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2.xml" ContentType="application/vnd.openxmlformats-officedocument.spreadsheetml.table+xml"/>
  <Override PartName="/xl/namedSheetViews/namedSheetView2.xml" ContentType="application/vnd.ms-excel.namedsheetviews+xml"/>
  <Override PartName="/xl/drawings/drawing5.xml" ContentType="application/vnd.openxmlformats-officedocument.drawing+xml"/>
  <Override PartName="/xl/tables/table3.xml" ContentType="application/vnd.openxmlformats-officedocument.spreadsheetml.table+xml"/>
  <Override PartName="/xl/drawings/drawing6.xml" ContentType="application/vnd.openxmlformats-officedocument.drawing+xml"/>
  <Override PartName="/xl/tables/table4.xml" ContentType="application/vnd.openxmlformats-officedocument.spreadsheetml.table+xml"/>
  <Override PartName="/xl/drawings/drawing7.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updateLinks="never" codeName="ThisWorkbook"/>
  <mc:AlternateContent xmlns:mc="http://schemas.openxmlformats.org/markup-compatibility/2006">
    <mc:Choice Requires="x15">
      <x15ac:absPath xmlns:x15ac="http://schemas.microsoft.com/office/spreadsheetml/2010/11/ac" url="https://santandernet.sharepoint.com/sites/ReportsFinanceira/Shared Documents/General/4. MINIMUM BAIL-IN DATA TEMPLATE (MBDT)/1. Documentação/2. Documentação IT/MBDT/Loan Tape/"/>
    </mc:Choice>
  </mc:AlternateContent>
  <xr:revisionPtr revIDLastSave="4249" documentId="8_{32D78C4A-9E3D-4D85-AD84-C2EA14F9F7D9}" xr6:coauthVersionLast="47" xr6:coauthVersionMax="47" xr10:uidLastSave="{4E0A62C2-32E2-4569-95AF-657C76B2BF93}"/>
  <bookViews>
    <workbookView xWindow="-108" yWindow="-108" windowWidth="23256" windowHeight="12456" tabRatio="792" activeTab="2" xr2:uid="{00000000-000D-0000-FFFF-FFFF00000000}"/>
  </bookViews>
  <sheets>
    <sheet name="Capa" sheetId="2" r:id="rId1"/>
    <sheet name="1. Metodologia" sheetId="36" r:id="rId2"/>
    <sheet name="LT002_INSTRUMENT" sheetId="40" r:id="rId3"/>
    <sheet name="LT003_ENTITY" sheetId="8" r:id="rId4"/>
    <sheet name="LT004_PROTECTION" sheetId="45" r:id="rId5"/>
    <sheet name="LT005_INSTR_ENT" sheetId="6" r:id="rId6"/>
    <sheet name="LT006_INSTR_PROT" sheetId="13" r:id="rId7"/>
    <sheet name="Code List (old)" sheetId="34" state="hidden" r:id="rId8"/>
    <sheet name="SUBPORTFOLIO_ID - Code List" sheetId="37" state="hidden" r:id="rId9"/>
    <sheet name="CodeList" sheetId="46" r:id="rId10"/>
    <sheet name="Tabelas AUX" sheetId="23"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s>
  <definedNames>
    <definedName name="__123Graph_A" localSheetId="2" hidden="1">'[1]NJ-CA-MA-CT_jun06'!#REF!</definedName>
    <definedName name="__123Graph_A" localSheetId="10" hidden="1">'[1]NJ-CA-MA-CT_jun06'!#REF!</definedName>
    <definedName name="__123Graph_A" hidden="1">'[1]NJ-CA-MA-CT_jun06'!#REF!</definedName>
    <definedName name="__123Graph_B" localSheetId="10" hidden="1">'[1]NJ-CA-MA-CT_jun06'!#REF!</definedName>
    <definedName name="__123Graph_B" hidden="1">'[1]NJ-CA-MA-CT_jun06'!#REF!</definedName>
    <definedName name="__123Graph_X" localSheetId="10" hidden="1">'[1]NJ-CA-MA-CT_jun06'!#REF!</definedName>
    <definedName name="__123Graph_X" hidden="1">'[1]NJ-CA-MA-CT_jun06'!#REF!</definedName>
    <definedName name="_xlnm._FilterDatabase" localSheetId="7" hidden="1">'Code List (old)'!$A$1:$EC$1001</definedName>
    <definedName name="_xlnm._FilterDatabase" localSheetId="9" hidden="1">CodeList!$HB$6:$HC$993</definedName>
    <definedName name="_xlnm._FilterDatabase" localSheetId="2" hidden="1">LT002_INSTRUMENT!#REF!</definedName>
    <definedName name="_xlnm._FilterDatabase" localSheetId="3" hidden="1">LT003_ENTITY!$A$7:$A$110</definedName>
    <definedName name="_xlnm._FilterDatabase" localSheetId="4" hidden="1">LT004_PROTECTION!#REF!</definedName>
    <definedName name="_xlnm._FilterDatabase" localSheetId="5" hidden="1">LT005_INSTR_ENT!$A$6:$AO$6</definedName>
    <definedName name="_xlnm._FilterDatabase" localSheetId="6" hidden="1">LT006_INSTR_PROT!$B$6:$AJ$13</definedName>
    <definedName name="_xlnm._FilterDatabase" localSheetId="8" hidden="1">'SUBPORTFOLIO_ID - Code List'!$A$5:$G$193</definedName>
    <definedName name="_xlcn.WorksheetConnection_EspecificaçãoBCELoanTape_Versãodetrabalhov0.3.xlsxTable11" hidden="1">Table1[]</definedName>
    <definedName name="_xlcn.WorksheetConnection_EspecificaçãoBCELoanTape_Versãodetrabalhov0.3.xlsxTable21" hidden="1">Table2[]</definedName>
    <definedName name="_xlcn.WorksheetConnection_EspecificaçãoBCELoanTape_Versãodetrabalhov0.3.xlsxTable31" hidden="1">Table3[]</definedName>
    <definedName name="_xlcn.WorksheetConnection_EspecificaçãoBCELoanTape_Versãodetrabalhov0.3.xlsxTable41" hidden="1">Table4[]</definedName>
    <definedName name="a" localSheetId="2" hidden="1">'[1]NJ-CA-MA-CT_jun06'!#REF!</definedName>
    <definedName name="a" localSheetId="10"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sefadf" localSheetId="9">#REF!</definedName>
    <definedName name="asefadf" localSheetId="8">#REF!</definedName>
    <definedName name="asefadf">#REF!</definedName>
    <definedName name="b" hidden="1">'[1]NJ-CA-MA-CT_jun06'!#REF!</definedName>
    <definedName name="BG_Del" hidden="1">15</definedName>
    <definedName name="BG_Ins" hidden="1">4</definedName>
    <definedName name="BG_Mod" hidden="1">6</definedName>
    <definedName name="bn" localSheetId="9">'[2]Code List'!#REF!</definedName>
    <definedName name="bn" localSheetId="8">'[3]Code List'!#REF!</definedName>
    <definedName name="bn">'[2]Code List'!#REF!</definedName>
    <definedName name="efdsafavc" hidden="1">'[4]Carteira de Títulos'!#REF!</definedName>
    <definedName name="Estados">Table7[Estados]</definedName>
    <definedName name="nm" localSheetId="2" hidden="1">'[5]Carteira 21'!#REF!</definedName>
    <definedName name="nm" localSheetId="10" hidden="1">'[5]Carteira 21'!#REF!</definedName>
    <definedName name="nm" hidden="1">'[5]Carteira 21'!#REF!</definedName>
    <definedName name="Pendências">Table6[Pendências]</definedName>
    <definedName name="XREF_COLUMN_1" localSheetId="2" hidden="1">'[6]Carteira 20'!#REF!</definedName>
    <definedName name="XREF_COLUMN_1" localSheetId="10" hidden="1">'[6]Carteira 20'!#REF!</definedName>
    <definedName name="XREF_COLUMN_1" hidden="1">'[6]Carteira 20'!#REF!</definedName>
    <definedName name="XREF_COLUMN_2" localSheetId="2" hidden="1">'[5]Carteira 21'!#REF!</definedName>
    <definedName name="XREF_COLUMN_2" localSheetId="10" hidden="1">'[5]Carteira 21'!#REF!</definedName>
    <definedName name="XREF_COLUMN_2" hidden="1">'[5]Carteira 21'!#REF!</definedName>
    <definedName name="XREF_COLUMN_3" localSheetId="2" hidden="1">'[5]Carteira 21'!#REF!</definedName>
    <definedName name="XREF_COLUMN_3" localSheetId="10" hidden="1">'[5]Carteira 21'!#REF!</definedName>
    <definedName name="XREF_COLUMN_3" hidden="1">'[5]Carteira 21'!#REF!</definedName>
    <definedName name="XREF_COLUMN_4" localSheetId="2" hidden="1">'[4]Carteira de Títulos'!#REF!</definedName>
    <definedName name="XREF_COLUMN_4" localSheetId="10" hidden="1">'[4]Carteira de Títulos'!#REF!</definedName>
    <definedName name="XREF_COLUMN_4" hidden="1">'[4]Carteira de Títulos'!#REF!</definedName>
    <definedName name="XREF_COLUMN_5" localSheetId="2" hidden="1">'[4]Carteira de Títulos'!#REF!</definedName>
    <definedName name="XREF_COLUMN_5" localSheetId="10" hidden="1">'[4]Carteira de Títulos'!#REF!</definedName>
    <definedName name="XREF_COLUMN_5" hidden="1">'[4]Carteira de Títulos'!#REF!</definedName>
    <definedName name="XREF_COLUMN_7" localSheetId="2" hidden="1">'[5]Carteira 21'!#REF!</definedName>
    <definedName name="XREF_COLUMN_7" localSheetId="10" hidden="1">'[5]Carteira 21'!#REF!</definedName>
    <definedName name="XREF_COLUMN_7" hidden="1">'[5]Carteira 21'!#REF!</definedName>
    <definedName name="XRefColumnsCount" hidden="1">6</definedName>
    <definedName name="XRefCopy1" localSheetId="2" hidden="1">'[5]Carteira 21'!#REF!</definedName>
    <definedName name="XRefCopy1" localSheetId="10" hidden="1">'[5]Carteira 21'!#REF!</definedName>
    <definedName name="XRefCopy1" hidden="1">'[5]Carteira 21'!#REF!</definedName>
    <definedName name="XRefCopy10" localSheetId="2" hidden="1">'[5]Carteira 21'!#REF!</definedName>
    <definedName name="XRefCopy10" localSheetId="10" hidden="1">'[5]Carteira 21'!#REF!</definedName>
    <definedName name="XRefCopy10" hidden="1">'[5]Carteira 21'!#REF!</definedName>
    <definedName name="XRefCopy11" localSheetId="2" hidden="1">'[5]Carteira 21'!#REF!</definedName>
    <definedName name="XRefCopy11" localSheetId="10" hidden="1">'[5]Carteira 21'!#REF!</definedName>
    <definedName name="XRefCopy11" hidden="1">'[5]Carteira 21'!#REF!</definedName>
    <definedName name="XRefCopy11Row" localSheetId="10" hidden="1">#REF!</definedName>
    <definedName name="XRefCopy11Row" hidden="1">#REF!</definedName>
    <definedName name="XRefCopy12" localSheetId="2" hidden="1">'[5]Carteira 21'!#REF!</definedName>
    <definedName name="XRefCopy12" localSheetId="10" hidden="1">'[5]Carteira 21'!#REF!</definedName>
    <definedName name="XRefCopy12" hidden="1">'[5]Carteira 21'!#REF!</definedName>
    <definedName name="XRefCopy12Row" localSheetId="10" hidden="1">#REF!</definedName>
    <definedName name="XRefCopy12Row" hidden="1">#REF!</definedName>
    <definedName name="XRefCopy13" localSheetId="2" hidden="1">'[5]Carteira 21'!#REF!</definedName>
    <definedName name="XRefCopy13" localSheetId="10" hidden="1">'[5]Carteira 21'!#REF!</definedName>
    <definedName name="XRefCopy13" hidden="1">'[5]Carteira 21'!#REF!</definedName>
    <definedName name="XRefCopy13Row" localSheetId="2" hidden="1">[7]XREF!#REF!</definedName>
    <definedName name="XRefCopy13Row" localSheetId="10" hidden="1">[7]XREF!#REF!</definedName>
    <definedName name="XRefCopy13Row" hidden="1">[7]XREF!#REF!</definedName>
    <definedName name="XRefCopy14" localSheetId="2" hidden="1">'[6]Carteira 20'!#REF!</definedName>
    <definedName name="XRefCopy14" localSheetId="10" hidden="1">'[6]Carteira 20'!#REF!</definedName>
    <definedName name="XRefCopy14" hidden="1">'[6]Carteira 20'!#REF!</definedName>
    <definedName name="XRefCopy14Row" localSheetId="10" hidden="1">#REF!</definedName>
    <definedName name="XRefCopy14Row" hidden="1">#REF!</definedName>
    <definedName name="XRefCopy15" localSheetId="2" hidden="1">'[5]Carteira 21'!#REF!</definedName>
    <definedName name="XRefCopy15" localSheetId="10" hidden="1">'[5]Carteira 21'!#REF!</definedName>
    <definedName name="XRefCopy15" hidden="1">'[5]Carteira 21'!#REF!</definedName>
    <definedName name="XRefCopy15Row" localSheetId="10" hidden="1">#REF!</definedName>
    <definedName name="XRefCopy15Row" hidden="1">#REF!</definedName>
    <definedName name="XRefCopy17Row" localSheetId="2" hidden="1">[7]XREF!#REF!</definedName>
    <definedName name="XRefCopy17Row" localSheetId="10" hidden="1">[7]XREF!#REF!</definedName>
    <definedName name="XRefCopy17Row" hidden="1">[7]XREF!#REF!</definedName>
    <definedName name="XRefCopy18Row" localSheetId="2" hidden="1">[7]XREF!#REF!</definedName>
    <definedName name="XRefCopy18Row" localSheetId="10" hidden="1">[7]XREF!#REF!</definedName>
    <definedName name="XRefCopy18Row" hidden="1">[7]XREF!#REF!</definedName>
    <definedName name="XRefCopy19Row" localSheetId="2" hidden="1">[7]XREF!#REF!</definedName>
    <definedName name="XRefCopy19Row" localSheetId="10" hidden="1">[7]XREF!#REF!</definedName>
    <definedName name="XRefCopy19Row" hidden="1">[7]XREF!#REF!</definedName>
    <definedName name="XRefCopy1Row" localSheetId="10" hidden="1">#REF!</definedName>
    <definedName name="XRefCopy1Row" hidden="1">#REF!</definedName>
    <definedName name="XRefCopy2" localSheetId="2" hidden="1">'[6]Carteira 20'!#REF!</definedName>
    <definedName name="XRefCopy2" localSheetId="10" hidden="1">'[6]Carteira 20'!#REF!</definedName>
    <definedName name="XRefCopy2" hidden="1">'[6]Carteira 20'!#REF!</definedName>
    <definedName name="XRefCopy20Row" localSheetId="2" hidden="1">[4]XREF!#REF!</definedName>
    <definedName name="XRefCopy20Row" localSheetId="10" hidden="1">[4]XREF!#REF!</definedName>
    <definedName name="XRefCopy20Row" hidden="1">[4]XREF!#REF!</definedName>
    <definedName name="XRefCopy24" localSheetId="2" hidden="1">'[4]Carteira de Títulos'!#REF!</definedName>
    <definedName name="XRefCopy24" localSheetId="10" hidden="1">'[4]Carteira de Títulos'!#REF!</definedName>
    <definedName name="XRefCopy24" hidden="1">'[4]Carteira de Títulos'!#REF!</definedName>
    <definedName name="XRefCopy24Row" localSheetId="2" hidden="1">[4]XREF!#REF!</definedName>
    <definedName name="XRefCopy24Row" localSheetId="10" hidden="1">[4]XREF!#REF!</definedName>
    <definedName name="XRefCopy24Row" hidden="1">[4]XREF!#REF!</definedName>
    <definedName name="XRefCopy25" localSheetId="2" hidden="1">'[4]Carteira de Títulos'!#REF!</definedName>
    <definedName name="XRefCopy25" localSheetId="10" hidden="1">'[4]Carteira de Títulos'!#REF!</definedName>
    <definedName name="XRefCopy25" hidden="1">'[4]Carteira de Títulos'!#REF!</definedName>
    <definedName name="XRefCopy25Row" localSheetId="2" hidden="1">[4]XREF!#REF!</definedName>
    <definedName name="XRefCopy25Row" localSheetId="10" hidden="1">[4]XREF!#REF!</definedName>
    <definedName name="XRefCopy25Row" hidden="1">[4]XREF!#REF!</definedName>
    <definedName name="XRefCopy2Row" localSheetId="2" hidden="1">[8]XREF!#REF!</definedName>
    <definedName name="XRefCopy2Row" localSheetId="10" hidden="1">[8]XREF!#REF!</definedName>
    <definedName name="XRefCopy2Row" hidden="1">[8]XREF!#REF!</definedName>
    <definedName name="XRefCopy3" localSheetId="2" hidden="1">'[5]Carteira 21'!#REF!</definedName>
    <definedName name="XRefCopy3" localSheetId="10" hidden="1">'[5]Carteira 21'!#REF!</definedName>
    <definedName name="XRefCopy3" hidden="1">'[5]Carteira 21'!#REF!</definedName>
    <definedName name="XRefCopy3Row" localSheetId="10" hidden="1">#REF!</definedName>
    <definedName name="XRefCopy3Row" hidden="1">#REF!</definedName>
    <definedName name="XRefCopy4" localSheetId="2" hidden="1">'[5]Carteira 21'!#REF!</definedName>
    <definedName name="XRefCopy4" localSheetId="10" hidden="1">'[5]Carteira 21'!#REF!</definedName>
    <definedName name="XRefCopy4" hidden="1">'[5]Carteira 21'!#REF!</definedName>
    <definedName name="XRefCopy4Row" localSheetId="2" hidden="1">[9]XREF!#REF!</definedName>
    <definedName name="XRefCopy4Row" localSheetId="10" hidden="1">[9]XREF!#REF!</definedName>
    <definedName name="XRefCopy4Row" hidden="1">[9]XREF!#REF!</definedName>
    <definedName name="XRefCopy6" hidden="1">[10]Eurodep_20!$C$18</definedName>
    <definedName name="XRefCopy7" hidden="1">'[6]Carteira 20'!#REF!</definedName>
    <definedName name="XRefCopy7Row" localSheetId="10" hidden="1">#REF!</definedName>
    <definedName name="XRefCopy7Row" hidden="1">#REF!</definedName>
    <definedName name="XRefCopy8" hidden="1">'[6]Carteira 20'!#REF!</definedName>
    <definedName name="XRefCopy8Row" localSheetId="10" hidden="1">#REF!</definedName>
    <definedName name="XRefCopy8Row" hidden="1">#REF!</definedName>
    <definedName name="XRefCopy9" hidden="1">'[5]Carteira 21'!#REF!</definedName>
    <definedName name="XRefCopy99" hidden="1">'[5]Carteira 21'!#REF!</definedName>
    <definedName name="XRefCopy9Row" hidden="1">[9]XREF!$8:$8</definedName>
    <definedName name="XRefCopyRangeCount" hidden="1">10</definedName>
    <definedName name="XRefPaste10" hidden="1">'[5]Carteira 21'!#REF!</definedName>
    <definedName name="XRefPaste10Row" localSheetId="10" hidden="1">#REF!</definedName>
    <definedName name="XRefPaste10Row" hidden="1">#REF!</definedName>
    <definedName name="XRefPaste11" hidden="1">'[6]Carteira 20'!#REF!</definedName>
    <definedName name="XRefPaste11Row" localSheetId="10" hidden="1">#REF!</definedName>
    <definedName name="XRefPaste11Row" hidden="1">#REF!</definedName>
    <definedName name="XRefPaste12" hidden="1">'[6]Carteira 20'!#REF!</definedName>
    <definedName name="XRefPaste12Row" localSheetId="10" hidden="1">#REF!</definedName>
    <definedName name="XRefPaste12Row" hidden="1">#REF!</definedName>
    <definedName name="XRefPaste13" hidden="1">'[5]Carteira 21'!#REF!</definedName>
    <definedName name="XRefPaste13Row" localSheetId="10" hidden="1">#REF!</definedName>
    <definedName name="XRefPaste13Row" hidden="1">#REF!</definedName>
    <definedName name="XRefPaste1Row" hidden="1">[8]XREF!#REF!</definedName>
    <definedName name="XRefPaste2" hidden="1">'[5]Carteira 21'!#REF!</definedName>
    <definedName name="XRefPaste2Row" localSheetId="10" hidden="1">#REF!</definedName>
    <definedName name="XRefPaste2Row" hidden="1">#REF!</definedName>
    <definedName name="XRefPaste3" hidden="1">'[5]Carteira 21'!#REF!</definedName>
    <definedName name="XRefPaste3Row" localSheetId="10" hidden="1">#REF!</definedName>
    <definedName name="XRefPaste3Row" hidden="1">#REF!</definedName>
    <definedName name="XRefPaste4" hidden="1">'[6]Carteira 20'!#REF!</definedName>
    <definedName name="XRefPaste4Row" hidden="1">[9]XREF!$3:$3</definedName>
    <definedName name="XRefPaste5Row" localSheetId="10" hidden="1">#REF!</definedName>
    <definedName name="XRefPaste5Row" hidden="1">#REF!</definedName>
    <definedName name="XRefPaste6" hidden="1">[10]Eurodep_20!$W$18</definedName>
    <definedName name="XRefPaste6Row" hidden="1">[9]XREF!$6:$6</definedName>
    <definedName name="XRefPaste7Row" hidden="1">[9]XREF!$11:$11</definedName>
    <definedName name="XRefPaste8Row" localSheetId="10" hidden="1">#REF!</definedName>
    <definedName name="XRefPaste8Row" hidden="1">#REF!</definedName>
    <definedName name="XRefPaste9" hidden="1">'[6]Carteira 20'!#REF!</definedName>
    <definedName name="XRefPaste9Row" localSheetId="10"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Instr_Protection" connection="WorksheetConnection_Especificação - BCE Loan Tape_Versão de trabalho v0.3.xlsx!Table4"/>
          <x15:modelTable id="Table3" name="Protection" connection="WorksheetConnection_Especificação - BCE Loan Tape_Versão de trabalho v0.3.xlsx!Table3"/>
          <x15:modelTable id="Table2" name="Instrument" connection="WorksheetConnection_Especificação - BCE Loan Tape_Versão de trabalho v0.3.xlsx!Table2"/>
          <x15:modelTable id="Table1" name="Entity" connection="WorksheetConnection_Especificação - BCE Loan Tape_Versão de trabalho v0.3.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 i="13" l="1"/>
  <c r="AQ12" i="13"/>
  <c r="O12" i="13"/>
  <c r="A12" i="13"/>
  <c r="AQ7" i="13"/>
  <c r="T104" i="8" l="1"/>
  <c r="U104" i="8"/>
  <c r="V104" i="8"/>
  <c r="W104" i="8"/>
  <c r="X104" i="8"/>
  <c r="Y104" i="8"/>
  <c r="T105" i="8"/>
  <c r="U105" i="8"/>
  <c r="V105" i="8"/>
  <c r="W105" i="8"/>
  <c r="X105" i="8"/>
  <c r="Y105" i="8"/>
  <c r="T106" i="8"/>
  <c r="U106" i="8"/>
  <c r="V106" i="8"/>
  <c r="W106" i="8"/>
  <c r="X106" i="8"/>
  <c r="Y106" i="8"/>
  <c r="T107" i="8"/>
  <c r="U107" i="8"/>
  <c r="V107" i="8"/>
  <c r="W107" i="8"/>
  <c r="X107" i="8"/>
  <c r="Y107" i="8"/>
  <c r="T108" i="8"/>
  <c r="U108" i="8"/>
  <c r="V108" i="8"/>
  <c r="W108" i="8"/>
  <c r="X108" i="8"/>
  <c r="Y108" i="8"/>
  <c r="T109" i="8"/>
  <c r="U109" i="8"/>
  <c r="V109" i="8"/>
  <c r="W109" i="8"/>
  <c r="X109" i="8"/>
  <c r="Y109" i="8"/>
  <c r="T110" i="8"/>
  <c r="U110" i="8"/>
  <c r="V110" i="8"/>
  <c r="W110" i="8"/>
  <c r="X110" i="8"/>
  <c r="Y110" i="8"/>
  <c r="Y103" i="8"/>
  <c r="X103" i="8"/>
  <c r="W103" i="8"/>
  <c r="V103" i="8"/>
  <c r="U103" i="8"/>
  <c r="T103" i="8"/>
  <c r="D104" i="8"/>
  <c r="L104" i="8"/>
  <c r="N104" i="8"/>
  <c r="O104" i="8" s="1"/>
  <c r="P104" i="8"/>
  <c r="Q104" i="8"/>
  <c r="S104" i="8"/>
  <c r="D105" i="8"/>
  <c r="L105" i="8"/>
  <c r="N105" i="8"/>
  <c r="O105" i="8" s="1"/>
  <c r="P105" i="8"/>
  <c r="Q105" i="8"/>
  <c r="S105" i="8"/>
  <c r="D106" i="8"/>
  <c r="L106" i="8"/>
  <c r="N106" i="8"/>
  <c r="O106" i="8" s="1"/>
  <c r="P106" i="8"/>
  <c r="Q106" i="8"/>
  <c r="S106" i="8"/>
  <c r="D107" i="8"/>
  <c r="L107" i="8"/>
  <c r="N107" i="8"/>
  <c r="O107" i="8" s="1"/>
  <c r="P107" i="8"/>
  <c r="Q107" i="8"/>
  <c r="S107" i="8"/>
  <c r="D108" i="8"/>
  <c r="L108" i="8"/>
  <c r="N108" i="8"/>
  <c r="O108" i="8" s="1"/>
  <c r="P108" i="8"/>
  <c r="Q108" i="8"/>
  <c r="S108" i="8"/>
  <c r="D109" i="8"/>
  <c r="L109" i="8"/>
  <c r="N109" i="8"/>
  <c r="O109" i="8" s="1"/>
  <c r="P109" i="8"/>
  <c r="Q109" i="8"/>
  <c r="S109" i="8"/>
  <c r="D110" i="8"/>
  <c r="L110" i="8"/>
  <c r="N110" i="8"/>
  <c r="O110" i="8" s="1"/>
  <c r="P110" i="8"/>
  <c r="Q110" i="8"/>
  <c r="S110" i="8"/>
  <c r="AB104" i="8"/>
  <c r="AC104" i="8"/>
  <c r="AD104" i="8"/>
  <c r="AE104" i="8"/>
  <c r="AF104" i="8"/>
  <c r="AG104" i="8"/>
  <c r="AI104" i="8"/>
  <c r="AJ104" i="8"/>
  <c r="AB105" i="8"/>
  <c r="AC105" i="8"/>
  <c r="AD105" i="8"/>
  <c r="AE105" i="8"/>
  <c r="AG105" i="8"/>
  <c r="AI105" i="8"/>
  <c r="AJ105" i="8"/>
  <c r="AB106" i="8"/>
  <c r="AC106" i="8"/>
  <c r="AD106" i="8"/>
  <c r="AE106" i="8"/>
  <c r="AG106" i="8"/>
  <c r="AI106" i="8"/>
  <c r="AJ106" i="8"/>
  <c r="AB107" i="8"/>
  <c r="AC107" i="8"/>
  <c r="AD107" i="8"/>
  <c r="AE107" i="8"/>
  <c r="AG107" i="8"/>
  <c r="AI107" i="8"/>
  <c r="AJ107" i="8"/>
  <c r="AB108" i="8"/>
  <c r="AC108" i="8"/>
  <c r="AD108" i="8"/>
  <c r="AE108" i="8"/>
  <c r="AG108" i="8"/>
  <c r="AI108" i="8"/>
  <c r="AJ108" i="8"/>
  <c r="AB109" i="8"/>
  <c r="AC109" i="8"/>
  <c r="AD109" i="8"/>
  <c r="AE109" i="8"/>
  <c r="AF109" i="8"/>
  <c r="AG109" i="8"/>
  <c r="AI109" i="8"/>
  <c r="AJ109" i="8"/>
  <c r="AB110" i="8"/>
  <c r="AC110" i="8"/>
  <c r="AD110" i="8"/>
  <c r="AE110" i="8"/>
  <c r="AF110" i="8"/>
  <c r="AG110" i="8"/>
  <c r="AI110" i="8"/>
  <c r="AJ110" i="8"/>
  <c r="AJ103" i="8"/>
  <c r="AI103" i="8"/>
  <c r="AG103" i="8"/>
  <c r="AE103" i="8"/>
  <c r="AD103" i="8"/>
  <c r="AC103" i="8"/>
  <c r="AB103" i="8"/>
  <c r="S103" i="8"/>
  <c r="Q103" i="8"/>
  <c r="P103" i="8"/>
  <c r="N103" i="8"/>
  <c r="O103" i="8" s="1"/>
  <c r="L103" i="8"/>
  <c r="D103" i="8"/>
  <c r="A103" i="8"/>
  <c r="A104" i="8"/>
  <c r="A105" i="8"/>
  <c r="A106" i="8"/>
  <c r="A107" i="8"/>
  <c r="A108" i="8"/>
  <c r="A109" i="8"/>
  <c r="A110" i="8"/>
  <c r="A102"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209" i="40" l="1"/>
  <c r="A216" i="40"/>
  <c r="A219" i="40"/>
  <c r="A220" i="40"/>
  <c r="A218" i="40"/>
  <c r="A217" i="40"/>
  <c r="A215" i="40"/>
  <c r="A212" i="40"/>
  <c r="A211" i="40"/>
  <c r="A210" i="40"/>
  <c r="A207" i="40"/>
  <c r="A206" i="40"/>
  <c r="A214" i="40" l="1"/>
  <c r="A208" i="40"/>
  <c r="A213" i="40"/>
  <c r="A205" i="40"/>
  <c r="A19" i="40" l="1"/>
  <c r="AQ11" i="13" l="1"/>
  <c r="AQ10" i="13"/>
  <c r="AQ9" i="13"/>
  <c r="AQ8" i="13"/>
  <c r="AQ12" i="6"/>
  <c r="AQ11" i="6"/>
  <c r="AQ10" i="6"/>
  <c r="AQ9" i="6"/>
  <c r="AQ8" i="6"/>
  <c r="AQ7" i="6"/>
  <c r="AK8" i="8"/>
  <c r="AK9" i="8"/>
  <c r="AK11" i="8"/>
  <c r="AK12" i="8"/>
  <c r="AK13" i="8"/>
  <c r="AK14" i="8"/>
  <c r="AK15" i="8"/>
  <c r="AK16" i="8"/>
  <c r="AV14" i="46"/>
  <c r="C8" i="2" l="1"/>
  <c r="A12" i="6" l="1"/>
  <c r="A46" i="45"/>
  <c r="O46" i="45"/>
  <c r="O12" i="6"/>
  <c r="O92" i="8" l="1"/>
  <c r="O58" i="8"/>
  <c r="O59" i="8"/>
  <c r="O60" i="8"/>
  <c r="O61" i="8"/>
  <c r="O37" i="8"/>
  <c r="O38" i="8"/>
  <c r="A204" i="40"/>
  <c r="A203" i="40"/>
  <c r="A202" i="40"/>
  <c r="A201" i="40"/>
  <c r="A200" i="40"/>
  <c r="A199" i="40"/>
  <c r="A198" i="40"/>
  <c r="A7" i="45" l="1"/>
  <c r="O10" i="45"/>
  <c r="A8" i="45"/>
  <c r="O18" i="45"/>
  <c r="A9" i="45"/>
  <c r="O21" i="45"/>
  <c r="A10" i="45"/>
  <c r="O25" i="45"/>
  <c r="A11" i="45"/>
  <c r="O30" i="45"/>
  <c r="A12" i="45"/>
  <c r="O31" i="45"/>
  <c r="A13" i="45"/>
  <c r="O37" i="45"/>
  <c r="A14" i="45"/>
  <c r="O38" i="45"/>
  <c r="A15" i="45"/>
  <c r="O39" i="45"/>
  <c r="A16" i="45"/>
  <c r="O40" i="45"/>
  <c r="A17" i="45"/>
  <c r="O41" i="45"/>
  <c r="A18" i="45"/>
  <c r="O23" i="45"/>
  <c r="A19" i="45"/>
  <c r="O28" i="45"/>
  <c r="A20" i="45"/>
  <c r="O43" i="45"/>
  <c r="A21" i="45"/>
  <c r="O44" i="45"/>
  <c r="A22" i="45"/>
  <c r="O45" i="45"/>
  <c r="A23" i="45"/>
  <c r="O7" i="45"/>
  <c r="A24" i="45"/>
  <c r="O8" i="45"/>
  <c r="A25" i="45"/>
  <c r="O17" i="45"/>
  <c r="A26" i="45"/>
  <c r="O19" i="45"/>
  <c r="A27" i="45"/>
  <c r="O20" i="45"/>
  <c r="A28" i="45"/>
  <c r="O26" i="45"/>
  <c r="A29" i="45"/>
  <c r="O29" i="45"/>
  <c r="A30" i="45"/>
  <c r="O33" i="45"/>
  <c r="A31" i="45"/>
  <c r="O34" i="45"/>
  <c r="A32" i="45"/>
  <c r="O36" i="45"/>
  <c r="A33" i="45"/>
  <c r="O14" i="45"/>
  <c r="A34" i="45"/>
  <c r="O35" i="45"/>
  <c r="A35" i="45"/>
  <c r="O9" i="45"/>
  <c r="A36" i="45"/>
  <c r="O15" i="45"/>
  <c r="A37" i="45"/>
  <c r="O16" i="45"/>
  <c r="A38" i="45"/>
  <c r="O22" i="45"/>
  <c r="A39" i="45"/>
  <c r="O24" i="45"/>
  <c r="A40" i="45"/>
  <c r="O27" i="45"/>
  <c r="A41" i="45"/>
  <c r="O11" i="45"/>
  <c r="A42" i="45"/>
  <c r="O12" i="45"/>
  <c r="A43" i="45"/>
  <c r="O13" i="45"/>
  <c r="A44" i="45"/>
  <c r="O32" i="45"/>
  <c r="A45" i="45"/>
  <c r="O42" i="45"/>
  <c r="A8" i="13"/>
  <c r="A9" i="13"/>
  <c r="A10" i="13"/>
  <c r="O10" i="13" s="1"/>
  <c r="A11" i="13"/>
  <c r="O11" i="13" s="1"/>
  <c r="O7" i="13"/>
  <c r="O8" i="13"/>
  <c r="O9" i="13"/>
  <c r="A7" i="13"/>
  <c r="O7" i="6"/>
  <c r="O8" i="6"/>
  <c r="O9" i="6"/>
  <c r="O10" i="6"/>
  <c r="O11" i="6"/>
  <c r="A11" i="6"/>
  <c r="A10" i="6"/>
  <c r="A9" i="6"/>
  <c r="A8" i="6"/>
  <c r="A7" i="6"/>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7" i="8"/>
  <c r="O95" i="8"/>
  <c r="O25" i="8"/>
  <c r="O31" i="8"/>
  <c r="O62" i="8"/>
  <c r="O87" i="8"/>
  <c r="O57" i="8"/>
  <c r="O14" i="8"/>
  <c r="O20" i="8"/>
  <c r="O34" i="8"/>
  <c r="O8" i="8"/>
  <c r="O17" i="8"/>
  <c r="O26" i="8"/>
  <c r="O29" i="8"/>
  <c r="O33" i="8"/>
  <c r="O41" i="8"/>
  <c r="O46" i="8"/>
  <c r="O50" i="8"/>
  <c r="O65" i="8"/>
  <c r="O76" i="8"/>
  <c r="O78" i="8"/>
  <c r="O84" i="8"/>
  <c r="O54" i="8"/>
  <c r="O22" i="8"/>
  <c r="O23" i="8"/>
  <c r="O68" i="8"/>
  <c r="O81" i="8"/>
  <c r="O97" i="8"/>
  <c r="O51" i="8"/>
  <c r="O85" i="8"/>
  <c r="O94" i="8" l="1"/>
  <c r="O93" i="8"/>
  <c r="O67" i="8"/>
  <c r="O77" i="8"/>
  <c r="O102" i="8"/>
  <c r="O83" i="8"/>
  <c r="O70" i="8"/>
  <c r="O64" i="8"/>
  <c r="O45" i="8"/>
  <c r="O40" i="8"/>
  <c r="O96" i="8"/>
  <c r="O24" i="8"/>
  <c r="O15" i="8"/>
  <c r="O101" i="8"/>
  <c r="O42" i="8"/>
  <c r="O82" i="8"/>
  <c r="O53" i="8"/>
  <c r="O72" i="8"/>
  <c r="O49" i="8"/>
  <c r="O28" i="8"/>
  <c r="O99" i="8"/>
  <c r="O9" i="8"/>
  <c r="O16" i="8"/>
  <c r="O98" i="8"/>
  <c r="O80" i="8"/>
  <c r="O66" i="8"/>
  <c r="O13" i="8"/>
  <c r="O91" i="8"/>
  <c r="O79" i="8"/>
  <c r="O74" i="8"/>
  <c r="O32" i="8"/>
  <c r="O44" i="8"/>
  <c r="O36" i="8"/>
  <c r="O30" i="8"/>
  <c r="O19" i="8"/>
  <c r="O10" i="8"/>
  <c r="O100" i="8"/>
  <c r="O90" i="8"/>
  <c r="O75" i="8"/>
  <c r="O39" i="8"/>
  <c r="O71" i="8"/>
  <c r="O48" i="8"/>
  <c r="O27" i="8"/>
  <c r="O11" i="8"/>
  <c r="O88" i="8"/>
  <c r="O52" i="8"/>
  <c r="O69" i="8"/>
  <c r="O12" i="8"/>
  <c r="O86" i="8"/>
  <c r="O55" i="8"/>
  <c r="O43" i="8"/>
  <c r="O35" i="8"/>
  <c r="O18" i="8"/>
  <c r="O21" i="8"/>
  <c r="O89" i="8"/>
  <c r="O73" i="8"/>
  <c r="O7" i="8"/>
  <c r="O63" i="8"/>
  <c r="O47" i="8"/>
  <c r="O56" i="8"/>
  <c r="A197" i="40" l="1"/>
  <c r="A196" i="40"/>
  <c r="A195" i="40"/>
  <c r="A194" i="40"/>
  <c r="A193" i="40"/>
  <c r="A192" i="40"/>
  <c r="A191" i="40"/>
  <c r="A190" i="40"/>
  <c r="A189" i="40"/>
  <c r="A188" i="40"/>
  <c r="A187" i="40"/>
  <c r="A186" i="40"/>
  <c r="A185" i="40"/>
  <c r="A184" i="40"/>
  <c r="A183" i="40"/>
  <c r="A182" i="40"/>
  <c r="A181" i="40"/>
  <c r="A180" i="40"/>
  <c r="A179" i="40"/>
  <c r="A178" i="40"/>
  <c r="A177" i="40"/>
  <c r="A176" i="40"/>
  <c r="A175" i="40"/>
  <c r="A174" i="40"/>
  <c r="A173" i="40"/>
  <c r="A172" i="40"/>
  <c r="A171" i="40"/>
  <c r="A170" i="40"/>
  <c r="A169" i="40"/>
  <c r="A168" i="40"/>
  <c r="A167" i="40"/>
  <c r="A166" i="40"/>
  <c r="A165" i="40"/>
  <c r="A164" i="40"/>
  <c r="A163" i="40"/>
  <c r="A162" i="40"/>
  <c r="A161" i="40"/>
  <c r="A160" i="40"/>
  <c r="A159" i="40"/>
  <c r="A158" i="40"/>
  <c r="A157" i="40"/>
  <c r="A156" i="40"/>
  <c r="A155" i="40"/>
  <c r="A154" i="40"/>
  <c r="A153" i="40"/>
  <c r="A152" i="40"/>
  <c r="A151" i="40"/>
  <c r="A150" i="40"/>
  <c r="A149" i="40"/>
  <c r="A148" i="40"/>
  <c r="A147" i="40"/>
  <c r="A146" i="40"/>
  <c r="A145" i="40"/>
  <c r="A144" i="40"/>
  <c r="A143" i="40"/>
  <c r="A142" i="40"/>
  <c r="A141" i="40"/>
  <c r="A140" i="40"/>
  <c r="A139" i="40"/>
  <c r="A138" i="40"/>
  <c r="A137" i="40"/>
  <c r="A136" i="40"/>
  <c r="A135" i="40"/>
  <c r="A134" i="40"/>
  <c r="A133" i="40"/>
  <c r="A132" i="40"/>
  <c r="A131" i="40"/>
  <c r="A130" i="40"/>
  <c r="A129" i="40"/>
  <c r="A128" i="40"/>
  <c r="A127" i="40"/>
  <c r="A126" i="40"/>
  <c r="A125" i="40"/>
  <c r="A124" i="40"/>
  <c r="A123" i="40"/>
  <c r="A122" i="40"/>
  <c r="A121" i="40"/>
  <c r="A120" i="40"/>
  <c r="A119" i="40"/>
  <c r="A118" i="40"/>
  <c r="A117" i="40"/>
  <c r="A116" i="40"/>
  <c r="A115" i="40"/>
  <c r="A114" i="40"/>
  <c r="A113" i="40"/>
  <c r="A112" i="40"/>
  <c r="A111" i="40"/>
  <c r="A110" i="40"/>
  <c r="A109" i="40"/>
  <c r="A108" i="40"/>
  <c r="A107" i="40"/>
  <c r="A106" i="40"/>
  <c r="A105" i="40"/>
  <c r="A104" i="40"/>
  <c r="A103" i="40"/>
  <c r="A102" i="40"/>
  <c r="A101" i="40"/>
  <c r="A100" i="40"/>
  <c r="A99" i="40"/>
  <c r="A98" i="40"/>
  <c r="A97" i="40"/>
  <c r="A96" i="40"/>
  <c r="A95" i="40"/>
  <c r="A94" i="40"/>
  <c r="A93" i="40"/>
  <c r="A92" i="40"/>
  <c r="A91" i="40"/>
  <c r="A90" i="40"/>
  <c r="A89" i="40"/>
  <c r="A88" i="40"/>
  <c r="A87" i="40"/>
  <c r="A86" i="40"/>
  <c r="A85" i="40"/>
  <c r="A84" i="40"/>
  <c r="A83" i="40"/>
  <c r="A82" i="40"/>
  <c r="A81" i="40"/>
  <c r="A80" i="40"/>
  <c r="A79" i="40"/>
  <c r="A78" i="40"/>
  <c r="A77" i="40"/>
  <c r="A76" i="40"/>
  <c r="A75" i="40"/>
  <c r="A74" i="40"/>
  <c r="A73" i="40"/>
  <c r="A72" i="40"/>
  <c r="A71" i="40"/>
  <c r="A70" i="40"/>
  <c r="A69" i="40"/>
  <c r="A68" i="40"/>
  <c r="A67" i="40"/>
  <c r="A66" i="40"/>
  <c r="A65" i="40"/>
  <c r="A64" i="40"/>
  <c r="A63" i="40"/>
  <c r="A62" i="40"/>
  <c r="A61" i="40"/>
  <c r="A60" i="40"/>
  <c r="A59" i="40"/>
  <c r="A58" i="40"/>
  <c r="A57" i="40"/>
  <c r="A56" i="40"/>
  <c r="A55" i="40"/>
  <c r="A54" i="40"/>
  <c r="A53" i="40"/>
  <c r="A52" i="40"/>
  <c r="A51" i="40"/>
  <c r="A50" i="40"/>
  <c r="A49" i="40"/>
  <c r="A48" i="40"/>
  <c r="A47" i="40"/>
  <c r="A46" i="40"/>
  <c r="A45" i="40"/>
  <c r="A44" i="40"/>
  <c r="A43" i="40"/>
  <c r="A42" i="40"/>
  <c r="A41" i="40"/>
  <c r="A40" i="40"/>
  <c r="A39" i="40"/>
  <c r="A38" i="40"/>
  <c r="A37" i="40"/>
  <c r="A36" i="40"/>
  <c r="A35" i="40"/>
  <c r="A34" i="40"/>
  <c r="A33" i="40"/>
  <c r="A32" i="40"/>
  <c r="A31" i="40"/>
  <c r="A30" i="40"/>
  <c r="A29" i="40"/>
  <c r="A28" i="40"/>
  <c r="A27" i="40"/>
  <c r="A26" i="40"/>
  <c r="A25" i="40"/>
  <c r="A24" i="40"/>
  <c r="A23" i="40"/>
  <c r="A22" i="40"/>
  <c r="A21" i="40"/>
  <c r="A20" i="40"/>
  <c r="A18" i="40"/>
  <c r="A17" i="40"/>
  <c r="A16" i="40"/>
  <c r="A15" i="40"/>
  <c r="A14" i="40"/>
  <c r="A13" i="40"/>
  <c r="A12" i="40"/>
  <c r="A11" i="40"/>
  <c r="A10" i="40"/>
  <c r="A9" i="40"/>
  <c r="A8" i="40"/>
  <c r="A7" i="4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Especificação - BCE Loan Tape_Versão de trabalho v0.3.xlsx!Table1" type="102" refreshedVersion="8" minRefreshableVersion="5">
    <extLst>
      <ext xmlns:x15="http://schemas.microsoft.com/office/spreadsheetml/2010/11/main" uri="{DE250136-89BD-433C-8126-D09CA5730AF9}">
        <x15:connection id="Table1">
          <x15:rangePr sourceName="_xlcn.WorksheetConnection_EspecificaçãoBCELoanTape_Versãodetrabalhov0.3.xlsxTable11"/>
        </x15:connection>
      </ext>
    </extLst>
  </connection>
  <connection id="3" xr16:uid="{00000000-0015-0000-FFFF-FFFF02000000}" name="WorksheetConnection_Especificação - BCE Loan Tape_Versão de trabalho v0.3.xlsx!Table2" type="102" refreshedVersion="8" minRefreshableVersion="5">
    <extLst>
      <ext xmlns:x15="http://schemas.microsoft.com/office/spreadsheetml/2010/11/main" uri="{DE250136-89BD-433C-8126-D09CA5730AF9}">
        <x15:connection id="Table2">
          <x15:rangePr sourceName="_xlcn.WorksheetConnection_EspecificaçãoBCELoanTape_Versãodetrabalhov0.3.xlsxTable21"/>
        </x15:connection>
      </ext>
    </extLst>
  </connection>
  <connection id="4" xr16:uid="{00000000-0015-0000-FFFF-FFFF03000000}" name="WorksheetConnection_Especificação - BCE Loan Tape_Versão de trabalho v0.3.xlsx!Table3" type="102" refreshedVersion="8" minRefreshableVersion="5">
    <extLst>
      <ext xmlns:x15="http://schemas.microsoft.com/office/spreadsheetml/2010/11/main" uri="{DE250136-89BD-433C-8126-D09CA5730AF9}">
        <x15:connection id="Table3">
          <x15:rangePr sourceName="_xlcn.WorksheetConnection_EspecificaçãoBCELoanTape_Versãodetrabalhov0.3.xlsxTable31"/>
        </x15:connection>
      </ext>
    </extLst>
  </connection>
  <connection id="5" xr16:uid="{00000000-0015-0000-FFFF-FFFF04000000}" name="WorksheetConnection_Especificação - BCE Loan Tape_Versão de trabalho v0.3.xlsx!Table4" type="102" refreshedVersion="8" minRefreshableVersion="5">
    <extLst>
      <ext xmlns:x15="http://schemas.microsoft.com/office/spreadsheetml/2010/11/main" uri="{DE250136-89BD-433C-8126-D09CA5730AF9}">
        <x15:connection id="Table4">
          <x15:rangePr sourceName="_xlcn.WorksheetConnection_EspecificaçãoBCELoanTape_Versãodetrabalhov0.3.xlsxTable41"/>
        </x15:connection>
      </ext>
    </extLst>
  </connection>
</connections>
</file>

<file path=xl/sharedStrings.xml><?xml version="1.0" encoding="utf-8"?>
<sst xmlns="http://schemas.openxmlformats.org/spreadsheetml/2006/main" count="33201" uniqueCount="9258">
  <si>
    <t>BCE Loan Tape</t>
  </si>
  <si>
    <t>Lisboa,</t>
  </si>
  <si>
    <t>Metodologia de aplicação de especificação</t>
  </si>
  <si>
    <t>1. Enquadramento</t>
  </si>
  <si>
    <r>
      <t xml:space="preserve">O presente documento de especificação é realizado no âmbito do projeto da </t>
    </r>
    <r>
      <rPr>
        <i/>
        <sz val="10"/>
        <color theme="1"/>
        <rFont val="Arial"/>
        <family val="2"/>
      </rPr>
      <t xml:space="preserve">Loan Tape </t>
    </r>
    <r>
      <rPr>
        <sz val="10"/>
        <color theme="1"/>
        <rFont val="Arial"/>
        <family val="2"/>
      </rPr>
      <t>para o BCE.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</si>
  <si>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</si>
  <si>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</si>
  <si>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</si>
  <si>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</si>
  <si>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</si>
  <si>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</si>
  <si>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</si>
  <si>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r>
      <t xml:space="preserve">* Regras definidas na coluna "Metodologia de Cálculo (NOT APLICABLE)" nas </t>
    </r>
    <r>
      <rPr>
        <i/>
        <sz val="8"/>
        <color theme="1"/>
        <rFont val="Arial"/>
        <family val="2"/>
      </rPr>
      <t>sheets</t>
    </r>
    <r>
      <rPr>
        <sz val="8"/>
        <color theme="1"/>
        <rFont val="Arial"/>
        <family val="2"/>
      </rPr>
      <t xml:space="preserve"> Entity, Instrument, Instr_Entity, Protection e Instr_Protection do presente documento</t>
    </r>
  </si>
  <si>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</si>
  <si>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</si>
  <si>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</si>
  <si>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</si>
  <si>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</si>
  <si>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'2021-12-31' então data de referência na fonte deverá ser DATA_DATE_PART = DT_RFRNC ou REF_DATE = DT_RFRNC</t>
    </r>
  </si>
  <si>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</si>
  <si>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</si>
  <si>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INPUT BCE</t>
  </si>
  <si>
    <t>INPUT CORPORAÇÃO</t>
  </si>
  <si>
    <t>ESPECIFICAÇÃO</t>
  </si>
  <si>
    <t>TABLE_NAME</t>
  </si>
  <si>
    <t>COLUMN_NAME</t>
  </si>
  <si>
    <t>DATA_TYPE</t>
  </si>
  <si>
    <t>ANACREDIT</t>
  </si>
  <si>
    <t>CRP</t>
  </si>
  <si>
    <t>CRE</t>
  </si>
  <si>
    <t>LF</t>
  </si>
  <si>
    <t>RRE</t>
  </si>
  <si>
    <t>Retail SME</t>
  </si>
  <si>
    <t>Retail Other</t>
  </si>
  <si>
    <t>DESCRIPTION</t>
  </si>
  <si>
    <t>Field Definition / Additional Guidance</t>
  </si>
  <si>
    <t>Field Definition / Additional Guidance (new)</t>
  </si>
  <si>
    <t>Validação</t>
  </si>
  <si>
    <t>NULLABLE</t>
  </si>
  <si>
    <t>NOT APPLICABLE</t>
  </si>
  <si>
    <t>Column5</t>
  </si>
  <si>
    <t>ORDER</t>
  </si>
  <si>
    <t xml:space="preserve">Cash balances and other deposits </t>
  </si>
  <si>
    <t>General governments</t>
  </si>
  <si>
    <t>Credit institutions</t>
  </si>
  <si>
    <t>Other financial corporations</t>
  </si>
  <si>
    <t>Non financial corporations</t>
  </si>
  <si>
    <t>Households</t>
  </si>
  <si>
    <t>DEBT SECURITIES</t>
  </si>
  <si>
    <t>Column3</t>
  </si>
  <si>
    <t>Schema DL</t>
  </si>
  <si>
    <t>Tabela</t>
  </si>
  <si>
    <t>Campo</t>
  </si>
  <si>
    <t>Metodologia de Cálculo</t>
  </si>
  <si>
    <t>Metodologia de Cálculo (NOT APPLICABLE)</t>
  </si>
  <si>
    <t>Metodologia de cruzamento</t>
  </si>
  <si>
    <t>Column2</t>
  </si>
  <si>
    <t>DT Atualização - Especificação</t>
  </si>
  <si>
    <t>Histórico EF</t>
  </si>
  <si>
    <t>INSTRUMENT</t>
  </si>
  <si>
    <t>ACCMLTD_CHNGS_FV_CR_INSTRMNT</t>
  </si>
  <si>
    <t>FLOAT 2 decimal places</t>
  </si>
  <si>
    <t>Y</t>
  </si>
  <si>
    <t>N</t>
  </si>
  <si>
    <t>Accumulated changes in fair value due to credit risk</t>
  </si>
  <si>
    <t>Accumulated changes in fair value due to credit risk in accordance with Part 2.46 of Annex V to Implementing Regulation (EU) No 680/2014.</t>
  </si>
  <si>
    <t>IN.061</t>
  </si>
  <si>
    <t>FIXO</t>
  </si>
  <si>
    <t>- Se PRFRMNG_STTS &lt;&gt; '1'
- Se ACCNTNG_CLSSFCTN not in ('4','41')</t>
  </si>
  <si>
    <t>-</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</si>
  <si>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29/05/2023:</t>
    </r>
    <r>
      <rPr>
        <sz val="8"/>
        <color theme="1"/>
        <rFont val="Arial"/>
        <family val="2"/>
      </rPr>
      <t xml:space="preserve"> Atualização de metodologia de Not Applicable e cálculo.</t>
    </r>
  </si>
  <si>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</si>
  <si>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</si>
  <si>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</si>
  <si>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</si>
  <si>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CD_LOAN_TAPES_BCE</t>
  </si>
  <si>
    <t>LT001_UNIV_OPER</t>
  </si>
  <si>
    <t>ACCMLTD_IMPRMNT_INSTRMNT_PRVS</t>
  </si>
  <si>
    <t>Previous sum of LLPs and other allowances</t>
  </si>
  <si>
    <t>The amount of loss allowances that are held against or are allocated to the instrument on the date one year before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</si>
  <si>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The amount of loss allowances that are held against or are allocated to the instrument on the date one year before the loan tape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</si>
  <si>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IN.089</t>
  </si>
  <si>
    <t xml:space="preserve"> - Se a DT_INCPTN &gt; REF_DATE - 1 ANO</t>
  </si>
  <si>
    <t>ACCMLTD_WRTFFS_INSTRMNT</t>
  </si>
  <si>
    <t>Accumulated write-offs</t>
  </si>
  <si>
    <t>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t>
  </si>
  <si>
    <t>IN.090</t>
  </si>
  <si>
    <t>CD_CAPTOOLS</t>
  </si>
  <si>
    <t>FR001_UNIV_SALDO</t>
  </si>
  <si>
    <t>MSALDO_FINAL</t>
  </si>
  <si>
    <r>
      <t>NVL (SUM((-1)*MSALDO_FINAL) ,0 )
WHERE FR001_UNIV_SALDO.</t>
    </r>
    <r>
      <rPr>
        <b/>
        <sz val="8"/>
        <rFont val="Arial"/>
        <family val="2"/>
      </rPr>
      <t>[CONTA]</t>
    </r>
    <r>
      <rPr>
        <sz val="8"/>
        <rFont val="Arial"/>
        <family val="2"/>
      </rPr>
      <t xml:space="preserve"> = FR802_PL_CONTAS.CONTA
AND COD_PLANO = </t>
    </r>
    <r>
      <rPr>
        <b/>
        <sz val="8"/>
        <rFont val="Arial"/>
        <family val="2"/>
      </rPr>
      <t>[</t>
    </r>
    <r>
      <rPr>
        <b/>
        <i/>
        <sz val="8"/>
        <rFont val="Arial"/>
        <family val="2"/>
      </rPr>
      <t>COD_PLANO</t>
    </r>
    <r>
      <rPr>
        <b/>
        <sz val="8"/>
        <rFont val="Arial"/>
        <family val="2"/>
      </rPr>
      <t>]</t>
    </r>
    <r>
      <rPr>
        <sz val="8"/>
        <rFont val="Arial"/>
        <family val="2"/>
      </rPr>
      <t xml:space="preserve">
AND COMPOSICAO_VALOR = 'capital abatido'
</t>
    </r>
    <r>
      <rPr>
        <u/>
        <sz val="8"/>
        <rFont val="Arial"/>
        <family val="2"/>
      </rPr>
      <t xml:space="preserve">Notas: </t>
    </r>
    <r>
      <rPr>
        <sz val="8"/>
        <rFont val="Arial"/>
        <family val="2"/>
      </rPr>
      <t xml:space="preserve">
1) A variável [CONTA] proveniente da tabela FR001_UNIV_SALDO varia entre CCONTAB_FINAL_IFRS, CCONTAB_FINAL_ST_SGPS, CCONTAB_FINAL_SGPS_CONS, CCONTAB_FINAL_CARGABAL consoante o nome_perimetro calculado.
2) A variável [COD_PLANO] proveniente da tabela FR802_PL_CONTAS varia entre BST_IND, ST_SGPS, SGPS_CONSOLIDADO, CARGABAL consoante o nome_perimetro calculado.</t>
    </r>
  </si>
  <si>
    <r>
      <rPr>
        <b/>
        <sz val="8"/>
        <color theme="1"/>
        <rFont val="Arial"/>
        <family val="2"/>
      </rPr>
      <t>1) Cruzar LT002_INSTRUMENT com FR001_UNIV_SALDO para obter os campos MSALDO_FINAL e contas contabílisticas</t>
    </r>
    <r>
      <rPr>
        <sz val="8"/>
        <color theme="1"/>
        <rFont val="Arial"/>
        <family val="2"/>
      </rPr>
      <t xml:space="preserve">:
LT002_INSTRUMENT 
LEFT JOIN 
(SELECT * FROM FR001_UNIV_SALDO)
ON INSTRMNT_ID = CONCAT(CEMPRESA, CBALCAO, CNUMECTA, ZDEPOSIT)
</t>
    </r>
    <r>
      <rPr>
        <b/>
        <sz val="8"/>
        <color theme="1"/>
        <rFont val="Arial"/>
        <family val="2"/>
      </rPr>
      <t xml:space="preserve">2) Cruzar os campos obtidos no passo anterior com o plano de contas através da tabela FR802_PL_CONTAS:
</t>
    </r>
    <r>
      <rPr>
        <sz val="8"/>
        <color theme="1"/>
        <rFont val="Arial"/>
        <family val="2"/>
      </rPr>
      <t xml:space="preserve">(SELECT * FROM FR802_PL_CONTAS)
ON </t>
    </r>
    <r>
      <rPr>
        <b/>
        <sz val="8"/>
        <color theme="1"/>
        <rFont val="Arial"/>
        <family val="2"/>
      </rPr>
      <t>[CONTA]</t>
    </r>
    <r>
      <rPr>
        <sz val="8"/>
        <color theme="1"/>
        <rFont val="Arial"/>
        <family val="2"/>
      </rPr>
      <t xml:space="preserve"> = CONTA
A variável </t>
    </r>
    <r>
      <rPr>
        <b/>
        <sz val="8"/>
        <color theme="1"/>
        <rFont val="Arial"/>
        <family val="2"/>
      </rPr>
      <t>[CONTA]</t>
    </r>
    <r>
      <rPr>
        <sz val="8"/>
        <color theme="1"/>
        <rFont val="Arial"/>
        <family val="2"/>
      </rPr>
      <t xml:space="preserve"> proveniente da tabela FR001_UNIV_SALDO varia entre CCONTAB_FINAL_IFRS, CCONTAB_FINAL_ST_SGPS, CCONTAB_FINAL_SGPS_CONS, CCONTAB_FINAL_CARGABAL consoante o nome_perimetro calculado.</t>
    </r>
  </si>
  <si>
    <r>
      <rPr>
        <b/>
        <sz val="8"/>
        <color theme="1"/>
        <rFont val="Arial"/>
        <family val="2"/>
      </rPr>
      <t>08/11/2021</t>
    </r>
    <r>
      <rPr>
        <sz val="8"/>
        <color theme="1"/>
        <rFont val="Arial"/>
        <family val="2"/>
      </rPr>
      <t xml:space="preserve">: Metodologia de cálculo em revisão
</t>
    </r>
    <r>
      <rPr>
        <b/>
        <sz val="8"/>
        <color theme="1"/>
        <rFont val="Arial"/>
        <family val="2"/>
      </rPr>
      <t xml:space="preserve">10/11/2021: </t>
    </r>
    <r>
      <rPr>
        <sz val="8"/>
        <color theme="1"/>
        <rFont val="Arial"/>
        <family val="2"/>
      </rPr>
      <t xml:space="preserve">Atualização da especificação da metodologia de cálculo.
</t>
    </r>
    <r>
      <rPr>
        <b/>
        <sz val="8"/>
        <color theme="1"/>
        <rFont val="Arial"/>
        <family val="2"/>
      </rPr>
      <t>18/11/2021</t>
    </r>
    <r>
      <rPr>
        <sz val="8"/>
        <color theme="1"/>
        <rFont val="Arial"/>
        <family val="2"/>
      </rPr>
      <t>: Atualização da especificação da metodologia de cálculo (após implementação da parametrização)</t>
    </r>
  </si>
  <si>
    <t>ACCNTNG_CLSSFCTN</t>
  </si>
  <si>
    <t>Code List</t>
  </si>
  <si>
    <t>Accounting portfolio</t>
  </si>
  <si>
    <t>Accounting portfolio where the instrument is recorded in accordance with the accounting standard – IFRS or national GAAP – under Regulation (EU) 2015/534 (ECB/2015/13) applied by the observed agent’s legal entity.</t>
  </si>
  <si>
    <t>IN.062</t>
  </si>
  <si>
    <t>CD_CAPTOOLS
CD_LOAN_TAPES_BCE</t>
  </si>
  <si>
    <t>LT001_UNIV_OPER
LT803_CODIGOS_LT</t>
  </si>
  <si>
    <t>CARTEIRA_CONTABILISTICA
VALOR_LT</t>
  </si>
  <si>
    <t>VALOR_LT
WHERE CAMPO_LT = 'ACCNTNG_CLSSFCTN'
AND CARTEIRA_CONTABILISTICA = VALOR_ORIGEM
Em caso de duplicação de valores por contrato deve ser seguida a sequinte prioritização*:
 1) carteira contabilística atribuída às contas dentro do balanço em detrimento das contas fora do balanço (1ºValor_bruto_on, 2ºProvisao_on, 3ºValor_bruto_off, 4ºProvisao_off)
 2) carteira contabilística com saldo absoluto superior 
* O campo deve estar alinhado com o SUBPORTFOLIO_ID</t>
  </si>
  <si>
    <r>
      <rPr>
        <b/>
        <sz val="8"/>
        <color theme="1"/>
        <rFont val="Arial"/>
        <family val="2"/>
      </rPr>
      <t xml:space="preserve">1) Cruzar LT002_INSTRUMENT com LT001_UNIV_OPER para obter a carteira contabilistica do contrato:
</t>
    </r>
    <r>
      <rPr>
        <sz val="8"/>
        <color theme="1"/>
        <rFont val="Arial"/>
        <family val="2"/>
      </rPr>
      <t xml:space="preserve">LT002_INSTRUMENT
LEFT JOIN 
(SELECT * FROM LT001_UNIV_OPER)
ON INSTRMNT_ID = CONCAT(CEMPRESA, CBALCAO, CNUMECTA, ZDEPOSIT)
</t>
    </r>
    <r>
      <rPr>
        <b/>
        <sz val="8"/>
        <color theme="1"/>
        <rFont val="Arial"/>
        <family val="2"/>
      </rPr>
      <t xml:space="preserve">2) Cruzar campo obtido no passo anterior com a tabela de parametrização LT803_CODIGOS_LT de modo a obter os códigos permitidos na code list:
</t>
    </r>
    <r>
      <rPr>
        <sz val="8"/>
        <color theme="1"/>
        <rFont val="Arial"/>
        <family val="2"/>
      </rPr>
      <t>LEFT JOIN
(SELECT * FROM LT803_CODIGOS_LT) 
ON VALOR_ORIGEM = CARTEIRA_CONTABILISTICA</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</si>
  <si>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 xml:space="preserve">28/04/2022: </t>
    </r>
    <r>
      <rPr>
        <sz val="8"/>
        <color theme="1"/>
        <rFont val="Arial"/>
        <family val="2"/>
      </rPr>
      <t xml:space="preserve">Atualização da metodologia de cálculo (Condição de prioridade das contas dentro do balanço).
</t>
    </r>
    <r>
      <rPr>
        <b/>
        <sz val="8"/>
        <color theme="1"/>
        <rFont val="Arial"/>
        <family val="2"/>
      </rPr>
      <t>15/09/2023:</t>
    </r>
    <r>
      <rPr>
        <sz val="8"/>
        <color theme="1"/>
        <rFont val="Arial"/>
        <family val="2"/>
      </rPr>
      <t xml:space="preserve"> Adição de condições na tabela de parametrização LT803_CODIGOS_LT. Sem impactos a nível de implementação.</t>
    </r>
  </si>
  <si>
    <t>ACCRD_INTRST_INSTRMNT</t>
  </si>
  <si>
    <t>Accrued interest balance as recognised on the balance sheet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</si>
  <si>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</si>
  <si>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IN.063</t>
  </si>
  <si>
    <r>
      <rPr>
        <b/>
        <sz val="8"/>
        <color theme="1"/>
        <rFont val="Arial"/>
        <family val="2"/>
      </rPr>
      <t xml:space="preserve">08/11/21: </t>
    </r>
    <r>
      <rPr>
        <sz val="8"/>
        <color theme="1"/>
        <rFont val="Arial"/>
        <family val="2"/>
      </rPr>
      <t>A metodologia de Not Applicable mantém-se igual à versão original (não foi aplicada a metodologia de default values proposta pela corporação).</t>
    </r>
  </si>
  <si>
    <t>AMNT_D_AT_MTRTY</t>
  </si>
  <si>
    <t>Amount due at the legal final maturity date</t>
  </si>
  <si>
    <t>Total amount of principal repayment to be paid at the final legal maturity date (i.e. DT_LGL_FNL_MTRTY), i.e. amount of last instalment at maturity date.</t>
  </si>
  <si>
    <t>IN.064</t>
  </si>
  <si>
    <t>ANNLSD_AGRD_RT</t>
  </si>
  <si>
    <t>FLOAT 6 decimal places</t>
  </si>
  <si>
    <t>Interest rate at the reference date</t>
  </si>
  <si>
    <t>Annualised agreed rate or narrowly defined interest rate at reference date in accordance with Regulation (EU) No 1072/2013 of the European Central Bank (ECB/2013/34).</t>
  </si>
  <si>
    <t>IN.125</t>
  </si>
  <si>
    <t>CD_ALM</t>
  </si>
  <si>
    <t>AL029_CNT_CORE_M</t>
  </si>
  <si>
    <t>TX_CONTRATO_ACT</t>
  </si>
  <si>
    <t>ARRRS_INSTRMNT</t>
  </si>
  <si>
    <t>Total exposure in arrears</t>
  </si>
  <si>
    <t>Aggregated amount of the principal, interest and any fee payment outstanding at the reporting date, which is contractually due and has not been paid (past due).</t>
  </si>
  <si>
    <t>IN.091</t>
  </si>
  <si>
    <t>TMP_BCE_LT_MOYR</t>
  </si>
  <si>
    <t>NVL(SUM(ARRRS_INSTRMNT),0)</t>
  </si>
  <si>
    <t>ARRRS_INSTRMNT_12M</t>
  </si>
  <si>
    <t>Highest total exposure in arrears in the last 12 months before the reference date</t>
  </si>
  <si>
    <t>Highest aggregated amount of the principal, interest and any fee payment outstanding at a period of 12 months before the reference date, which is contractually due and has not been paid (past due).</t>
  </si>
  <si>
    <t>IN.092</t>
  </si>
  <si>
    <t>ASST_SCRT_CLSS</t>
  </si>
  <si>
    <t>Asset securitisation class</t>
  </si>
  <si>
    <t>To be reported if the instrument is a securitisation or covered bond.</t>
  </si>
  <si>
    <t>IN.155</t>
  </si>
  <si>
    <t>BRCHD_CVNNTS</t>
  </si>
  <si>
    <t>VARCHAR2(255)</t>
  </si>
  <si>
    <t>Breached covenants</t>
  </si>
  <si>
    <t>Breached covenants separated by comma (,).</t>
  </si>
  <si>
    <t>MISS</t>
  </si>
  <si>
    <t>N/A</t>
  </si>
  <si>
    <t>IN.015</t>
  </si>
  <si>
    <t>Valor da coluna "NULLABLE"</t>
  </si>
  <si>
    <t>CCF</t>
  </si>
  <si>
    <t>Credit conversion factor (CCF) according to CRR</t>
  </si>
  <si>
    <t>Credit conversion factor according to regulation (EU) No 575/2013.</t>
  </si>
  <si>
    <t>IN.065</t>
  </si>
  <si>
    <t>BCE_LT_INSTR_CAP</t>
  </si>
  <si>
    <t xml:space="preserve">- Se o campo auxiliar FLG_CONS_CAP=0 (utilizado na definição do universo de capital) </t>
  </si>
  <si>
    <r>
      <rPr>
        <b/>
        <sz val="8"/>
        <color theme="1"/>
        <rFont val="Arial"/>
        <family val="2"/>
      </rPr>
      <t xml:space="preserve">1) Cruzar LT002_INSTRUMENT com tabela temporária BCE_LT_INSTR_CAP para o perimetro em análise:
</t>
    </r>
    <r>
      <rPr>
        <sz val="8"/>
        <color theme="1"/>
        <rFont val="Arial"/>
        <family val="2"/>
      </rPr>
      <t>LT002_INSTRUMENT
LEFT JOIN
(SELECT * FROM BCE_LT_INSTR_CAP)
ON INSTRMNT_ID = CHAVE_FR
Consultar documento BS_Tabelas_Temporárias_Loan_Tape.xlsx
(BCE_LT_INSTR_CAP)</t>
    </r>
  </si>
  <si>
    <t>CHNNL_ORGNTN</t>
  </si>
  <si>
    <t>Channel of origination</t>
  </si>
  <si>
    <t>Description of the loan origination channel.</t>
  </si>
  <si>
    <t>IN.016</t>
  </si>
  <si>
    <r>
      <rPr>
        <sz val="8"/>
        <color rgb="FF000000"/>
        <rFont val="Arial"/>
        <family val="2"/>
      </rPr>
      <t xml:space="preserve"> </t>
    </r>
    <r>
      <rPr>
        <b/>
        <sz val="8"/>
        <color rgb="FF000000"/>
        <rFont val="Arial"/>
        <family val="2"/>
      </rPr>
      <t>Universo 1</t>
    </r>
    <r>
      <rPr>
        <sz val="8"/>
        <color rgb="FF000000"/>
        <rFont val="Arial"/>
        <family val="2"/>
      </rPr>
      <t xml:space="preserve"> - CD_LOGS              </t>
    </r>
    <r>
      <rPr>
        <b/>
        <sz val="8"/>
        <color rgb="FF000000"/>
        <rFont val="Arial"/>
        <family val="2"/>
      </rPr>
      <t xml:space="preserve"> Universo 2 - por aplicação de produto de crédito</t>
    </r>
    <r>
      <rPr>
        <sz val="8"/>
        <color rgb="FF000000"/>
        <rFont val="Arial"/>
        <family val="2"/>
      </rPr>
      <t xml:space="preserve"> - Consultar documentos word ("Metodologia_Cálculo_CHNLL_ORGNTN" e "Metodologia_Cruzamento_CHNLL_ORGNTN"  de Cálculo na pasta 04 - Especificação</t>
    </r>
  </si>
  <si>
    <r>
      <rPr>
        <b/>
        <sz val="8"/>
        <color rgb="FF000000"/>
        <rFont val="Arial"/>
        <family val="2"/>
      </rPr>
      <t>Universo 1</t>
    </r>
    <r>
      <rPr>
        <sz val="8"/>
        <color rgb="FF000000"/>
        <rFont val="Arial"/>
        <family val="2"/>
      </rPr>
      <t xml:space="preserve"> - LOG_OPERATION      </t>
    </r>
    <r>
      <rPr>
        <b/>
        <sz val="8"/>
        <color rgb="FF000000"/>
        <rFont val="Arial"/>
        <family val="2"/>
      </rPr>
      <t>Universo 2 - por aplicação de produto de crédito</t>
    </r>
    <r>
      <rPr>
        <sz val="8"/>
        <color rgb="FF000000"/>
        <rFont val="Arial"/>
        <family val="2"/>
      </rPr>
      <t xml:space="preserve"> - Consultar documentos word ("Metodologia_Cálculo_CHNLL_ORGNTN" e "Metodologia_Cruzamento_CHNLL_ORGNTN"  de Cálculo na pasta 04 - Especificação</t>
    </r>
  </si>
  <si>
    <r>
      <rPr>
        <b/>
        <u/>
        <sz val="8"/>
        <color rgb="FF000000"/>
        <rFont val="Arial"/>
        <family val="2"/>
      </rPr>
      <t>Universo 1. Operações CrediSimples</t>
    </r>
    <r>
      <rPr>
        <u/>
        <sz val="8"/>
        <color rgb="FF000000"/>
        <rFont val="Arial"/>
        <family val="2"/>
      </rPr>
      <t xml:space="preserve">
</t>
    </r>
    <r>
      <rPr>
        <sz val="8"/>
        <color rgb="FF000000"/>
        <rFont val="Arial"/>
        <family val="2"/>
      </rPr>
      <t xml:space="preserve">CASE WHEN CODIGOINTERACAO = 'CEM08' AND DADO13 = 'Contratado' AND DADO20 = 'NBE' THEN 2 
ELSE Valor da coluna Nullable
WHERE DATA_DATE_PART&lt;= DT_RFRNC                        </t>
    </r>
    <r>
      <rPr>
        <b/>
        <u/>
        <sz val="8"/>
        <color rgb="FF000000"/>
        <rFont val="Arial"/>
        <family val="2"/>
      </rPr>
      <t xml:space="preserve"> Universo 2. Por aplicação de produto de crédito: </t>
    </r>
    <r>
      <rPr>
        <sz val="8"/>
        <color rgb="FF000000"/>
        <rFont val="Arial"/>
        <family val="2"/>
      </rPr>
      <t xml:space="preserve">                     Consultar documento word "Metodologia_Cálculo_CHNLL_ORGNTN" 
</t>
    </r>
    <r>
      <rPr>
        <b/>
        <u/>
        <sz val="8"/>
        <color rgb="FF000000"/>
        <rFont val="Arial"/>
        <family val="2"/>
      </rPr>
      <t>Universo 3. Contas DO</t>
    </r>
    <r>
      <rPr>
        <sz val="8"/>
        <color rgb="FF000000"/>
        <rFont val="Arial"/>
        <family val="2"/>
      </rPr>
      <t xml:space="preserve">
Consultar documento word "Metodologia_Cálculo_CHNLL_ORGNTN" 
NOTA: O processo de aprovisionamento deverá corresponder a um NVL (Universo 1, Universo 2, Universo 3)</t>
    </r>
  </si>
  <si>
    <r>
      <t xml:space="preserve">NOTA: A tabela LOG_OPERATION deve ser filtrada por todas as DATA_DATE_PART inferiores à data de referência
1) Cruzar LT002_INSTRUMENT com tradutor de chaves FINREP
LT002_INSTRUMENT 
LEFT JOIN 
(SELECT * FROM KT_CHAVES_FINREP)
ON INSTRMNT_ID = CONCAT(CEMPRESA_FR, CBALCAO_FR, CNUMECTA_FR, ZDEPOSIT_FR)
2) Cruzar chave MASTER obtida no passo anterior com tabela LOG_OPERATION para obter campos CODIGOINTERACAO e as colunas necessárias para cada tipo de produto:
LEFT JOIN 
(SELECT * FROM LOG_OPERATION)
ON CONCAT(CBALCAO, CNUMECTA, ZDEPOSIT) = CONCAT(DADO15, '000000000000000')                                      </t>
    </r>
    <r>
      <rPr>
        <b/>
        <u/>
        <sz val="8"/>
        <color rgb="FF000000"/>
        <rFont val="Arial"/>
        <family val="2"/>
      </rPr>
      <t xml:space="preserve"> 
Universo 2. Por aplicação de produto de crédito: </t>
    </r>
    <r>
      <rPr>
        <sz val="8"/>
        <color rgb="FF000000"/>
        <rFont val="Arial"/>
        <family val="2"/>
      </rPr>
      <t xml:space="preserve">                     Consultar documento word "Metodologia_Cálculo_CHNLL_ORGNTN"
</t>
    </r>
    <r>
      <rPr>
        <b/>
        <u/>
        <sz val="8"/>
        <color rgb="FF000000"/>
        <rFont val="Arial"/>
        <family val="2"/>
      </rPr>
      <t xml:space="preserve">Universo 3. Contas DO
</t>
    </r>
    <r>
      <rPr>
        <sz val="8"/>
        <color rgb="FF000000"/>
        <rFont val="Arial"/>
        <family val="2"/>
      </rPr>
      <t>Consultar documento word "Metodologia_Cálculo_CHNLL_ORGNTN" na pasta "04 - Especificação"</t>
    </r>
  </si>
  <si>
    <r>
      <rPr>
        <b/>
        <sz val="8"/>
        <color rgb="FF000000"/>
        <rFont val="Arial"/>
        <family val="2"/>
      </rPr>
      <t xml:space="preserve">12/05/2022: </t>
    </r>
    <r>
      <rPr>
        <sz val="8"/>
        <color rgb="FF000000"/>
        <rFont val="Arial"/>
        <family val="2"/>
      </rPr>
      <t xml:space="preserve">Foi atualizada a especificação
</t>
    </r>
    <r>
      <rPr>
        <b/>
        <sz val="8"/>
        <color rgb="FF000000"/>
        <rFont val="Arial"/>
        <family val="2"/>
      </rPr>
      <t>24/06/2022</t>
    </r>
    <r>
      <rPr>
        <sz val="8"/>
        <color rgb="FF000000"/>
        <rFont val="Arial"/>
        <family val="2"/>
      </rPr>
      <t xml:space="preserve">: Foi atualizada a especificação para contemplar as paremetrizações anteriormente realizadas por tabela de parametrização (Sem impactos na implementação).
</t>
    </r>
    <r>
      <rPr>
        <b/>
        <sz val="8"/>
        <color rgb="FF000000"/>
        <rFont val="Arial"/>
        <family val="2"/>
      </rPr>
      <t>01/07/2022</t>
    </r>
    <r>
      <rPr>
        <sz val="8"/>
        <color rgb="FF000000"/>
        <rFont val="Arial"/>
        <family val="2"/>
      </rPr>
      <t xml:space="preserve">: Atualização da metodologia de cálculo para inclui condição da data_date_part &lt;= dt_rfrnc                    
</t>
    </r>
    <r>
      <rPr>
        <b/>
        <sz val="8"/>
        <color rgb="FF000000"/>
        <rFont val="Arial"/>
        <family val="2"/>
      </rPr>
      <t xml:space="preserve">05/01/2023: </t>
    </r>
    <r>
      <rPr>
        <sz val="8"/>
        <color rgb="FF000000"/>
        <rFont val="Arial"/>
        <family val="2"/>
      </rPr>
      <t>Especificação para o universo de contratos cujo canal de contratação será definido pelas aplicações de produto de crédito</t>
    </r>
    <r>
      <rPr>
        <sz val="8"/>
        <color rgb="FF000000"/>
        <rFont val="Arial"/>
        <family val="2"/>
      </rPr>
      <t xml:space="preserve">
</t>
    </r>
    <r>
      <rPr>
        <b/>
        <sz val="8"/>
        <color rgb="FF000000"/>
        <rFont val="Arial"/>
        <family val="2"/>
      </rPr>
      <t xml:space="preserve">12/01/2024: </t>
    </r>
    <r>
      <rPr>
        <sz val="8"/>
        <color rgb="FF000000"/>
        <rFont val="Arial"/>
        <family val="2"/>
      </rPr>
      <t>Especificação para o universo de contratos não foi preenchido pelos processos anteriores e corresponde a uma DO.</t>
    </r>
  </si>
  <si>
    <t>CMLTV_RCVRS_SNC_DFLT_INSTRMNT</t>
  </si>
  <si>
    <t>Cumulative recoveries since default</t>
  </si>
  <si>
    <t>The total amount recovered since the date of default.</t>
  </si>
  <si>
    <t>IN.093</t>
  </si>
  <si>
    <r>
      <t xml:space="preserve">- Se contrato não está em </t>
    </r>
    <r>
      <rPr>
        <i/>
        <sz val="8"/>
        <color theme="1"/>
        <rFont val="Arial"/>
        <family val="2"/>
      </rPr>
      <t xml:space="preserve">default </t>
    </r>
    <r>
      <rPr>
        <sz val="8"/>
        <color theme="1"/>
        <rFont val="Arial"/>
        <family val="2"/>
      </rPr>
      <t>(DFLT_STTS_INSTRMNT = '14').</t>
    </r>
  </si>
  <si>
    <r>
      <rPr>
        <b/>
        <sz val="8"/>
        <color theme="1"/>
        <rFont val="Arial"/>
        <family val="2"/>
      </rPr>
      <t>09/02/2021</t>
    </r>
    <r>
      <rPr>
        <sz val="8"/>
        <color theme="1"/>
        <rFont val="Arial"/>
        <family val="2"/>
      </rPr>
      <t xml:space="preserve">: Atualização da especificação da metodologia de cálculo.
</t>
    </r>
    <r>
      <rPr>
        <b/>
        <sz val="8"/>
        <color theme="1"/>
        <rFont val="Arial"/>
        <family val="2"/>
      </rPr>
      <t xml:space="preserve">04/05/2023: </t>
    </r>
    <r>
      <rPr>
        <sz val="8"/>
        <color theme="1"/>
        <rFont val="Arial"/>
        <family val="2"/>
      </rPr>
      <t>Pedido de ingesta JM_ACUMTO_BDI e carregamento de histórico.</t>
    </r>
  </si>
  <si>
    <t>CMMTMNT_INCPTN_INSTRMNT</t>
  </si>
  <si>
    <t>Commitment amount at inception</t>
  </si>
  <si>
    <t>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t>
  </si>
  <si>
    <t>IN.066</t>
  </si>
  <si>
    <t>BCE_LT_INSTR_MIS</t>
  </si>
  <si>
    <t>VTOT_CREDITO_CONTRATADO</t>
  </si>
  <si>
    <t>VTOT_CREDITO_CONTRATADO
WHERE NOME_PERIMETRO = Perímetro em análise</t>
  </si>
  <si>
    <r>
      <rPr>
        <b/>
        <sz val="8"/>
        <color theme="1"/>
        <rFont val="Arial"/>
        <family val="2"/>
      </rPr>
      <t>1) Cruzar LT002_INSTRUMENT com tabela temporária BCE_LT_INSTR_MIS para o perimetro em análise:</t>
    </r>
    <r>
      <rPr>
        <sz val="8"/>
        <color theme="1"/>
        <rFont val="Arial"/>
        <family val="2"/>
      </rPr>
      <t xml:space="preserve">
LT002_INSTRUMENT
LEFT JOIN
(SELECT * FROM BCE_LT_INSTR_MIS)
ON INSTRMNT_ID = CHAVE_FR
Consultar documento BS_Tabelas_Temporárias_Loan_Tape.xlsx
(BCE_LT_INSTR_MIS)</t>
    </r>
  </si>
  <si>
    <r>
      <rPr>
        <b/>
        <sz val="8"/>
        <color theme="1"/>
        <rFont val="Arial"/>
        <family val="2"/>
      </rPr>
      <t>09/02/2022:</t>
    </r>
    <r>
      <rPr>
        <sz val="8"/>
        <color theme="1"/>
        <rFont val="Arial"/>
        <family val="2"/>
      </rPr>
      <t xml:space="preserve"> Atualização da metodologia de cálculo
</t>
    </r>
    <r>
      <rPr>
        <b/>
        <sz val="8"/>
        <color theme="1"/>
        <rFont val="Arial"/>
        <family val="2"/>
      </rPr>
      <t>07/04/2022</t>
    </r>
    <r>
      <rPr>
        <sz val="8"/>
        <color theme="1"/>
        <rFont val="Arial"/>
        <family val="2"/>
      </rPr>
      <t xml:space="preserve">: Atualização da metodologia de cálculo utilizada para a ponderação do campo decorrente da análise dos controlos do BCE.
</t>
    </r>
    <r>
      <rPr>
        <b/>
        <sz val="8"/>
        <color theme="1"/>
        <rFont val="Arial"/>
        <family val="2"/>
      </rPr>
      <t>26/06/2022:</t>
    </r>
    <r>
      <rPr>
        <sz val="8"/>
        <color theme="1"/>
        <rFont val="Arial"/>
        <family val="2"/>
      </rPr>
      <t xml:space="preserve"> Metodologia idêntica à anterior, mas apontado para uma tabela diferente (CRV004XA1)</t>
    </r>
  </si>
  <si>
    <t>CMMTMNT_INSTRMNT</t>
  </si>
  <si>
    <t>Commitment amount at reference date</t>
  </si>
  <si>
    <t>Observed agent’s maximum exposure to credit risk on the reference date of the instrument, without taking into account any protection held or other credit enhancements. Total commitment amount on the reference date is established during the life cycle of the loan and is intended to restrict an observed agent’s amount of credit risk to a given counterparty for the relevant instrument.</t>
  </si>
  <si>
    <t>IN.067</t>
  </si>
  <si>
    <t>VINICIAL_EMPRESTIMO</t>
  </si>
  <si>
    <r>
      <t xml:space="preserve">VINICIAL_EMPRESTIMO
WHERE NOME_PERIMETRO = </t>
    </r>
    <r>
      <rPr>
        <i/>
        <sz val="8"/>
        <rFont val="Arial"/>
        <family val="2"/>
      </rPr>
      <t>Perímetro em análise</t>
    </r>
  </si>
  <si>
    <r>
      <rPr>
        <b/>
        <sz val="8"/>
        <color theme="1"/>
        <rFont val="Arial"/>
        <family val="2"/>
      </rPr>
      <t xml:space="preserve">09/02/2022: </t>
    </r>
    <r>
      <rPr>
        <sz val="8"/>
        <color theme="1"/>
        <rFont val="Arial"/>
        <family val="2"/>
      </rPr>
      <t xml:space="preserve">Atualização da metodologia de cálculo.
</t>
    </r>
    <r>
      <rPr>
        <b/>
        <sz val="8"/>
        <color theme="1"/>
        <rFont val="Arial"/>
        <family val="2"/>
      </rPr>
      <t>07/04/2022</t>
    </r>
    <r>
      <rPr>
        <sz val="8"/>
        <color theme="1"/>
        <rFont val="Arial"/>
        <family val="2"/>
      </rPr>
      <t>: Atualização da metodologia de cálculo utilizada para a ponderação do campo decorrente da análise dos controlos do BCE.
26/08/2022: Alteração da especificação para reportar o campo VINICIAL_EMPRESTIMO ao invés do campo VRESPONSABILIDADE (especificação anterior do campo CMMTMNT_INCPTN_INSTRMNT)</t>
    </r>
  </si>
  <si>
    <t>CMPLNT_MRTR_C19_NM</t>
  </si>
  <si>
    <t>Internal name of EBA compliant moratoria as registered by the bank</t>
  </si>
  <si>
    <t>The name of the EBA 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</si>
  <si>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IN.145</t>
  </si>
  <si>
    <t xml:space="preserve"> "Compliant Moratoriums"</t>
  </si>
  <si>
    <r>
      <t xml:space="preserve"> - Se o contrato não pertencer ao </t>
    </r>
    <r>
      <rPr>
        <b/>
        <sz val="8"/>
        <rFont val="Arial"/>
        <family val="2"/>
      </rPr>
      <t>universo COVID-19 Moratórias*</t>
    </r>
    <r>
      <rPr>
        <sz val="8"/>
        <rFont val="Arial"/>
        <family val="2"/>
      </rPr>
      <t xml:space="preserve">
*Universo COVID-19 Moratórias EBA a ser considerado:
CT902_EBA_REPORT_CONTAB WHERE F_NEW_MONEY ='0'</t>
    </r>
  </si>
  <si>
    <t>1) Replicar passos do campo DT_CMPLNT_MRTR_STTS_C19 (para aprovisionamento da metodologia de NOT APPLICABLE)</t>
  </si>
  <si>
    <r>
      <rPr>
        <b/>
        <sz val="8"/>
        <color theme="1"/>
        <rFont val="Arial"/>
        <family val="2"/>
      </rPr>
      <t xml:space="preserve">17/12/2021: </t>
    </r>
    <r>
      <rPr>
        <sz val="8"/>
        <color theme="1"/>
        <rFont val="Arial"/>
        <family val="2"/>
      </rPr>
      <t>Foi reestruturado o texto da metodologia de Not Applicable, por forma a tornar mais claro o pretendido (sem impacto na implementação)</t>
    </r>
  </si>
  <si>
    <t>CNSMPTN_FNRP18</t>
  </si>
  <si>
    <t>Y, N</t>
  </si>
  <si>
    <t>Flag of Credit for consumption</t>
  </si>
  <si>
    <t>Loans granted to Consumer Credit (reported in FinRep 18 rows No 170, 913, 933: “of which: credit for consumption”).</t>
  </si>
  <si>
    <t>Default value not allowed</t>
  </si>
  <si>
    <t>IN.006</t>
  </si>
  <si>
    <t>Consultar documento de especificação de cálculo de Universo</t>
  </si>
  <si>
    <t>CNTRCT_ID</t>
  </si>
  <si>
    <t>VARCHAR2(60)</t>
  </si>
  <si>
    <t>Contract ID</t>
  </si>
  <si>
    <t>An identifier applied by the reporting agent to uniquely identify each contract. Each contract must have one contract identifier. This value will not change over time and cannot be used as the contract identifier for any other contract.</t>
  </si>
  <si>
    <t>IN.009</t>
  </si>
  <si>
    <t>CBALCAO
CNUMECTA</t>
  </si>
  <si>
    <t>CONCAT(CBALCAO, CNUMECTA)</t>
  </si>
  <si>
    <t>CNTRCT_ID_BDR</t>
  </si>
  <si>
    <t xml:space="preserve">BDR Contract ID </t>
  </si>
  <si>
    <t>BDR internal contract identifier (CONTRA1).  Each contract must have one contract identifier. This value will not change over time and cannot be used as the contract identifier for any other contract.</t>
  </si>
  <si>
    <t>IN.191</t>
  </si>
  <si>
    <t>CT013_RWA_PRINC</t>
  </si>
  <si>
    <t>S1EMP
CONTRA1</t>
  </si>
  <si>
    <t>DISTINCT(GROUP_CONCAT(CONCAT(S1EMP, CONTRA1)))
Consultar exemplo do campo INTRNL_SGMNT_CAT_MSTA.
Aplicar os filtros realizados na tabela temporária TMP_BCE_LT_INSTR_CAP através dos campos: subtipo_risco, flag_cons_cap, flag_conc_contab, exercicio e nome_perimetro.</t>
  </si>
  <si>
    <r>
      <rPr>
        <b/>
        <sz val="8"/>
        <rFont val="Arial"/>
        <family val="2"/>
      </rPr>
      <t>1) Cruzar LT002_INSTRUMENT com tradutor de chaves FINREP e BDR:</t>
    </r>
    <r>
      <rPr>
        <sz val="8"/>
        <rFont val="Arial"/>
        <family val="2"/>
      </rPr>
      <t xml:space="preserve">
LT002_INSTRUMENT 
LEFT JOIN 
(SELECT * FROM KT_CHAVES_FINREP 
INNER JOIN
SELECT * FROM KT_CHAVES_BDR
ON CEMPRESA, CBALCAO, CNUMECTA, ZDEPOSIT =  CEMPRESA, CBALCAO, CNUMECTA, ZDEPOSIT )
ON INSTRMNT_ID = CONCAT(CEMPRESA_FR, CBALCAO_FR, CNUMECTA_FR, ZDEPOSIT_FR)
</t>
    </r>
    <r>
      <rPr>
        <b/>
        <sz val="8"/>
        <rFont val="Arial"/>
        <family val="2"/>
      </rPr>
      <t xml:space="preserve">2) Cruzar chave BDR obtida no passo anterior com a tabela CT013_RWA_PRINC para obter o campo ID_CAPITAL_PERIMETROS e outros campos necessários aos filtros da informação:
</t>
    </r>
    <r>
      <rPr>
        <sz val="8"/>
        <rFont val="Arial"/>
        <family val="2"/>
      </rPr>
      <t>LEFT JOIN 
(SELECT * FROM CT013_RWA_PRINC) 
ON S1EMP = S1MP
AND CONTRA1 = CONTRA1</t>
    </r>
    <r>
      <rPr>
        <b/>
        <sz val="8"/>
        <rFont val="Arial"/>
        <family val="2"/>
      </rPr>
      <t xml:space="preserve">
3) Cruzar chave BDR obtida no passo anterior com tabela de perimetros CT020_RWA_PER de modo a obter informação sobre o perimetro de cada contrato em âmbito de capital:</t>
    </r>
    <r>
      <rPr>
        <sz val="8"/>
        <rFont val="Arial"/>
        <family val="2"/>
      </rPr>
      <t xml:space="preserve">
INNER JOIN
(SELECT * FROM CT020_RWA_PER) 
ON ID_CAPITAL_PERIMETROS = ID_CAPITAL_PERIMETROS</t>
    </r>
  </si>
  <si>
    <r>
      <rPr>
        <b/>
        <sz val="8"/>
        <color theme="1"/>
        <rFont val="Arial"/>
        <family val="2"/>
      </rPr>
      <t xml:space="preserve">09/09/2022: </t>
    </r>
    <r>
      <rPr>
        <sz val="8"/>
        <color theme="1"/>
        <rFont val="Arial"/>
        <family val="2"/>
      </rPr>
      <t xml:space="preserve">Especificação do campo 
</t>
    </r>
    <r>
      <rPr>
        <b/>
        <sz val="8"/>
        <color theme="1"/>
        <rFont val="Arial"/>
        <family val="2"/>
      </rPr>
      <t>03/03/2022:</t>
    </r>
    <r>
      <rPr>
        <sz val="8"/>
        <color theme="1"/>
        <rFont val="Arial"/>
        <family val="2"/>
      </rPr>
      <t xml:space="preserve"> Alteração da metodologia de cálculo
</t>
    </r>
    <r>
      <rPr>
        <b/>
        <sz val="8"/>
        <color theme="1"/>
        <rFont val="Arial"/>
        <family val="2"/>
      </rPr>
      <t>16/05/2023:</t>
    </r>
    <r>
      <rPr>
        <sz val="8"/>
        <color theme="1"/>
        <rFont val="Arial"/>
        <family val="2"/>
      </rPr>
      <t xml:space="preserve"> Alteração da metodologia de cálculo (DISTINCT) de forma a eliminar linhas duplicadas</t>
    </r>
  </si>
  <si>
    <t>COD_SOC</t>
  </si>
  <si>
    <t>VARCHAR2(5)</t>
  </si>
  <si>
    <t>Entity code of the informing society.</t>
  </si>
  <si>
    <t>Cargabal code or internal identifier of the informing society.</t>
  </si>
  <si>
    <t>IN.001</t>
  </si>
  <si>
    <t>COD_SOC_INTRGRP</t>
  </si>
  <si>
    <t>Cargabal identification code of the intragroup exposure</t>
  </si>
  <si>
    <t>Cargabal identification code or internal identifier of the intragroup exposure</t>
  </si>
  <si>
    <t>00000</t>
  </si>
  <si>
    <t>IN.192</t>
  </si>
  <si>
    <r>
      <t>12/01/22024:</t>
    </r>
    <r>
      <rPr>
        <sz val="8"/>
        <color theme="1"/>
        <rFont val="Arial"/>
        <family val="2"/>
      </rPr>
      <t xml:space="preserve"> Novo campo adicionado pela Corpração. Atualização da especificação da metodologia de cálculo.</t>
    </r>
  </si>
  <si>
    <t>CPN_CRRNCY</t>
  </si>
  <si>
    <t xml:space="preserve">Coupon currency </t>
  </si>
  <si>
    <t>Currency in which the coupon is paid.</t>
  </si>
  <si>
    <t>IN.156</t>
  </si>
  <si>
    <t>CD_ALM
CD_ESTRUTURAIS</t>
  </si>
  <si>
    <t>AL029_CNT_CORE_M
TAT91_TABELAS</t>
  </si>
  <si>
    <t>CMOEDA_ACT
TAYD91C0_CELEMTAB</t>
  </si>
  <si>
    <t>TAYD91C0_NELEMC01
WHERE AL029_CNT_CORE_M.TIPO_BALANCO = 'A'
AND TAT91_TABELAS.TAYD91C0_CTABELA = '206'
AND TAYD91C0_CELEMTAB = CMOEDA_ACT</t>
  </si>
  <si>
    <t xml:space="preserve"> - Se flag_inst_div = 0 (LT001_UNIV_OPER)</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</si>
  <si>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com a informação de ALM para obter o CMOEDA_ACT</t>
    </r>
    <r>
      <rPr>
        <sz val="8"/>
        <color theme="1"/>
        <rFont val="Arial"/>
        <family val="2"/>
      </rPr>
      <t xml:space="preserve">
LEFT JOIN
(SELECT * FROM AL029_CNT_CORE_M) 
ON CONCAT(CEMPRESA, CBALCAO, CNUMECTA, ZDEPOSIT) =  CONCAT(CEMPRESA, CBALCAO, CNUMECTA, ZDEPOSIT)
</t>
    </r>
    <r>
      <rPr>
        <b/>
        <sz val="8"/>
        <color theme="1"/>
        <rFont val="Arial"/>
        <family val="2"/>
      </rPr>
      <t>3) Cruzar com a tabela de parametrização para obter o código</t>
    </r>
    <r>
      <rPr>
        <sz val="8"/>
        <color theme="1"/>
        <rFont val="Arial"/>
        <family val="2"/>
      </rPr>
      <t xml:space="preserve">
LEFT JOIN
(SELECT * FROM  TAT91_TABELAS)
ON TAYD91C0_CELEMTAB = CMOEDA_ACT</t>
    </r>
  </si>
  <si>
    <r>
      <rPr>
        <b/>
        <sz val="8"/>
        <color theme="1"/>
        <rFont val="Arial"/>
        <family val="2"/>
      </rPr>
      <t>22/11/2021:</t>
    </r>
    <r>
      <rPr>
        <sz val="8"/>
        <color theme="1"/>
        <rFont val="Arial"/>
        <family val="2"/>
      </rPr>
      <t xml:space="preserve"> 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24/01/2022: Atualização da metodologia de cálculo e de cruzamento para recorrer à TAT em vez da tabela est_moedas (feedback de Luis Capitão-Mor).
25/01/2022: Alteração da fonte, ao invés de ir pela tabela CT610, ir à tabela AL029</t>
    </r>
  </si>
  <si>
    <t>CPN_RT</t>
  </si>
  <si>
    <t xml:space="preserve">Coupon rate </t>
  </si>
  <si>
    <t>Coupon rate (if fixed).</t>
  </si>
  <si>
    <t>IN.157</t>
  </si>
  <si>
    <t>TX_CONTRATO_ACT/100
WHERE AL029_CNT_CORE_M.TIPO_BALANCO = 'A'
AND COD_TIPO_TAXA_ACT = 'F'</t>
  </si>
  <si>
    <t xml:space="preserve"> - Se flag_inst_div = 0 (LT001_UNIV_OPER)
 - Se o campo COD_TIPO_TAXA_ACT assumir um valor diferente de "F"</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</si>
  <si>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a informação de ALM para obter o  COD_TIPO_TAXA_ACT e TX_CONTRATO_ACT</t>
    </r>
    <r>
      <rPr>
        <sz val="8"/>
        <rFont val="Arial"/>
        <family val="2"/>
      </rPr>
      <t xml:space="preserve">
LEFT JOIN
(SELECT * FROM AL029_CNT_CORE_M)
ON CONCAT(CEMPRESA, CBALCAO, CNUMECTA, ZDEPOSIT) = CONCAT(CEMPRESA, CBALCAO, CNUMECTA, ZDEPOSIT) </t>
    </r>
  </si>
  <si>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25/01/2021: Foi retirada a condição de Not Applicable da metodologia de cálculo e a mesma foi adicionada na metodologia de Not Applicable. Foi atualizada a metodologia de cruzamento para facilitar a compreensão. Sem impactos na implementação
</t>
    </r>
    <r>
      <rPr>
        <b/>
        <sz val="8"/>
        <color theme="1"/>
        <rFont val="Arial"/>
        <family val="2"/>
      </rPr>
      <t xml:space="preserve">20/04/2022: </t>
    </r>
    <r>
      <rPr>
        <sz val="8"/>
        <color theme="1"/>
        <rFont val="Arial"/>
        <family val="2"/>
      </rPr>
      <t>Alteração da metodologia de cáclulo para dividir o campo por 100 por forma obte a taxa enter 0 e 1</t>
    </r>
  </si>
  <si>
    <t>CRE_FNRP18</t>
  </si>
  <si>
    <t>Flag of CREs</t>
  </si>
  <si>
    <t>Loans granted to Commercial Real Estate (reported in FinRep 18 rows 140, 903, 923: “of which: loans collateralized by commercial immovable property”).</t>
  </si>
  <si>
    <t>IN.003</t>
  </si>
  <si>
    <t>CRRLTN_CFFCNT</t>
  </si>
  <si>
    <t>Coefficient of correlation (R)</t>
  </si>
  <si>
    <t>The coeefficient of correlation pursuant to Art. 154 Regulation (EU) No 575/2013.</t>
  </si>
  <si>
    <t>IN.189</t>
  </si>
  <si>
    <t xml:space="preserve">- Se o campo RWA_MTHD assumir o valor: '2'
- Se o campo DFLT_STTS_INSTRMNT = '14'
- Se o campo PRJCT_FNNC_LN = '2'
- Se o campo auxiliar FLG_CONS_CAP=0 (utilizado na definição do universo de capital) </t>
  </si>
  <si>
    <t>CRRNCY_DNMNTN</t>
  </si>
  <si>
    <t>Currency denomination</t>
  </si>
  <si>
    <t>Currency denomination of instruments, in accordance with the ISO 4217 standard.</t>
  </si>
  <si>
    <t>IN.010</t>
  </si>
  <si>
    <t>CD_CAPTOOLS
CD_ESTRUTURAIS</t>
  </si>
  <si>
    <t>FR004_CTO
TAT91_TABELAS</t>
  </si>
  <si>
    <t>CMOEDA1
TAYD91C0_NELEMC01</t>
  </si>
  <si>
    <t>TAYD91C0_NELEMC01
WHERE TAYD91C0_CTABELA = '206'
AND TRIM(TAYD91C0_CELEMTAB) = CMOEDA1</t>
  </si>
  <si>
    <r>
      <rPr>
        <b/>
        <sz val="8"/>
        <color theme="1"/>
        <rFont val="Arial"/>
        <family val="2"/>
      </rPr>
      <t>1) Cruzar LT002_INSTRUMENT com FR004_CTO para obter o campo CMOEDA1:</t>
    </r>
    <r>
      <rPr>
        <sz val="8"/>
        <color theme="1"/>
        <rFont val="Arial"/>
        <family val="2"/>
      </rPr>
      <t xml:space="preserve">
LT002_INSTRUMENT 
LEFT JOIN 
(SELECT * FROM FR004_CTO)
ON INSTRMNT_ID = CONCAT(CEMPRESA, CBALCAO, CNUMECTA, ZDEPOSIT)
</t>
    </r>
    <r>
      <rPr>
        <b/>
        <sz val="8"/>
        <color theme="1"/>
        <rFont val="Arial"/>
        <family val="2"/>
      </rPr>
      <t>2) Cruzar o campo obtido no passo anterior com a tabela de parametrização TAT91_TABELAS de modo a obter os códigos permitidos na code list:</t>
    </r>
    <r>
      <rPr>
        <sz val="8"/>
        <color theme="1"/>
        <rFont val="Arial"/>
        <family val="2"/>
      </rPr>
      <t xml:space="preserve">
(SELECT * FROM CD_ESTRUTURAIS.TAT91_TABELAS)
ON TAYD91C0_CELEMTAB = CMOEDA1</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</si>
  <si>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14/01/2022</t>
    </r>
    <r>
      <rPr>
        <sz val="8"/>
        <color theme="1"/>
        <rFont val="Arial"/>
        <family val="2"/>
      </rPr>
      <t xml:space="preserve">: Atualização da metodologia de cálculo e de cruzamento para recorrer à TAT em vez da tabela est_moedas (feedback de Luis Capitão-Mor).
</t>
    </r>
    <r>
      <rPr>
        <b/>
        <sz val="8"/>
        <color theme="1"/>
        <rFont val="Arial"/>
        <family val="2"/>
      </rPr>
      <t>28/07/2023:</t>
    </r>
    <r>
      <rPr>
        <sz val="8"/>
        <color theme="1"/>
        <rFont val="Arial"/>
        <family val="2"/>
      </rPr>
      <t xml:space="preserve"> Atualização de parametrização de NOT APLLICABLE para contratos de ajustes.</t>
    </r>
  </si>
  <si>
    <t>CRRYNG_AMNT_INSTRMNT</t>
  </si>
  <si>
    <t>Carrying amount</t>
  </si>
  <si>
    <t>Net carrying amount including accrued interest as laid down in Annex 5 Regulation 680/2014.</t>
  </si>
  <si>
    <t>IN.068</t>
  </si>
  <si>
    <t>LT002_INSTRUMENT</t>
  </si>
  <si>
    <t>GRSS_CRRYNG_AMNT_INSTRMNT 
ACCMLTD_IMPRMNT_INSTRMNT</t>
  </si>
  <si>
    <t>GRSS_CRRYNG_AMNT_INSTRMNT - ACCMLTD_IMPRMNT_INSTRMNT</t>
  </si>
  <si>
    <t>1) Usar os campos GRSS_CRRYNG_AMNT_INSTRMNT e ACCMLTD_IMPRMNT_INSTRMNT a aprovisionar na tabela LT002_INSTRUMENT.</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</si>
  <si>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18/02/22: Atualização da metodologia de cálculo para prever os novos campos da FR004
</t>
    </r>
    <r>
      <rPr>
        <b/>
        <sz val="8"/>
        <color theme="1"/>
        <rFont val="Arial"/>
        <family val="2"/>
      </rPr>
      <t>30/03/22:</t>
    </r>
    <r>
      <rPr>
        <sz val="8"/>
        <color theme="1"/>
        <rFont val="Arial"/>
        <family val="2"/>
      </rPr>
      <t xml:space="preserve"> Atualização da metodologia de cálculo para prever os campos da LT002</t>
    </r>
  </si>
  <si>
    <t>CSH_SWP_TRP</t>
  </si>
  <si>
    <t>Cash sweep or cash trap covenants agreed  (Y/N)</t>
  </si>
  <si>
    <t>Report "Y" if the agreement with the debtor includes cash sweep or cash trap covenants.</t>
  </si>
  <si>
    <t>IN.017</t>
  </si>
  <si>
    <t xml:space="preserve"> 'N'</t>
  </si>
  <si>
    <t>CVNNT_STTS</t>
  </si>
  <si>
    <t>Covenant status</t>
  </si>
  <si>
    <t>In accordance with "ECB Guidance on leveraged transactions". The term "material covenant" should be defined according to bank-internal nomenclature.</t>
  </si>
  <si>
    <t>IN.018</t>
  </si>
  <si>
    <t>LT601_LEV_FIN
LT803_CODIGOS_LT</t>
  </si>
  <si>
    <t>ESTADO_ACORDO
VALOR_LT</t>
  </si>
  <si>
    <t>VALOR_LT</t>
  </si>
  <si>
    <t xml:space="preserve"> - Se o contrato não pertencer ao universo de Leverage Finance (LT601_LEV_FIN)</t>
  </si>
  <si>
    <t xml:space="preserve">UNIVERSO INSTR
LEFT JOIN 
SELECT * FROM KT_CHAVES_FINREP
ON INSTRMNT_ID = CONCAT(CEMPRESA, CBALCAO, CNUMECTA, ZDEPOSIT)
LEFT JOIN
SELECT * FROM LT601_LEV_FIN
ON CONCAT(CEMPRESA, CBALCAO, CNUMECTA, ZDEPOSIT)
LEFT JOIN 
SELECT * FROM LT803_CODIGOS_LT WHERE CAMPO_LT = 'CVNNT_STTS'
ON VALOR_ORIGEM = ESTADO_ACORDO </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</si>
  <si>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 xml:space="preserve">14/04/22: </t>
    </r>
    <r>
      <rPr>
        <sz val="8"/>
        <color theme="1"/>
        <rFont val="Arial"/>
        <family val="2"/>
      </rPr>
      <t>Inclusão de uma cláusula de not applicable</t>
    </r>
  </si>
  <si>
    <t>CVNNT_TYP</t>
  </si>
  <si>
    <t>Covenant Type</t>
  </si>
  <si>
    <t>Type of covenant according to "ECB Guidance on leveraged transactions".</t>
  </si>
  <si>
    <t>IN.019</t>
  </si>
  <si>
    <t>TIPO_ACORDO
VALOR_LT</t>
  </si>
  <si>
    <t xml:space="preserve">UNIVERSO INSTR
LEFT JOIN 
SELECT * FROM KT_CHAVES_FINREP
ON INSTRMNT_ID = CONCAT(CEMPRESA, CBALCAO, CNUMECTA, ZDEPOSIT)
LEFT JOIN
SELECT * FROM LT601_LEV_FIN
ON CONCAT(CEMPRESA, CBALCAO, CNUMECTA, ZDEPOSIT)
LEFT JOIN 
SELECT * FROM LT803_CODIGOS_LT WHERE CAMPO_LT = 'CVNNT_TYP'
ON VALOR_ORIGEM = TIPO_ACORDO </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</si>
  <si>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14/04/22</t>
    </r>
    <r>
      <rPr>
        <sz val="8"/>
        <color theme="1"/>
        <rFont val="Arial"/>
        <family val="2"/>
      </rPr>
      <t>: Inclusão de uma cláusula de not applicable</t>
    </r>
  </si>
  <si>
    <t>DBT_YLD</t>
  </si>
  <si>
    <t>Debt yield</t>
  </si>
  <si>
    <t>Ratio of net annual rental income divided by the total gross carrying amount which is secured by the CRE property - (see ESRB/2016/14 for details regarding the calculation of net annual rental income).</t>
  </si>
  <si>
    <t>IN.069</t>
  </si>
  <si>
    <t>DFLT_STTS_INSTRMNT</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</si>
  <si>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</si>
  <si>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</si>
  <si>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</si>
  <si>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t>DPD</t>
  </si>
  <si>
    <t>INTEGER</t>
  </si>
  <si>
    <t>Days past due at reference date</t>
  </si>
  <si>
    <t>Days past due at reference date in accordance with Art 178 of Regulation (EU) No 575/2013.</t>
  </si>
  <si>
    <t>IN.094</t>
  </si>
  <si>
    <t xml:space="preserve">- Se o campo RWA_MTHD assumir o valor: '2'.
- Se o campo auxiliar FLG_CONS_CAP=0 (utilizado na definição do universo de capital) </t>
  </si>
  <si>
    <t>DPD_12M</t>
  </si>
  <si>
    <t>Highest number of days past due in the last 12 months</t>
  </si>
  <si>
    <t>Highest number of days past due within a period of 12 months prior to the reference date.</t>
  </si>
  <si>
    <t>IN.095</t>
  </si>
  <si>
    <t>DIAS_INCUMP</t>
  </si>
  <si>
    <t>NVL( MAX(DIAS_INCUMP) ; 0 )</t>
  </si>
  <si>
    <t xml:space="preserve">Consultar documento BS_Tabelas_Temporárias_Loan_Tape.xlsx
(TMP_BCE_LT_MOYR)
UNIVERSO INSTR
LEFT JOIN
(SELECT * FROM CD_CAPTOOLS.KT_CHAVES_FINREP 
GROUP BY EMPRESA, CBALCAO, CNUMECTA, ZDEPOSIT)
ON CEMPRESA, CBALCAO, CNUMECTA, ZDEPOSIT
LEFT JOIN
(SELECT * FROM TMP_BCE_LT_MOYR WHERE DATA_DATE_PART ['${REFDATE}' -12 MESES] AND '${REFDATE}'
GROUP BY CEMPRESA, CBALCAO, CNUMECTA, ZDEPOSIT)
ON CEMPRESA, CBALCAO, CNUMECTA, ZDEPOSIT
</t>
  </si>
  <si>
    <r>
      <rPr>
        <b/>
        <sz val="8"/>
        <color theme="1"/>
        <rFont val="Arial"/>
        <family val="2"/>
      </rPr>
      <t>04/02/2022</t>
    </r>
    <r>
      <rPr>
        <sz val="8"/>
        <color theme="1"/>
        <rFont val="Arial"/>
        <family val="2"/>
      </rPr>
      <t>: Foi adicionado um NVL à metodologia de cálculo.</t>
    </r>
  </si>
  <si>
    <t>DPD_12M_FRBRNC_STTS</t>
  </si>
  <si>
    <t>Highest number of days past due in the 12 months prior to the most recent change of the forbearance status</t>
  </si>
  <si>
    <t>Highest number of days past due within a period of 12 months prior to the most recent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</si>
  <si>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IN.096</t>
  </si>
  <si>
    <r>
      <rPr>
        <u/>
        <sz val="8"/>
        <color theme="1"/>
        <rFont val="Arial"/>
        <family val="2"/>
      </rPr>
      <t>1. Obtenção de campos auxiliares ao cálculo:</t>
    </r>
    <r>
      <rPr>
        <sz val="8"/>
        <color theme="1"/>
        <rFont val="Arial"/>
        <family val="2"/>
      </rPr>
      <t xml:space="preserve">
a) DT_12M:
[LT002_INSTRUMENT.DT_FRBRNC_STTS  - 12 meses]
</t>
    </r>
    <r>
      <rPr>
        <u/>
        <sz val="8"/>
        <color theme="1"/>
        <rFont val="Arial"/>
        <family val="2"/>
      </rPr>
      <t>2. Obtenção do campo DPD_12M_FRBRNC_STTS</t>
    </r>
    <r>
      <rPr>
        <sz val="8"/>
        <color theme="1"/>
        <rFont val="Arial"/>
        <family val="2"/>
      </rPr>
      <t xml:space="preserve">
- NVL ( MAX(DIAS_INCUMP) ; 0)
WHERE SUBSTR(DT_12M,1,7) &lt; SUBSTR(BCE_LT_MOYR.DATA_DATE_PART, 1,7)
AND SUBSTR(LT002_INSTRUMENT.DT_FRBRNC_STTS,1,7) &gt; = SUBSTR(BCE_LT_MOYR.DATA_DATE_PART, 1,7)</t>
    </r>
  </si>
  <si>
    <t>- Se o campo FRBRNC_STTS_INSTRMNT assumir o valor "8" e o campo DT_FRBRNC_STTS = DT_INCPTN
- Se o campo DT_FRBRNC_STTS  &lt;   [ref_date - 24 meses]</t>
  </si>
  <si>
    <r>
      <rPr>
        <b/>
        <sz val="8"/>
        <rFont val="Arial"/>
        <family val="2"/>
      </rPr>
      <t>1) Cruzar LT002_INSTRUMENT com tradutor de chaves FINREP para obter os campos necessários:</t>
    </r>
    <r>
      <rPr>
        <sz val="8"/>
        <rFont val="Arial"/>
        <family val="2"/>
      </rPr>
      <t xml:space="preserve">
LT002_INSTRUMENT 
LEFT JOIN 
(SELECT * FROM KT_CHAVES_FINREP)
ON INSTRMNT_ID = CONCAT(CEMPRESA_FR, CBALCAO_FR, CNUMECTA_FR, ZDEPOSIT_FR)
</t>
    </r>
    <r>
      <rPr>
        <b/>
        <sz val="8"/>
        <rFont val="Arial"/>
        <family val="2"/>
      </rPr>
      <t xml:space="preserve">2) Cruzar com a tabela TMP_BCE_LT_MOYR pela chave master, de forma a obter um período histórico de 12 meses:
</t>
    </r>
    <r>
      <rPr>
        <sz val="8"/>
        <rFont val="Arial"/>
        <family val="2"/>
      </rPr>
      <t>INNER JOIN
(SELECT * FROM TMP_BCE_LT_MOYR) 
ON CEMPRESA = CEMPRESA AND CBALCAO = CBALCAO AND CNUMECTA = CNUMECTA AND  ZDEPOSIT = ZDEPOSIT 
AND SUBSTR(DT_12M,1,7) &lt; SUBSTR(DATA_DATE_PART,1,7) 
AND SUBSTR(DT_FRBRNC_STTS,1,7) &gt; = SUBSTR(DATA_DATE_PART,1,7)
Consultar documento BS_Tabelas_Temporárias_Loan_Tape.xlsx
(TMP_BCE_LT_MOYR)</t>
    </r>
  </si>
  <si>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 xml:space="preserve">04/02/2022: </t>
    </r>
    <r>
      <rPr>
        <sz val="8"/>
        <color theme="1"/>
        <rFont val="Arial"/>
        <family val="2"/>
      </rPr>
      <t xml:space="preserve">Foi adicionada uma condição à metodologia de Not Applicable e adicionado um NVL à metodologia de cálculo
</t>
    </r>
    <r>
      <rPr>
        <b/>
        <sz val="8"/>
        <color theme="1"/>
        <rFont val="Arial"/>
        <family val="2"/>
      </rPr>
      <t xml:space="preserve">09/02/2022: </t>
    </r>
    <r>
      <rPr>
        <sz val="8"/>
        <color theme="1"/>
        <rFont val="Arial"/>
        <family val="2"/>
      </rPr>
      <t xml:space="preserve">Foi adicionada uma condição à metodologia de Not Applicable
</t>
    </r>
    <r>
      <rPr>
        <b/>
        <sz val="8"/>
        <color theme="1"/>
        <rFont val="Arial"/>
        <family val="2"/>
      </rPr>
      <t>18/03/2022:</t>
    </r>
    <r>
      <rPr>
        <sz val="8"/>
        <color theme="1"/>
        <rFont val="Arial"/>
        <family val="2"/>
      </rPr>
      <t xml:space="preserve"> Atualização da metodologia de cálculo e de cruzamento para passar a depender de outro campo (DT_FRBRNC_STTS). Foi alterada a condição à metodologia de Not Applicable
</t>
    </r>
    <r>
      <rPr>
        <b/>
        <sz val="8"/>
        <color theme="1"/>
        <rFont val="Arial"/>
        <family val="2"/>
      </rPr>
      <t>28/04/2022:</t>
    </r>
    <r>
      <rPr>
        <sz val="8"/>
        <color theme="1"/>
        <rFont val="Arial"/>
        <family val="2"/>
      </rPr>
      <t xml:space="preserve"> Atualização da metodologia de cálculo e cruzamento de forma a que o período de 12 meses em análise inclua o fecho de mês da DT_FRBRNC_STTS. Exemplo: DT_FRBRNC_STTS = 07/10/2021 então período em análise [31/10/2021 - 31/10/2020[ .</t>
    </r>
  </si>
  <si>
    <t>DPD_12M_PRFRMNG_STTS</t>
  </si>
  <si>
    <t>Highest number of days past due in the 12 months prior to the most recent change of performing status</t>
  </si>
  <si>
    <t>Highest number of days past due within a period of 12 months prior to the change of the performing status. As regards performing status please refer to Part 17 of Annex V to Implementing Regulation (EU) No 680/2014. The data attribute is only to be populated for instances where a status change occured during an observation period of maximum 24month preceding the reference date.</t>
  </si>
  <si>
    <t>IN.097</t>
  </si>
  <si>
    <t>NVL ( MAX(DIAS_INCUMP); 0 )</t>
  </si>
  <si>
    <t>Consultar documento BS_Tabelas_Temporárias_Loan_Tape.xlsx
(TMP_BCE_LT_MOYR)
UNIVERSO INSTR
LEFT JOIN
(SELECT * FROM CD_CAPTOOLS.KT_CHAVES_FINREP 
GROUP BY EMPRESA, CBALCAO, CNUMECTA, ZDEPOSIT)
ON CEMPRESA, CBALCAO, CNUMECTA, ZDEPOSIT
LEFT JOIN
(
(SELECT * FROM TMP_BCE_LT_MOYR) A
INNER JOIN
(SELECT MAX(REF_DATE) AS DT_ULT_ALT, (MAX(REF_DATE) - 12MESES) AS DT_12M FROM BU_CAPTOOLS.BCE_LT_SPRT_PRFM GROUP BY CONTRACT) B
ON (A.DATA_DATE_PART &gt; B.DT_12M AND A.DATA_DATE_PART &lt; A.DT_ULT_ALT)
GROUP BY CEMPRESA, CBALCAO, CNUMECTA, ZDEPOSIT
)
ON CEMPRESA, CBALCAO, CNUMECTA, ZDEPOSIT</t>
  </si>
  <si>
    <t>DPD_24M_FRBRNC_STTS</t>
  </si>
  <si>
    <t>Highest number of days past due in the 24 months prior to the most recent change of the forbearance status</t>
  </si>
  <si>
    <t>Highest number of days past due within a period of 24 months prior to the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</si>
  <si>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IN.098</t>
  </si>
  <si>
    <r>
      <rPr>
        <u/>
        <sz val="8"/>
        <color theme="1"/>
        <rFont val="Arial"/>
        <family val="2"/>
      </rPr>
      <t>1. Obtenção de campos auxiliares ao cálculo:</t>
    </r>
    <r>
      <rPr>
        <sz val="8"/>
        <color theme="1"/>
        <rFont val="Arial"/>
        <family val="2"/>
      </rPr>
      <t xml:space="preserve">
a) DT_24M:
[LT002_INSTRUMENT.DT_FRBRNC_STTS - 24 meses]
</t>
    </r>
    <r>
      <rPr>
        <u/>
        <sz val="8"/>
        <color theme="1"/>
        <rFont val="Arial"/>
        <family val="2"/>
      </rPr>
      <t>2. Obtenção do campo DPD_24M_FRBRNC_STTS</t>
    </r>
    <r>
      <rPr>
        <sz val="8"/>
        <color theme="1"/>
        <rFont val="Arial"/>
        <family val="2"/>
      </rPr>
      <t xml:space="preserve">
- NVL ( MAX(DIAS_INCUMP) ; 0)
WHERE SUBSTR(DT_24M,1,7) &lt; SUBSTR(BCE_LT_MOYR.DATA_DATE_PART, 1,7)
AND SUBSTR(LT002_INSTRUMENT.DT_FRBRNC_STTS,1,7) &gt; = SUBSTR(BCE_LT_MOYR.DATA_DATE_PART, 1,7)</t>
    </r>
  </si>
  <si>
    <r>
      <rPr>
        <b/>
        <sz val="8"/>
        <rFont val="Arial"/>
        <family val="2"/>
      </rPr>
      <t>1) Cruzar LT002_INSTRUMENT com tradutor de chaves FINREP para obter os campos necessários:</t>
    </r>
    <r>
      <rPr>
        <sz val="8"/>
        <rFont val="Arial"/>
        <family val="2"/>
      </rPr>
      <t xml:space="preserve">
LT002_INSTRUMENT 
LEFT JOIN 
(SELECT * FROM KT_CHAVES_FINREP)
ON INSTRMNT_ID = CONCAT(CEMPRESA_FR, CBALCAO_FR, CNUMECTA_FR, ZDEPOSIT_FR)
</t>
    </r>
    <r>
      <rPr>
        <b/>
        <sz val="8"/>
        <rFont val="Arial"/>
        <family val="2"/>
      </rPr>
      <t xml:space="preserve">2) Cruzar com a tabela TMP_BCE_LT_MOYR pela chave master, de forma a obter um período histórico de 24 meses:
</t>
    </r>
    <r>
      <rPr>
        <sz val="8"/>
        <rFont val="Arial"/>
        <family val="2"/>
      </rPr>
      <t>INNER JOIN
(SELECT * FROM TMP_BCE_LT_MOYR) 
ON CEMPRESA = CEMPRESA AND CBALCAO = CBALCAO AND CNUMECTA = CNUMECTA 
AND  ZDEPOSIT = ZDEPOSIT 
AND SUBSTR(DT_24M,1,7) &lt; SUBSTR(DATA_DATE_PART,1,7) 
AND SUBSTR(DT_FRBRNC_STTS1,7) &gt; =SUBSTR(DATA_DATE_PART,1,7)
Consultar documento BS_Tabelas_Temporárias_Loan_Tape.xlsx
(TMP_BCE_LT_MOYR)</t>
    </r>
  </si>
  <si>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 xml:space="preserve">04/02/2022: </t>
    </r>
    <r>
      <rPr>
        <sz val="8"/>
        <color theme="1"/>
        <rFont val="Arial"/>
        <family val="2"/>
      </rPr>
      <t>Foi adicionada uma condição à metodologia de Not Applicable e adicionado um NVL à metodologia de cálculo</t>
    </r>
    <r>
      <rPr>
        <b/>
        <sz val="8"/>
        <color theme="1"/>
        <rFont val="Arial"/>
        <family val="2"/>
      </rPr>
      <t xml:space="preserve">
09/02/2022: </t>
    </r>
    <r>
      <rPr>
        <sz val="8"/>
        <color theme="1"/>
        <rFont val="Arial"/>
        <family val="2"/>
      </rPr>
      <t xml:space="preserve">Foi adicionada uma condição à metodologia de Not Applicable
</t>
    </r>
    <r>
      <rPr>
        <b/>
        <sz val="8"/>
        <color theme="1"/>
        <rFont val="Arial"/>
        <family val="2"/>
      </rPr>
      <t>18/03/2022:</t>
    </r>
    <r>
      <rPr>
        <sz val="8"/>
        <color theme="1"/>
        <rFont val="Arial"/>
        <family val="2"/>
      </rPr>
      <t xml:space="preserve"> Atualização da metodologia de cálculo e de cruzamento para passar a depender de outro campo (DT_FRBRNC_STTS). Foi alterada a condição à metodologia de Not Applicable
</t>
    </r>
    <r>
      <rPr>
        <b/>
        <sz val="8"/>
        <color theme="1"/>
        <rFont val="Arial"/>
        <family val="2"/>
      </rPr>
      <t xml:space="preserve">28/04/2022: </t>
    </r>
    <r>
      <rPr>
        <sz val="8"/>
        <color theme="1"/>
        <rFont val="Arial"/>
        <family val="2"/>
      </rPr>
      <t>Atualização da metodologia de cálculo e cruzamento de forma a que o período de 24 meses em análise inclua o fecho de mês da DT_FRBRNC_STTS. Exemplo: DT_FRBRNC_STTS = 07/10/2021 então período em análise [31/10/2021 - 31/10/2019[ .</t>
    </r>
  </si>
  <si>
    <t>DPD_24M_PRFRMNG_STTS</t>
  </si>
  <si>
    <t>Highest number of days past due in the 24 months before most recent change of performing status</t>
  </si>
  <si>
    <t>Highest number of days past due within a period of 24 months prior to the change of the performing status. As regards performing status please refer to Part 17 of Annex V to Implementing Regulation (EU) No 680/2014.</t>
  </si>
  <si>
    <t>IN.099</t>
  </si>
  <si>
    <t>Consultar documento BS_Tabelas_Temporárias_Loan_Tape.xlsx
(TMP_BCE_LT_MOYR)
UNIVERSO INSTR
LEFT JOIN
(SELECT * FROM CD_CAPTOOLS.KT_CHAVES_FINREP 
GROUP BY EMPRESA, CBALCAO, CNUMECTA, ZDEPOSIT)
ON CEMPRESA, CBALCAO, CNUMECTA, ZDEPOSIT
LEFT JOIN
(
(SELECT * FROM TMP_BCE_LT_MOYR) A
INNER JOIN
(SELECT MAX(REF_DATE) AS DT_ULT_ALT, (MAX(REF_DATE) - 24MESES) AS DT_24M FROM BU_CAPTOOLS.BCE_LT_SPRT_PRFM GROUP BY CONTRACT) B
ON (A.DATA_DATE_PART &gt; B.DT_24M AND A.DATA_DATE_PART &lt; A.DT_ULT_ALT)
GROUP BY CEMPRESA, CBALCAO, CNUMECTA, ZDEPOSIT
)
ON CEMPRESA, CBALCAO, CNUMECTA, ZDEPOSIT</t>
  </si>
  <si>
    <t>DPD_FRBRNC_STTS</t>
  </si>
  <si>
    <t>Days past due at the date of the most recent change of the forbearance status</t>
  </si>
  <si>
    <t>Days past due at the date of the most recent change of the forbearance status. Data attribute reported only for those instruments where any change in its classification occured during a maximum observation period of 24 month preceding the reference date. As regards forbearance status please refer to Part 18 of Annex V to Implementing Regulation (EU) No 680/2014.</t>
  </si>
  <si>
    <t>IN.100</t>
  </si>
  <si>
    <t>NVL ( DIAS_INCUMP ; 0 )</t>
  </si>
  <si>
    <r>
      <rPr>
        <b/>
        <sz val="8"/>
        <rFont val="Arial"/>
        <family val="2"/>
      </rPr>
      <t>1) Cruzar LT002_INSTRUMENT com tradutor de chaves FINREP para obter os campos necessários:</t>
    </r>
    <r>
      <rPr>
        <sz val="8"/>
        <rFont val="Arial"/>
        <family val="2"/>
      </rPr>
      <t xml:space="preserve">
LT002_INSTRUMENT 
LEFT JOIN 
(SELECT * FROM KT_CHAVES_FINREP)
ON INSTRMNT_ID = CONCAT(CEMPRESA_FR, CBALCAO_FR, CNUMECTA_FR, ZDEPOSIT_FR)
</t>
    </r>
    <r>
      <rPr>
        <b/>
        <sz val="8"/>
        <rFont val="Arial"/>
        <family val="2"/>
      </rPr>
      <t xml:space="preserve">2) Cruzar com a tabela TMP_BCE_LT_MOYR pela chave master, à data de fim de mês de frorbearance status (definida no campo DT_FRBRNC_STTS):
</t>
    </r>
    <r>
      <rPr>
        <sz val="8"/>
        <rFont val="Arial"/>
        <family val="2"/>
      </rPr>
      <t>INNER JOIN
(SELECT * FROM TMP_BCE_LT_MOYR) 
ON CEMPRESA = CEMPRESA 
AND CBALCAO = CBALCAO 
AND CNUMECTA = CNUMECTA 
AND  ZDEPOSIT = ZDEPOSIT 
AND SUBSTR(DT_FRBRNC_STTS, 1 ,7) =SUBSTR(DATA_DATE _PART,1,7)
Consultar documento BS_Tabelas_Temporárias_Loan_Tape.xlsx
(TMP_BCE_LT_MOYR)</t>
    </r>
  </si>
  <si>
    <r>
      <rPr>
        <b/>
        <sz val="8"/>
        <color theme="1"/>
        <rFont val="Arial"/>
        <family val="2"/>
      </rPr>
      <t xml:space="preserve">23/12/2021: </t>
    </r>
    <r>
      <rPr>
        <sz val="8"/>
        <color theme="1"/>
        <rFont val="Arial"/>
        <family val="2"/>
      </rPr>
      <t xml:space="preserve">Substituição da tabela fonte RSV133SA1_DEST_SOL_CRED pela RNT05_SOLDST e atualização do nome dos campos
</t>
    </r>
    <r>
      <rPr>
        <b/>
        <sz val="8"/>
        <color theme="1"/>
        <rFont val="Arial"/>
        <family val="2"/>
      </rPr>
      <t>04/02/2022:</t>
    </r>
    <r>
      <rPr>
        <sz val="8"/>
        <color theme="1"/>
        <rFont val="Arial"/>
        <family val="2"/>
      </rPr>
      <t xml:space="preserve"> Foi adicionada um conndição à metodologia de Not Applicable e adicionado um NVL à metodologia de cálculo
</t>
    </r>
    <r>
      <rPr>
        <b/>
        <sz val="8"/>
        <color theme="1"/>
        <rFont val="Arial"/>
        <family val="2"/>
      </rPr>
      <t>09/02/2022</t>
    </r>
    <r>
      <rPr>
        <sz val="8"/>
        <color theme="1"/>
        <rFont val="Arial"/>
        <family val="2"/>
      </rPr>
      <t xml:space="preserve">: Foi adicionada uma condição à metodologia de Not Applicable
</t>
    </r>
    <r>
      <rPr>
        <b/>
        <sz val="8"/>
        <color theme="1"/>
        <rFont val="Arial"/>
        <family val="2"/>
      </rPr>
      <t xml:space="preserve">18/03/2022: </t>
    </r>
    <r>
      <rPr>
        <sz val="8"/>
        <color theme="1"/>
        <rFont val="Arial"/>
        <family val="2"/>
      </rPr>
      <t xml:space="preserve">Atualização da metodologia de cálculo e de cruzamento para passar a depender de outro campo (DT_FRBRNC_STTS). Foi alterada a condição à metodologia de Not Applicable
</t>
    </r>
    <r>
      <rPr>
        <b/>
        <sz val="8"/>
        <color theme="1"/>
        <rFont val="Arial"/>
        <family val="2"/>
      </rPr>
      <t xml:space="preserve">28/04/2022: </t>
    </r>
    <r>
      <rPr>
        <sz val="8"/>
        <color theme="1"/>
        <rFont val="Arial"/>
        <family val="2"/>
      </rPr>
      <t xml:space="preserve">Atualização da metodologia de cálculo e cruzamento: Por forma a tornar o campo coerente com os campos DPD_12M_FRBRNC_STTS e DPD_24M_FRBRNC_STTS. Exemplo: DT_FRBRNC_STTS = 07/10/2021 então a data de análise nos MOYRS: 31/10/2021
</t>
    </r>
  </si>
  <si>
    <t>DPD_PRFRMNG_STTS</t>
  </si>
  <si>
    <t>Days past due at the time of the most recent change of the performing status</t>
  </si>
  <si>
    <t xml:space="preserve">Days past due at the time of the most recent change of the performing status. As regards performing status please refer to Part 17 of Annex V to Implementing Regulation (EU) No 680/2014. </t>
  </si>
  <si>
    <t>IN.101</t>
  </si>
  <si>
    <t>Consultar documento BS_Tabelas_Temporárias_Loan_Tape.xlsx
(TMP_BCE_LT_MOYR)
UNIVERSO INSTR
LEFT JOIN
(SELECT * FROM CD_CAPTOOLS.KT_CHAVES_FINREP 
GROUP BY EMPRESA, CBALCAO, CNUMECTA, ZDEPOSIT)
ON CEMPRESA, CBALCAO, CNUMECTA, ZDEPOSIT
LEFT JOIN
(
(SELECT * FROM TMP_BCE_LT_MOYR) A
INNER JOIN
(SELECT MAX(REF_DATE) AS DT_ULT_ALT FROM BU_CAPTOOLS.BCE_LT_SPRT_PRFM GROUP BY CONTRACT) B
ON (A.DATA_DATE_PART = DT_ULT_ALT)
GROUP BY CEMPRESA, CBALCAO, CNUMECTA, ZDEPOSIT
)
ON CEMPRESA, CBALCAO, CNUMECTA, ZDEPOSIT</t>
  </si>
  <si>
    <t>DSTI</t>
  </si>
  <si>
    <t>DSTI at reference date</t>
  </si>
  <si>
    <t>Debt Service to Income (DSTI)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Debt Services is the annual debt servicing costs of the total debt of the borrower, whether or not this debt is secured by real estate, including all outstanding financial loans, granted by the bank itself or by other lenders. 
Income and debt information should be reported at the latest available date. If only income information at origination is available, then income at origination should be reported.</t>
  </si>
  <si>
    <t>IN.237</t>
  </si>
  <si>
    <t>DT_CMPLNT_MRTR_STTS_C19</t>
  </si>
  <si>
    <t>DATE</t>
  </si>
  <si>
    <t>Date of EBA compliant moratoria status</t>
  </si>
  <si>
    <t>The latest date on which the EBA moratoria status as reported in “EBA compliant moratoria status” is considered to have been established or changed.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</si>
  <si>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0000-00-00</t>
  </si>
  <si>
    <t>1111-11-11</t>
  </si>
  <si>
    <t>IN.140</t>
  </si>
  <si>
    <t>CT902_EBA_REPORT_CONTAB</t>
  </si>
  <si>
    <t>DTESTADO 
DINIPED</t>
  </si>
  <si>
    <t>CASE WHEN DTESTADO = '9999-12-31' THEN DINIPED ELSE DTESTADO
WHERE F_NEW_MONEY = '0'</t>
  </si>
  <si>
    <r>
      <rPr>
        <b/>
        <sz val="8"/>
        <color theme="1"/>
        <rFont val="Arial"/>
        <family val="2"/>
      </rPr>
      <t xml:space="preserve">1) Cruzar LT002_INSTRUMENT com LT001_UNIV_OPER para obter as várias componentes da chave do contrato:
</t>
    </r>
    <r>
      <rPr>
        <sz val="8"/>
        <color theme="1"/>
        <rFont val="Arial"/>
        <family val="2"/>
      </rPr>
      <t xml:space="preserve">LT002_INSTRUMENT
LEFT JOIN 
(SELECT * FROM LT001_UNIV_OPER)
ON INSTRMNT_ID = CONCAT(CEMPRESA, CBALCAO, CNUMECTA, ZDEPOSIT)
</t>
    </r>
    <r>
      <rPr>
        <b/>
        <sz val="8"/>
        <color theme="1"/>
        <rFont val="Arial"/>
        <family val="2"/>
      </rPr>
      <t xml:space="preserve">
2) Cruzar chave obtida no passo anterior com informação de moratórias COVID-19:</t>
    </r>
    <r>
      <rPr>
        <sz val="8"/>
        <color theme="1"/>
        <rFont val="Arial"/>
        <family val="2"/>
      </rPr>
      <t xml:space="preserve">
LEFT JOIN
(SELECT * FROM CT902_EBA_REPORT_CONTAB)
ON CONCAT(CBALCAO, CNUMECTA, ZDEPOSIT) = CONCAT(CBALCAO, CNUMECTA, ZDEPOSIT)</t>
    </r>
  </si>
  <si>
    <r>
      <t>08/11/21:</t>
    </r>
    <r>
      <rPr>
        <sz val="8"/>
        <color theme="1"/>
        <rFont val="Arial"/>
        <family val="2"/>
      </rPr>
      <t xml:space="preserve"> Foi eliminada da metdologia de Not Applicable "Se ACCNTNG_CLSSFCTN = 2"</t>
    </r>
    <r>
      <rPr>
        <b/>
        <sz val="8"/>
        <color theme="1"/>
        <rFont val="Arial"/>
        <family val="2"/>
      </rPr>
      <t xml:space="preserve">
17/12/2021: </t>
    </r>
    <r>
      <rPr>
        <sz val="8"/>
        <color theme="1"/>
        <rFont val="Arial"/>
        <family val="2"/>
      </rPr>
      <t>Foi reestruturado o texto da metodologia de Not Applicable, por forma a tornar mais claro o pretendido (sem impacto na implementação)
28/04/22: Foi alterada a metodologia de cáclulo de modo a garantir que o campo DT_CMPLNT_MRTR_STTS_C19 não é reportardo com '9999-12-31'</t>
    </r>
  </si>
  <si>
    <t>DT_CMPLNT_MRTR_STTS_PRVS_C19</t>
  </si>
  <si>
    <t>Initial date of first EBA compliant moratoria status</t>
  </si>
  <si>
    <t>The date on which the previous EBA moratoria status as reported in “EBA compliant moratoria status” is considered to have been established or changed.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</si>
  <si>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IN.141</t>
  </si>
  <si>
    <t>CASE WHEN DTESTADO = '9999-12-31' THEN VALOR DA COLUNA NOT APPLICABALE
WHEN DTESTADO &lt;&gt; '9999-12-31' AND DINIPED &lt;&gt; '9999-12-31' THEN DINIPED</t>
  </si>
  <si>
    <t>UNIVERSO INSTR
LEFT JOIN
SELECT * FROM CT902_EBA_REPORT_CONTAB
WHERE F_NEW_MONEY = '0'
ON CBALCAO AND CNUMECTA AND ZDEPOSIT</t>
  </si>
  <si>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 xml:space="preserve">17/12/2021: </t>
    </r>
    <r>
      <rPr>
        <sz val="8"/>
        <color theme="1"/>
        <rFont val="Arial"/>
        <family val="2"/>
      </rPr>
      <t xml:space="preserve">Foi reestruturado o texto da metodologia de Not Applicable, por forma a tornar mais claro o pretendido (sem impacto na implementação)
</t>
    </r>
    <r>
      <rPr>
        <b/>
        <sz val="8"/>
        <color theme="1"/>
        <rFont val="Arial"/>
        <family val="2"/>
      </rPr>
      <t>28/04/22:</t>
    </r>
    <r>
      <rPr>
        <sz val="8"/>
        <color theme="1"/>
        <rFont val="Arial"/>
        <family val="2"/>
      </rPr>
      <t xml:space="preserve"> Foi alterada a metodologia de cáclulo de modo a garantir que o campo DT_CMPLNT_MRTR_STTS_C19 não é reportardo com '9999-12-31'</t>
    </r>
    <r>
      <rPr>
        <b/>
        <sz val="8"/>
        <color theme="1"/>
        <rFont val="Arial"/>
        <family val="2"/>
      </rPr>
      <t xml:space="preserve">
12/05/22: </t>
    </r>
    <r>
      <rPr>
        <sz val="8"/>
        <color theme="1"/>
        <rFont val="Arial"/>
        <family val="2"/>
      </rPr>
      <t>Foi alterada a metodologia de cáclulo de modo a garantir que o campo DT_CMPLNT_MRTR_STTS_PRVS_C19 não é reportardo com '9999-12-31'</t>
    </r>
  </si>
  <si>
    <t>DT_DFLT_STTS_INSTRMNT</t>
  </si>
  <si>
    <t>Date of default status</t>
  </si>
  <si>
    <t>The date on which the default status, as reported in the data attribute “Default status”, is considered to have arisen. If "Not in default" since inception then this attribute is to be reported equally to the inception date. If more than one Instrument is classified as defaulted then the earliest date has to be provided. The definition of default is aligned with Art 178 of Regulation (EU) No 575/2013.</t>
  </si>
  <si>
    <t>IN.021</t>
  </si>
  <si>
    <t>BCE_LT_SPRT_DFLT</t>
  </si>
  <si>
    <t>DT_END_GP_PPAL</t>
  </si>
  <si>
    <t>End date of principal grace period</t>
  </si>
  <si>
    <t>The latest date on which the principal payment postponement ends according to the instrument agreement.</t>
  </si>
  <si>
    <t>The latest date on which the principal payment postponement ends according to the instrument agreement. The scope of the field refers to any interest only period, either due to renegotiations or interest only agreements at loan inception.</t>
  </si>
  <si>
    <t>IN.022</t>
  </si>
  <si>
    <t>CD_EMPRESTIMOS
CD_ALM</t>
  </si>
  <si>
    <t>DT_END_GP_PPAL_C19</t>
  </si>
  <si>
    <t>End date of principal grace period for COVID19 related measures</t>
  </si>
  <si>
    <t>The date on which the principal payment postponement ends according to the instrument agreement.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</si>
  <si>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IN.150</t>
  </si>
  <si>
    <t>DT_END_INTRST_ONLY</t>
  </si>
  <si>
    <t>End date of the interest-only period</t>
  </si>
  <si>
    <t>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</si>
  <si>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IN.023</t>
  </si>
  <si>
    <t>DT_END_INTRST_ONLY_C19</t>
  </si>
  <si>
    <t>End date of the interest-only period for COVID19 related measures</t>
  </si>
  <si>
    <t>The date on which the interest-only period ends. Interest-only instruments are those for which, for a contractually set period, only the interest on the principal balance is paid, with the principal balance remaining unchanged.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</si>
  <si>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IN.151</t>
  </si>
  <si>
    <t>DT_FRBRNC_STTS</t>
  </si>
  <si>
    <t>Date of forbearance status</t>
  </si>
  <si>
    <t>Date of forbearance status. If the instrument has never been subject to forbearance measure then this date would be equal to the inception date.</t>
  </si>
  <si>
    <t>IN.024</t>
  </si>
  <si>
    <t>DT_FRBRNC_STTS_C19</t>
  </si>
  <si>
    <t>Date of COVID-19 related forbearance measure status</t>
  </si>
  <si>
    <t>The date on which the forborne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</si>
  <si>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IN.147</t>
  </si>
  <si>
    <t>CD_LOAN_TAPES_BCE
CD_CAPTOOLS</t>
  </si>
  <si>
    <t>LT002_INSTRUMENT
RNT05_SOLDST</t>
  </si>
  <si>
    <r>
      <t xml:space="preserve"> - Se o contrato não pertencer ao </t>
    </r>
    <r>
      <rPr>
        <b/>
        <sz val="8"/>
        <color theme="1"/>
        <rFont val="Arial"/>
        <family val="2"/>
      </rPr>
      <t xml:space="preserve">universo dos reestruturados COVID-19 </t>
    </r>
    <r>
      <rPr>
        <sz val="8"/>
        <color theme="1"/>
        <rFont val="Arial"/>
        <family val="2"/>
      </rPr>
      <t>(moratórias de cortesia)*
*Universo dos reestruturados COVID-19 (moratórias de cortesia) a ser considerado:
RNT30_MORMARCA WHERE CODRISCO ='MBS'
AND
RNT01_SOLCRED WHERE CTIPSOL = '94'</t>
    </r>
  </si>
  <si>
    <t>DT_FRBRNC_STTS_PRVS</t>
  </si>
  <si>
    <t>Date of previous forbearance status</t>
  </si>
  <si>
    <t>This field should contain the previous value of "DT_FRBRNC_STTS" (date of the change in FRBRNC_STTS previous to the current one), i.e.:
DT_FRBRNC_STTS_PRVS reflects the date of the forbearance measure preceding the one as at reference date. If only one forbearance measure was undertaken since loan origination the field should be the same as DT_FRBRNC_STTS.  If the instrument has never been subject to forbearance measure then this date would be equal to the inception date.</t>
  </si>
  <si>
    <t>IN.025</t>
  </si>
  <si>
    <t>DT_FRBRNC_STTS_PRVS_C19</t>
  </si>
  <si>
    <t>Initial date of first COVID-19 related forbearance measure status</t>
  </si>
  <si>
    <t>The date on which the intial forboreance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</si>
  <si>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IN.148</t>
  </si>
  <si>
    <t>DT_IMPRMNT_STTS</t>
  </si>
  <si>
    <t>Date of impairment status</t>
  </si>
  <si>
    <t>Date of entering the current impairment status.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</si>
  <si>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IN.102</t>
  </si>
  <si>
    <t>DT_IMPRMNT_STTS_PRVS</t>
  </si>
  <si>
    <t>Date of previous impairment status</t>
  </si>
  <si>
    <t>Date of impairment status previous to the one at reference date.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</si>
  <si>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IN.103</t>
  </si>
  <si>
    <t>DT_INCPTN</t>
  </si>
  <si>
    <t>Date of inception</t>
  </si>
  <si>
    <t>The date on which the contractual relationship originated, i.e. the date on which the contract agreement becomes binding for all parties</t>
  </si>
  <si>
    <t>IN.011</t>
  </si>
  <si>
    <t>FR004_CTO</t>
  </si>
  <si>
    <t>DATA_ABERTURA</t>
  </si>
  <si>
    <t>DT_INTRNL_RTNG</t>
  </si>
  <si>
    <t>Date of internal rating</t>
  </si>
  <si>
    <t>Date of the most recent internal rating according to Regulation (EU) No 575/2013, i.e. applicable rating as at the reference date. If the rating is assigned on entity level then provide the entity rating for all instruments.</t>
  </si>
  <si>
    <t>IN.026</t>
  </si>
  <si>
    <t>BCE_LT_INTRNL_RTNGS</t>
  </si>
  <si>
    <t>DT_LGL_FNL_MTRTY</t>
  </si>
  <si>
    <t>Legal final maturity date (latest repayment date)</t>
  </si>
  <si>
    <t>The contractual maturity date of the instrument, taking into account any agreements amending initial contracts. As for retail revolving credit facilities this attribute is to be reported "not applicable".</t>
  </si>
  <si>
    <t>IN.070</t>
  </si>
  <si>
    <t>DATA_VENCIMENTO</t>
  </si>
  <si>
    <t>DT_NXT_INTRST_RT_RST</t>
  </si>
  <si>
    <t>Next interest rate reset date</t>
  </si>
  <si>
    <t>The date when the next interest rate reset, as defined in Part 3 of Annex I to Regulation (EU) No 1071/2013 (ECB/2013/33), takes place.</t>
  </si>
  <si>
    <t>IN.071</t>
  </si>
  <si>
    <t>DT_ORGNL_MTRTY</t>
  </si>
  <si>
    <t>Original contractual maturity date (latest repayment date)</t>
  </si>
  <si>
    <t>Original contractual maturity date as agreed at the origination of the instrument. As for revolving credit facilities this attribute is to be reported "not applicable".</t>
  </si>
  <si>
    <t>IN.072</t>
  </si>
  <si>
    <t>DT_PRFRMNG_STTS</t>
  </si>
  <si>
    <t>Date of performing status</t>
  </si>
  <si>
    <t>The date on which the performing status as reported in “performing status of the instrument” is considered to have been established or changed. If the performing status is measured on debtor level the status will respectively apply to all instruments.</t>
  </si>
  <si>
    <t>IN.027</t>
  </si>
  <si>
    <t>BCE_LT_SPRT_PRFM</t>
  </si>
  <si>
    <t>DT_PRFRMNG_STTS_PRVS</t>
  </si>
  <si>
    <t>Date of previous performing status</t>
  </si>
  <si>
    <t>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t>
  </si>
  <si>
    <t>IN.028</t>
  </si>
  <si>
    <t>DT_PST_D</t>
  </si>
  <si>
    <t>Date past due</t>
  </si>
  <si>
    <t>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t>
  </si>
  <si>
    <t>IN.104</t>
  </si>
  <si>
    <t>MOYR1060
MOYR1061
CT622_MOYR_IFIC</t>
  </si>
  <si>
    <t>MOYR1N60_DINICONT
DT_INCUMP</t>
  </si>
  <si>
    <t>CASE WHEN CEMPRESA IN ('82','89') THEN DT_INCUMP ELSE  MIN(MOYR1N60_DINICONT)</t>
  </si>
  <si>
    <t>DT_RFRNC</t>
  </si>
  <si>
    <t>Reference date</t>
  </si>
  <si>
    <t>Reference date. The reference date can refer to end-of-month, end-of-quarter or end-of-year. The value is fixed for the entire loan tape and will be defined and communicated by the Head of Mission.</t>
  </si>
  <si>
    <t>IN.007</t>
  </si>
  <si>
    <t>Utilizar a data de referência do processamento</t>
  </si>
  <si>
    <t>DT_STRT_GP_PPAL</t>
  </si>
  <si>
    <t>Start date of principal grace period</t>
  </si>
  <si>
    <t>The date on which the principal payment postponement starts according to the instrument agreement.</t>
  </si>
  <si>
    <t>The date on which the principal payment postponement starts according to the instrument agreement. The scope of the field refers to any interest only period, either due to renegotiations or interest only agreements at loan inception.</t>
  </si>
  <si>
    <t>IN.059</t>
  </si>
  <si>
    <t>EPT02_ADMCTA
DADOS_GERAIS_EMP</t>
  </si>
  <si>
    <t>DINICARE
EPRY8510_DFORMALI</t>
  </si>
  <si>
    <t>Emprestimos Cintra:
MAX(DINICARE)
WHERE DINICARE IS NOT NULL 
AND TRIM(DINICARE) &lt;&gt; '0001-01-01' 
AND TRIM(DINICARE) &lt;&gt; ''
Emprestimos Partenon:
EPRY8510_DFORMALI
WHERE EPYR8510_DFIMCARE &gt;  EPRY8510_DFORMALI</t>
  </si>
  <si>
    <t xml:space="preserve"> - Se o campo DINICARE assumir o valor '0001-01-01' ou TRIM(DINICARE) = ' '
 - Se o campo TYP_AMRTSTN assumir o valor 4 (bullet).
- Se o contrato pertencer aos produtos identificados na tabela de parametrização: 
Tabela de parametrização LT803_CODIGOS_LT se VALOR_LT = 1 
Onde TYP_INSTRMNT = VALOR_ORIGEM 
e CAMPO_LT = 'GRACE_PERIOD'</t>
  </si>
  <si>
    <r>
      <rPr>
        <b/>
        <sz val="8"/>
        <rFont val="Arial"/>
        <family val="2"/>
      </rPr>
      <t>1) Replicar passo 1) do campo DT_STRT_INTRST_ONLY</t>
    </r>
    <r>
      <rPr>
        <sz val="8"/>
        <rFont val="Arial"/>
        <family val="2"/>
      </rPr>
      <t xml:space="preserve">
</t>
    </r>
    <r>
      <rPr>
        <b/>
        <sz val="8"/>
        <rFont val="Arial"/>
        <family val="2"/>
      </rPr>
      <t>2) Replicar passo 2) do campo DT_STRT_INTRST_ONLY</t>
    </r>
    <r>
      <rPr>
        <sz val="8"/>
        <rFont val="Arial"/>
        <family val="2"/>
      </rPr>
      <t xml:space="preserve">
</t>
    </r>
    <r>
      <rPr>
        <b/>
        <sz val="8"/>
        <rFont val="Arial"/>
        <family val="2"/>
      </rPr>
      <t xml:space="preserve">3) Metodologia de cálculo (NOT APPLICABLE)
</t>
    </r>
    <r>
      <rPr>
        <sz val="8"/>
        <rFont val="Arial"/>
        <family val="2"/>
      </rPr>
      <t>Cruzar LT002_INSTRUMENT com tabela de paramatrização LT803_CODIGOS_LT:
LEFT JOIN
(SELECT * FROM LT803_CODIGOS_LT) 
ON TYP_INSTRMNT = VALOR_ORIGEM</t>
    </r>
  </si>
  <si>
    <r>
      <rPr>
        <b/>
        <sz val="8"/>
        <color theme="1"/>
        <rFont val="Arial"/>
        <family val="2"/>
      </rPr>
      <t xml:space="preserve">17/11/2021: </t>
    </r>
    <r>
      <rPr>
        <sz val="8"/>
        <color theme="1"/>
        <rFont val="Arial"/>
        <family val="2"/>
      </rPr>
      <t xml:space="preserve">Atualização da especificação da metodologia de cálculo.
</t>
    </r>
    <r>
      <rPr>
        <b/>
        <sz val="8"/>
        <color theme="1"/>
        <rFont val="Arial"/>
        <family val="2"/>
      </rPr>
      <t xml:space="preserve">21/03/2021: </t>
    </r>
    <r>
      <rPr>
        <sz val="8"/>
        <color theme="1"/>
        <rFont val="Arial"/>
        <family val="2"/>
      </rPr>
      <t xml:space="preserve">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04/04/2022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07/07/2023</t>
    </r>
    <r>
      <rPr>
        <sz val="8"/>
        <color theme="1"/>
        <rFont val="Arial"/>
        <family val="2"/>
      </rPr>
      <t>: Uniformização da escrita da metodologia de NOT APPLICABLE. Sem impactos a nível de implementação.</t>
    </r>
  </si>
  <si>
    <t>DT_STRT_INTRST_ONLY</t>
  </si>
  <si>
    <t>Start date of the interest-only period</t>
  </si>
  <si>
    <t>The date on which the interest-only period starts.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</si>
  <si>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IN.029</t>
  </si>
  <si>
    <t xml:space="preserve"> - Se o campo DINICARE assumir o valor '0001-01-01' ou TRIM(DINICARE) = ' '
- Se o contrato pertencer aos produtos identificados na tabela de parametrização: 
Tabela de parametrização LT803_CODIGOS_LT se VALOR_LT = 1 
Onde TYP_INSTRMNT = VALOR_ORIGEM 
e CAMPO_LT = 'GRACE_PERIOD'</t>
  </si>
  <si>
    <r>
      <rPr>
        <b/>
        <sz val="8"/>
        <rFont val="Arial"/>
        <family val="2"/>
      </rPr>
      <t>1) Replicar passo 1) do campo DT_END_INTRST_ONLY</t>
    </r>
    <r>
      <rPr>
        <sz val="8"/>
        <rFont val="Arial"/>
        <family val="2"/>
      </rPr>
      <t xml:space="preserve">
</t>
    </r>
    <r>
      <rPr>
        <b/>
        <sz val="8"/>
        <rFont val="Arial"/>
        <family val="2"/>
      </rPr>
      <t>2) Cruzar chave MASTER obtida no passo anterior com tabela EPT02_ADMCTA para obter os campos necessários da carteira de empréstimos cintra:</t>
    </r>
    <r>
      <rPr>
        <sz val="8"/>
        <rFont val="Arial"/>
        <family val="2"/>
      </rPr>
      <t xml:space="preserve">
LEFT JOIN 
(SELECT * FROM EPT02_ADMCTA
GROUP BY CKBALCAO, CKNUMECTA )
ON CONCAT(CBALCAO, CNUMECTA, '000000000000000') = CONCAT(CKBALCAO, CKNUMCTA, '000000000000000')
</t>
    </r>
    <r>
      <rPr>
        <b/>
        <sz val="8"/>
        <rFont val="Arial"/>
        <family val="2"/>
      </rPr>
      <t xml:space="preserve">
3) Cruzar chave MASTER obtida no passo 1) com tabela DADOS_GERAIS_EMP para obter os campos necessários da carteira de empréstimos partenon:
</t>
    </r>
    <r>
      <rPr>
        <sz val="8"/>
        <rFont val="Arial"/>
        <family val="2"/>
      </rPr>
      <t xml:space="preserve">LEFT JOIN 
(SELECT * FROM DADOS_GERAIS_EMP)
ON CONCAT(CBALCAO, CNUMECTA, ZDEPOSIT) = CONCAT(EPYR8510_CKBALCAO, EPYR8510_CKNUMCTA, '000000000000000')
</t>
    </r>
    <r>
      <rPr>
        <b/>
        <sz val="8"/>
        <rFont val="Arial"/>
        <family val="2"/>
      </rPr>
      <t>4) Metodologia de cálculo (NOT APPLICABLE)</t>
    </r>
    <r>
      <rPr>
        <sz val="8"/>
        <rFont val="Arial"/>
        <family val="2"/>
      </rPr>
      <t xml:space="preserve">
Cruzar LT002_INSTRUMENT com tabela de paramatrização LT803_CODIGOS_LT:
LEFT JOIN
(SELECT * FROM LT803_
CODIGOS_LT) 
ON TYP_INSTRMNT = VALOR_ORIGEM</t>
    </r>
  </si>
  <si>
    <r>
      <rPr>
        <b/>
        <sz val="8"/>
        <color theme="1"/>
        <rFont val="Arial"/>
        <family val="2"/>
      </rPr>
      <t xml:space="preserve">17/11/2021: </t>
    </r>
    <r>
      <rPr>
        <sz val="8"/>
        <color theme="1"/>
        <rFont val="Arial"/>
        <family val="2"/>
      </rPr>
      <t xml:space="preserve">Atualização da especificação da metodologia de cálculo.
</t>
    </r>
    <r>
      <rPr>
        <b/>
        <sz val="8"/>
        <color theme="1"/>
        <rFont val="Arial"/>
        <family val="2"/>
      </rPr>
      <t xml:space="preserve">21/03/2021: </t>
    </r>
    <r>
      <rPr>
        <sz val="8"/>
        <color theme="1"/>
        <rFont val="Arial"/>
        <family val="2"/>
      </rPr>
      <t xml:space="preserve">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04/04/2022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01/07/2022</t>
    </r>
    <r>
      <rPr>
        <sz val="8"/>
        <color theme="1"/>
        <rFont val="Arial"/>
        <family val="2"/>
      </rPr>
      <t xml:space="preserve">: Atualização da metodologia de NOT APPLICABLE (inclusão de regras anteriores sobre valores nas fontes)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07/07/2023</t>
    </r>
    <r>
      <rPr>
        <sz val="8"/>
        <color theme="1"/>
        <rFont val="Arial"/>
        <family val="2"/>
      </rPr>
      <t>: Uniformização da escrita da metodologia de NOT APPLICABLE. Sem impactos a nível de implementação.</t>
    </r>
  </si>
  <si>
    <t>DT_VLTN</t>
  </si>
  <si>
    <t>Valuation date</t>
  </si>
  <si>
    <t>Date of the last valuation.</t>
  </si>
  <si>
    <t>IN.158</t>
  </si>
  <si>
    <t>DT_RFRNC (data de referência de processamento )</t>
  </si>
  <si>
    <t xml:space="preserve"> - Se flag_inst_div = 0 (LT001_UNIV_OPER)
 - Se o campo VLTN_TYP assumir o valor da coluna Not Applicable</t>
  </si>
  <si>
    <r>
      <rPr>
        <b/>
        <sz val="8"/>
        <color theme="1"/>
        <rFont val="Arial"/>
        <family val="2"/>
      </rPr>
      <t>05/11/2021 Reunião com Cláudia Correia</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Atualização da especificação da metodologia de Cruzamnto e de Not Applicable  para passar a influir "Flag_instr_div"
25/01/2021: Foi retirada a condição de Not Applicable da metodologia de cálculo e a mesma foi adicionada na metodologia de Not Applicable. Sem impactos na implementação</t>
    </r>
  </si>
  <si>
    <t>EAD</t>
  </si>
  <si>
    <t>Regulatory EAD</t>
  </si>
  <si>
    <t>According to regulation (EU) No 575/2013.</t>
  </si>
  <si>
    <t>IN.074</t>
  </si>
  <si>
    <t>EBA_CMPLNT_MRTR_ST_C19</t>
  </si>
  <si>
    <t>EBA compliant moratoria status</t>
  </si>
  <si>
    <t>Identification of legislative and non-legislative EBA compliant moratoria on loans and advances meeting the requirements of para. 10 according to EBA/GL/2020/07 Guidelines on reporting and disclosure of exposures subject to measures applied in response to the COVID-19 crisis.
Institutions should report “requested” when at least one individual client request was received for the EBA-compliant moratoria regardless of whether the latter had been already implemented.
Institutions should report “granted” when at least one individual request for EBA-compliant moratoria has already been implemented.
Institutions should report “extended” when at least one implemented client request for the EBA-compliant moratoria has been extended.
Institutions should report “expired” when the EBA-compliant moratoria have expired.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</si>
  <si>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IN.139</t>
  </si>
  <si>
    <t>CT902_EBA_REPORT_CONTAB
LT806_MRT_ST_C19</t>
  </si>
  <si>
    <t>CESTADO
F_EXPIRED
CREGIME
EBA_CMPLNT_MRTR_ST_C19</t>
  </si>
  <si>
    <t>Aplicar regras da tabela de parametrização LT806_MRT_ST_C19 de acordo com a ordem indicada:
EBA_CMPLNT_MRTR_ST_C19
WHERE CESTADO = CESTADO 
AND F_EXPIRED = F_EXPIRED 
AND CREGIME = CREGIME
AND F_NEW_MONEY = '0'</t>
  </si>
  <si>
    <r>
      <rPr>
        <b/>
        <sz val="8"/>
        <color theme="1"/>
        <rFont val="Arial"/>
        <family val="2"/>
      </rPr>
      <t xml:space="preserve">1) Replicar passo 1) do campo DT_CMPLNT_MRTR_STTS_C19
2) Replicar passo 2) do campo DT_CMPLNT_MRTR_STTS_C19
3) Cruzar informação da tabela obtida no passo anterior com a tabela de parametrização para obter os valores possíveis da code list: </t>
    </r>
    <r>
      <rPr>
        <sz val="8"/>
        <color theme="1"/>
        <rFont val="Arial"/>
        <family val="2"/>
      </rPr>
      <t xml:space="preserve">
LEFT JOIN 
(SELECT * FROM LT806_MRT_ST_C19) LT806
ON CESTADO = CESTADO 
AND F_EXPIRED = F_EXPIRED 
AND CREGIME = CREGIME</t>
    </r>
  </si>
  <si>
    <r>
      <rPr>
        <b/>
        <sz val="8"/>
        <color theme="1"/>
        <rFont val="Arial"/>
        <family val="2"/>
      </rPr>
      <t>08/11/2021</t>
    </r>
    <r>
      <rPr>
        <sz val="8"/>
        <color theme="1"/>
        <rFont val="Arial"/>
        <family val="2"/>
      </rPr>
      <t xml:space="preserve">: Foi eliminada da metodologia de Not Applicable a regra " - Se o campo ACCNTNG_CLSSFCTN assumir o valor: '2'."
</t>
    </r>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17/12/2021:</t>
    </r>
    <r>
      <rPr>
        <sz val="8"/>
        <color theme="1"/>
        <rFont val="Arial"/>
        <family val="2"/>
      </rPr>
      <t xml:space="preserve"> Foi reestruturado o texto da metodologia de Not Applicable, por forma a tornar mais claro o pretendido (sem impacto na implementação)
</t>
    </r>
    <r>
      <rPr>
        <b/>
        <sz val="8"/>
        <color theme="1"/>
        <rFont val="Arial"/>
        <family val="2"/>
      </rPr>
      <t>04/02/2022</t>
    </r>
    <r>
      <rPr>
        <sz val="8"/>
        <color theme="1"/>
        <rFont val="Arial"/>
        <family val="2"/>
      </rPr>
      <t>: Foi alterada a tabela de parametrização
31/03/2022: Foram alteradas as colunas da tabela de parametrização.</t>
    </r>
  </si>
  <si>
    <t>EIR</t>
  </si>
  <si>
    <t>Current effective interest rate for provisioning calculation according to IFRS 9.</t>
  </si>
  <si>
    <t>Current effective interest rate.
Data attribute aligned with IFRS9.</t>
  </si>
  <si>
    <t>IN.126</t>
  </si>
  <si>
    <t>BU_IFRS9</t>
  </si>
  <si>
    <t>BU_IFRS9.IFRS9_OUT_EXPECTED_LOSS_REPORTING</t>
  </si>
  <si>
    <t>IER_FINAL</t>
  </si>
  <si>
    <t>IER_FINAL/100
WHERE IMCATF046_FLAG_FECHO.CMES = REF_DATE</t>
  </si>
  <si>
    <t xml:space="preserve"> - Se o contrato não pertencer ao universo de Imparidade (IFRS9_INPUT_MOTOR_8_7)</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</si>
  <si>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2) Cruzar chave IFRS9 obtida no passo anterior com tabela IFRS9_OUT_EXPECTED_LOSS_REPORTING com o respetivo ID de execução para obter os campos necessários:</t>
    </r>
    <r>
      <rPr>
        <sz val="8"/>
        <color theme="1"/>
        <rFont val="Arial"/>
        <family val="2"/>
      </rPr>
      <t xml:space="preserve">
LEFT JOIN
(SELECT * FROM IFRS9_OUT_EXPECTED_LOSS_REPORTING 
INNER JOIN
SELECT * FROM IMCATF046_FLAG_FECHO 
ON EXEC_ID_PART = EXEC_ID_PART )
ON CONTRACT_ID = CONTRACT_ID</t>
    </r>
  </si>
  <si>
    <t>EIR_INCPTN</t>
  </si>
  <si>
    <t>Effective interest rate at inception</t>
  </si>
  <si>
    <t>Effective interest rate at instrument origination according to IFRS 9.</t>
  </si>
  <si>
    <t>IN.127</t>
  </si>
  <si>
    <t>BU_IFRS9.IFRS9_OUT_EXPECTED_LOSS_REPORTING
BU_IFRS.9.IFRS9_INPUT_MOTOR_8_7</t>
  </si>
  <si>
    <t>IER_FINAL
INTERST_EFFECTIVE_RATE_ORIG
INITIAL_RECOGNITION_DATE</t>
  </si>
  <si>
    <t>CASE WHEN  CAST(INTERST_EFFECTIVE_RATE_ORIG AS STRING)  IS NULL AND SUBSTR(INITIAL_RECOGNITION_DATE,1,7) = SUBSTR(REF_DATE,1,7) THEN (IER_FINAL/100)
ELSE CAST(INTERST_EFFECTIVE_RATE_ORIG/100 AS STRING) 
WHERE IMCATF046_FLAG_FECHO.CMES = REF_DATE</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</si>
  <si>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 xml:space="preserve">2) Cruzar chave IFRS9 obtida no passo anterior com tabela IFRS9_INPUT_MOTOR_8_7 com o respetivo ID de execução para obter os campos necessários:
</t>
    </r>
    <r>
      <rPr>
        <sz val="8"/>
        <color theme="1"/>
        <rFont val="Arial"/>
        <family val="2"/>
      </rPr>
      <t xml:space="preserve">LEFT JOIN
(SELECT * FROM IFRS9_INPUT_MOTOR_8_7
INNER JOIN
SELECT * FROM IMCATF046_FLAG_FECHO 
N DATA_DATE_PART_ORIG = DATA_DATE_PART )
ON CONTRACT_ID = CONTRACT_ID
</t>
    </r>
    <r>
      <rPr>
        <b/>
        <sz val="8"/>
        <color theme="1"/>
        <rFont val="Arial"/>
        <family val="2"/>
      </rPr>
      <t>3) Cruzar chave IFRS9 obtida no passo anterior com tabela IFRS9_OUT_EXPECTED_LOSS_REPORTING  com o respetivo ID de execução para obter os campos necessários:</t>
    </r>
    <r>
      <rPr>
        <sz val="8"/>
        <color theme="1"/>
        <rFont val="Arial"/>
        <family val="2"/>
      </rPr>
      <t xml:space="preserve">
LEFT JOIN 
(SELECT * FROM IFRS9_OUT_EXPECTED_LOSS_REPORTING 
INNER JOIN
SELECT * FROM IMCATF046_FLAG_FECHO
ON EXEC_ID_PART = EXEC_ID_PART )
ON CONTRACT_ID = CONTRACT_ID</t>
    </r>
  </si>
  <si>
    <r>
      <rPr>
        <b/>
        <sz val="8"/>
        <color theme="1"/>
        <rFont val="Arial"/>
        <family val="2"/>
      </rPr>
      <t xml:space="preserve">07/01/2022: </t>
    </r>
    <r>
      <rPr>
        <sz val="8"/>
        <color theme="1"/>
        <rFont val="Arial"/>
        <family val="2"/>
      </rPr>
      <t xml:space="preserve">Foram alteradas as tabelas IFRS9_OUT_EXPECTED_LOSS_8_7 e IFRS9_OUT_STAGING_8_7 para IFRS9_OUT_EXPECTED_LOSS_REPORTING e IFRS9_OUT_STAGING_REPORTING, respetivamente
</t>
    </r>
    <r>
      <rPr>
        <b/>
        <sz val="8"/>
        <color theme="1"/>
        <rFont val="Arial"/>
        <family val="2"/>
      </rPr>
      <t>20/04/2022:</t>
    </r>
    <r>
      <rPr>
        <sz val="8"/>
        <color theme="1"/>
        <rFont val="Arial"/>
        <family val="2"/>
      </rPr>
      <t xml:space="preserve"> Alteração da metodologia de cáclulo para dividir o campo por 100 por forma obte a taxa enter 0 e 1</t>
    </r>
  </si>
  <si>
    <t>ELGBLTY_ECB</t>
  </si>
  <si>
    <t>Eligibility for standard central bank (ECB) operations</t>
  </si>
  <si>
    <t>Indicate whether the security meets the eligibility criteria for standard central bank (ECB) operations.</t>
  </si>
  <si>
    <t>IN.159</t>
  </si>
  <si>
    <t>CD_CAPTOOLS
CD_ALM
CD_LOAN_TAPES_BCE</t>
  </si>
  <si>
    <t>CT610_TITULOS
AL007_PROG_PPC
LT002_ISNTRUMENT</t>
  </si>
  <si>
    <t>ELEG_EUROSISTEMA
IND_INSC_INTERBOLSA
PD_CRR_RD 
DT_LGL_VNL_MTRTY
DT_RFRNC</t>
  </si>
  <si>
    <t>1) Obtenção dos campos auxiliares:
LT002_INSTRUMENT.DT_LGL_VNL_MTRTY
LT002_INSTRUMENT.PD_CRR_RD
LT001_UNIV_OPER.FLAG_INST_DIV
2) Obtenção do campo ELGBLTY_ECB:
Se flag_int_div = 1 e o contrato pertencer ao dicionário de títulos (CT610):
 CASE WHEN ELEG_EUROSISTEMA = 'Sim' THEN 'Y'
            WHEN ELEG_EUROSISTEMA = 'Nao' THEN 'N' 
Se flag_int_div = 1 e o contrato não pertencer ao dicionário de títulos (CT610):
 CASE WHEN IND_INSC_INTERBOLSA = 'Sim' AND PD_CRR_RD &gt; 0,015 (1,5%) AND DT_LGL_VNL_MTRTY &gt; DT_RFRNC THEN 'Y' 
            WHEN IND_INSC_INTERBOLSA = 'Nao' THEN 'N'</t>
  </si>
  <si>
    <r>
      <rPr>
        <b/>
        <sz val="8"/>
        <rFont val="Arial"/>
        <family val="2"/>
      </rPr>
      <t xml:space="preserve">1) Cruzar LT002_INSTRUMENT com tradutor de chaves FINREP e ALM:
</t>
    </r>
    <r>
      <rPr>
        <sz val="8"/>
        <rFont val="Arial"/>
        <family val="2"/>
      </rPr>
      <t xml:space="preserve">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o dicionário de títulos CT610_TITULOS para obter o campo ELEG_EUROSISTEMA</t>
    </r>
    <r>
      <rPr>
        <sz val="8"/>
        <rFont val="Arial"/>
        <family val="2"/>
      </rPr>
      <t xml:space="preserve">
LEFT JOIN
(SELECT * FROM CT610_TITULOS) 
ON CEMPRESA, CBALCAO, CNUMECTA, ZDEPOSIT
</t>
    </r>
    <r>
      <rPr>
        <b/>
        <sz val="8"/>
        <rFont val="Arial"/>
        <family val="2"/>
      </rPr>
      <t xml:space="preserve">3) Cruzar com a informação de saques papel comercial AL006_SAQ_PPC para obter o CPROGRAMA
</t>
    </r>
    <r>
      <rPr>
        <sz val="8"/>
        <rFont val="Arial"/>
        <family val="2"/>
      </rPr>
      <t xml:space="preserve">LEFT JOIN
(SELECT * FROM AL006_SAQ_PPC) 
ON CEMPRESA, CBALCAO, CNUMECTA, ZDEPOSIT 
</t>
    </r>
    <r>
      <rPr>
        <b/>
        <sz val="8"/>
        <rFont val="Arial"/>
        <family val="2"/>
      </rPr>
      <t xml:space="preserve">4) Cruzar com a informação do programa de papel comercial AL007_PROG_PPC para obter o IND_INSC_INTERBOLSA
</t>
    </r>
    <r>
      <rPr>
        <sz val="8"/>
        <rFont val="Arial"/>
        <family val="2"/>
      </rPr>
      <t>LEFT JOIN
(SELECT * FROM AL007_PROG_PPC) 
ON CPROGRAMA</t>
    </r>
  </si>
  <si>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25/03/2022</t>
    </r>
    <r>
      <rPr>
        <sz val="8"/>
        <color theme="1"/>
        <rFont val="Arial"/>
        <family val="2"/>
      </rPr>
      <t xml:space="preserve">: Alterada a metodologia de cruzamento para prever os contratos de Papel Comercial e o novo campo criado na tabela AL007
</t>
    </r>
    <r>
      <rPr>
        <b/>
        <sz val="8"/>
        <color theme="1"/>
        <rFont val="Arial"/>
        <family val="2"/>
      </rPr>
      <t>30/03/2022</t>
    </r>
    <r>
      <rPr>
        <sz val="8"/>
        <color theme="1"/>
        <rFont val="Arial"/>
        <family val="2"/>
      </rPr>
      <t>: Alterada a condição do CASE WHEN apenas para prever o valor 'N' IND_INSC_INTERBOLSA = 'Nao' 
05/05/2022: Foi alterada a metodologia de cálculo para prever o valor do campo PD_CRR_RD em formato decimal ( 0,015 (1,5%) )</t>
    </r>
  </si>
  <si>
    <t>EXPCTD_LSS_CRR</t>
  </si>
  <si>
    <t>Expected loss (CRR)</t>
  </si>
  <si>
    <t>Prudential expected loss amount (IRB) at reference date.</t>
  </si>
  <si>
    <t>IN.235</t>
  </si>
  <si>
    <t>EXPSR_IN_SCP</t>
  </si>
  <si>
    <t>Identification of exposure that is in scope of the on-site inspection</t>
  </si>
  <si>
    <t>For Residential Real Estate, Retail SME and/or Retail Other on-site missions please report "Y" or "N" for following condition: 
Residentia Real Estate on-site missions: Exposure flagged in FINREP, template F 18.00.a - Information on performing and non-performing exposures (I) as Households with loans collateralised by residential immovable property in row 160.
For Retail other on-site missions: Exposure flagged in FINREP, template F 18.00.a - Information on performing and non-performing exposures (I) as Credit for consumption in row 170.
for Retail SME on-site missions: Exposure flagged "Y" when it does not exceed EUR 1 mln and is managed as SME.
For non-retail missions please indicate the row under which the exposure is reported in FINREP, template F18.00.a, e.g. Non-financial Corporations in row 120 and of which SME or CRE in row 130 or 140.</t>
  </si>
  <si>
    <t>IN.030</t>
  </si>
  <si>
    <t>Corporación</t>
  </si>
  <si>
    <t>Valor da coluna "NOT APPLICABLE"</t>
  </si>
  <si>
    <t>19/10/2021 Guia Corporação: Alterada metodologia de cálculo para Not APPLICABLE.</t>
  </si>
  <si>
    <t>FLD_SYNDCTN</t>
  </si>
  <si>
    <t>Failed syndication (as per definition according to the ECB Guidance on leveraged transactions)</t>
  </si>
  <si>
    <t>In accordance with "ECB Guidance on leveraged transactions".</t>
  </si>
  <si>
    <t>IN.031</t>
  </si>
  <si>
    <t>FLG_LBO</t>
  </si>
  <si>
    <t>Flag for leverage buy-out transactions</t>
  </si>
  <si>
    <t>Flag for leverage buy-out transactions.</t>
  </si>
  <si>
    <t>IN.032</t>
  </si>
  <si>
    <t>LT601_LEV_FIN</t>
  </si>
  <si>
    <t>FLAG_LBO</t>
  </si>
  <si>
    <t>UNIVERSO INSTR
LEFT JOIN 
SELECT * FROM KT_CHAVES_FINREP
ON INSTRMNT_ID = CONCAT(CEMPRESA, CBALCAO, CNUMECTA, ZDEPOSIT)
LEFT JOIN
SELECT * FROM LT601_LEV_FIN
ON CONCAT(CEMPRESA, CBALCAO, CNUMECTA, ZDEPOSIT)</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</si>
  <si>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14/04/22: </t>
    </r>
    <r>
      <rPr>
        <sz val="8"/>
        <color theme="1"/>
        <rFont val="Arial"/>
        <family val="2"/>
      </rPr>
      <t>Inclusão de uma cláusula de not applicable</t>
    </r>
  </si>
  <si>
    <t>FRBRNC_STTS_C19</t>
  </si>
  <si>
    <t>COVID-19 related forbearance measure status</t>
  </si>
  <si>
    <t>Identification of other loans and advances with COVID-19-related forbearance measures that do not meet the requirements described in paragraph 10 of the EBA Guidelines on moratoria. Institutions should report the loans and advances where COVID-19-related forbearance measures were requested regardless of whether these measures have already been implemented or not.  All types of forbearance measures (contractual modifications and/or refinancing) should be considered provided that they are related to the COVID-19 crisis, except if they are newly originated loans subject to public guarantee schemes in the context of the COVID-19 crisis. In the case of COVID-19-related forbearance measures in the form of a grace period/payment moratorium, this should include both expired and active measures. Multiple requests should be treated as only one individual request. Exposures that are subject to both EBA-compliant moratoria and other COVID-19-related forbearance measures should be reported only once as EBA-compliant moratoria. 
Institutions should report “requested” when at least one individual client request was received for the COVID-19-related forbearance measure regardless of whether the latter had been already implemented.
Institutions should report “granted” when at least one individual request forCOVID-19-related forbearance measure has already been implemented.
Institutions should report “extended” when at least one implemented client request for the COVID-19-related forbearance measures has been extended.
Institutions should report “expired” when the COVID-19-related forbearance measures have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</si>
  <si>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IN.146</t>
  </si>
  <si>
    <t>RNT05_SOLDST
TABELA_PARAMETRIZACAO_FRBRNC_C19</t>
  </si>
  <si>
    <t>DFIMREC
VALOR_LT</t>
  </si>
  <si>
    <t>VALOR_LT
WHERE RNT01.CTIPSOL = '94'
AND RNT05.DINIREC &gt; '0001-01-01' AND RNT05.DANULREC = '0001-01-01'
AND RNT30.CODRISCO = 'MBS' 
AND RNT05.DFIMREC = TABELA_PARAMT.DFIMREC
Caso sejam identificados registos duplicados na tabela RNT05, então escolher por:
1º Valor máximo de DINIREC
2º Valor máximo de ZSOLCRE</t>
  </si>
  <si>
    <r>
      <rPr>
        <b/>
        <sz val="8"/>
        <rFont val="Arial"/>
        <family val="2"/>
      </rPr>
      <t xml:space="preserve">1) Cruzar LT002_INSTRUMENT com o tradutor de chaves FINREP e MIS:
</t>
    </r>
    <r>
      <rPr>
        <sz val="8"/>
        <rFont val="Arial"/>
        <family val="2"/>
      </rPr>
      <t xml:space="preserve">*Nos casos em que uma chave MIS não está associada a uma chave FINREP, deve considerar-se a chave MIS*
LT002_INSTRUMENT
LEFT JOIN
((SELECT * FROM KT_CHAVES_FINREP)
INNER JOIN
(SELECT * FROM KT_CHAVES_MIS)
ON CONCAT(CEMPRESA, CBALCAO, CNUMECTA, ZDEPOSIT) = CONCAT(CEMPRESA, CBALCAO, CNUMECTA, ZDEPOSIT))
ON INSTRMNT_ID = CONCAT(CEMPRESA_FR, CBALCAO_FR, CNUMECTA_FR, ZDEPOSIT_FR)
</t>
    </r>
    <r>
      <rPr>
        <b/>
        <sz val="8"/>
        <rFont val="Arial"/>
        <family val="2"/>
      </rPr>
      <t>2.a) Cruzar com a tabela RNT01_SOLCRED de modo a filtrar pelo tipo de solução CTIPSOL. 
2.b) Esta tabela deve ser cruzada com RNT05_SOLDST atraves do campo ZSOLCRE de modo a identificar a informação das reetruturações da solução (filtrando pelas datas DANULREC e DINIREC e retirando potenciais duplicados que surjam)
2.c) Filtrar por moratórias de cortesia através da tabela RNT30_MORMARCA:</t>
    </r>
    <r>
      <rPr>
        <sz val="8"/>
        <rFont val="Arial"/>
        <family val="2"/>
      </rPr>
      <t xml:space="preserve">
LEFT JOIN
(SELECT * FROM 
(SELECT * FROM RNT01_SOLCRED) RNT1</t>
    </r>
    <r>
      <rPr>
        <b/>
        <sz val="8"/>
        <rFont val="Arial"/>
        <family val="2"/>
      </rPr>
      <t xml:space="preserve">
</t>
    </r>
    <r>
      <rPr>
        <sz val="8"/>
        <rFont val="Arial"/>
        <family val="2"/>
      </rPr>
      <t xml:space="preserve">INNER JOIN
(SELECT * FROM RNT05_SOLDST) RNT05
ON ZSOLCRE =ZSOLCRE
INNER JOIN 
(SELECT * FROM RNT30_MORMARCA) RNT30
ON CKBALDST = CKBALCAO AND CKCTADST = CKNUMCTA AND  ZDEPODST = ZDEPOSIT) 
ON CEMPCTA = CEMPRESA AND CKBALCAO = CKBALDST AND CKNUMCTA = CKCTADST AND  ZDEPOSIT_MIS = ZDEPODST
</t>
    </r>
    <r>
      <rPr>
        <b/>
        <sz val="8"/>
        <rFont val="Arial"/>
        <family val="2"/>
      </rPr>
      <t xml:space="preserve">5) Cruzar com a tabela de parametrização
</t>
    </r>
    <r>
      <rPr>
        <sz val="8"/>
        <rFont val="Arial"/>
        <family val="2"/>
      </rPr>
      <t>LEFT JOIN 
(SELECT * FROM TABELA_PARAMETRIZACAO_FRBRNC_C19) PARAMETRIZACAO
ON VALOR_CAMPO_ORIGEM = DFIM_REESTRUT</t>
    </r>
  </si>
  <si>
    <r>
      <rPr>
        <b/>
        <sz val="8"/>
        <color theme="1"/>
        <rFont val="Arial"/>
        <family val="2"/>
      </rPr>
      <t>02/12/2021:</t>
    </r>
    <r>
      <rPr>
        <sz val="8"/>
        <color theme="1"/>
        <rFont val="Arial"/>
        <family val="2"/>
      </rPr>
      <t xml:space="preserve"> Atualização da especificação da metodologia de cálculo, cruzamento e not applicable.
</t>
    </r>
    <r>
      <rPr>
        <b/>
        <sz val="8"/>
        <color theme="1"/>
        <rFont val="Arial"/>
        <family val="2"/>
      </rPr>
      <t>09/12/2021</t>
    </r>
    <r>
      <rPr>
        <sz val="8"/>
        <color theme="1"/>
        <rFont val="Arial"/>
        <family val="2"/>
      </rPr>
      <t xml:space="preserve">: Substituição da tabela fonte RSV133SA1_DEST_SOL_CRED pela RNT05_SOLDST e atualização do nome dos campos
17/12/2021: Foi reestruturado o texto da metodologia de Not Applicable, por forma a tornar mais claro o pretendido (sem impacto na implementação)
17/12/2021: Substituição da tabela fonte DWV1464SA1_MARCA_MORATORIA pela RNT30_MORMARCA e atualização do nome dos campos
</t>
    </r>
    <r>
      <rPr>
        <b/>
        <sz val="8"/>
        <color theme="1"/>
        <rFont val="Arial"/>
        <family val="2"/>
      </rPr>
      <t xml:space="preserve">25/02/2022: </t>
    </r>
    <r>
      <rPr>
        <sz val="8"/>
        <color theme="1"/>
        <rFont val="Arial"/>
        <family val="2"/>
      </rPr>
      <t xml:space="preserve">Foi alterada a metodologia de cruzamento, por forma a tornar mais claro o prentendio. Adicionalmente, houve a reestrutaração de um cruzamento devido à alteração de nomes da tabela ingestada  (sem impactos na implementação).
</t>
    </r>
    <r>
      <rPr>
        <b/>
        <sz val="8"/>
        <color theme="1"/>
        <rFont val="Arial"/>
        <family val="2"/>
      </rPr>
      <t>30/03/2022:</t>
    </r>
    <r>
      <rPr>
        <sz val="8"/>
        <color theme="1"/>
        <rFont val="Arial"/>
        <family val="2"/>
      </rPr>
      <t xml:space="preserve"> Foi alterada a metodologia de cruzamento, de forma a adicionar os tradutores de chave FINREP e MIS (com impactos na implementação).
12</t>
    </r>
    <r>
      <rPr>
        <b/>
        <sz val="8"/>
        <color theme="1"/>
        <rFont val="Arial"/>
        <family val="2"/>
      </rPr>
      <t>/05/2022:</t>
    </r>
    <r>
      <rPr>
        <sz val="8"/>
        <color theme="1"/>
        <rFont val="Arial"/>
        <family val="2"/>
      </rPr>
      <t xml:space="preserve"> Foi adicionada uma condição na metodologia de not applicable de forma a restringir o universo de moratórias.</t>
    </r>
  </si>
  <si>
    <t>FRBRNC_STTS_INSTRMNT</t>
  </si>
  <si>
    <t>Forbearance status</t>
  </si>
  <si>
    <t>Identification of forborne and renegotiated instruments.</t>
  </si>
  <si>
    <t>IN.033</t>
  </si>
  <si>
    <t>GRC_PRD_CPTL_INTRST_C19</t>
  </si>
  <si>
    <t>Grace period on capital and interest</t>
  </si>
  <si>
    <t>Loans and advances for which the EBA-compliant moratoria result in a grace period of both capital and interest at the reference date. This refers to instruments which do not have any payment obligations during the moratoria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</si>
  <si>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IN.144</t>
  </si>
  <si>
    <t>CTIPCAR</t>
  </si>
  <si>
    <t>CASE WHEN CTIPCAR IN ('CAJ', 'CJ3') AND F_EXPIRED = '0' THEN 'Y'
ELSE 'N'</t>
  </si>
  <si>
    <r>
      <rPr>
        <b/>
        <sz val="8"/>
        <color theme="1"/>
        <rFont val="Arial"/>
        <family val="2"/>
      </rPr>
      <t>08/11/2021</t>
    </r>
    <r>
      <rPr>
        <sz val="8"/>
        <color theme="1"/>
        <rFont val="Arial"/>
        <family val="2"/>
      </rPr>
      <t xml:space="preserve">: Foi eliminada da metodologia de Not Applicable a regra " - Se o campo ACCNTNG_CLSSFCTN assumir o valor: '2'."
</t>
    </r>
    <r>
      <rPr>
        <b/>
        <sz val="8"/>
        <color theme="1"/>
        <rFont val="Arial"/>
        <family val="2"/>
      </rPr>
      <t>13/12/2021:</t>
    </r>
    <r>
      <rPr>
        <sz val="8"/>
        <color theme="1"/>
        <rFont val="Arial"/>
        <family val="2"/>
      </rPr>
      <t xml:space="preserve"> Foi alterada a metodologia de cálculo para passar a incluir a condição F_EXPIRED = '0' (que estava na metodologia de cruzamento) (sem impacto na implementação)
17/12/2021: Foi reestruturado o texto da metodologia de Not Applicable, por forma a tornar mais claro o pretendido (sem impacto na implementação)</t>
    </r>
  </si>
  <si>
    <t>GRNTR_ID</t>
  </si>
  <si>
    <t>VARCHAR(255)</t>
  </si>
  <si>
    <t>Guarantor ID</t>
  </si>
  <si>
    <t>Guarantor identifier if a guarantee has been provided.</t>
  </si>
  <si>
    <t>IN.160</t>
  </si>
  <si>
    <t>CT003_UNIV_CLI
CT610_TITULOS</t>
  </si>
  <si>
    <t>TAX_ID
ENTIDADE_GARANTE</t>
  </si>
  <si>
    <t>1.Obtenção do campo TAX_ID:
CASE WHEN LENGTH(CAST(CAST(CNUM_DOC_IDENTIF2 AS INT) AS STRING)) = 9 AND TAYD91C0_CELEMTAB IS NOT NULL THEN CAST (CAST(CNUM_DOC_IDENTIF2 AS INT) AS STRING) ELSE 'MISS' END 
2.Obtenção do campo GRNTR_ID:
CASE WHEN ENTIDADE_GARANTE &lt;&gt; 'N/A' AND TAX_ID &lt;&gt; 'MISS' THEN TAX_ID
WHEN ENTIDADE_GARANTE &lt;&gt; 'N/A' AND TAX_ID = 'MISS' THEN ENTIDADE_GARANTE</t>
  </si>
  <si>
    <t xml:space="preserve"> - Se flag_inst_div = 0 (LT001_UNIV_OPER)
 - Se o campo ENTIDADE_GARANTE assumir o valor "N/A"</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</si>
  <si>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2)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3) Cruzar com o dicionário de títulos CT610_TITULOS para obter o campo ENTIDADE_GARANTE</t>
    </r>
    <r>
      <rPr>
        <sz val="8"/>
        <rFont val="Arial"/>
        <family val="2"/>
      </rPr>
      <t xml:space="preserve">
LEFT JOIN
(SELECT * FROM CT610_TITULOS) 
ON CONCAT(CEMPRESA, CBALCAO, CNUMECTA, ZDEPOSIT) = CONCAT(CEMPRESA, CBALCAO, CNUMECTA, ZDEPOSIT)
</t>
    </r>
    <r>
      <rPr>
        <b/>
        <sz val="8"/>
        <rFont val="Arial"/>
        <family val="2"/>
      </rPr>
      <t>4) Cruzar com o universo de clientes para obter o CNUM_DOC_IDENTIF2 e CTIPO_DOC_IDENTIF2</t>
    </r>
    <r>
      <rPr>
        <sz val="8"/>
        <rFont val="Arial"/>
        <family val="2"/>
      </rPr>
      <t xml:space="preserve">
LEFT JOIN
(SELECT * FROM CT003_UNIV_CLI) 
ON ZCLIENTE = ENTTY_ID
</t>
    </r>
    <r>
      <rPr>
        <b/>
        <sz val="8"/>
        <rFont val="Arial"/>
        <family val="2"/>
      </rPr>
      <t xml:space="preserve">5) Cruzar com a tabela TAT 151 para obter os códigos correspondentes ao TAX ID
</t>
    </r>
    <r>
      <rPr>
        <sz val="8"/>
        <rFont val="Arial"/>
        <family val="2"/>
      </rPr>
      <t>LEFT JOIN
(SELECT * FROM TAT91_TABELAS)
ON TAYD91C0_CELEMTAB = CTIPO_DOC_IDENTIF2</t>
    </r>
  </si>
  <si>
    <r>
      <rPr>
        <b/>
        <sz val="8"/>
        <color theme="1"/>
        <rFont val="Arial"/>
        <family val="2"/>
      </rPr>
      <t>20/10/2021 Reunião LCM:</t>
    </r>
    <r>
      <rPr>
        <sz val="8"/>
        <color theme="1"/>
        <rFont val="Arial"/>
        <family val="2"/>
      </rPr>
      <t xml:space="preserve"> Alteração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
27/01/2022: Foi retirada a condição de Not Applicable da metodologia de cálculo e a mesma foi adicionada na metodologia de Not Applicable. </t>
    </r>
  </si>
  <si>
    <t>GRNTR_ID_TYP</t>
  </si>
  <si>
    <t>Guarantor ID type</t>
  </si>
  <si>
    <t>Type of guarantor identifier if a guarantee has been provided.</t>
  </si>
  <si>
    <t>IN.161</t>
  </si>
  <si>
    <t>CASE WHEN ENTIDADE_GARANTE &lt;&gt; 'N/A' AND TAX_ID* &lt;&gt; 'MISS' THEN 'TAX' 
WHEN ENTIDADE_GARANTE &lt;&gt; 'N/A' AND TAX_ID = 'MISS' THEN 'OTHER'
*variável TAX_ID definida na metodologia de cruzamento</t>
  </si>
  <si>
    <t>Realizar metodologia de cruzamento semelhante à implementada no campo  GRNTR_ID.
Quando GRNT_ID = TAX_ID, assumir 'TAX', quando o  GRNT_ID = entidade_garante, assumir 'OTHER'</t>
  </si>
  <si>
    <r>
      <rPr>
        <b/>
        <sz val="8"/>
        <color theme="1"/>
        <rFont val="Arial"/>
        <family val="2"/>
      </rPr>
      <t>20/10/2021 Reunião LCM:</t>
    </r>
    <r>
      <rPr>
        <sz val="8"/>
        <color theme="1"/>
        <rFont val="Arial"/>
        <family val="2"/>
      </rPr>
      <t xml:space="preserve"> Alteração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
</t>
    </r>
  </si>
  <si>
    <t>GRSS_CRRYNG_AMNT_INSTRMNT</t>
  </si>
  <si>
    <t>Gross carrying amount</t>
  </si>
  <si>
    <t>Reported gross carrying amount for the instrument according to definition in Annex V to Implementing Regulation (EU) No 680/2014.</t>
  </si>
  <si>
    <t>IN.060</t>
  </si>
  <si>
    <t>VALOR_BRUTO_ON</t>
  </si>
  <si>
    <t>NVL ( SUM(-1*VALOR_BRUTO_ON) ; 0)</t>
  </si>
  <si>
    <r>
      <rPr>
        <b/>
        <sz val="8"/>
        <color theme="1"/>
        <rFont val="Arial"/>
        <family val="2"/>
      </rPr>
      <t xml:space="preserve">1) Cruzar LT002_INSTRUMENT com LT001_UNIV_OPER para obter o campo VALOR_BRUTO_ON:
</t>
    </r>
    <r>
      <rPr>
        <sz val="8"/>
        <color theme="1"/>
        <rFont val="Arial"/>
        <family val="2"/>
      </rPr>
      <t>LT002_INSTRUMENT 
LEFT JOIN 
(SELECT * FROM LT001_UNIV_OPER GROUP BY CEMPRESA, CBALCAO, CNUMECTA, ZDEPOSIT)
ON INSTRMNT_ID = CONCAT(CEMPRESA, CBALCAO, CNUMECTA, ZDEPOSIT)</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</si>
  <si>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18/02/22: Atualização da metodologia de cálculo para prever os novos campos da FR004
</t>
    </r>
    <r>
      <rPr>
        <b/>
        <sz val="8"/>
        <color theme="1"/>
        <rFont val="Arial"/>
        <family val="2"/>
      </rPr>
      <t>30/03/22:</t>
    </r>
    <r>
      <rPr>
        <sz val="8"/>
        <color theme="1"/>
        <rFont val="Arial"/>
        <family val="2"/>
      </rPr>
      <t xml:space="preserve"> Atualização da metodologia de cálculo para prever os novos campos da LT001</t>
    </r>
  </si>
  <si>
    <t>HEDGE_ID</t>
  </si>
  <si>
    <t>Hedge ID</t>
  </si>
  <si>
    <t>Hedge ID if the position is part of an economic/accounting hedge.</t>
  </si>
  <si>
    <t>IN.162</t>
  </si>
  <si>
    <t>CD_ALM
CD_LOAN_TAPES_BCE</t>
  </si>
  <si>
    <t>AL011_DERIVADOS
LT818_HEDGE_ID</t>
  </si>
  <si>
    <t>COD_PCD
TIPO_TITULO
SOBERANO
GPORTFOLO</t>
  </si>
  <si>
    <t>COD_PCD *
WHERE TIPO_TITULO = TIPO_TITULO 
AND SOBERANO = SOBERANO 
AND GPORTFOLO = GPORTFOLO
* caso exista mais do que um valor por contrato deve ser concatenado delimitado através de uma vírgula ( , )</t>
  </si>
  <si>
    <t xml:space="preserve"> - Se não fizer parte do universo definido pela tabela de parametrização (LT818_HEDGE_ID).</t>
  </si>
  <si>
    <r>
      <rPr>
        <b/>
        <sz val="8"/>
        <color theme="1"/>
        <rFont val="Arial"/>
        <family val="2"/>
      </rPr>
      <t xml:space="preserve">1) Cruzar LT002_INSTRUMENT com tradutor de chaves FINREP e ALM:
</t>
    </r>
    <r>
      <rPr>
        <sz val="8"/>
        <color theme="1"/>
        <rFont val="Arial"/>
        <family val="2"/>
      </rPr>
      <t xml:space="preserve">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com o dicionário de títulos CT610_TITULOS para obter os campo TIPO_TITULO, SOBERANO e DT_VENCIM</t>
    </r>
    <r>
      <rPr>
        <sz val="8"/>
        <color theme="1"/>
        <rFont val="Arial"/>
        <family val="2"/>
      </rPr>
      <t xml:space="preserve">
LEFT JOIN 
(SELECT * FROM CT610_TITULOS)
ON CONCAT(CEMPRESA, CBALCAO, CNUMECTA, ZDEPOSIT) = CONCAT(CEMPRESA_MASTER, CBALCAO_MASTER, CNUMECTA_MASTER, ZDEPOSIT_MASTER)
</t>
    </r>
    <r>
      <rPr>
        <b/>
        <sz val="8"/>
        <color theme="1"/>
        <rFont val="Arial"/>
        <family val="2"/>
      </rPr>
      <t>3) Cruzar com tabelaAL011_DERIVADOS  para obter os campos GPORTFOLO, CODE_PCD, DT_MATURITY</t>
    </r>
    <r>
      <rPr>
        <sz val="8"/>
        <color theme="1"/>
        <rFont val="Arial"/>
        <family val="2"/>
      </rPr>
      <t xml:space="preserve">
LEFT JOIN 
(SELECT * FROM AL011_DERIVADOS)
ON DT_VENCIM = DT_MATURITY
</t>
    </r>
    <r>
      <rPr>
        <b/>
        <sz val="8"/>
        <color theme="1"/>
        <rFont val="Arial"/>
        <family val="2"/>
      </rPr>
      <t>4) Cruzar com tabela de parametrização para obter os títulos com cobertura</t>
    </r>
    <r>
      <rPr>
        <sz val="8"/>
        <color theme="1"/>
        <rFont val="Arial"/>
        <family val="2"/>
      </rPr>
      <t xml:space="preserve">
LEFT JOIN  JOIN
(SELECT * FROM TABELA_PARAMETRIZACAO_HEDGE_ID)
ON TIPO_TITULO = TIPO_TITULO AND SOBERANO = SOBERANO AND GPORTFOLO = GPORTFOLO</t>
    </r>
  </si>
  <si>
    <r>
      <rPr>
        <b/>
        <sz val="8"/>
        <color theme="1"/>
        <rFont val="Arial"/>
        <family val="2"/>
      </rPr>
      <t>22/11/2021:</t>
    </r>
    <r>
      <rPr>
        <sz val="8"/>
        <color theme="1"/>
        <rFont val="Arial"/>
        <family val="2"/>
      </rPr>
      <t xml:space="preserve"> Atualização da especificação da metodologia de Cruzamnto e de Not Applicable  para passar a incluir "Flag_instr_div"
</t>
    </r>
    <r>
      <rPr>
        <b/>
        <sz val="8"/>
        <color theme="1"/>
        <rFont val="Arial"/>
        <family val="2"/>
      </rPr>
      <t>11/01/2022:</t>
    </r>
    <r>
      <rPr>
        <sz val="8"/>
        <color theme="1"/>
        <rFont val="Arial"/>
        <family val="2"/>
      </rPr>
      <t xml:space="preserve"> Atualização da especificação 
</t>
    </r>
    <r>
      <rPr>
        <b/>
        <sz val="8"/>
        <color theme="1"/>
        <rFont val="Arial"/>
        <family val="2"/>
      </rPr>
      <t>22/02/2022:</t>
    </r>
    <r>
      <rPr>
        <sz val="8"/>
        <color theme="1"/>
        <rFont val="Arial"/>
        <family val="2"/>
      </rPr>
      <t xml:space="preserve"> Atualização do crazmento entre as tabelas AL011 e CT610 na metedologia de cruzamento
</t>
    </r>
    <r>
      <rPr>
        <b/>
        <sz val="8"/>
        <color theme="1"/>
        <rFont val="Arial"/>
        <family val="2"/>
      </rPr>
      <t>18/04/2022:</t>
    </r>
    <r>
      <rPr>
        <sz val="8"/>
        <color theme="1"/>
        <rFont val="Arial"/>
        <family val="2"/>
      </rPr>
      <t xml:space="preserve"> Atualização da especificação da metodologia de cálculo e de cruzamento para prever a informação recebida no email do dia 08/04/2022 (criação da estrutura de suporte ao mapeamento do campo). Sem impactos a nível de implementação.</t>
    </r>
  </si>
  <si>
    <t>IDCMB</t>
  </si>
  <si>
    <t>IDCOMB</t>
  </si>
  <si>
    <t xml:space="preserve">Unique identifier that groups balance sheet and PnL accounting metrics based on a set of dimensions. This field is used to achieve the accounting alignment and links the Loan Tape to Master and Satellites. IDCOMB will replace in the future the 'Subportfolio ID' field. </t>
  </si>
  <si>
    <t>IN.234</t>
  </si>
  <si>
    <t>IDCOMB_LT_FINAL</t>
  </si>
  <si>
    <t>IFRS9_BHVRL_MTRTY</t>
  </si>
  <si>
    <t>Behavioural maturity</t>
  </si>
  <si>
    <t>The estimated residual maturity is the time that elapses between the reference date and the expected end of the lifetime of the instrument. The maturity shall be reported in months. Reference can be made pursuant to IFRS9 paragraphs B5.5.38, B5.5.39 and B5.5.40.
[...]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
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
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t>
  </si>
  <si>
    <t>IN.073</t>
  </si>
  <si>
    <t>BU_IFRS9.IFRS9_OUT_EXPECTED_LOSS_8_7</t>
  </si>
  <si>
    <t>MONTHS_TO_MATURITY</t>
  </si>
  <si>
    <t>MONTHS_TO_MATURITY
WHERE IMCATF046_FLAG_FECHO.CMES = REF_DATE</t>
  </si>
  <si>
    <t xml:space="preserve"> - Se o contrato não pertencer ao universo de Imparidade (IFRS9_OUT_EXPECTED_LOSS_8_7)</t>
  </si>
  <si>
    <t>1) Cruzar LT002_INSTRUMENT com tradutor de chaves FINREP e IFRS9:
LT002_INSTRUMENT 
LEFT JOIN 
(SELECT * FROM KT_CHAVES_FINREP 
LEFT JOIN
SELECT * FROM KT_CHAVES_IFRS9
ON CEMPRESA, CBALCAO, CNUMECTA, ZDEPOSIT =  CEMPRESA, CBALCAO, CNUMECTA, ZDEPOSIT )
ON INSTRMNT_ID = CONCAT(CEMPRESA_FR, CBALCAO_FR, CNUMECTA_FR, ZDEPOSIT_FR)
2) Cruzar chave IFRS9 obtida no passo anterior com tabela IFRS9_OUT_EXPECTED_LOSS_8_7 com o respetivo ID de execução para obter os campos necessários:
LEFT JOIN
(SELECT * FROM IFRS9_OUT_EXPECTED_LOSS_8_7
LEFT JOIN
SELECT * FROM IMCATF046_FLAG_FECHO 
ON EXEC_ID_PART = EXEC_ID_PART )
ON CONTRACT_ID = CONTRACT_ID</t>
  </si>
  <si>
    <r>
      <rPr>
        <b/>
        <sz val="8"/>
        <color theme="1"/>
        <rFont val="Arial"/>
        <family val="2"/>
      </rPr>
      <t>04/03/2022</t>
    </r>
    <r>
      <rPr>
        <sz val="8"/>
        <color theme="1"/>
        <rFont val="Arial"/>
        <family val="2"/>
      </rPr>
      <t>: Foi adicionada a seguinte condição na metodoligia de cálculo: "- Se o campo DT_LGL_FNL_MTRTY assumir o valor da respetiva coluna de NULLABLE, então valor da coluna NULLABLE"
26/07/2024: Alteração de especificação com base na tabela de fonte indicada por Imparidade
30/08/2024: Alteração de especificação com base na tabela de fonte indicada por Imparidade
10/12/2024: Alteração de especificação com base na tabela de fonte indicada por Imparidade. Mudou da tabela BU_IFRS9.IFRS9_INPUT_MOTOR_8_7 para a tabela BU_IFRS9.IFRS9_OUT_EXPECTED_LOSS_8_7.</t>
    </r>
  </si>
  <si>
    <t>IFRS9_CCF</t>
  </si>
  <si>
    <t>IFRS 9 accounting CCF</t>
  </si>
  <si>
    <t>IFRS 9 accounting Credit Conversion Factor as at reference date. For defaulted exposures please report IFRS 9 accounting Credit Conversion Factor as at date of default.</t>
  </si>
  <si>
    <t>IN.075</t>
  </si>
  <si>
    <t>K2</t>
  </si>
  <si>
    <t>K2
WHERE IMCATF046_FLAG_FECHO.CMES = REF_DATE</t>
  </si>
  <si>
    <r>
      <rPr>
        <b/>
        <sz val="8"/>
        <color theme="1"/>
        <rFont val="Arial"/>
        <family val="2"/>
      </rPr>
      <t xml:space="preserve">07/01/2022: </t>
    </r>
    <r>
      <rPr>
        <sz val="8"/>
        <color theme="1"/>
        <rFont val="Arial"/>
        <family val="2"/>
      </rPr>
      <t>Foram alteradas as tabelas IFRS9_OUT_EXPECTED_LOSS_8_7 e IFRS9_OUT_STAGING_8_7 para IFRS9_OUT_EXPECTED_LOSS_REPORTING e IFRS9_OUT_STAGING_REPORTING, respetivamente</t>
    </r>
  </si>
  <si>
    <t>IFRS9_EAD</t>
  </si>
  <si>
    <t>IFRS 9 accounting EAD</t>
  </si>
  <si>
    <t>Exposure at default used for the calculation of expected credit losses according to IFRS 9 as at reference date. For defaulted exposures please report Exposure at default used for the calculation of expected credit losses according to IFRS 9 as at date of default.</t>
  </si>
  <si>
    <t>IN.076</t>
  </si>
  <si>
    <t>BU_IFRS9.IFRS9_OUT_STAGING_REPORTING</t>
  </si>
  <si>
    <t>EAD_FINAL</t>
  </si>
  <si>
    <t>EAD_FINAL
WHERE IMCATF046_FLAG_FECHO.CMES = REF_DATE</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</si>
  <si>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2) Cruzar chave IFRS9 obtida no passo anterior com tabela IFRS9_OUT_STAGING_REPORTING com o respetivo ID de execução para obter os campos necessários:</t>
    </r>
    <r>
      <rPr>
        <sz val="8"/>
        <color theme="1"/>
        <rFont val="Arial"/>
        <family val="2"/>
      </rPr>
      <t xml:space="preserve">
LEFT JOIN
(SELECT * FROM IFRS9_OUT_STAGING_REPORTING 
INNER JOIN
SELECT * FROM IMCATF046_FLAG_FECHO 
ON EXEC_ID_PART = EXEC_ID_PART )
ON CONTRACT_ID = CONTRACT_ID</t>
    </r>
  </si>
  <si>
    <t>IFRS9_LGD</t>
  </si>
  <si>
    <t>IFRS 9 accounting LGD</t>
  </si>
  <si>
    <t>IFRS 9 accounting Loss Given Default as at reference date. For defaulted exposures please report IFRS 9 accounting Loss Given Default as at date of default.</t>
  </si>
  <si>
    <t>IFRS 9 accounting Loss Given Default as at reference date for defaulted and non-defaulted exposures. In case the bank models time-depended LGD variable for non-defaulted exposures then 12-month LGD as at reference date regardless the classification as Stage 1 or 2</t>
  </si>
  <si>
    <t>IN.108</t>
  </si>
  <si>
    <t>LGD_IFRS9</t>
  </si>
  <si>
    <t>LGD_IFRS9
WHERE IMCATF046_FLAG_FECHO.CMES = REF_DATE</t>
  </si>
  <si>
    <t>IMPRMNT_ASSSSMNT_MTHD</t>
  </si>
  <si>
    <t>Impairment assessment method</t>
  </si>
  <si>
    <t>The method by which the impairment is assessed, if the instrument is subject to impairment in accordance with applied accounting standards. Collective and individual methods are distinguished.</t>
  </si>
  <si>
    <t>IN.105</t>
  </si>
  <si>
    <t>LT803_CODIGOS_LT</t>
  </si>
  <si>
    <t>NVL( VALOR_LT, '1')</t>
  </si>
  <si>
    <t>UNIVERSO INSTR
LEFT JOIN
(SELECT * FROM FR004_CTO)
ON CEMPRSA, CBALCAO, CNUMECTA, ZDEPOSIT 
LEFT JOIN
(SELECT * FROM LT803_CODIGOS_LT WHERE CAMPO_LT = 'IMPRMNT_ASSSSMNT_MTHD')
ON VALOR_ORIGEM = TIPO_ANALISE_ATUAL</t>
  </si>
  <si>
    <t>08/11/21: A metodologia de Not Applicable mantém-se igual à versão original (não foi aplicada a metodologia de default values proposta pela corporação).
29/11/2021: Atualização de nomenclatura da tabela de parametrização - em vez de TABELA_PARAMETRIZACAO, LT803_CODIGOS_LT. Sem impactos a nível de implementação.
29/11/2021: Alteração da metodologia de cálculo para passar a prever o NVL. Com impacto significativo ao nível da implementação.</t>
  </si>
  <si>
    <t>IMPRMNT_CLCLTN_MTHD</t>
  </si>
  <si>
    <t>Impairment calculation method</t>
  </si>
  <si>
    <t>Method that is used to determin the provisioning amount. Going concern refers to a provisioning calculation that is mainly based on cash flow collection. Gone concern approach refers to a provisioning calculation that is mainly based on collateral execution.</t>
  </si>
  <si>
    <t>IN.106</t>
  </si>
  <si>
    <t>FR004_CTO
CT003_UNIV_CLI
IMCATF002_PROCESSO_AI_HIST
TABELA_PARAMETRIZACAO_IMPRMNT_CLCLTN_MTHD</t>
  </si>
  <si>
    <t>VALOR_LT
TIPO_ANALISE_ATUAL
CCLI_GRUPO
CTIPO_RECUPERACAO</t>
  </si>
  <si>
    <t>VALOR_LT
WHERE CL001.CRELACAO_CL_CNT = '1'
AND CL001.CSEQUENCIA_REL = '00001'
AND IMCATF046_FLAG_FECHO.CMES = REF_DATE
AND TIPO_ANALISE_ATUAL =  TIPO_ANALISE_ATUAL 
AND CTIPO_RECUPERACAO = CTIPO_RECUPERACAO</t>
  </si>
  <si>
    <r>
      <rPr>
        <b/>
        <sz val="8"/>
        <color theme="1"/>
        <rFont val="Arial"/>
        <family val="2"/>
      </rPr>
      <t>1) Cruzar LT002_INSTRUMENT com FR004_CTO para obter o campo TIPO_ANALISE_ATUAL:</t>
    </r>
    <r>
      <rPr>
        <sz val="8"/>
        <color theme="1"/>
        <rFont val="Arial"/>
        <family val="2"/>
      </rPr>
      <t xml:space="preserve">
LT002_INSTRUMENT 
LEFT JOIN 
(SELECT * FROM FR004_CTO)
ON INSTRMNT_ID = CONCAT(CEMPRESA, CBALCAO, CNUMECTA, ZDEPOSIT)
1) Cruzar LT002_INSTRUMENT com tradutor de chaves FINREP:
LT002_INSTRUMENT 
LEFT JOIN 
(SELECT * FROM KT_CHAVES_FINREP)
ON INSTRMNT_ID = CONCAT(CEMPRESA_FR, CBALCAO_FR, CNUMECTA_FR, ZDEPOSIT_FR)
2) Cruzar KT_CHAVES_FINREP com CL001_INTERV_CTO para obter o zcliente titular do contrato:
LEFT JOIN
(SELECT * FROM CL001_INTERV_CTO)
ON CONCAT(CEMPRESA_FR, CBALCAO_FR, CNUMECTA_FR, ZDEPOSIT_FR) = CONCAT(CEMPRESA, CBALCAO, CNUMECTA, ZDEPOSIT)
</t>
    </r>
    <r>
      <rPr>
        <b/>
        <sz val="8"/>
        <color theme="1"/>
        <rFont val="Arial"/>
        <family val="2"/>
      </rPr>
      <t xml:space="preserve">
3) Cruzar CL001_INTERV_CTO com CT003_UNIV_CLI para obter o campo CCLI_GRUPO:</t>
    </r>
    <r>
      <rPr>
        <sz val="8"/>
        <color theme="1"/>
        <rFont val="Arial"/>
        <family val="2"/>
      </rPr>
      <t xml:space="preserve">
LEFT JOIN
(SELECT * FROM CD_CAPTOOLS.CT003_UNIV_CLI)
ON ZCLIENTE = ZCLIENTE
4) Cruzar com tradutor de chaves IFRS9:
LEFT JOIN
(SELECT * FROM KT_CHAVES_IFRS9)
ON CEMPRESA, CBALCAO, CNUMECTA, ZDEPOSIT =  CEMPRESA, CBALCAO, CNUMECTA, ZDEPOSIT 
5) Cruzar chave IFRS9 obtida no passo anterior com tabela IFRS9_INPUT_MOTOR_8_7 para obter por CCLIGRUPO o CTIPO_RECUPERACAO para as datas de execução cujo TIMESTAMP_PROCESSO &lt;= DATA_DATE_PART_ORIG: 
LEFT JOIN
(SELECT DISTINCT CCLIGRUPO, CTIPO_RECUPERACAO FROM
(SELEC CCLIGRUPO, TIMSTAMP_PROCESSO, FIRST_VALUE(CTIPO_RECUPERACAO) OVER (PARTITION BY CCLIGRUPO
                                                                ORDER BY TIMESTAMP_PROCESSO DESC) AS CTIPO_RECUPERACAO
  FROM IMP.IMCATF002_PROCESSO_AI_HIST)
INNER JOIN
IMCATF046_FLAG_FECHO
ON  TIMESTAMP_PROCESSO &lt;= DATA_DATE_PAR+[@[Metodologia de cruzamento]]T_ORIG)
ON CCLIGRUPO = CCLI_GRUPO
6</t>
    </r>
    <r>
      <rPr>
        <b/>
        <sz val="8"/>
        <color theme="1"/>
        <rFont val="Arial"/>
        <family val="2"/>
      </rPr>
      <t xml:space="preserve">) Cruzar os campo obtidos nos passo anterior com a tabela de parametrização TABELA_PARAMETRIZACAO_LT_IMPRMNT_CLCLTN_MTHD de modo a obter os códigos permitidos na code list:
</t>
    </r>
    <r>
      <rPr>
        <sz val="8"/>
        <color theme="1"/>
        <rFont val="Arial"/>
        <family val="2"/>
      </rPr>
      <t>LEFT JOIN 
(SELECT * FROM TABELA_PARAMETRIZACAO_LT_IMPRMNT_CLCLTN_MTHD)
ON TIPO_ANALISE_ATUAL =  TIPO_ANALISE_ATUAL AND CTIPO_RECUPERACAO = CTIPO_RECUPERACAO</t>
    </r>
  </si>
  <si>
    <r>
      <rPr>
        <b/>
        <sz val="8"/>
        <color theme="1"/>
        <rFont val="Arial"/>
        <family val="2"/>
      </rPr>
      <t>17/11/2021</t>
    </r>
    <r>
      <rPr>
        <sz val="8"/>
        <color theme="1"/>
        <rFont val="Arial"/>
        <family val="2"/>
      </rPr>
      <t xml:space="preserve">: Atualização da especificação da metodologia de cálculo.
</t>
    </r>
    <r>
      <rPr>
        <b/>
        <sz val="8"/>
        <color theme="1"/>
        <rFont val="Arial"/>
        <family val="2"/>
      </rPr>
      <t>03/06/2022</t>
    </r>
    <r>
      <rPr>
        <sz val="8"/>
        <color theme="1"/>
        <rFont val="Arial"/>
        <family val="2"/>
      </rPr>
      <t xml:space="preserve">: Atualização da metodologia de cruzamento de modo a filtrar a tabela IMCATF002_PROCESSO_AI_HIST para obter apenas registos com data inferior ou igual à data de execução utilizada pela área de IFRS9.
</t>
    </r>
    <r>
      <rPr>
        <b/>
        <sz val="8"/>
        <color theme="1"/>
        <rFont val="Arial"/>
        <family val="2"/>
      </rPr>
      <t>15/07/2022:</t>
    </r>
    <r>
      <rPr>
        <sz val="8"/>
        <color theme="1"/>
        <rFont val="Arial"/>
        <family val="2"/>
      </rPr>
      <t xml:space="preserve"> Alteração da metodolgia de cáculo para passar a prever a informação apenas do 1º titular (CL001)</t>
    </r>
  </si>
  <si>
    <t>IMPRMNT_STTS</t>
  </si>
  <si>
    <t>Impairment status</t>
  </si>
  <si>
    <t>Type of impairment.</t>
  </si>
  <si>
    <t>IN.034</t>
  </si>
  <si>
    <t>UNIVERSO INSTR
LEFT JOIN
SELECT * FROM FR004_CTO
ON CEMPRSA, CBALCAO, CNUMECTA, ZDEPOSIT 
LEFT JOIN
(SELECT * FROM LT803_CODIGOS_LT WHERE CAMPO_LT = 'IMPRMNT_STTS')
ON VALOR_ORIGEM = STAGE_ATUAL</t>
  </si>
  <si>
    <t>IMPRMNT_STTS_PRVS</t>
  </si>
  <si>
    <t>Previous impairment status</t>
  </si>
  <si>
    <t>Type of impairment previous to the one at reference date.</t>
  </si>
  <si>
    <t>IN.035</t>
  </si>
  <si>
    <t>VALOR_LT
Se o stage não se alterou desde a data de inception, assumir o valor do campo "IMPRMNT_STTS"</t>
  </si>
  <si>
    <t>UNIVERSO INSTR
LEFT JOIN
(SELECT  MAX(NR)-1 FROM BCE_LT_SPRT_STAGE GROUP BY CONTRACT_ID
INNER JOIN
SELECT * FROM BCE_LT_SPRT_STAGE
ON CONTRACT_ID, NR)
ON CONCAT( CBALCAO, CNUMECTA, ZDEPOSIT) = CONTRACT_ID
LEFT JOIN
(SELECT * FROM LT803_CODIGOS_LT WHERE CAMPO_LT = 'IMPRMNT_STTS')
ON VALOR_ORIGEM = STAGE_ATUAL</t>
  </si>
  <si>
    <t>INSTLMNT_PAY</t>
  </si>
  <si>
    <t>Instalment payable</t>
  </si>
  <si>
    <t>Average monthly payable instalment where amortisation plan is in place; excluding bullet loans but including overdrafts where minimum amortisation is agreed.</t>
  </si>
  <si>
    <t>IN.077</t>
  </si>
  <si>
    <t>EPT06</t>
  </si>
  <si>
    <t>EPYR5040_EPT06_MQUOTA</t>
  </si>
  <si>
    <t xml:space="preserve">AVERAGE(EPYR5040_EPT06_MQUOTA)
WHERE DATA_DATE_PART é o mais recente e anterior ou igual à data de referência </t>
  </si>
  <si>
    <t xml:space="preserve"> - Se o campo TYP_AMRTSTN assumir o valor 4 (bullet).
- Se o contrato pertencer aos produtos Descobertos e Cartões: 
Tabela de parametrização LT803_CODIGOS_LT se VALOR_LT = 1 
Onde TYP_INSTRMNT = VALOR_ORIGEM 
e CAMPO_LT = 'AMRTSTN_INTRST_PAYMENTS'</t>
  </si>
  <si>
    <r>
      <rPr>
        <b/>
        <sz val="8"/>
        <color theme="1"/>
        <rFont val="Arial"/>
        <family val="2"/>
      </rPr>
      <t xml:space="preserve">NOTA: </t>
    </r>
    <r>
      <rPr>
        <u/>
        <sz val="8"/>
        <color theme="1"/>
        <rFont val="Arial"/>
        <family val="2"/>
      </rPr>
      <t>Para contrato, a tabela EPT06 deve ser filtrada pela DATA_DATE_PART mais recente e inferior ou igual à data de referência de processamento</t>
    </r>
    <r>
      <rPr>
        <sz val="8"/>
        <color theme="1"/>
        <rFont val="Arial"/>
        <family val="2"/>
      </rPr>
      <t xml:space="preserve">
</t>
    </r>
    <r>
      <rPr>
        <b/>
        <sz val="8"/>
        <color theme="1"/>
        <rFont val="Arial"/>
        <family val="2"/>
      </rPr>
      <t xml:space="preserve">
1) Replicar passo 1) do campo RCVD_AMRTSTN_12M</t>
    </r>
    <r>
      <rPr>
        <sz val="8"/>
        <color theme="1"/>
        <rFont val="Arial"/>
        <family val="2"/>
      </rPr>
      <t xml:space="preserve">
</t>
    </r>
    <r>
      <rPr>
        <b/>
        <sz val="8"/>
        <color theme="1"/>
        <rFont val="Arial"/>
        <family val="2"/>
      </rPr>
      <t>2) Cruzar chave MASTER obtida no passo anterior com tabela EPT06 para obter os campos necessários da carteira de empréstimos:</t>
    </r>
    <r>
      <rPr>
        <sz val="8"/>
        <color theme="1"/>
        <rFont val="Arial"/>
        <family val="2"/>
      </rPr>
      <t xml:space="preserve">
LEFT JOIN 
(SELECT * FROM EPT06)
ON CONCAT(CBALCAO, CNUMECTA, ZDEPOSIT) = CONCAT (EPYR5040_CKBALCAO, EPYR5040_CKNUMCTA, '000000000000000')
3) Replicar passo 3) do campo RCVD_AMRTSTN_12M</t>
    </r>
  </si>
  <si>
    <r>
      <t xml:space="preserve">15/12/2021: </t>
    </r>
    <r>
      <rPr>
        <sz val="8"/>
        <color theme="1"/>
        <rFont val="Arial"/>
        <family val="2"/>
      </rPr>
      <t xml:space="preserve">Atualização da especificação da metodologia de cálculo, cruzamento e not applicable.
</t>
    </r>
    <r>
      <rPr>
        <b/>
        <sz val="8"/>
        <color theme="1"/>
        <rFont val="Arial"/>
        <family val="2"/>
      </rPr>
      <t>22/03/2022</t>
    </r>
    <r>
      <rPr>
        <sz val="8"/>
        <color theme="1"/>
        <rFont val="Arial"/>
        <family val="2"/>
      </rPr>
      <t>: Atualização da especificação da metodologia de cálculo e cruzamento para incluir a data de referência.</t>
    </r>
    <r>
      <rPr>
        <b/>
        <sz val="8"/>
        <color theme="1"/>
        <rFont val="Arial"/>
        <family val="2"/>
      </rPr>
      <t xml:space="preserve">
24/06/2022: </t>
    </r>
    <r>
      <rPr>
        <sz val="8"/>
        <color theme="1"/>
        <rFont val="Arial"/>
        <family val="2"/>
      </rPr>
      <t>Atualização da metodologia de not applicable.</t>
    </r>
  </si>
  <si>
    <t>INSTR_SNRTY_CLSS</t>
  </si>
  <si>
    <t>Instrument seniority type</t>
  </si>
  <si>
    <t>Instrument type according to its seniority.</t>
  </si>
  <si>
    <t>IN.163</t>
  </si>
  <si>
    <t>CD_LOAN_TAPES_BCE
CD_GARANTIAS
CD_CAPTOOLS</t>
  </si>
  <si>
    <t>TABELA_PARAMETRIZACAO_ISSR_SNRTY_TYP
GT007_TRZ_GT_PES
CT610_TITULOS
TI602_TRANCHES</t>
  </si>
  <si>
    <t>CODE
ZCLIENTE
GARANTIA
ENTIDADE_GARANTE
TIPO_TITULO
TITULARIZACAO</t>
  </si>
  <si>
    <t>1.Obtenção dos campos auxiliares GARANTIA, ENTIDADE_GARANTE, TIPO_TITULO, CHAVE_GAR:
GARANTIA, CONCAT (CEMPRESA_GAR, CBALCAO_GAR, CNUMECTA_GAR, ZDEPOSIT_GAR) AS CHAVE_GAR, ENTIDADE_GARANTE, TIPO_TITULO
WHERE CT010_DIM_VALOR.ID_DIMENSAO = 76
AND (CT610_TITULOS.TIPO_TITULO LIKE 'TITU%' OR CT610_TITULOS.TIPO_TITULO LIKE 'OBRI%')
2.Obtenção do campo CODE1:
CODE AS CODE1
WHERE NOME_DIMENSAO = 'INSTR_SNRTY_CLSS_LVL1' 
AND ZCLIENTE = ZCLIENTE AND GARANTIA =  GARANTIA AND ENTIDADE_GARANTE = ENTIDADE_GARANTE
3.Obtenção do campo CODE2:
CODE AS CODE2
WHERE NOME_DIMENSAO = 'INSTR_SNRTY_CLSS_LVL2' 
AND TIPO_TITULO = TIPO_TITULO  AND TITULARIZACAO = TITULARIZACAO
4.Obtenção do campo CODE3:
CODE AS CODE3
WHERE NOME_DIMENSAO = 'INSTR_SNRTY_CLSS_LVL3' 
AND GARANTIA = GARANTIA AND TIPO_TITULO = TIPO_TITULO
5.Obtenção do campo INSTR_SNRTY_CLSS:
CASE WHEN CONCAT(CODE1,CODE2,CODE3) IS NULL OR TRIM (CONCAT(CODE1,CODE2,CODE3)) = '' THEN 'MISS' 
ELSE CONCAT(CODE1,CODE2,CODE3) END</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</si>
  <si>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com informação do modelo de garantias para obter o ZCLIENTE (entidade garante):</t>
    </r>
    <r>
      <rPr>
        <sz val="8"/>
        <color theme="1"/>
        <rFont val="Arial"/>
        <family val="2"/>
      </rPr>
      <t xml:space="preserve">
LEFT JOIN
(SELECT * FROM GT001_TRZ_RSP_GT 
INNER JOIN
SELECT * FROM GT007_TRZ_GT_PES 
ON CKBALCAO = CKBALCAO AND CKNUMCTA = CKNUMCTA AND COMP_ID_GAR = COMP_ID_GAR)
ON CKBALRES = CBALCAO AND CKCTARES = CNUMECTA AND CREFRESP = ZDEPOSIT
</t>
    </r>
    <r>
      <rPr>
        <b/>
        <sz val="8"/>
        <color theme="1"/>
        <rFont val="Arial"/>
        <family val="2"/>
      </rPr>
      <t xml:space="preserve">3) Cruzar com informação da tabela de dimensões e de dicionário de títulos para obter GARANTIA, ENTIDADE_GARANTE, TIPO_TITULO E CHAVE_GAR
</t>
    </r>
    <r>
      <rPr>
        <sz val="8"/>
        <color theme="1"/>
        <rFont val="Arial"/>
        <family val="2"/>
      </rPr>
      <t xml:space="preserve">LEFT JOIN 
(SELECT * FROM CT010_DIM_VALOR 
INNER JOIN CT610_TITULOS)
ON NOME_ATRIBUTO_DIM = TIPO_TITULO
</t>
    </r>
    <r>
      <rPr>
        <b/>
        <sz val="8"/>
        <color theme="1"/>
        <rFont val="Arial"/>
        <family val="2"/>
      </rPr>
      <t xml:space="preserve">4) Cruzar CT610_TITULOS com TI602_TRANCHES para obter campo de TITULARIZACAO
</t>
    </r>
    <r>
      <rPr>
        <sz val="8"/>
        <color theme="1"/>
        <rFont val="Arial"/>
        <family val="2"/>
      </rPr>
      <t xml:space="preserve">LEFT JOIN 
(SELECT * FROM CD_ALM.TI602_TRANCHES)
ON ISIN = ISIN 
</t>
    </r>
    <r>
      <rPr>
        <b/>
        <sz val="8"/>
        <color theme="1"/>
        <rFont val="Arial"/>
        <family val="2"/>
      </rPr>
      <t>5) Cruzar os campos obtidos nos passos anteriores com a tabela de parametrização</t>
    </r>
    <r>
      <rPr>
        <sz val="8"/>
        <color theme="1"/>
        <rFont val="Arial"/>
        <family val="2"/>
      </rPr>
      <t xml:space="preserve">
</t>
    </r>
    <r>
      <rPr>
        <b/>
        <sz val="8"/>
        <color theme="1"/>
        <rFont val="Arial"/>
        <family val="2"/>
      </rPr>
      <t>5.1) Obter o campo CODE1</t>
    </r>
    <r>
      <rPr>
        <sz val="8"/>
        <color theme="1"/>
        <rFont val="Arial"/>
        <family val="2"/>
      </rPr>
      <t xml:space="preserve">
LEFT JOIN 
(SELECT  * FROM TABELA_PARAMETRIZACAO_INSTR_SNRTY_CLSS)
ON ZCLIENTE = ZCLIENTE AND GARANTIA = GARANTIA  AND ENTIDADE_GARANTE = ENTIDADE_GARANTE
</t>
    </r>
    <r>
      <rPr>
        <b/>
        <sz val="8"/>
        <color theme="1"/>
        <rFont val="Arial"/>
        <family val="2"/>
      </rPr>
      <t>5.2) Obter o campo CODE2</t>
    </r>
    <r>
      <rPr>
        <sz val="8"/>
        <color theme="1"/>
        <rFont val="Arial"/>
        <family val="2"/>
      </rPr>
      <t xml:space="preserve">
LEFT JOIN 
(SELECT * FROM TABELA_PARAMETRIZACAO_INSTR_SNRTY_CLSS )
ON TIPO_TITULO = TIPO_TITULO  AND TITULARIZACAO = TITULARIZACAO
</t>
    </r>
    <r>
      <rPr>
        <b/>
        <sz val="8"/>
        <color theme="1"/>
        <rFont val="Arial"/>
        <family val="2"/>
      </rPr>
      <t>5.3) Obter o campo CODE3</t>
    </r>
    <r>
      <rPr>
        <sz val="8"/>
        <color theme="1"/>
        <rFont val="Arial"/>
        <family val="2"/>
      </rPr>
      <t xml:space="preserve">
LEFT JOIN 
(SELECT * FROM TABELA_PARAMETRIZACAO_INSTR_SNRTY_CLSS)
ON GARANTIA = GARANTIA AND TIPO_TITULO = TIPO_TITULO</t>
    </r>
  </si>
  <si>
    <r>
      <rPr>
        <b/>
        <sz val="8"/>
        <color theme="1"/>
        <rFont val="Arial"/>
        <family val="2"/>
      </rPr>
      <t>15/11/2021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Atualização da especificação da metodologia de Cruzamnto e de Not Applicable  para passar a influir "Flag_instr_div"
27/01/2022: Foi atualizada a metodologia de cruzamento para facilitar a compreensão (Sem impactos na implementação</t>
    </r>
  </si>
  <si>
    <t>INSTRMNT_CLSS</t>
  </si>
  <si>
    <t>Instrument class</t>
  </si>
  <si>
    <t xml:space="preserve">The class of the instrument according to ESA 2010. </t>
  </si>
  <si>
    <t>IN.164</t>
  </si>
  <si>
    <t>DT_INCPTN
DT_LGL_FNL_MTRTY</t>
  </si>
  <si>
    <t>CASE WHEN DATEDIFF(DT_LGL_FNL_MTRTY, DT_INCPTN) &lt;= 365 AND DT_LGL_FNL_MTRTY &lt;&gt; 'Valor da coluna NOT APPLICABLE' THEN F_31
          WHEN DATEDIFF(DT_LGL_FNL_MTRTY, DT_INCPTN) &gt; 365 OR DT_LGL_FNL_MTRTY = 'Valor da coluna NOT APPLICABLE' THEN F_32
*Dependente dos campos DT_LGL_FNL_MTRTY e DT_INCPTN a aprovisionar na tabela final</t>
  </si>
  <si>
    <t>Usar os campos DT_INCPTN e DT_LGL_FNL_MTRTY a aprovisionar na tabela final.</t>
  </si>
  <si>
    <r>
      <rPr>
        <b/>
        <sz val="8"/>
        <color theme="1"/>
        <rFont val="Arial"/>
        <family val="2"/>
      </rPr>
      <t>21/10/2021</t>
    </r>
    <r>
      <rPr>
        <sz val="8"/>
        <color theme="1"/>
        <rFont val="Arial"/>
        <family val="2"/>
      </rPr>
      <t xml:space="preserve">: Atualização da especificação da metodologia de cálculo.
</t>
    </r>
    <r>
      <rPr>
        <b/>
        <sz val="8"/>
        <color theme="1"/>
        <rFont val="Arial"/>
        <family val="2"/>
      </rPr>
      <t>03/11/2021</t>
    </r>
    <r>
      <rPr>
        <sz val="8"/>
        <color theme="1"/>
        <rFont val="Arial"/>
        <family val="2"/>
      </rPr>
      <t xml:space="preserve">: Alteração da especificação da metodologia de cálculo ao nível do número de dias considerados (de 360 para 365) e atualização da Data Type_Origem.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28/01/2022: Alteração da metodologia de cáculo para a fonte passar a ser os campos da LT002_INSTRMNT [Reunião com LCM dia 21/01]
</t>
    </r>
    <r>
      <rPr>
        <b/>
        <sz val="8"/>
        <color theme="1"/>
        <rFont val="Arial"/>
        <family val="2"/>
      </rPr>
      <t xml:space="preserve">16/02/2022: </t>
    </r>
    <r>
      <rPr>
        <sz val="8"/>
        <color theme="1"/>
        <rFont val="Arial"/>
        <family val="2"/>
      </rPr>
      <t xml:space="preserve">Alteração da metodologia de cálculo para simplificação.
</t>
    </r>
    <r>
      <rPr>
        <b/>
        <sz val="8"/>
        <color theme="1"/>
        <rFont val="Arial"/>
        <family val="2"/>
      </rPr>
      <t>15/03/2022:</t>
    </r>
    <r>
      <rPr>
        <sz val="8"/>
        <color theme="1"/>
        <rFont val="Arial"/>
        <family val="2"/>
      </rPr>
      <t xml:space="preserve"> Alterada a metodologia de cálculo para considerar que quando um instrumento não tem uma data de maturidade aplicável, então deve ser considerado como long-term (F_32). Alteração com impacto na implementação, já comunicada anteriormente.
</t>
    </r>
  </si>
  <si>
    <t>INSTRMNT_ID</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</si>
  <si>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</si>
  <si>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</si>
  <si>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</si>
  <si>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IN.008</t>
  </si>
  <si>
    <t>CEMPRESA
CBALCAO
CNUMECTA
ZDEPOSIT</t>
  </si>
  <si>
    <t>INTRNL_RTNG</t>
  </si>
  <si>
    <t>Internal rating at reference date</t>
  </si>
  <si>
    <t>Internal rating grade at the reference date according to Regulation (EU) No 575/2013. Please also add in sheet "Code List" the list of values used for the bank-internal rating masterscale. If only the debtor is rated please report the debtor rating on all associated instruments.</t>
  </si>
  <si>
    <t>IN.036</t>
  </si>
  <si>
    <t>INTRNL_RTNG_INCPTN</t>
  </si>
  <si>
    <t>Internal rating at inception</t>
  </si>
  <si>
    <t>Internal rating grade according to Regulation (EU) No 575/2013 at instrument origination.</t>
  </si>
  <si>
    <t>IN.037</t>
  </si>
  <si>
    <t>INTRNL_SGMNT</t>
  </si>
  <si>
    <t>Internal code for segment/portfolio</t>
  </si>
  <si>
    <t>Bank-internal portfolio-segmentation definition according to bank-internal nomenclature.</t>
  </si>
  <si>
    <t>IN.038</t>
  </si>
  <si>
    <t>CONTRAPARTE</t>
  </si>
  <si>
    <t>CONTRAPARTE
'- Se o campo tive algum caracter dentro de  '[^[:print:]\\p{S}\\p{P}\\p{L}\\p{N} ]' substituir por ''
- Em caso de duplicação de valores por contrato deve ser seguida a sequinte prioritização*:
 1) carteira contabilística atribuída às contas dentro do balanço em detrimento das contas fora do balanço (1ºValor_bruto_on, 2ºProvisao_on, 3ºValor_bruto_off, 4ºProvisao_off)
 2) carteira contabilística com saldo absoluto superior 
* O campo deve estar alinhado com o SUBPORTFOLIO_ID</t>
  </si>
  <si>
    <r>
      <rPr>
        <b/>
        <sz val="8"/>
        <color theme="1"/>
        <rFont val="Arial"/>
        <family val="2"/>
      </rPr>
      <t>1.Cruzar a LT002_INSTRUMENT com FR004_CTO</t>
    </r>
    <r>
      <rPr>
        <sz val="8"/>
        <color theme="1"/>
        <rFont val="Arial"/>
        <family val="2"/>
      </rPr>
      <t xml:space="preserve">
LT002_INSTRUMENT
LEFT JOIN
(SELECT * FROM FR004_CTO)
ON CONCAT(CEMPRESA, CBALCAO, CNUMECTA, ZDEPOSIT) = INSTRMNT_ID</t>
    </r>
  </si>
  <si>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05/05/22:</t>
    </r>
    <r>
      <rPr>
        <sz val="8"/>
        <color theme="1"/>
        <rFont val="Arial"/>
        <family val="2"/>
      </rPr>
      <t xml:space="preserve"> Alteração da especificação para obter o campo da contraparte diretamente da FR004.
</t>
    </r>
    <r>
      <rPr>
        <b/>
        <sz val="8"/>
        <color theme="1"/>
        <rFont val="Arial"/>
        <family val="2"/>
      </rPr>
      <t>22/07/22:</t>
    </r>
    <r>
      <rPr>
        <sz val="8"/>
        <color theme="1"/>
        <rFont val="Arial"/>
        <family val="2"/>
      </rPr>
      <t xml:space="preserve"> Alteração da metodologia de calculo para refletir a escolha da contraparte quando há mais do que 1 e ficar equivalente ao campo SUBPORTFOLIO_ID
</t>
    </r>
    <r>
      <rPr>
        <b/>
        <sz val="8"/>
        <color theme="1"/>
        <rFont val="Arial"/>
        <family val="2"/>
      </rPr>
      <t>26/01/2024:</t>
    </r>
    <r>
      <rPr>
        <sz val="8"/>
        <color theme="1"/>
        <rFont val="Arial"/>
        <family val="2"/>
      </rPr>
      <t xml:space="preserve"> Adição de condição de eliminação de caracteres especiais na sequência da análise dos controlos da Corporação.</t>
    </r>
  </si>
  <si>
    <t>INTRNL_SGMNT_CAT_MSTA</t>
  </si>
  <si>
    <t>COREP Segment - Final Category BIS II</t>
  </si>
  <si>
    <t>Bank-internal COREP segmentation - Final Category BIS II</t>
  </si>
  <si>
    <t>IN.187</t>
  </si>
  <si>
    <t>CT013_RWA_PRINC
LT803_CODIGOS_LT</t>
  </si>
  <si>
    <t>CAT_MSTA
VALOR_LT</t>
  </si>
  <si>
    <r>
      <t xml:space="preserve">GROUP_CONCAT(VALOR_LT)
WHERE CAMPO_LT = 'INTRNL_SGMNT_CAT_MSTA'
AND NVL(TRIM(CAT_MSTA),0) = VALOR_ORIGEM
Devem ser reportados os valores respeitando a ordem atribuida no campo CNTRCT_ID_BDR. Caso a mesma CAT_MSTA esteja associada a mais que um contrato, deve ser repetida por cada um.
Exemplo: 
INSTRMNT_ID: 31CMAHenergyS1xS2OVER2ENFGDRST0C
S1EMP, CONTRA1: 18980000037; 18981000004; 18990001001
CNTRCT_ID_BDR: 18980000037, 18981000004,18990001001,18990001001,18990001001
INTRNL_SGMNT_CAT_MSTA: 36,36,9,9,16
INTRNL_SGMNT_CATSUB: 11111111111 ,11111111111 ,4,11111111111 ,11111111111 </t>
    </r>
    <r>
      <rPr>
        <b/>
        <sz val="8"/>
        <rFont val="Arial"/>
        <family val="2"/>
      </rPr>
      <t xml:space="preserve">
</t>
    </r>
    <r>
      <rPr>
        <sz val="8"/>
        <rFont val="Arial"/>
        <family val="2"/>
      </rPr>
      <t xml:space="preserve">
Aplicar os filtros realizados na tabela temporária TMP_BCE_LT_INSTR_CAP através dos campos: subtipo_risco, flag_cons_cap, flag_conc_contab, exercicio e nome_perimetro.</t>
    </r>
  </si>
  <si>
    <r>
      <rPr>
        <b/>
        <sz val="8"/>
        <color theme="1"/>
        <rFont val="Arial"/>
        <family val="2"/>
      </rPr>
      <t>1) Replicar passo 1) do campo CNTRCT_ID_BDR
2) Replicar passo 2) do campo CNTRCT_ID_BDR</t>
    </r>
    <r>
      <rPr>
        <sz val="8"/>
        <color theme="1"/>
        <rFont val="Arial"/>
        <family val="2"/>
      </rPr>
      <t xml:space="preserve">
</t>
    </r>
    <r>
      <rPr>
        <b/>
        <sz val="8"/>
        <color theme="1"/>
        <rFont val="Arial"/>
        <family val="2"/>
      </rPr>
      <t xml:space="preserve">3) Replicar passo 3) do campo CNTRCT_ID_BDR
4) Cruzar campo obtido no passo anterior com a tabela de parametrização LT803_CODIGOS_LT de modo a obter os códigos permitidos na code list:
</t>
    </r>
    <r>
      <rPr>
        <sz val="8"/>
        <color theme="1"/>
        <rFont val="Arial"/>
        <family val="2"/>
      </rPr>
      <t xml:space="preserve">LEFT JOIN
(SELECT * FROM LT803_CODIGOS_LT) 
ON TRIM(CAT_MSTA) = VALOR_ORIGEM
</t>
    </r>
  </si>
  <si>
    <r>
      <rPr>
        <b/>
        <sz val="8"/>
        <color theme="1"/>
        <rFont val="Arial"/>
        <family val="2"/>
      </rPr>
      <t xml:space="preserve">09/09/2022: </t>
    </r>
    <r>
      <rPr>
        <sz val="8"/>
        <color theme="1"/>
        <rFont val="Arial"/>
        <family val="2"/>
      </rPr>
      <t xml:space="preserve">Especificação do campo 
</t>
    </r>
    <r>
      <rPr>
        <b/>
        <sz val="8"/>
        <color theme="1"/>
        <rFont val="Arial"/>
        <family val="2"/>
      </rPr>
      <t xml:space="preserve">17/02/2023: </t>
    </r>
    <r>
      <rPr>
        <sz val="8"/>
        <color theme="1"/>
        <rFont val="Arial"/>
        <family val="2"/>
      </rPr>
      <t xml:space="preserve">Alteração do valor esperado de MISSING e Not Applicable. Alteração da metodologia de Not Applicable.
</t>
    </r>
    <r>
      <rPr>
        <b/>
        <sz val="8"/>
        <color theme="1"/>
        <rFont val="Arial"/>
        <family val="2"/>
      </rPr>
      <t xml:space="preserve">03/03/2023: </t>
    </r>
    <r>
      <rPr>
        <sz val="8"/>
        <color theme="1"/>
        <rFont val="Arial"/>
        <family val="2"/>
      </rPr>
      <t xml:space="preserve">Alteração do valor esperado de MISSING e Not Applicable. Alteração da metodologia de Not Applicable. Alteração da metodologia de cálculo
</t>
    </r>
    <r>
      <rPr>
        <b/>
        <sz val="8"/>
        <color theme="1"/>
        <rFont val="Arial"/>
        <family val="2"/>
      </rPr>
      <t>16/05/2023:</t>
    </r>
    <r>
      <rPr>
        <sz val="8"/>
        <color theme="1"/>
        <rFont val="Arial"/>
        <family val="2"/>
      </rPr>
      <t xml:space="preserve"> Alteração da metodologia de cálculo para contemplar situações de NULL nas tabelas fonte. 
</t>
    </r>
    <r>
      <rPr>
        <b/>
        <sz val="8"/>
        <color theme="1"/>
        <rFont val="Arial"/>
        <family val="2"/>
      </rPr>
      <t xml:space="preserve">14/06/2023: </t>
    </r>
    <r>
      <rPr>
        <sz val="8"/>
        <color theme="1"/>
        <rFont val="Arial"/>
        <family val="2"/>
      </rPr>
      <t>Alteração de condição de N/A sem impactos na implementação.</t>
    </r>
  </si>
  <si>
    <t>INTRNL_SGMNT_CATGSUB</t>
  </si>
  <si>
    <t>COREP Segment - Final Subcategory BIS II</t>
  </si>
  <si>
    <t>Bank-internal COREP segmentation - Final Subcategory BIS II</t>
  </si>
  <si>
    <t>IN.188</t>
  </si>
  <si>
    <t>CATGSUB1
VALOR_LT</t>
  </si>
  <si>
    <t>GROUP_CONCAT(VALOR_LT)
WHERE CAMPO_LT = 'INTRNL_SGMNT_CATGSUB'
AND NVL(TRIM(CATGSUB),0) = VALOR_ORIGEM
Devem ser reportados os valores respeitando a ordem atribuida no campo CNTRCT_ID_BDR. Caso a mesma CATGSUB1 esteja associada a mais que um contrato, deve ser repetida por cada um.
Consultar exemplo do campo INTRNL_SGMNT_CAT_MSTA.
Aplicar os filtros realizados na tabela temporária TMP_BCE_LT_INSTR_CAP através dos campos: subtipo_risco, flag_cons_cap, flag_conc_contab, exercicio e nome_perimetro.</t>
  </si>
  <si>
    <r>
      <rPr>
        <b/>
        <sz val="8"/>
        <color theme="1"/>
        <rFont val="Arial"/>
        <family val="2"/>
      </rPr>
      <t>1) Replicar passo 1) do campo CNTRCT_ID_BDR
2) Replicar passo 2) do campo CNTRCT_ID_BDR</t>
    </r>
    <r>
      <rPr>
        <sz val="8"/>
        <color theme="1"/>
        <rFont val="Arial"/>
        <family val="2"/>
      </rPr>
      <t xml:space="preserve">
</t>
    </r>
    <r>
      <rPr>
        <b/>
        <sz val="8"/>
        <color theme="1"/>
        <rFont val="Arial"/>
        <family val="2"/>
      </rPr>
      <t xml:space="preserve">3) Replicar passo 3) do campo CNTRCT_ID_BDR
4) Cruzar campo obtido no passo anterior com a tabela de parametrização LT803_CODIGOS_LT de modo a obter os códigos permitidos na code list:
</t>
    </r>
    <r>
      <rPr>
        <sz val="8"/>
        <color theme="1"/>
        <rFont val="Arial"/>
        <family val="2"/>
      </rPr>
      <t xml:space="preserve">LEFT JOIN
(SELECT * FROM LT803_CODIGOS_LT) 
ON TRIM(CATGSUB) = VALOR_ORIGEM
</t>
    </r>
  </si>
  <si>
    <r>
      <rPr>
        <b/>
        <sz val="8"/>
        <color theme="1"/>
        <rFont val="Arial"/>
        <family val="2"/>
      </rPr>
      <t xml:space="preserve">09/09/2022: </t>
    </r>
    <r>
      <rPr>
        <sz val="8"/>
        <color theme="1"/>
        <rFont val="Arial"/>
        <family val="2"/>
      </rPr>
      <t xml:space="preserve">Especificação do campo 
</t>
    </r>
    <r>
      <rPr>
        <b/>
        <sz val="8"/>
        <color theme="1"/>
        <rFont val="Arial"/>
        <family val="2"/>
      </rPr>
      <t xml:space="preserve">17/02/2023: </t>
    </r>
    <r>
      <rPr>
        <sz val="8"/>
        <color theme="1"/>
        <rFont val="Arial"/>
        <family val="2"/>
      </rPr>
      <t xml:space="preserve">Alteração do valor esperado de MISSING e Not Applicable. Alteração da metodologia de Not Applicable.
</t>
    </r>
    <r>
      <rPr>
        <b/>
        <sz val="8"/>
        <color theme="1"/>
        <rFont val="Arial"/>
        <family val="2"/>
      </rPr>
      <t>03/03/2023:</t>
    </r>
    <r>
      <rPr>
        <sz val="8"/>
        <color theme="1"/>
        <rFont val="Arial"/>
        <family val="2"/>
      </rPr>
      <t xml:space="preserve"> Alteração do valor esperado de MISSING e Not Applicable. Alteração da metodologia de Not Applicable. Alteração da metodologia de cálculo
</t>
    </r>
    <r>
      <rPr>
        <b/>
        <sz val="8"/>
        <color theme="1"/>
        <rFont val="Arial"/>
        <family val="2"/>
      </rPr>
      <t>16/05/2023:</t>
    </r>
    <r>
      <rPr>
        <sz val="8"/>
        <color theme="1"/>
        <rFont val="Arial"/>
        <family val="2"/>
      </rPr>
      <t xml:space="preserve"> Alteração da metodologia de cálculo para contemplar situações de NULL nas tabelas fonte.  
</t>
    </r>
    <r>
      <rPr>
        <b/>
        <sz val="8"/>
        <color theme="1"/>
        <rFont val="Arial"/>
        <family val="2"/>
      </rPr>
      <t xml:space="preserve">14/06/2023: </t>
    </r>
    <r>
      <rPr>
        <sz val="8"/>
        <color theme="1"/>
        <rFont val="Arial"/>
        <family val="2"/>
      </rPr>
      <t>Alteração de condição de N/A sem impactos na implementação.</t>
    </r>
  </si>
  <si>
    <t>INTRNL_SGMNT_IFRS9</t>
  </si>
  <si>
    <t>IFRS9 Segment</t>
  </si>
  <si>
    <t>Bank-internal IFRS9 portfolio segmentation</t>
  </si>
  <si>
    <t>Bank-internal IFRS9 portfolio segmentation. Please report the IFRS9 segment name (e.g. Corporate, SME, Mortgage, etc). Do not report a code.</t>
  </si>
  <si>
    <t>IN.186</t>
  </si>
  <si>
    <t>BU_IFRS9
CD_CAPTOOLS</t>
  </si>
  <si>
    <t>IFRS9_OUT_EXPECTED_LOSS_REPORTING
IMCATF046_FLAG_FECHO</t>
  </si>
  <si>
    <t>ID_PORTFOLIO_IFRS9</t>
  </si>
  <si>
    <t>ID_PORTFOLIO_IFRS9
WHERE IMCATF046_FLAG_FECHO.CMES = REF_DATE</t>
  </si>
  <si>
    <r>
      <rPr>
        <b/>
        <sz val="8"/>
        <rFont val="Arial"/>
        <family val="2"/>
      </rPr>
      <t>1) Cruzar LT002_INSTRUMENT com tradutor de chaves FINREP e IFRS9:</t>
    </r>
    <r>
      <rPr>
        <sz val="8"/>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rFont val="Arial"/>
        <family val="2"/>
      </rPr>
      <t>2) Cruzar chave IFRS9 obtida no passo anterior com tabela IFRS9_OUT_EXPECTED_LOSS_REPORTING com o respetivo ID de execução para obter os campos necessários:</t>
    </r>
    <r>
      <rPr>
        <sz val="8"/>
        <rFont val="Arial"/>
        <family val="2"/>
      </rPr>
      <t xml:space="preserve">
LEFT JOIN
(SELECT * FROM IFRS9_OUT_EXPECTED_LOSS_REPORTING 
INNER JOIN
SELECT * FROM IMCATF046_FLAG_FECHO 
ON EXEC_ID_PART = EXEC_ID_PART )
ON CONTRACT_ID = CONTRACT_ID</t>
    </r>
  </si>
  <si>
    <t xml:space="preserve">29/07/2022: Especificação do campo </t>
  </si>
  <si>
    <t>INTRNL_UNT</t>
  </si>
  <si>
    <t>Internal code for business line/unit</t>
  </si>
  <si>
    <t>Internal classification of the bank of the instrument administrating business unit, e.g. if the loan has been transferred to the intensified loan management department it should be flagged as such.</t>
  </si>
  <si>
    <t>IN.039</t>
  </si>
  <si>
    <t>CT003_UNIV_CLI</t>
  </si>
  <si>
    <t>CCENTRO_GESTOR</t>
  </si>
  <si>
    <t xml:space="preserve">CCENTRO_GESTOR
WHERE CL001.CRELACAO_CL_CNT = '1'
AND CL001.CSEQUENCIA_REL = '00001'
</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</si>
  <si>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KT_CHAVES_FINREP com CL001_INTERV_CTO para obter o zcliente titular do contrato:</t>
    </r>
    <r>
      <rPr>
        <sz val="8"/>
        <color theme="1"/>
        <rFont val="Arial"/>
        <family val="2"/>
      </rPr>
      <t xml:space="preserve">
LEFT JOIN
(SELECT * FROM CL001_INTERV_CTO)
ON CONCAT(CEMPRESA_FR, CBALCAO_FR, CNUMECTA_FR, ZDEPOSIT_FR) = CONCAT(CEMPRESA, CBALCAO, CNUMECTA, ZDEPOSIT)
3) Cruzar CL001_INTERV_CTO com CT003_UNIV_CLI, de modo a obter oo CCENTRO_GESTOR: 
LEFT JOIN 
(SELECT * FROM CT003_UNIV_CLI)
ON ZCLIENTE = ZCLIENTE</t>
    </r>
  </si>
  <si>
    <r>
      <rPr>
        <b/>
        <sz val="8"/>
        <color theme="1"/>
        <rFont val="Arial"/>
        <family val="2"/>
      </rPr>
      <t xml:space="preserve">15/07/2022: </t>
    </r>
    <r>
      <rPr>
        <sz val="8"/>
        <color theme="1"/>
        <rFont val="Arial"/>
        <family val="2"/>
      </rPr>
      <t>Alteração da metodolgia de cáculo para passar a prever a informação apenas do 1º titular (CL001)</t>
    </r>
  </si>
  <si>
    <t>INTRST_RT_RST_FRQNCY</t>
  </si>
  <si>
    <t>Interest rate reset frequency</t>
  </si>
  <si>
    <t>Frequency at which the interest rate is reset after the initial fixed-rate period, if any.</t>
  </si>
  <si>
    <t>IN.128</t>
  </si>
  <si>
    <t>AL029_CNT_CORE_M
LT803_CODIGOS_LT</t>
  </si>
  <si>
    <t>COD_FREQ_TAXA_ACT
VALOR_LT</t>
  </si>
  <si>
    <t>VALOR_LT
WHERE CAMPO_LT = 'INTRST_RT_RST_FRQNCY'
AND TRIM(COD_FREQ_TAXA_ACT) = VALOR_ORIGEM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</si>
  <si>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-Se o campo TYP_INTRST_RT = '1'
- Se o contrato pertencer aos produtos identificados na tabela de parametrização: 
Tabela de parametrização LT803_CODIGOS_LT se VALOR_LT = 1 
Onde TYP_INSTRMNT = VALOR_ORIGEM 
e CAMPO_LT = 'INTRST_RT_RST_NA'</t>
  </si>
  <si>
    <r>
      <rPr>
        <b/>
        <sz val="8"/>
        <color theme="1"/>
        <rFont val="Arial"/>
        <family val="2"/>
      </rPr>
      <t>1) Cruzar LT002_INSTRUMENT com tradutor de chaves FINREP e ALM</t>
    </r>
    <r>
      <rPr>
        <sz val="8"/>
        <color theme="1"/>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color theme="1"/>
        <rFont val="Arial"/>
        <family val="2"/>
      </rPr>
      <t>2) Cruzar chave ALM obtida no passo anterior com tabela AL029_CNT_CORE_M para obter os campos necessários</t>
    </r>
    <r>
      <rPr>
        <sz val="8"/>
        <color theme="1"/>
        <rFont val="Arial"/>
        <family val="2"/>
      </rPr>
      <t xml:space="preserve">:
LEFT JOIN 
(SELECT * FROM AL029_CNT_CORE_M)
ON CONCAT(CEMPRESA_ALM, CBALCAO_ALM, CNUMECTA_ALM, ZDEPOSIT_ALM) = CONCAT(CEMPRESA, CBALCAO, CNUMECTA, ZDEPOSIT)
</t>
    </r>
    <r>
      <rPr>
        <b/>
        <sz val="8"/>
        <color theme="1"/>
        <rFont val="Arial"/>
        <family val="2"/>
      </rPr>
      <t xml:space="preserve">3) Cruzar campo obtido no passo anterior com a tabela de parametrização LT803_CODIGOS_LT de modo a obter os códigos permitidos na code list:
</t>
    </r>
    <r>
      <rPr>
        <sz val="8"/>
        <color theme="1"/>
        <rFont val="Arial"/>
        <family val="2"/>
      </rPr>
      <t xml:space="preserve">LEFT JOIN
(SELECT * FROM LT803_CODIGOS_LT) 
ON TRIM(COD_FREQ_TAXA_ACT) = VALOR_ORIGEM
</t>
    </r>
    <r>
      <rPr>
        <b/>
        <sz val="8"/>
        <color theme="1"/>
        <rFont val="Arial"/>
        <family val="2"/>
      </rPr>
      <t xml:space="preserve">4) Cruzar passo 2 com tabela AL002_SLD_CORE de modo a obter o total de saldo por contrato (3ª ação no caso de se observarem registos duplicados por contrato).
</t>
    </r>
    <r>
      <rPr>
        <sz val="8"/>
        <color theme="1"/>
        <rFont val="Arial"/>
        <family val="2"/>
      </rPr>
      <t xml:space="preserve">LEFT JOIN 
(SELECT * FROM AL002_SLD_CORE ) 
ON CONCAT(CEMPRESA, CBALCAO, CNUMECTA, ZDEPOSIT) = CONCAT(CEMPRESA, CBALCAO, CNUMECTA, ZDEPOSIT)
</t>
    </r>
    <r>
      <rPr>
        <b/>
        <sz val="8"/>
        <color theme="1"/>
        <rFont val="Arial"/>
        <family val="2"/>
      </rPr>
      <t>5) Metodologia de cálculo (NOT APPLICABLE)</t>
    </r>
    <r>
      <rPr>
        <sz val="8"/>
        <color theme="1"/>
        <rFont val="Arial"/>
        <family val="2"/>
      </rPr>
      <t xml:space="preserve">
Cruzar LT002_INSTRUMENT com tabela de paramatrização LT803_CODIGOS_LT:
LEFT JOIN
(SELECT * FROM LT803_CODIGOS_LT) 
ON TYP_INSTRMNT = VALOR_ORIGEM</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</si>
  <si>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07/07/2023:</t>
    </r>
    <r>
      <rPr>
        <sz val="8"/>
        <color theme="1"/>
        <rFont val="Arial"/>
        <family val="2"/>
      </rPr>
      <t xml:space="preserve"> Atualização da metodologia de NOT APPLICABLE.</t>
    </r>
  </si>
  <si>
    <t>ISIN</t>
  </si>
  <si>
    <t>VARCHAR(12)</t>
  </si>
  <si>
    <t>International Securities Identification Number (ISIN)</t>
  </si>
  <si>
    <t>IN.165</t>
  </si>
  <si>
    <t>CD_CAPTOOLS
CD_ALM</t>
  </si>
  <si>
    <t>CT610_TITULOS
AL006_SAQ_PPC</t>
  </si>
  <si>
    <t>ISIN
CTITULO</t>
  </si>
  <si>
    <t>CASE WHEN ISIN IS NOT NULL AND CTITULO IS NULL THEN ISIN 
WHEN ISIN IS NULL AND CTITULO IS NOT NULL THEN CTITULO</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</si>
  <si>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o dicionário de títulos CT610_TITULOS para obter o campo ISIN</t>
    </r>
    <r>
      <rPr>
        <sz val="8"/>
        <rFont val="Arial"/>
        <family val="2"/>
      </rPr>
      <t xml:space="preserve">
LEFT JOIN
(SELECT * FROM CT610_TITULOS) 
ON CONCAT(CEMPRESA, CBALCAO, CNUMECTA, ZDEPOSIT) = CONCAT(CEMPRESA_MASTER, CBALCAO_MASTER, CNUMECTA_MASTER, ZDEPOSIT_MASTER)
</t>
    </r>
    <r>
      <rPr>
        <b/>
        <sz val="8"/>
        <rFont val="Arial"/>
        <family val="2"/>
      </rPr>
      <t>3)Cruzar com a informação de papel comercial para obter o CTITULO</t>
    </r>
    <r>
      <rPr>
        <sz val="8"/>
        <rFont val="Arial"/>
        <family val="2"/>
      </rPr>
      <t xml:space="preserve">
LEFT JOIN
(SELECT * FROM AL006_SAQ_PPC) 
ON  CONCAT(CEMPRESA, CBALCAO, CNUMECTA, ZDEPOSIT) =  CONCAT(CEMPRESA, CBALCAO, CNUMECTA, ZDEPOSIT)</t>
    </r>
  </si>
  <si>
    <r>
      <rPr>
        <b/>
        <sz val="8"/>
        <color theme="1"/>
        <rFont val="Arial"/>
        <family val="2"/>
      </rPr>
      <t xml:space="preserve">22/11/2021: </t>
    </r>
    <r>
      <rPr>
        <sz val="8"/>
        <color theme="1"/>
        <rFont val="Arial"/>
        <family val="2"/>
      </rPr>
      <t>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25/01/2022: Alteração da metodologia de cálculo e cruzamento para incorporar a informação de papel comercial</t>
    </r>
  </si>
  <si>
    <t>ISIN_SCRTSTN</t>
  </si>
  <si>
    <t>VARCHAR2(18)</t>
  </si>
  <si>
    <t>ISIN code of the securitisation bonds and SRT (Y/N)</t>
  </si>
  <si>
    <t>Report the ISIN ID + flag (“SRT=Y”) or (“SRT=N”) of each securitisation bond, according to if the underlying contracts have, or not, significant risk transfer. Art. 244 (2) (a) (b) and (3) (a) and article 245 (2) (a) (b) and (3) (a) of Regulation (EU) No 575/2013.</t>
  </si>
  <si>
    <t xml:space="preserve">Report the flag (“SRT=Y”) or (“SRT=N”) + ISIN ID of each securitisation bond, according to if the underlying contracts have, or not, significant risk transfer. Art. 244 (2) (a) (b) and (3) (a) and article 245 (2) (a) (b) and (3) (a) of Regulation (EU) No 575/2013.
- If there is significant risk transfer (SRT) then report  SRT=Y, ISIN1, ISIN2, ISIN3, etc. 
- If there is not significant risk transfer (SRT) then report  SRT=N, ISIN1, ISIN2, ISIN3, etc. </t>
  </si>
  <si>
    <t>IN.190</t>
  </si>
  <si>
    <t>TI601_TITULARIZ
TI602_TRANCHES</t>
  </si>
  <si>
    <t>FLAG_TRSF_RSC
ISIN</t>
  </si>
  <si>
    <t>1. Obtenção dos campos auxiliares:
a) TODOS_ISIN:
GROUP_CONCAT(TI602.ISIN) 
GROUP BY INSTRMNT_ID
b) SUM_FLAG_TRSF_RSC:
SUM(TI601.FLAG_TRSF_RSC)
GROUP BY INSTRMNT_ID
2.Obtenção do campo ISIN_SCRTSTN:
CASE WHEN TODOS_ISIN IS NOT NULL AND SUM_FLAG_TRSF_RSC = 0 THEN CONCAT( TODOS_ISIN, '+SRT=N' )
           WHEN TODOS_ISIN IS NOT NULL AND SUM_FLAG_TRSF_RSC &gt; 0 THEN CONCAT( TODOS_ISIN, '+SRT=Y' )</t>
  </si>
  <si>
    <t>- Se o contrato não pertence a uma titularização ( TI602.ISIN IS NULL )</t>
  </si>
  <si>
    <r>
      <rPr>
        <b/>
        <sz val="8"/>
        <rFont val="Arial"/>
        <family val="2"/>
      </rPr>
      <t>1)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com a tabela CT004_UNIV_CTO através da chave master para obter o campo CCONTAB:</t>
    </r>
    <r>
      <rPr>
        <sz val="8"/>
        <rFont val="Arial"/>
        <family val="2"/>
      </rPr>
      <t xml:space="preserve">
LEFT JOIN 
(SELECT * FROM KT_CHAVES_FINREP)
ON CONCAT(CEMPRESA, CBALCAO, CNUMECTA, ZDEPOSIT) = CONCAT(CEMPRESA, CBALCAO, CNUMECTA, ZDEPOSIT)
</t>
    </r>
    <r>
      <rPr>
        <b/>
        <sz val="8"/>
        <rFont val="Arial"/>
        <family val="2"/>
      </rPr>
      <t>3) Cruzar com a tabela TI601_TITULARIZ através do campo CCONTAB:</t>
    </r>
    <r>
      <rPr>
        <sz val="8"/>
        <rFont val="Arial"/>
        <family val="2"/>
      </rPr>
      <t xml:space="preserve">
LEFT JOIN 
(SELECT * FROM TI601_TITULARIZ)
ON TRIM(CCONTAB) =  TRIM(CCONTAB)
</t>
    </r>
    <r>
      <rPr>
        <b/>
        <sz val="8"/>
        <rFont val="Arial"/>
        <family val="2"/>
      </rPr>
      <t xml:space="preserve">4) Cruzar com a tabela TI601_TITULARIZ através do campo COD_TITUL para obetr o campo ISIN:
</t>
    </r>
    <r>
      <rPr>
        <sz val="8"/>
        <rFont val="Arial"/>
        <family val="2"/>
      </rPr>
      <t>LEFT JOIN 
(SELECT * FROM TI602_TRANCHES)
ON TRIM(CCONTAB) =  TRIM(CCONTAB)</t>
    </r>
  </si>
  <si>
    <r>
      <rPr>
        <b/>
        <sz val="8"/>
        <color theme="1"/>
        <rFont val="Arial"/>
        <family val="2"/>
      </rPr>
      <t>02/09/2022:</t>
    </r>
    <r>
      <rPr>
        <sz val="8"/>
        <color theme="1"/>
        <rFont val="Arial"/>
        <family val="2"/>
      </rPr>
      <t xml:space="preserve"> Atualização da especificação</t>
    </r>
  </si>
  <si>
    <t>ISSR_CNTRY</t>
  </si>
  <si>
    <t>Country of the issuer</t>
  </si>
  <si>
    <t>The country code of the country where the registered office of the issuer is located. To be completed only where no ISIN has been provided</t>
  </si>
  <si>
    <t>IN.166</t>
  </si>
  <si>
    <t xml:space="preserve">LT803_CODIGOS_LT
CT003_UNIC_CLI </t>
  </si>
  <si>
    <t>VALOR_LT
CPAIS_RESIDENCIA</t>
  </si>
  <si>
    <t>VALOR_LT
WHERE CAMPO_LT = 'CNTRY'
AND VALOR_ORIGEM = CPAIS_RESIDENCIA</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</si>
  <si>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CPAIS_RESIDENCIA
</t>
    </r>
    <r>
      <rPr>
        <sz val="8"/>
        <rFont val="Arial"/>
        <family val="2"/>
      </rPr>
      <t xml:space="preserve">LEFT JOIN
SELECT * FROM CT003_UNIC_CLI 
ON ZCLIENTE  = ENTTY_ID
</t>
    </r>
    <r>
      <rPr>
        <b/>
        <sz val="8"/>
        <rFont val="Arial"/>
        <family val="2"/>
      </rPr>
      <t xml:space="preserve">
3) Cruzar com a informação da tabela de parametrização
</t>
    </r>
    <r>
      <rPr>
        <sz val="8"/>
        <rFont val="Arial"/>
        <family val="2"/>
      </rPr>
      <t xml:space="preserve">LEFT JOIN
SELECT * FROM LT803_CODIGOS_LT 
ON VALOR_ORIGEM = CPAIS_RESIDENCIA
</t>
    </r>
  </si>
  <si>
    <r>
      <rPr>
        <b/>
        <sz val="8"/>
        <color theme="1"/>
        <rFont val="Arial"/>
        <family val="2"/>
      </rPr>
      <t>21/10/2021</t>
    </r>
    <r>
      <rPr>
        <sz val="8"/>
        <color theme="1"/>
        <rFont val="Arial"/>
        <family val="2"/>
      </rPr>
      <t xml:space="preserve">: Atualização da especificação da metodologia de cálculo.
</t>
    </r>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27/01/2022: Foi atualizada a metodologia de cruzamento para facilitar a compreensão.Sem impactos a nível de implementação.</t>
    </r>
  </si>
  <si>
    <t>ISSR_ESA_2010</t>
  </si>
  <si>
    <t>Issuer ESA 2010</t>
  </si>
  <si>
    <t>European System of National and Regional Accounts (ESA) 2010 sector of the issuer.</t>
  </si>
  <si>
    <t>IN.167</t>
  </si>
  <si>
    <t>LT803_CODIGOS_LT
CT003_UNIC_CLI</t>
  </si>
  <si>
    <t>VALOR_LT
CSECTOR_INST</t>
  </si>
  <si>
    <t>VALOR_LT
WHERE CAMPO_LT = 'ISSR_ESA_2010' 
AND VALOR_ORIGEM = TRIM(CSECTOR_INST)</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</si>
  <si>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CSECTOR_INST
</t>
    </r>
    <r>
      <rPr>
        <sz val="8"/>
        <rFont val="Arial"/>
        <family val="2"/>
      </rPr>
      <t>LEFT JOIN
(SELECT * FROM CT003_UNIC_CLI)
ON ZCLIENTE = ENTTY_ID
3) Cruzar com a informação da tabela de parametrização
LEFT JOIN
SELECT * FROM LT803_CODIGOS_LT 
ON VALOR_ORIGEM = TRIM(CSECTOR_INST)</t>
    </r>
  </si>
  <si>
    <r>
      <rPr>
        <b/>
        <sz val="8"/>
        <color theme="1"/>
        <rFont val="Arial"/>
        <family val="2"/>
      </rPr>
      <t>02/11/2021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27/01/2022: Foi atualizada a metodologia de cruzamento para facilitar a compreensão.Sem impactos a nível de implementação.</t>
    </r>
  </si>
  <si>
    <t>ISSR_ID</t>
  </si>
  <si>
    <t>ID of the issuer</t>
  </si>
  <si>
    <t>Unique code (Legal Entity Identifier (LEI) where available) identifying the reporting counterparty (legal entity).</t>
  </si>
  <si>
    <t>IN.168</t>
  </si>
  <si>
    <t>CLEI
CCLI_GRUPO
CNUM_DOC_IDENTIF2
ZCLIENTE</t>
  </si>
  <si>
    <t xml:space="preserve">1.Obtenção do campo TAX_ID:
CASE WHEN LENGTH(CAST(CAST(CNUM_DOC_IDENTIF2 AS INT) AS STRING)) = 9 AND TAYD91C0_CELEMTAB IS NOT NULL THEN CAST (CAST(CNUM_DOC_IDENTIF2 AS INT) AS STRING) ELSE 'MISS' END 
2.Obtenção do campo MAX_CLEI:
MAX(CLEI)
WHERE CLEI &lt;&gt; '#' 
3.Obtenção do campo ISSR_ID:
CASE WHEN TRIM(CLEI) NOT IN (''; '#') THEN CLEI
           WHEN TRIM(CLEI) IN ('';'#') AND TRIM(CCLI_GRUPO) &lt;&gt; '' AND MAX_CLEI IS NOT NULL THEN MAX_CLEI 
           WHEN TRIM(CLEI) IN ('';'#') AND TRIM(CCLI_GRUPO) &lt;&gt; '' AND MAX_CLEI IS NULL AND TAX_ID  &lt;&gt; 'MISS' THEN TAX_ID 
           ELSE ZCLIENTE
WHERE TAT91_TABELAS.TAYD91C0_CTABELA = '151' 
AND TAT91_TABELAS.TAYD91C0_GELEMTAB LIKE 'CONTRIBUINTE%' OR TAT91_TABELAS.TAYD91C0_GELEMTAB LIKE 'NUMERO DE CONTRIBUINTE%' OR TAT91_TABELAS.TAYD91C0_GELEMTAB LIKE 'ESTADO E EQUIPARADOS' </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</si>
  <si>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CLEI, CCLI_GRUPO, CNUM_DOC_IDENTIF2 e CTIPO_DOC_IDENTIF2. 
</t>
    </r>
    <r>
      <rPr>
        <sz val="8"/>
        <rFont val="Arial"/>
        <family val="2"/>
      </rPr>
      <t xml:space="preserve">LEFT JOIN
(SELECT * FROM CT003_UNIV_CLI) 
ON ZCLIENTE = ENTTY_ID
</t>
    </r>
    <r>
      <rPr>
        <b/>
        <sz val="8"/>
        <rFont val="Arial"/>
        <family val="2"/>
      </rPr>
      <t xml:space="preserve">3) Cruzar com a tabela TAT 151 para obter os códigos correspondentes ao TAX ID
</t>
    </r>
    <r>
      <rPr>
        <sz val="8"/>
        <rFont val="Arial"/>
        <family val="2"/>
      </rPr>
      <t xml:space="preserve">LEFT JOIN
(SELECT * FROM TAT91_TABELAS)
ON TAYD91C0_CELEMTAB = CTIPO_DOC_IDENTIF2
</t>
    </r>
    <r>
      <rPr>
        <b/>
        <sz val="8"/>
        <rFont val="Arial"/>
        <family val="2"/>
      </rPr>
      <t xml:space="preserve">4) Cruzar com o universo de clientes para obter o valor máximo do campo CLEI (MAX_CLEI) para cada CCLI_GRUPO
</t>
    </r>
    <r>
      <rPr>
        <sz val="8"/>
        <rFont val="Arial"/>
        <family val="2"/>
      </rPr>
      <t>LEFT JOIN 
(SELECT * FROM CT003_UNIV_CLI 
GROUP BY CCLI_GRUPO)
ON CCLI_GRUPO = CCLI_GRUPO</t>
    </r>
  </si>
  <si>
    <r>
      <rPr>
        <b/>
        <sz val="8"/>
        <color theme="1"/>
        <rFont val="Arial"/>
        <family val="2"/>
      </rPr>
      <t>20/10/2021 Reunião LCM:</t>
    </r>
    <r>
      <rPr>
        <sz val="8"/>
        <color theme="1"/>
        <rFont val="Arial"/>
        <family val="2"/>
      </rPr>
      <t xml:space="preserve"> Alteração da metodologia de cálculo: 
a)CLEI
b) MAX(CLEI)
c)CNUM_DOC_IDENTIF2 
d)ZCLIENTE
</t>
    </r>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t>
    </r>
  </si>
  <si>
    <t>ISSR_ID_TYP</t>
  </si>
  <si>
    <t>Type of ID of the issuer</t>
  </si>
  <si>
    <t>Type of code used to identify the issuer (Legal entity)</t>
  </si>
  <si>
    <t>IN.169</t>
  </si>
  <si>
    <t xml:space="preserve">Realizar metodologia de cruzamento semelhante à implementada no campo  ISSR_ID.
Quando ISSR_ID = CLEI ou ISSR_ID = MAX_CLEI, assumir 'LEI', quando o ISSR_ID = TAX_ID, assumir 'TAX', quando ISSR_ID = ZCLIENTE, assumir 'OTHER'
</t>
  </si>
  <si>
    <r>
      <rPr>
        <b/>
        <sz val="8"/>
        <color theme="1"/>
        <rFont val="Arial"/>
        <family val="2"/>
      </rPr>
      <t>20/10/2021 Reunião LCM:</t>
    </r>
    <r>
      <rPr>
        <sz val="8"/>
        <color theme="1"/>
        <rFont val="Arial"/>
        <family val="2"/>
      </rPr>
      <t xml:space="preserve"> Alteração da metodologia de cálculo de forma a alinhar com o campo ISSR_ID: 
a) ISSR_ID = CLEI THEN 'LEI'
b) ISSR_ID = MAX(CLEI) THEN 'LEI'
c) ISSR_ID = CNUM_DOC_IDENTIF2  THEN 'TAX'
d) ISSR_ID = ZCLIENTE THEN 'OTHER'
</t>
    </r>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27/01/2022: Atualização da metodologia de cálculo para prever tratamento do campo TAX_ID. Foi atualizada a metodologia de cruzamento para facilitar a compreensão</t>
    </r>
  </si>
  <si>
    <t>ISSR_NACE_SCTR</t>
  </si>
  <si>
    <t>Issuer NACE sector</t>
  </si>
  <si>
    <t>Sector according to NACE classification</t>
  </si>
  <si>
    <t>IN.170</t>
  </si>
  <si>
    <t>LT803_CODIGOS_LT
CT003_UNIV_CLI</t>
  </si>
  <si>
    <t>VALOR_LT
CCAE</t>
  </si>
  <si>
    <t xml:space="preserve">1. Obtenção do campo auxiliar CCAE:
TRM(SUBSTR(CCAE,1,4) AS CCAE 
2. Obtenção do campo ISSR_NACE_SCTR:
MAX(VALOR_LT)
WHERE CAMPO_LT = 'ECNMC_ACTVTY' 
AND VALOR_ORIGEM = CCAE
</t>
  </si>
  <si>
    <r>
      <rPr>
        <b/>
        <sz val="8"/>
        <rFont val="Arial"/>
        <family val="2"/>
      </rPr>
      <t>1) Cruzar LT002_INSTRUMENT com a tabela LT005_INSTR_ENT para obter o ENTTY_ID:</t>
    </r>
    <r>
      <rPr>
        <sz val="8"/>
        <rFont val="Arial"/>
        <family val="2"/>
      </rPr>
      <t xml:space="preserve">
LT002_INSTRUMENT 
LEFT JOIN 
LT005_INSTR_ENT
ON INSTRMNT_ID = INSTRMNT_ID
</t>
    </r>
    <r>
      <rPr>
        <b/>
        <sz val="8"/>
        <rFont val="Arial"/>
        <family val="2"/>
      </rPr>
      <t xml:space="preserve">2) Cruzar com o universo de clientes para obter o CCAE
</t>
    </r>
    <r>
      <rPr>
        <sz val="8"/>
        <rFont val="Arial"/>
        <family val="2"/>
      </rPr>
      <t xml:space="preserve">LEFT JOIN
(SELECT * FROM CT003_UNIV_CLI)
ON ZCLIENTE = ENTTY_ID
</t>
    </r>
    <r>
      <rPr>
        <b/>
        <sz val="8"/>
        <rFont val="Arial"/>
        <family val="2"/>
      </rPr>
      <t>3) Cruzar com a informação da tabela de parametrização</t>
    </r>
    <r>
      <rPr>
        <sz val="8"/>
        <rFont val="Arial"/>
        <family val="2"/>
      </rPr>
      <t xml:space="preserve">
LEFT JOIN 
SELECT * FROM LT803_CODIGOS_LT 
ON VALOR_ORIGEM = CCAE</t>
    </r>
  </si>
  <si>
    <r>
      <rPr>
        <b/>
        <sz val="8"/>
        <color theme="1"/>
        <rFont val="Arial"/>
        <family val="2"/>
      </rPr>
      <t>02/11/2021</t>
    </r>
    <r>
      <rPr>
        <sz val="8"/>
        <color theme="1"/>
        <rFont val="Arial"/>
        <family val="2"/>
      </rPr>
      <t xml:space="preserve">: Correção da Metodologia de Cruzamento.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27/01/2022: Foi atualizada a metodologia de cruzamento para facilitar a compreensão.Sem impactos a nível de implementação.</t>
    </r>
  </si>
  <si>
    <t>ISSR_RTNG</t>
  </si>
  <si>
    <t>Issuer Rating(s)</t>
  </si>
  <si>
    <t>Rating of the counterparty as of cut-off date.In the event of multiple ratings, these should be separated by comma, and the order should be the same that relating to the rating thresholds that are reported in field XYZ. If not rated, enter 'NR'.</t>
  </si>
  <si>
    <t>IN.171</t>
  </si>
  <si>
    <t>CT619_RATINGS
LT803_CODIGOS_LT</t>
  </si>
  <si>
    <t>RATING
VALOR_LT</t>
  </si>
  <si>
    <t>VALOR_LT
WHERE CT619_RATINGS .TIP_RATING = 'Externo'
AND CAMPO_LT = 'ISSR_RTNG'
AND VALOR_ORIGEM = RATING</t>
  </si>
  <si>
    <r>
      <rPr>
        <b/>
        <sz val="8"/>
        <rFont val="Arial"/>
        <family val="2"/>
      </rPr>
      <t>1) Cruzar LT002_INSTRUMENT com a CT619_RATINGS através do ISIN para obter o RATING. No caso de existir 2 ratings para o mesmo contrato com o campo RATING_TERM diferente, deve-se dar prioridade quando RATING_TERM = 'Long Term':</t>
    </r>
    <r>
      <rPr>
        <sz val="8"/>
        <rFont val="Arial"/>
        <family val="2"/>
      </rPr>
      <t xml:space="preserve">
LT002_INSTRUMENT
LEFT JOIN
SELECT * FROM CT619_RATINGS 
ON ISIN = ISIN
</t>
    </r>
    <r>
      <rPr>
        <b/>
        <sz val="8"/>
        <rFont val="Arial"/>
        <family val="2"/>
      </rPr>
      <t xml:space="preserve">
2) Cruzar com a informação da tabela de parametrização
</t>
    </r>
    <r>
      <rPr>
        <sz val="8"/>
        <rFont val="Arial"/>
        <family val="2"/>
      </rPr>
      <t>LEFT JOIN 
SELECT * FROM LT803_CODIGOS_LT
ON VALOR_ORIGEM = RATING</t>
    </r>
  </si>
  <si>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28/01/2022: Foi alterada a metodologa de cruzamento [Reunião com LCM 21/01] </t>
    </r>
  </si>
  <si>
    <t>ISSR_RTNG_SRC</t>
  </si>
  <si>
    <t>Issuer Rating(s) Source(s)</t>
  </si>
  <si>
    <t>The name of the agency providing the rating. Include only those ratings from rating agencies that are specified in the securitisation documentation. In the event of multiple ratings, the sources should be separated by commas and their order be the same as the thresholds and ratings provided in other fields.</t>
  </si>
  <si>
    <t>IN.172</t>
  </si>
  <si>
    <t>CT619_RATINGS</t>
  </si>
  <si>
    <t>ECAI</t>
  </si>
  <si>
    <t>Realizar metodologia de cruzamento semelhante à implementada no campo ISSR_RTNG</t>
  </si>
  <si>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28/01/2022: Foi alterada a metodologa de cruzamento [Reunião com LCM 21/01] </t>
    </r>
  </si>
  <si>
    <t>ISSR_TYP</t>
  </si>
  <si>
    <t>Type of Issuer</t>
  </si>
  <si>
    <t>Other group entity refers to entities that are part of the same group as the bank (inter-affiliate exposures). Third party refers to external parties.</t>
  </si>
  <si>
    <t>IN.173</t>
  </si>
  <si>
    <t>LT803_CODIGOS_LT
PERIMETRO</t>
  </si>
  <si>
    <t xml:space="preserve">VALOR_LT
ESPANHA_IFRS </t>
  </si>
  <si>
    <t xml:space="preserve">NVL (VALOR_LT, 2)
WHERE CAMPO_LT = 'ISSR_TYP' 
AND VALOR_ORIGEM = ESPANHA_IFRS </t>
  </si>
  <si>
    <r>
      <rPr>
        <b/>
        <sz val="8"/>
        <color theme="1"/>
        <rFont val="Arial"/>
        <family val="2"/>
      </rPr>
      <t xml:space="preserve">1) Cruzar LT002_INSTRUMENT com a tabela LT005_INSTR_ENT para obter o ENTTY_ID:
</t>
    </r>
    <r>
      <rPr>
        <sz val="8"/>
        <color theme="1"/>
        <rFont val="Arial"/>
        <family val="2"/>
      </rPr>
      <t xml:space="preserve">LT002_INSTRUMENT 
LEFT JOIN 
LT005_INSTR_ENT
ON INSTRMNT_ID = INSTRMNT_ID
</t>
    </r>
    <r>
      <rPr>
        <b/>
        <sz val="8"/>
        <color theme="1"/>
        <rFont val="Arial"/>
        <family val="2"/>
      </rPr>
      <t>2) Cruzar a tabela de clientes intragrupo para obter o CONSOLPT:</t>
    </r>
    <r>
      <rPr>
        <sz val="8"/>
        <color theme="1"/>
        <rFont val="Arial"/>
        <family val="2"/>
      </rPr>
      <t xml:space="preserve">
LEFT JOIN 
(SELECT * FROM CLIENTES_INTRAGRUPO)
ON ZCLIENTE = ENTTY_ID
</t>
    </r>
    <r>
      <rPr>
        <b/>
        <sz val="8"/>
        <color theme="1"/>
        <rFont val="Arial"/>
        <family val="2"/>
      </rPr>
      <t xml:space="preserve">3) Cruzar com a tabela de perímetros para obter as empresas do intragrupo sobre o perímetro ESPANHA_IFRS 
</t>
    </r>
    <r>
      <rPr>
        <sz val="8"/>
        <color theme="1"/>
        <rFont val="Arial"/>
        <family val="2"/>
      </rPr>
      <t xml:space="preserve">LEFT JOIN
(SELECT * FROM PERIMETRO)
ON CONSOLPT = COD_SOC_CPUS
</t>
    </r>
    <r>
      <rPr>
        <b/>
        <sz val="8"/>
        <color theme="1"/>
        <rFont val="Arial"/>
        <family val="2"/>
      </rPr>
      <t>4) Cruzar com a informação da tabela de parametrização</t>
    </r>
    <r>
      <rPr>
        <sz val="8"/>
        <color theme="1"/>
        <rFont val="Arial"/>
        <family val="2"/>
      </rPr>
      <t xml:space="preserve">
LEFT JOIN 
SELECT * FROM LT803_CODIGOS_LT 
ON VALOR_ORIGEM = ESPANHA_IFRS </t>
    </r>
  </si>
  <si>
    <r>
      <rPr>
        <b/>
        <sz val="8"/>
        <color theme="1"/>
        <rFont val="Arial"/>
        <family val="2"/>
      </rPr>
      <t>02/11/2021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20/01/2022:</t>
    </r>
    <r>
      <rPr>
        <sz val="8"/>
        <color theme="1"/>
        <rFont val="Arial"/>
        <family val="2"/>
      </rPr>
      <t xml:space="preserve"> Substituição do campo ESPANHA_REGULATORIO por ESPANHA_IFRS na metodologia de cruzamento e na tabela de parametrização
</t>
    </r>
    <r>
      <rPr>
        <b/>
        <sz val="8"/>
        <color theme="1"/>
        <rFont val="Arial"/>
        <family val="2"/>
      </rPr>
      <t>27/01/2022:</t>
    </r>
    <r>
      <rPr>
        <sz val="8"/>
        <color theme="1"/>
        <rFont val="Arial"/>
        <family val="2"/>
      </rPr>
      <t xml:space="preserve"> Foi atualizada a metodologia de cruzamento para facilitar a compreensão.Sem impactos a nível de implementação.
</t>
    </r>
    <r>
      <rPr>
        <b/>
        <sz val="8"/>
        <color theme="1"/>
        <rFont val="Arial"/>
        <family val="2"/>
      </rPr>
      <t>15/02/2022:</t>
    </r>
    <r>
      <rPr>
        <sz val="8"/>
        <color theme="1"/>
        <rFont val="Arial"/>
        <family val="2"/>
      </rPr>
      <t xml:space="preserve"> Foi atualizada a metodologia de cálculo e a tabela de parametrização foi integrada na tabela LT803_CODIGOS_LT.
07/03/2021: Foi atualizada a metodologia de cruzamento para substitur o campo ESPANHA_REGULATORIO por ESPANHA_IFRS conforme préviamente definido.</t>
    </r>
  </si>
  <si>
    <t>LCL_INSTMRNT_ID</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</si>
  <si>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</si>
  <si>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</si>
  <si>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IN.193</t>
  </si>
  <si>
    <t>Replicar metodologia de cálculo do campo INSTRMNT_ID</t>
  </si>
  <si>
    <t>LCR_BFFR_CTGRY</t>
  </si>
  <si>
    <t>Category of LCR buffer</t>
  </si>
  <si>
    <t>Indicate which part of the LCR buffer the security was part of.</t>
  </si>
  <si>
    <t>IN.174</t>
  </si>
  <si>
    <t>LT803_CODIGOS_LT
CT610_TITULOS</t>
  </si>
  <si>
    <t>VALOR_LT
GRAU_LIQUIDEZ</t>
  </si>
  <si>
    <t>VALOR_LT
WHERE WHERE CAMPO_LT = 'LCR_BFFR_CTGRY' 
VALOR_ORIGEM = GRAU_LIQUIDEZ</t>
  </si>
  <si>
    <t xml:space="preserve"> - Se flag_inst_div = 0 (LT001_UNIV_OPER)
 - Se flag_int_div = 1 e não pertencer ao dicionário de títulos (CT610)
 - Se o campo PRT_LCR_BFFR assumir o valor de "N"</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</si>
  <si>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com o dicionário de títulos CT610_TITULOS para obter o GRAU_LIQUIDEZ:</t>
    </r>
    <r>
      <rPr>
        <sz val="8"/>
        <color theme="1"/>
        <rFont val="Arial"/>
        <family val="2"/>
      </rPr>
      <t xml:space="preserve">
LEFT JOIN
(SELECT * FROM CT610_TITULOS) 
ON CEMPRESA, CBALCAO, CNUMECTA, ZDEPOSIT
</t>
    </r>
    <r>
      <rPr>
        <b/>
        <sz val="8"/>
        <color theme="1"/>
        <rFont val="Arial"/>
        <family val="2"/>
      </rPr>
      <t>3) Cruzar com a informação da tabela de parametrização</t>
    </r>
    <r>
      <rPr>
        <sz val="8"/>
        <color theme="1"/>
        <rFont val="Arial"/>
        <family val="2"/>
      </rPr>
      <t xml:space="preserve">
LEFT JOIN 
SELECT * FROM LT803_CODIGOS_LT
ON VALOR_ORIGEM = GRAU_LIQUIDEZ</t>
    </r>
  </si>
  <si>
    <r>
      <rPr>
        <b/>
        <sz val="8"/>
        <color theme="1"/>
        <rFont val="Arial"/>
        <family val="2"/>
      </rPr>
      <t>17/11/2021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09/12/2021</t>
    </r>
    <r>
      <rPr>
        <sz val="8"/>
        <color theme="1"/>
        <rFont val="Arial"/>
        <family val="2"/>
      </rPr>
      <t xml:space="preserve">: Atulização da metodologia de cálculo para passar a prever o que foi implementado. Foi alterdo o left join para o inner join com a tabela de perimetros, e acrescentado a condição do nome_perimetro.
</t>
    </r>
    <r>
      <rPr>
        <b/>
        <sz val="8"/>
        <color theme="1"/>
        <rFont val="Arial"/>
        <family val="2"/>
      </rPr>
      <t>17/01/2022:</t>
    </r>
    <r>
      <rPr>
        <sz val="8"/>
        <color theme="1"/>
        <rFont val="Arial"/>
        <family val="2"/>
      </rPr>
      <t xml:space="preserve"> Aletarção do campo a utilizar como dimensão na tabela de parametrização para LCR_BFFR_CTGRY
</t>
    </r>
    <r>
      <rPr>
        <b/>
        <sz val="8"/>
        <color theme="1"/>
        <rFont val="Arial"/>
        <family val="2"/>
      </rPr>
      <t xml:space="preserve">20/01/2022: </t>
    </r>
    <r>
      <rPr>
        <sz val="8"/>
        <color theme="1"/>
        <rFont val="Arial"/>
        <family val="2"/>
      </rPr>
      <t xml:space="preserve">Atualização da metodologia de Not Applicable (adição de uma condição)
</t>
    </r>
    <r>
      <rPr>
        <b/>
        <sz val="8"/>
        <color theme="1"/>
        <rFont val="Arial"/>
        <family val="2"/>
      </rPr>
      <t xml:space="preserve">27/01/2022: </t>
    </r>
    <r>
      <rPr>
        <sz val="8"/>
        <color theme="1"/>
        <rFont val="Arial"/>
        <family val="2"/>
      </rPr>
      <t xml:space="preserve">Foi atualizada a metodologia de cruzamento para facilitar a compreensão.Sem impactos a nível de implementação.
</t>
    </r>
    <r>
      <rPr>
        <b/>
        <sz val="8"/>
        <color theme="1"/>
        <rFont val="Arial"/>
        <family val="2"/>
      </rPr>
      <t>04/02/2022:</t>
    </r>
    <r>
      <rPr>
        <sz val="8"/>
        <color theme="1"/>
        <rFont val="Arial"/>
        <family val="2"/>
      </rPr>
      <t xml:space="preserve"> Atualização da metodologia de Not Applicable (adição de uma condição)</t>
    </r>
  </si>
  <si>
    <t>LCRE</t>
  </si>
  <si>
    <t>Low credit risk exemption for SICR assessment</t>
  </si>
  <si>
    <t>Low credit risk exception applied by the institution for SICR assessment according to IFRS9.</t>
  </si>
  <si>
    <t>IN.040</t>
  </si>
  <si>
    <t>LGD</t>
  </si>
  <si>
    <t>Regulatory LGD</t>
  </si>
  <si>
    <t>If differences between regulatory and internal LGD exist, use regulatory LGD (according to Regulation (EU) No 575/2013). In particular, in IRB-F use regulatory LGD values.</t>
  </si>
  <si>
    <t>IN.109</t>
  </si>
  <si>
    <t>LGL_PRCDNG_STTS</t>
  </si>
  <si>
    <t>Status of legal proceedings of the instrument</t>
  </si>
  <si>
    <t>Status of legal proceedings of the instrument.</t>
  </si>
  <si>
    <t>IN.041</t>
  </si>
  <si>
    <t>BCE_LT_LGL_PRCDNG_STTS</t>
  </si>
  <si>
    <t>LGL_PRCDNG_STTS
Em caso de duplicação de valores por INSTRMNT_ID deve ser considerada a seguinte ordem:
1º - 3
2º - 4
3º - 2
4º - 1</t>
  </si>
  <si>
    <r>
      <rPr>
        <u/>
        <sz val="8"/>
        <color theme="1"/>
        <rFont val="Arial"/>
        <family val="2"/>
      </rPr>
      <t xml:space="preserve">Consultar documento </t>
    </r>
    <r>
      <rPr>
        <sz val="8"/>
        <color theme="1"/>
        <rFont val="Arial"/>
        <family val="2"/>
      </rPr>
      <t xml:space="preserve">BS_Tabelas_Temporárias_Loan_Tape.xlsx
(BCE_LT_LGL_PRCDNG_STTS)
</t>
    </r>
    <r>
      <rPr>
        <b/>
        <sz val="8"/>
        <color theme="1"/>
        <rFont val="Arial"/>
        <family val="2"/>
      </rPr>
      <t>1) Cruzar o universo de contratos da LT002 com o tradutor de chaves FINREP para obter chave MASTER:</t>
    </r>
    <r>
      <rPr>
        <sz val="8"/>
        <color theme="1"/>
        <rFont val="Arial"/>
        <family val="2"/>
      </rPr>
      <t xml:space="preserve">
LT002_INSTRUMENT
LEFT JOIN
(SELECT * FROM CD_CAPTOOLS.KT_CHAVES_FINREP)
ON INSTRMNT_ID=CONCAT(CEMPRESA_FR, CBALCAO_FR, CNUMECTA_FR, ZDEPOSIT_FR)
ON INSTRMNT_ID = CONCAT(CEMPRESA, CBALCAO, CNUMECTA, ZDEPOSIT)
</t>
    </r>
    <r>
      <rPr>
        <b/>
        <sz val="8"/>
        <color theme="1"/>
        <rFont val="Arial"/>
        <family val="2"/>
      </rPr>
      <t>2) Cruzar as chaves MASTER obtidas no passo 1) com a tabela temporária de Procedimentos Legais (BCE_LT_LGL_PRCDNG_STTS)</t>
    </r>
    <r>
      <rPr>
        <sz val="8"/>
        <color theme="1"/>
        <rFont val="Arial"/>
        <family val="2"/>
      </rPr>
      <t xml:space="preserve">
LEFT JOIN
(SELECT * FROM 'BCE_LT_LGL_PRCDNG_STTS)
ON CBALCAO = CKBALCAO
AND CNUMECTA = CKNUMCTA
AND ZDEPOSIT = ZDEPOSIT
</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</si>
  <si>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23/02/2022:</t>
    </r>
    <r>
      <rPr>
        <sz val="8"/>
        <color theme="1"/>
        <rFont val="Arial"/>
        <family val="2"/>
      </rPr>
      <t xml:space="preserve"> Atualização de tabela temporária BCE_LT_LGL_PRCDNG_STTS.
</t>
    </r>
    <r>
      <rPr>
        <b/>
        <sz val="8"/>
        <color theme="1"/>
        <rFont val="Arial"/>
        <family val="2"/>
      </rPr>
      <t>30/06/2022:</t>
    </r>
    <r>
      <rPr>
        <sz val="8"/>
        <color theme="1"/>
        <rFont val="Arial"/>
        <family val="2"/>
      </rPr>
      <t xml:space="preserve"> Atualização de tabela temporária BCE_LT_LGL_PRCDNG_STTS e da metodologia de cálculo.</t>
    </r>
  </si>
  <si>
    <t>LND_DRGTN</t>
  </si>
  <si>
    <t>Derogation of lending standards when the instrument was granted  (Y/N)</t>
  </si>
  <si>
    <t>Report "Y" if the bank derogated from its lending standards when the instrument was granted, e.g. deviation from credit granting policies. Please report this attribute only on instruments that were originated during a maximum observation period of 48 month prior to the reference date.</t>
  </si>
  <si>
    <t>IN.042</t>
  </si>
  <si>
    <t>CD_RISCOS</t>
  </si>
  <si>
    <t>STT191_PROPOSTAS
STT196_PROP_STGW</t>
  </si>
  <si>
    <t>STT191_CSTTUAC
SIT196_ORS_DECISION_GROUP</t>
  </si>
  <si>
    <t>CASE WHEN SIT196_ORS_DECISION_GROUP = DL AND STT191_CSTTUAC IN ('2','4','7','8') THEN 'Y' ELSE 'N'
Em caso de duplicação de valores por contrato deve ser seguida a sequinte prioritização:
1) 'Y'
2) 'N'</t>
  </si>
  <si>
    <t xml:space="preserve"> - Se o campo DT_INCPTN &lt; (DT_RFRNC - 48 meses)</t>
  </si>
  <si>
    <r>
      <rPr>
        <b/>
        <sz val="8"/>
        <color theme="1"/>
        <rFont val="Arial"/>
        <family val="2"/>
      </rPr>
      <t>1) Cruzar LT002_INSTRUMENT com LT001_UNIV_OPER para obter as várias componentes da chave do contrato:</t>
    </r>
    <r>
      <rPr>
        <sz val="8"/>
        <color theme="1"/>
        <rFont val="Arial"/>
        <family val="2"/>
      </rPr>
      <t xml:space="preserve">
LT002_INSTRUMENT
LEFT JOIN 
(SELECT * FROM LT001_UNIV_OPER)
ON INSTRMNT_ID = CONCAT(CEMPRESA, CBALCAO, CNUMECTA, ZDEPOSIT)
</t>
    </r>
    <r>
      <rPr>
        <b/>
        <sz val="8"/>
        <color theme="1"/>
        <rFont val="Arial"/>
        <family val="2"/>
      </rPr>
      <t xml:space="preserve">2) Cruzar LT001_UNIV_OPER com NGT14_RELCTA, de modo a obter a relação entre o contrato e a respetiva proposta: 
</t>
    </r>
    <r>
      <rPr>
        <sz val="8"/>
        <color theme="1"/>
        <rFont val="Arial"/>
        <family val="2"/>
      </rPr>
      <t xml:space="preserve">LEFT JOIN 
(SELECT * FROM NGT14_RELCTA)
ON CBALCAO = CKBALCAO
AND CNUMECTA = CKNUMCTA
AND ZDEPOSIT = ZDEPOSIT
</t>
    </r>
    <r>
      <rPr>
        <b/>
        <sz val="8"/>
        <color theme="1"/>
        <rFont val="Arial"/>
        <family val="2"/>
      </rPr>
      <t xml:space="preserve">3) Cruzar DWT1078_RL_OPER_PROP com STT191_PROPOSTAS, de modo a obter o campo </t>
    </r>
    <r>
      <rPr>
        <b/>
        <sz val="8"/>
        <rFont val="Arial"/>
        <family val="2"/>
      </rPr>
      <t>STT191_CSTTUAC :</t>
    </r>
    <r>
      <rPr>
        <b/>
        <sz val="8"/>
        <color theme="1"/>
        <rFont val="Arial"/>
        <family val="2"/>
      </rPr>
      <t xml:space="preserve">
</t>
    </r>
    <r>
      <rPr>
        <sz val="8"/>
        <color theme="1"/>
        <rFont val="Arial"/>
        <family val="2"/>
      </rPr>
      <t xml:space="preserve">LEFT JOIN 
(SELECT * FROM STT191_PROPOSTAS)
ON TRIM(ZPLANPROP) = TRIM(STT191_ZPROPOST)
</t>
    </r>
    <r>
      <rPr>
        <b/>
        <sz val="8"/>
        <color theme="1"/>
        <rFont val="Arial"/>
        <family val="2"/>
      </rPr>
      <t xml:space="preserve">4) Cruzar STT191_PROPOSTAS com STT196_PROP_STGW, de modo a obter o campo SIT196_ORS_DECISION_GROUP :
</t>
    </r>
    <r>
      <rPr>
        <sz val="8"/>
        <color theme="1"/>
        <rFont val="Arial"/>
        <family val="2"/>
      </rPr>
      <t>LEFT JOIN 
(SELECT * FROM STT196_PROP_STGW)
ON ANO = ANO
AND MES = MES
AND ZPROPOST = ZPROPOST
AND CUSTOMER_ID = CUSTOMER_ID</t>
    </r>
  </si>
  <si>
    <r>
      <rPr>
        <b/>
        <sz val="8"/>
        <color theme="1"/>
        <rFont val="Arial"/>
        <family val="2"/>
      </rPr>
      <t xml:space="preserve">15/12/2021: </t>
    </r>
    <r>
      <rPr>
        <sz val="8"/>
        <color theme="1"/>
        <rFont val="Arial"/>
        <family val="2"/>
      </rPr>
      <t xml:space="preserve">Foi atualizada a metodologia de cálculo e cruzamento de tabelas
</t>
    </r>
    <r>
      <rPr>
        <b/>
        <sz val="8"/>
        <color theme="1"/>
        <rFont val="Arial"/>
        <family val="2"/>
      </rPr>
      <t xml:space="preserve">25/03/2022: </t>
    </r>
    <r>
      <rPr>
        <sz val="8"/>
        <color theme="1"/>
        <rFont val="Arial"/>
        <family val="2"/>
      </rPr>
      <t xml:space="preserve">Foram atualizados os nomes dos campos de forma a reflectir a tabela ingestada sem impactos na implementação.
</t>
    </r>
    <r>
      <rPr>
        <b/>
        <sz val="8"/>
        <color theme="1"/>
        <rFont val="Arial"/>
        <family val="2"/>
      </rPr>
      <t xml:space="preserve">02/06/2023: </t>
    </r>
    <r>
      <rPr>
        <sz val="8"/>
        <color theme="1"/>
        <rFont val="Arial"/>
        <family val="2"/>
      </rPr>
      <t>Foi atualizada a metodologia de cálculo para contemplar casos de contratos com mais do que uma proposta com valores diferentes</t>
    </r>
  </si>
  <si>
    <t>LSTI</t>
  </si>
  <si>
    <t>LSTI at reference date</t>
  </si>
  <si>
    <t>Loan Service To Income (LSTI)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</si>
  <si>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IN.236</t>
  </si>
  <si>
    <t>LTI_INSTRMNT</t>
  </si>
  <si>
    <t>Loan to income (LTI)</t>
  </si>
  <si>
    <t>Loan to Income (LTI)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</si>
  <si>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IN.238</t>
  </si>
  <si>
    <t>LTV</t>
  </si>
  <si>
    <t>Loan to value (LTV) at reference date</t>
  </si>
  <si>
    <t>Loan to value (LTV) at the reference date calculated according to bank internal definition.
Please also add an explanatory note on sheet "Notes" on how the calculation is done.</t>
  </si>
  <si>
    <t>IN.110</t>
  </si>
  <si>
    <t>FR011_CAPS_LTV</t>
  </si>
  <si>
    <t>VALOR_LTV</t>
  </si>
  <si>
    <t>VALOR_LTV
WHERE TIPO_GARANTIA = 'GAR HIP'</t>
  </si>
  <si>
    <t>-Se contrato existir na tabela FR003 mas com garantias diferentes de hipotecárias (TIPO_GARANTIA &lt;&gt; 'GAR HIP' );
- Se contrato não existir na tabela FR003.</t>
  </si>
  <si>
    <r>
      <t xml:space="preserve">1) Cruzar LT002_INSTRUMENT com a tabela FR003_COLATERAIS de modo a obter as garantias associadas:
</t>
    </r>
    <r>
      <rPr>
        <sz val="8"/>
        <color theme="1"/>
        <rFont val="Arial"/>
        <family val="2"/>
      </rPr>
      <t xml:space="preserve">LT002_INSTRUMENT
LEFT JOIN
(SELECT * FROM FR003_COLATERAIS)
ON INSTRMNT_ID = CONCAT (CEMPRESA, CBALCAO, CNUMECTA, ZDEPOSIT)
</t>
    </r>
    <r>
      <rPr>
        <b/>
        <sz val="8"/>
        <color theme="1"/>
        <rFont val="Arial"/>
        <family val="2"/>
      </rPr>
      <t xml:space="preserve">
2) Cruzar os colaterais obtidos no passo anterior com a tabela de parametrização de modo a identificar o tipo de garantia:
</t>
    </r>
    <r>
      <rPr>
        <sz val="8"/>
        <color theme="1"/>
        <rFont val="Arial"/>
        <family val="2"/>
      </rPr>
      <t xml:space="preserve">LEFT JOIN 
(SELECT * FROM FR801_TIP_GARAN)
ON CGARANT = CGARANT
</t>
    </r>
    <r>
      <rPr>
        <b/>
        <sz val="8"/>
        <color theme="1"/>
        <rFont val="Arial"/>
        <family val="2"/>
      </rPr>
      <t xml:space="preserve">
3) Cruzar LT002_INSTRUMENT com a tabela FR011_CAPS_LTV para obter o valor de LTV:
</t>
    </r>
    <r>
      <rPr>
        <sz val="8"/>
        <color theme="1"/>
        <rFont val="Arial"/>
        <family val="2"/>
      </rPr>
      <t>LEFT JOIN
(SELECT * FROM FR011_CAPS_LTV)
ON INSTRMNT_ID = CONCAT (CEMPRESA, CBALCAO, CNUMECTA, ZDEPOSIT)</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</si>
  <si>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23/12/2021</t>
    </r>
    <r>
      <rPr>
        <sz val="8"/>
        <color theme="1"/>
        <rFont val="Arial"/>
        <family val="2"/>
      </rPr>
      <t xml:space="preserve">: Atualização da metodologia de cálculo, cruzamento e NOT APPLICABLE.
</t>
    </r>
    <r>
      <rPr>
        <b/>
        <sz val="8"/>
        <color theme="1"/>
        <rFont val="Arial"/>
        <family val="2"/>
      </rPr>
      <t>02/02/2022:</t>
    </r>
    <r>
      <rPr>
        <sz val="8"/>
        <color theme="1"/>
        <rFont val="Arial"/>
        <family val="2"/>
      </rPr>
      <t xml:space="preserve"> Atualização da metodologia de cálculo, cruzamento e NOT APPLICABLE.
</t>
    </r>
    <r>
      <rPr>
        <b/>
        <sz val="8"/>
        <color theme="1"/>
        <rFont val="Arial"/>
        <family val="2"/>
      </rPr>
      <t xml:space="preserve">12/04/2022: </t>
    </r>
    <r>
      <rPr>
        <sz val="8"/>
        <color theme="1"/>
        <rFont val="Arial"/>
        <family val="2"/>
      </rPr>
      <t xml:space="preserve">Atualização da metodologia de NOT APPLICABLE, sem impacto na implementação.
</t>
    </r>
    <r>
      <rPr>
        <b/>
        <sz val="8"/>
        <color theme="1"/>
        <rFont val="Arial"/>
        <family val="2"/>
      </rPr>
      <t>16/05/2022:</t>
    </r>
    <r>
      <rPr>
        <sz val="8"/>
        <color theme="1"/>
        <rFont val="Arial"/>
        <family val="2"/>
      </rPr>
      <t xml:space="preserve"> Atualização da metodologia de cálculo, cruzamento e NOT APPLICABLE por forma a manter informação coerente com FINREP.</t>
    </r>
  </si>
  <si>
    <t>LTV_INCPTN</t>
  </si>
  <si>
    <t>Loan to value (LTV) at inception</t>
  </si>
  <si>
    <t>Loan to value (LTV) at the origination date. Calculation according to bank-internal defintion.
Please also add an explanatory note on sheet "Notes" on how the calculation is done.</t>
  </si>
  <si>
    <t>IN.111</t>
  </si>
  <si>
    <t>VALOR_LTV_ORIG</t>
  </si>
  <si>
    <t>VALOR_LTV_ORIG
WHERE TIPO_GARANTIA = 'GAR HIP'</t>
  </si>
  <si>
    <r>
      <rPr>
        <b/>
        <sz val="8"/>
        <color theme="1"/>
        <rFont val="Arial"/>
        <family val="2"/>
      </rPr>
      <t xml:space="preserve">     - </t>
    </r>
    <r>
      <rPr>
        <sz val="8"/>
        <color theme="1"/>
        <rFont val="Arial"/>
        <family val="2"/>
      </rPr>
      <t xml:space="preserve">Se contrato existir na tabela FR003 mas com garantias diferentes de hipotecárias (TIPO_GARANTIA &lt;&gt; 'GAR HIP' );
     - Se contrato não existir na tabela FR003.
</t>
    </r>
  </si>
  <si>
    <r>
      <rPr>
        <b/>
        <sz val="8"/>
        <color theme="1"/>
        <rFont val="Arial"/>
        <family val="2"/>
      </rPr>
      <t>18/03/2022</t>
    </r>
    <r>
      <rPr>
        <sz val="8"/>
        <color theme="1"/>
        <rFont val="Arial"/>
        <family val="2"/>
      </rPr>
      <t xml:space="preserve">: Atualização de especificação de metodologia de cálculo (Campo VALOR_LTV_ORIG pode mudar de nome de acordo com a implementação realizada pela área de tecnologia).
</t>
    </r>
    <r>
      <rPr>
        <b/>
        <sz val="8"/>
        <color theme="1"/>
        <rFont val="Arial"/>
        <family val="2"/>
      </rPr>
      <t>12/04/2022:</t>
    </r>
    <r>
      <rPr>
        <sz val="8"/>
        <color theme="1"/>
        <rFont val="Arial"/>
        <family val="2"/>
      </rPr>
      <t xml:space="preserve"> Atualização da metodologia de NOT APPLICABLE, sem impacto na implementação.
</t>
    </r>
    <r>
      <rPr>
        <b/>
        <sz val="8"/>
        <color theme="1"/>
        <rFont val="Arial"/>
        <family val="2"/>
      </rPr>
      <t xml:space="preserve">16/05/2022: </t>
    </r>
    <r>
      <rPr>
        <sz val="8"/>
        <color theme="1"/>
        <rFont val="Arial"/>
        <family val="2"/>
      </rPr>
      <t>Atualização da metodologia de cálculo, cruzamento e NOT APPLICABLE por forma a manter informação coerente com FINREP.</t>
    </r>
  </si>
  <si>
    <t>LTV_NPE</t>
  </si>
  <si>
    <t>Loan to value (LTV) at the date when the instrument was classified as non performing</t>
  </si>
  <si>
    <t>Loan to value (LTV) according to bank-internal definition as at the time the instrument was classified as non-performing. Please report only historical values of up to 36 months.
Please also add an explanatory note on sheet "Notes" on how the calculation is done.</t>
  </si>
  <si>
    <t>IN.112</t>
  </si>
  <si>
    <t>FR011_CAPS_LTV
BCE_LT_SPRT_PRFM</t>
  </si>
  <si>
    <t>VALOR_LTV
REF_DATE</t>
  </si>
  <si>
    <r>
      <rPr>
        <u/>
        <sz val="8"/>
        <rFont val="Arial"/>
        <family val="2"/>
      </rPr>
      <t>Obtenção do campo auxiliar REF_DATE_NPE (BCE_LT_SPRT_PRFM):</t>
    </r>
    <r>
      <rPr>
        <b/>
        <sz val="8"/>
        <rFont val="Arial"/>
        <family val="2"/>
      </rPr>
      <t xml:space="preserve">
</t>
    </r>
    <r>
      <rPr>
        <sz val="8"/>
        <rFont val="Arial"/>
        <family val="2"/>
      </rPr>
      <t>MAX (REF_DATE) WHERE PRFRMNG_STTS = '1'</t>
    </r>
    <r>
      <rPr>
        <b/>
        <sz val="8"/>
        <rFont val="Arial"/>
        <family val="2"/>
      </rPr>
      <t xml:space="preserve">
</t>
    </r>
    <r>
      <rPr>
        <sz val="8"/>
        <rFont val="Arial"/>
        <family val="2"/>
      </rPr>
      <t>VALOR_LTV
WHERE TIPO_GARANTIA = 'GAR HIP'</t>
    </r>
  </si>
  <si>
    <t>-Se contrato nunca teve com PRFRMNG_STTS = '1'.
- Se a data do PRFRMNG_STTS pretendido (REF_DATE) &lt; (DT_RFRNC - 36 meses).
- Se contrato existir na tabela FR003 mas com garantias diferentes de hipotecárias (TIPO_GARANTIA &lt;&gt; 'GAR HIP' );
- Se contrato não existir na tabela FR003.</t>
  </si>
  <si>
    <r>
      <rPr>
        <b/>
        <sz val="8"/>
        <color theme="1"/>
        <rFont val="Arial"/>
        <family val="2"/>
      </rPr>
      <t>1) Cruzar LT002_INSTRUMENT com a tabela de suporte ao calculo do status de performing BCE_LT_SPRT_PRFM para obter data da ultima entrada em Non-Performing:</t>
    </r>
    <r>
      <rPr>
        <sz val="8"/>
        <color theme="1"/>
        <rFont val="Arial"/>
        <family val="2"/>
      </rPr>
      <t xml:space="preserve">
LT002_INSTRUMENT 
LEFT JOIN 
(SELECT * FROM BCE_LT_SPRT_PRFM)
ON INSTRMNT_ID = INSTRMNT_ID
</t>
    </r>
    <r>
      <rPr>
        <b/>
        <sz val="8"/>
        <color theme="1"/>
        <rFont val="Arial"/>
        <family val="2"/>
      </rPr>
      <t>2) Replicar passo 1) do campo LTV (utilizando a REF_DATE non-Performing)
3) Replicar passo 2) do campo LTV (utilizando a REF_DATE non-Performing)
4) Replicar passo 3) do campo LTV (utilizando a REF_DATE non-Performing)</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</si>
  <si>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23/12/2021</t>
    </r>
    <r>
      <rPr>
        <sz val="8"/>
        <color theme="1"/>
        <rFont val="Arial"/>
        <family val="2"/>
      </rPr>
      <t xml:space="preserve">: Atualização da metodologia de cálculo, cruzamento e NOT APPLICABLE.
</t>
    </r>
    <r>
      <rPr>
        <b/>
        <sz val="8"/>
        <color theme="1"/>
        <rFont val="Arial"/>
        <family val="2"/>
      </rPr>
      <t>02/02/2022</t>
    </r>
    <r>
      <rPr>
        <sz val="8"/>
        <color theme="1"/>
        <rFont val="Arial"/>
        <family val="2"/>
      </rPr>
      <t xml:space="preserve">: Atualização da metodologia de cálculo, cruzamento e NOT APPLICABLE.
</t>
    </r>
    <r>
      <rPr>
        <b/>
        <sz val="8"/>
        <color theme="1"/>
        <rFont val="Arial"/>
        <family val="2"/>
      </rPr>
      <t>12/04/2022:</t>
    </r>
    <r>
      <rPr>
        <sz val="8"/>
        <color theme="1"/>
        <rFont val="Arial"/>
        <family val="2"/>
      </rPr>
      <t xml:space="preserve"> Atualização da metodologia de NOT APPLICABLE, sem impacto na implementação.
</t>
    </r>
    <r>
      <rPr>
        <b/>
        <sz val="8"/>
        <color theme="1"/>
        <rFont val="Arial"/>
        <family val="2"/>
      </rPr>
      <t>16/05/2022:</t>
    </r>
    <r>
      <rPr>
        <sz val="8"/>
        <color theme="1"/>
        <rFont val="Arial"/>
        <family val="2"/>
      </rPr>
      <t xml:space="preserve"> Atualização da metodologia de cálculo, cruzamento e NOT APPLICABLE por forma a manter informação coerente com FINREP.</t>
    </r>
  </si>
  <si>
    <t>LVRG_FNNC_FLG</t>
  </si>
  <si>
    <t>Leverage finance flag</t>
  </si>
  <si>
    <t>Loans considered Leveraged finance as per the "Guidance on leveraged transactions".</t>
  </si>
  <si>
    <t>IN.185</t>
  </si>
  <si>
    <t>MTRTY_LTST_FRBRNC_MSR_C19</t>
  </si>
  <si>
    <t>Maturity of latest COVID19 related forbearnace measure</t>
  </si>
  <si>
    <t>Only the residual maturity of other COVID-19-related forbearance measures in the form of a grace period/payment moratorium measures should be reported. The residual maturity of a grace period/payment moratorium is the time that elapses between the reference date and the end of application of the grace period/payment moratorium.  The maturity shall be commercially rounded and reported in months of the current grace period/payment moratorium.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</si>
  <si>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IN.149</t>
  </si>
  <si>
    <t>DT_RFRNC
FRBRNC_STTS_C19
DFIMCAR</t>
  </si>
  <si>
    <r>
      <t xml:space="preserve">1) Se FRBRNC_STTS_C19* = valor da coluna NOT APPLICABLE, então assumir o valor da coluna NOT APPLICABLE
2) Se FRBRNC_STTS_C19* = 4, então assumir o valor: 0
2) Caso contrário assumir :
CASE WHEN DFIMCAR = '9999-12-31' THEN valor da coluna "NULLABLE"
WHEN CEIL(MONTHS_BETWEEN(DFIMCAR, DT_RFRNC)) </t>
    </r>
    <r>
      <rPr>
        <sz val="8"/>
        <rFont val="Calibri"/>
        <family val="2"/>
      </rPr>
      <t>≤</t>
    </r>
    <r>
      <rPr>
        <sz val="8"/>
        <rFont val="Arial"/>
        <family val="2"/>
      </rPr>
      <t xml:space="preserve"> 0 THEN 0
ELSE CEIL(MONTHS_BETWEEN(DFIMCAR, DT_RFRNC))
*Dependente do campo FRBRNC_STTS_C19 a aprovisionar na tabela final</t>
    </r>
  </si>
  <si>
    <t>1) Replicar passos do campo FRBRNC_STTS_C19</t>
  </si>
  <si>
    <r>
      <rPr>
        <b/>
        <sz val="8"/>
        <color theme="1"/>
        <rFont val="Arial"/>
        <family val="2"/>
      </rPr>
      <t xml:space="preserve">18/11/2021: </t>
    </r>
    <r>
      <rPr>
        <sz val="8"/>
        <color theme="1"/>
        <rFont val="Arial"/>
        <family val="2"/>
      </rPr>
      <t xml:space="preserve">Alteração na metodologia de cálculo para passar a inclui  "Valor da coluna "NULLABLE"" ao invés de  "99999999999" 
02/12/2021: Atualização da especificação da metodologia de cálculo, cruzamento e not applicable.
</t>
    </r>
    <r>
      <rPr>
        <b/>
        <sz val="8"/>
        <color theme="1"/>
        <rFont val="Arial"/>
        <family val="2"/>
      </rPr>
      <t>09/12/2021:</t>
    </r>
    <r>
      <rPr>
        <sz val="8"/>
        <color theme="1"/>
        <rFont val="Arial"/>
        <family val="2"/>
      </rPr>
      <t xml:space="preserve"> Substituição da tabela fonte RSV133SA1_DEST_SOL_CRED pela RNT05_SOLDST e atualização do nome dos campos
</t>
    </r>
    <r>
      <rPr>
        <b/>
        <sz val="8"/>
        <color theme="1"/>
        <rFont val="Arial"/>
        <family val="2"/>
      </rPr>
      <t>17/12/2021</t>
    </r>
    <r>
      <rPr>
        <sz val="8"/>
        <color theme="1"/>
        <rFont val="Arial"/>
        <family val="2"/>
      </rPr>
      <t xml:space="preserve">: Foi reestruturado o texto da metodologia de Not Applicable, por forma a tornar mais claro o pretendido (sem impacto na implementação)
</t>
    </r>
    <r>
      <rPr>
        <b/>
        <sz val="8"/>
        <color theme="1"/>
        <rFont val="Arial"/>
        <family val="2"/>
      </rPr>
      <t>30/03/2022:</t>
    </r>
    <r>
      <rPr>
        <sz val="8"/>
        <color theme="1"/>
        <rFont val="Arial"/>
        <family val="2"/>
      </rPr>
      <t xml:space="preserve"> Foi alterada a metodologia de cruzamento, de forma a adicionar os tradutores de chave FINREP e MIS (com impactos na implementação)
12</t>
    </r>
    <r>
      <rPr>
        <b/>
        <sz val="8"/>
        <color theme="1"/>
        <rFont val="Arial"/>
        <family val="2"/>
      </rPr>
      <t>/05/2022:</t>
    </r>
    <r>
      <rPr>
        <sz val="8"/>
        <color theme="1"/>
        <rFont val="Arial"/>
        <family val="2"/>
      </rPr>
      <t xml:space="preserve"> Foi adicionada uma condição na metodologia de not applicable de forma a restringir o universo de moratórias.</t>
    </r>
  </si>
  <si>
    <t>MTRTY_LTST_MRTR_C19</t>
  </si>
  <si>
    <t>Maturity of latest EBA compliant moratoria</t>
  </si>
  <si>
    <t>The residual maturity of moratoria is the time that elapses between the reference date and the end of the application of moratoria. The maturity shall be commercially rounded and reported in months of the current EBA-compliant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</si>
  <si>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IN.142</t>
  </si>
  <si>
    <t>LT002_INSTRUMENT
CT902_EBA_REPORT_CONTAB</t>
  </si>
  <si>
    <t>DT_RFRNC
DFIMCAR</t>
  </si>
  <si>
    <t>CASE WHEN DFIMCAR &lt;&gt; '9999-12-31' AND MONTHS_BETWEEN(DFIMCAR,DT_RFRNC) &lt;= 0 THEN 0
WHEN DFIMCAR &lt;&gt; '9999-12-31' AND MONTHS_BETWEEN(DFIMCAR,DT_RFRNC) &gt; 0 THEN ROUND(MONTHS_BETWEEN(DFIMCAR,DT_RFRNC))
ELSE valor da coluna "NULLABLE"
WHERE F_NEW_MONEY = '0'</t>
  </si>
  <si>
    <t>1) Usar o campo DT_RFRNC a aprovisionar na tabela LT002_INSTRUMENT.
2) Replicar passos do campo FRBRNC_STTS_C19</t>
  </si>
  <si>
    <r>
      <rPr>
        <b/>
        <sz val="8"/>
        <color theme="1"/>
        <rFont val="Arial"/>
        <family val="2"/>
      </rPr>
      <t>08/11/2021</t>
    </r>
    <r>
      <rPr>
        <sz val="8"/>
        <color theme="1"/>
        <rFont val="Arial"/>
        <family val="2"/>
      </rPr>
      <t>: Foi eliminada da metodologia de Not Applicable a regra " - Se o campo ACCNTNG_CLSSFCTN assumir o valor: '2'."
18/11/2021: Alteração na metodologia de cálculo para passar a inclui  "Valor da coluna "NULLABLE"" ao invés de  "99999999999" 
17/12/2021: Foi reestruturado o texto da metodologia de Not Applicable, por forma a tornar mais claro o pretendido (sem impacto na implementação)
21/12/2021: Foi alterada a metodologia de cálculo em três vertentes. Em primeiro lugar, a fórmula "int_months_between" passou para "months_between". Em segundo lugar, o CEIL passou para ROUND. Por último, foi retirada a condição "EBA_CMPLNT_MRTR_ST_C19 = '4'" dado o freeze das regras da corporação.</t>
    </r>
  </si>
  <si>
    <t>NMBR_FRBRNC_MSRS</t>
  </si>
  <si>
    <t>Number of historical forbearance</t>
  </si>
  <si>
    <t>Number of forbearance(s) that happened in the past observation period of 24month preceding the reference date.</t>
  </si>
  <si>
    <t>IN.107</t>
  </si>
  <si>
    <t>RNM85_RESTR</t>
  </si>
  <si>
    <t>N_REEST_ULT2_ANOS</t>
  </si>
  <si>
    <t>MAX(NVL(N_REEST_ULT2_ANOS,0))</t>
  </si>
  <si>
    <r>
      <rPr>
        <b/>
        <sz val="8"/>
        <color theme="1"/>
        <rFont val="Arial"/>
        <family val="2"/>
      </rPr>
      <t>1) Cruzar LT002_INSTRUMENT com o tradutor de chaves MIS:</t>
    </r>
    <r>
      <rPr>
        <sz val="8"/>
        <color theme="1"/>
        <rFont val="Arial"/>
        <family val="2"/>
      </rPr>
      <t xml:space="preserve">
*Nos casos em que uma chave MIS não está associada a uma chave FINREP, deve considerar-se a chave MIS*
LT002_INSTRUMENT
LEFT JOIN
((SELECT * FROM CD_CAPTOOLS.KT_CHAVES_FINREP)
INNER JOIN
(SELECT * FROM CD_CAPTOOLS.KT_CHAVES_MIS)
ON CEMPRESA, CBALCAO, CNUMECTA, ZDEPOSIT)
ON CEMPRESA_FR, CBALCAO_FR, CNUMECTA_FR, ZDEPOSIT_FR
 </t>
    </r>
    <r>
      <rPr>
        <b/>
        <sz val="8"/>
        <color theme="1"/>
        <rFont val="Arial"/>
        <family val="2"/>
      </rPr>
      <t xml:space="preserve">
2) Cruzar com chave MIS com a tabela RNM85_RESTR de forma a obter o número de reestrturações:
</t>
    </r>
    <r>
      <rPr>
        <sz val="8"/>
        <color theme="1"/>
        <rFont val="Arial"/>
        <family val="2"/>
      </rPr>
      <t xml:space="preserve">
INNER JOIN 
(SELECT * FROM CD_CAPTOOLS.RNM85_RESTR) 
ON CONCAT(CKBALCAO, CKNUMCTA)=CONTA
AND ZDEPOSIT_MIS=ZDEPOSIT</t>
    </r>
  </si>
  <si>
    <r>
      <rPr>
        <b/>
        <sz val="8"/>
        <color theme="1"/>
        <rFont val="Arial"/>
        <family val="2"/>
      </rPr>
      <t>23/12/2021:</t>
    </r>
    <r>
      <rPr>
        <sz val="8"/>
        <color theme="1"/>
        <rFont val="Arial"/>
        <family val="2"/>
      </rPr>
      <t xml:space="preserve"> Substituição da tabela fonte RSV133SA1_DEST_SOL_CRED pela RNT05_SOLDST e atualização do nome dos campos
</t>
    </r>
    <r>
      <rPr>
        <b/>
        <sz val="8"/>
        <color theme="1"/>
        <rFont val="Arial"/>
        <family val="2"/>
      </rPr>
      <t xml:space="preserve">21/02/2022: </t>
    </r>
    <r>
      <rPr>
        <sz val="8"/>
        <color theme="1"/>
        <rFont val="Arial"/>
        <family val="2"/>
      </rPr>
      <t xml:space="preserve">Atualização da especificação da metodologia de cálculo.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12/05/2022:</t>
    </r>
    <r>
      <rPr>
        <sz val="8"/>
        <color theme="1"/>
        <rFont val="Arial"/>
        <family val="2"/>
      </rPr>
      <t xml:space="preserve"> Adição de condição na metodologia de cálculo de forma a excluir ACR não classificados como RXO
</t>
    </r>
    <r>
      <rPr>
        <b/>
        <sz val="8"/>
        <color theme="1"/>
        <rFont val="Arial"/>
        <family val="2"/>
      </rPr>
      <t xml:space="preserve">20/10/2023: </t>
    </r>
    <r>
      <rPr>
        <sz val="8"/>
        <color theme="1"/>
        <rFont val="Arial"/>
        <family val="2"/>
      </rPr>
      <t xml:space="preserve">Atualização da especificação da metodologia de cálculo e cruzamento (Campo ainda em desenvolvimento por IT Other)
</t>
    </r>
    <r>
      <rPr>
        <b/>
        <sz val="8"/>
        <color theme="1"/>
        <rFont val="Arial"/>
        <family val="2"/>
      </rPr>
      <t>12/01/2024:</t>
    </r>
    <r>
      <rPr>
        <u/>
        <sz val="8"/>
        <color theme="1"/>
        <rFont val="Arial"/>
        <family val="2"/>
      </rPr>
      <t xml:space="preserve"> </t>
    </r>
    <r>
      <rPr>
        <sz val="8"/>
        <color theme="1"/>
        <rFont val="Arial"/>
        <family val="2"/>
      </rPr>
      <t>Atualização de condição de metodologia de cálculo (adição de máximo) e cruzamento (INNER JOIN com rnm85 ao invés de LEFT JOIN).</t>
    </r>
  </si>
  <si>
    <t>OBSRVD_AGNT_ID</t>
  </si>
  <si>
    <t>VARCHAR2(50)</t>
  </si>
  <si>
    <t>Observed agent identifier</t>
  </si>
  <si>
    <t>Counterparty identifier for the observed agent. If there are several observed agents to be reported please separate by comma (,).</t>
  </si>
  <si>
    <t>IN.012</t>
  </si>
  <si>
    <t>0018</t>
  </si>
  <si>
    <t>OBSRVD_AGNT_NM</t>
  </si>
  <si>
    <t>Observed Agent Name</t>
  </si>
  <si>
    <t>Counterparty name for the observed agent. If there are several observed agents to be reported please separate by comma (,).</t>
  </si>
  <si>
    <t>IN.013</t>
  </si>
  <si>
    <t>BANCO SANTANDER TOTTA SA</t>
  </si>
  <si>
    <r>
      <rPr>
        <b/>
        <sz val="8"/>
        <color theme="1"/>
        <rFont val="Arial"/>
        <family val="2"/>
      </rPr>
      <t>19/09/2021</t>
    </r>
    <r>
      <rPr>
        <sz val="8"/>
        <color theme="1"/>
        <rFont val="Arial"/>
        <family val="2"/>
      </rPr>
      <t>: Especificação sem alterações face à análise do Guia de Conceitos.</t>
    </r>
  </si>
  <si>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</si>
  <si>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</si>
  <si>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</si>
  <si>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</si>
  <si>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VALOR_BRUTO_OFF</t>
  </si>
  <si>
    <t>NVL ( SUM(-1*VALOR_BRUTO_OFF) ; 0)</t>
  </si>
  <si>
    <t>OFF_BLNC_SHT_AMNT_INSTRMNT_PRVS</t>
  </si>
  <si>
    <t>Previous off-balance amount</t>
  </si>
  <si>
    <t>Total nominal amount of off-balance-sheet exposures at the end of the reporting one year before the reference date.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</si>
  <si>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IN.079</t>
  </si>
  <si>
    <t>VALOR_BRUTO_OFF_PRVS</t>
  </si>
  <si>
    <t>NVL ( SUM(-1*VALOR_BRUTO_OFF_PRVS) ; 0)</t>
  </si>
  <si>
    <r>
      <rPr>
        <b/>
        <sz val="8"/>
        <color theme="1"/>
        <rFont val="Arial"/>
        <family val="2"/>
      </rPr>
      <t xml:space="preserve">1) Cruzar LT002_INSTRUMENT com LT001_UNIV_OPER para obter o campo VALOR_BRUTO_OFF_PRVS:
</t>
    </r>
    <r>
      <rPr>
        <sz val="8"/>
        <color theme="1"/>
        <rFont val="Arial"/>
        <family val="2"/>
      </rPr>
      <t>LT002_INSTRUMENT 
LEFT JOIN 
(SELECT * FROM LT001_UNIV_OPER GROUP BY CEMPRESA, CBALCAO, CNUMECTA, ZDEPOSIT)
ON INSTRMNT_ID = CONCAT(CEMPRESA, CBALCAO, CNUMECTA, ZDEPOSIT)</t>
    </r>
  </si>
  <si>
    <r>
      <t>08/11/21</t>
    </r>
    <r>
      <rPr>
        <sz val="8"/>
        <color theme="1"/>
        <rFont val="Arial"/>
        <family val="2"/>
      </rPr>
      <t>: Foi eliminada da metdologia de Not Applicable " - Se todas as linhas do contrato na FR802, o campo PRODUTO não assumir os valores: 'garantias prestadas','compromissos perante terceiros', 'outras responsabilidades perante terceiros','garantias financeiras prestadas';"</t>
    </r>
    <r>
      <rPr>
        <b/>
        <sz val="8"/>
        <color theme="1"/>
        <rFont val="Arial"/>
        <family val="2"/>
      </rPr>
      <t xml:space="preserve">
30/03/22: </t>
    </r>
    <r>
      <rPr>
        <sz val="8"/>
        <color theme="1"/>
        <rFont val="Arial"/>
        <family val="2"/>
      </rPr>
      <t>Atualização da metodologia de cálculo para prever os novos campos da LT001</t>
    </r>
    <r>
      <rPr>
        <b/>
        <sz val="8"/>
        <color theme="1"/>
        <rFont val="Arial"/>
        <family val="2"/>
      </rPr>
      <t xml:space="preserve">
21/04/22</t>
    </r>
    <r>
      <rPr>
        <sz val="8"/>
        <color theme="1"/>
        <rFont val="Arial"/>
        <family val="2"/>
      </rPr>
      <t>: Foi atualizada a metodologia de cálculo para que o campo apresente o valor da coluna de nullable, até 2022-12-31</t>
    </r>
    <r>
      <rPr>
        <b/>
        <sz val="8"/>
        <color theme="1"/>
        <rFont val="Arial"/>
        <family val="2"/>
      </rPr>
      <t xml:space="preserve">
</t>
    </r>
    <r>
      <rPr>
        <sz val="8"/>
        <color theme="1"/>
        <rFont val="Arial"/>
        <family val="2"/>
      </rPr>
      <t>15/07/22:</t>
    </r>
    <r>
      <rPr>
        <b/>
        <sz val="8"/>
        <color theme="1"/>
        <rFont val="Arial"/>
        <family val="2"/>
      </rPr>
      <t xml:space="preserve"> Foi anulada a última alteração (apagada a frase "* Reportar valor da coluna NULLABLE até 2022-12-31") e alterada o ano considerado no PRVS (passou a ser há 1 ano (REF_DATE - 1ano) ao invés de dezembro do an anterior)
13/01/22: </t>
    </r>
    <r>
      <rPr>
        <sz val="8"/>
        <color theme="1"/>
        <rFont val="Arial"/>
        <family val="2"/>
      </rPr>
      <t xml:space="preserve">Alteração da metodologia de cálculo e Not Applicable para prever casos em que a REF_DATE de há 1 ano seja menor que a DT_INCPTN
</t>
    </r>
    <r>
      <rPr>
        <b/>
        <sz val="8"/>
        <color theme="1"/>
        <rFont val="Arial"/>
        <family val="2"/>
      </rPr>
      <t>17/02/22:</t>
    </r>
    <r>
      <rPr>
        <sz val="8"/>
        <color theme="1"/>
        <rFont val="Arial"/>
        <family val="2"/>
      </rPr>
      <t xml:space="preserve"> Foi anulada a frase "A tabela LT001_UNIV_OPER deve ser filtrada por 31 de dezembro do ano anterior à data de referência de processamento" que constava na metodologia de cruzamento.</t>
    </r>
    <r>
      <rPr>
        <b/>
        <sz val="8"/>
        <color theme="1"/>
        <rFont val="Arial"/>
        <family val="2"/>
      </rPr>
      <t xml:space="preserve">
28/06/2024:</t>
    </r>
    <r>
      <rPr>
        <sz val="8"/>
        <color theme="1"/>
        <rFont val="Arial"/>
        <family val="2"/>
      </rPr>
      <t xml:space="preserve"> Foi eliminada a necessidade de executar a LT001 um ano antes da data de referência, através da criação do campo VALOR_BRUTO_OFF_PRVS diretamente na LT001 </t>
    </r>
  </si>
  <si>
    <t>OTSTNDNG_NMNL_AMNT_INSTRMNT</t>
  </si>
  <si>
    <t>Outstanding gross nominal amount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</si>
  <si>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</si>
  <si>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IN.080</t>
  </si>
  <si>
    <t>OTSTNDNG_NMNL_AMNT_INSTRMNT_PRVS</t>
  </si>
  <si>
    <t>Previous outstanding gross nominal amount</t>
  </si>
  <si>
    <t>Principal amount outstanding at the end of the reporting one year before the reference date, including unpaid past due interest but excluding accrued interest. The outstanding nominal amount must be reported net of write-offs and write-downs as determined by the relevant accounting practices.</t>
  </si>
  <si>
    <t>IN.081</t>
  </si>
  <si>
    <t>PBLC_GRNT_SCHM_C19_NM</t>
  </si>
  <si>
    <t>Name of public guarantee scheme applied</t>
  </si>
  <si>
    <t>The name of the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</si>
  <si>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IN.153</t>
  </si>
  <si>
    <t>CD_RISCOS
CD_ESTRUTURAIS</t>
  </si>
  <si>
    <t>RNT30_MORMARCA
TAT91_TABELAS</t>
  </si>
  <si>
    <t>CCAMPANHA
TAYD91C0_GELEMTAB</t>
  </si>
  <si>
    <r>
      <t xml:space="preserve">CASE 
WHEN (CODRISCO = 'CON' OR CONCAT(CPRODUTO,CSUBPRODUTO) IN ('096BF0','096BF1')) AND CCAMPANHA IS NULL THEN Valor da coluna Nullable
WHEN (CODRISCO = 'CON' OR CONCAT(CPRODUTO,CSUBPRODUTO) IN ('096BF0','096BF1')) AND CCAMPANHA IS NOT NULL AND TAYD91C0_GELEMTAB IS NULL THEN CCAMPANHA
WHEN (CODRISCO = 'CON' OR CONCAT(CPRODUTO,CSUBPRODUTO) IN ('096BF0','096BF1')) AND CCAMPANHA IS NOT NULL AND TAYD91C0_GELEMTAB IS NOT NULL THEN CONCAT(CCAMPANHA, ' - ', TAYD91C0_GELEMTAB)
ELSE Valor da coluna Not Aplicable
WHERE TAYD91C0_CTABELA = 'H41'
AND CCAMPANHA =  TAYD91C0_NELEMC05
AND TAT.DATA_DATE_PART = MAX(TAT.DATA_DATE_PART por TAYD91C0_NELEMC05)
AND TAT.DATA_DATE_PART &lt;= DT_RFRNC
</t>
    </r>
    <r>
      <rPr>
        <b/>
        <sz val="8"/>
        <rFont val="Arial"/>
        <family val="2"/>
      </rPr>
      <t xml:space="preserve">Nota: </t>
    </r>
    <r>
      <rPr>
        <sz val="8"/>
        <rFont val="Arial"/>
        <family val="2"/>
      </rPr>
      <t>filtrar a DATA_DATE_PART pela data máxima disponivel por código TAYD91C0_NELEMC05 permite mitigar a possibilidade de não preenchimento da descrição e código de campanha</t>
    </r>
  </si>
  <si>
    <r>
      <t xml:space="preserve"> - Se o contrato não pertencer ao </t>
    </r>
    <r>
      <rPr>
        <b/>
        <sz val="8"/>
        <rFont val="Arial"/>
        <family val="2"/>
      </rPr>
      <t>universo de New Money</t>
    </r>
    <r>
      <rPr>
        <sz val="8"/>
        <rFont val="Arial"/>
        <family val="2"/>
      </rPr>
      <t>*
*Universo New Money a ser considerado:
RNT30_MORMARCA WHERE CODRISCO = 'CON' 
OU
LT002_INSTRUMENT WHERE PRDCT IN ('096BF0', '096BF1')</t>
    </r>
  </si>
  <si>
    <r>
      <rPr>
        <b/>
        <sz val="8"/>
        <color theme="1"/>
        <rFont val="Arial"/>
        <family val="2"/>
      </rPr>
      <t>1) Cruzar LT002_INSTRUMENT com o tradutor de chaves FINREP e MIS:</t>
    </r>
    <r>
      <rPr>
        <sz val="8"/>
        <color theme="1"/>
        <rFont val="Arial"/>
        <family val="2"/>
      </rPr>
      <t xml:space="preserve">
*Nos casos em que uma chave MIS não está associada a uma chave FINREP, deve considerar-se a chave MIS*
LT002_INSTRUMENT
LEFT JOIN
((SELECT * FROM KT_CHAVES_FINREP)
INNER JOIN
(SELECT * FROM KT_CHAVES_MIS)
ON CONCAT(CEMPRESA, CBALCAO, CNUMECTA, ZDEPOSIT) = CONCAT(CEMPRESA, CBALCAO, CNUMECTA, ZDEPOSIT))
ON INSTRMNT_ID = CONCAT(CEMPRESA_FR, CBALCAO_FR, CNUMECTA_FR, ZDEPOSIT_FR)
</t>
    </r>
    <r>
      <rPr>
        <b/>
        <sz val="8"/>
        <color theme="1"/>
        <rFont val="Arial"/>
        <family val="2"/>
      </rPr>
      <t>2.a) Cruzar chave MIS obtida no passo anterior com primeira parte do universo New Money (tabela RNT30_MORMARCA filtrada pelo campo CRISCO) e obtenção do campo CCAMPANHA:</t>
    </r>
    <r>
      <rPr>
        <sz val="8"/>
        <color theme="1"/>
        <rFont val="Arial"/>
        <family val="2"/>
      </rPr>
      <t xml:space="preserve">
LEFT JOIN
(SELECT * FROM RNT30_MORMARCA) RNT30
ON CKBALCAO = CKBALCAO AND CKNUMCTA = CKNUMCTA AND ZDEPOSIT_MIS = ZDEPOSIT
</t>
    </r>
    <r>
      <rPr>
        <b/>
        <sz val="8"/>
        <color theme="1"/>
        <rFont val="Arial"/>
        <family val="2"/>
      </rPr>
      <t>2.b) Cruzar chave FINREP obtida no passo anterior com segunda parte do universo New Money (tabela FR004_CTO filtrada pelos campos CPRODUTO e CSUBPRODUTO)</t>
    </r>
    <r>
      <rPr>
        <sz val="8"/>
        <color theme="1"/>
        <rFont val="Arial"/>
        <family val="2"/>
      </rPr>
      <t xml:space="preserve">
LEFT JOIN
(SELECT * FROM FR004_CTO)
ON INSTRMNT_ID = CONCAT(CEMPRESA, CBALCAO, CNUMECTA, ZDEPOSIT)
</t>
    </r>
    <r>
      <rPr>
        <b/>
        <sz val="8"/>
        <color theme="1"/>
        <rFont val="Arial"/>
        <family val="2"/>
      </rPr>
      <t>3) Cruzar o campo obtido no passo 2.a) com a tabela TAT91_TABELAS:</t>
    </r>
    <r>
      <rPr>
        <sz val="8"/>
        <color theme="1"/>
        <rFont val="Arial"/>
        <family val="2"/>
      </rPr>
      <t xml:space="preserve">
LEFT JOIN
(SELECT * FROM TAT91_TABELAS) 
ON CCAMPANHA =  TAYD91C0_NELEMC05</t>
    </r>
  </si>
  <si>
    <r>
      <rPr>
        <b/>
        <sz val="8"/>
        <color theme="1"/>
        <rFont val="Arial"/>
        <family val="2"/>
      </rPr>
      <t xml:space="preserve">16/12/2021: </t>
    </r>
    <r>
      <rPr>
        <sz val="8"/>
        <color theme="1"/>
        <rFont val="Arial"/>
        <family val="2"/>
      </rPr>
      <t xml:space="preserve">Atualização da especificação da metodologia de cálculo, cruzamento e not applicable.
</t>
    </r>
    <r>
      <rPr>
        <b/>
        <sz val="8"/>
        <color theme="1"/>
        <rFont val="Arial"/>
        <family val="2"/>
      </rPr>
      <t>21/04/2022</t>
    </r>
    <r>
      <rPr>
        <sz val="8"/>
        <color theme="1"/>
        <rFont val="Arial"/>
        <family val="2"/>
      </rPr>
      <t xml:space="preserve">: Atualização da metodologia de cruzamento para incluir tradutores de chave (MIS e FINREP)
</t>
    </r>
    <r>
      <rPr>
        <b/>
        <sz val="8"/>
        <color theme="1"/>
        <rFont val="Arial"/>
        <family val="2"/>
      </rPr>
      <t>22/07/2022</t>
    </r>
    <r>
      <rPr>
        <sz val="8"/>
        <color theme="1"/>
        <rFont val="Arial"/>
        <family val="2"/>
      </rPr>
      <t>: Atualização da metodologia de cálculo incluir o código de campanha proveniente do universo de New Money (RNT30).</t>
    </r>
  </si>
  <si>
    <t>PD_CRR_INCPTN</t>
  </si>
  <si>
    <t>Probability of default according to CRR at inception date</t>
  </si>
  <si>
    <t>The PD over one year, determined in accordance with Articles 160, 163, 179 and 180 of Regulation (EU) No 575/2013.
If the PD is calculated on obligor level then provide the obligor PD.
Non-IRB banks to report the most appropriate internal PD.</t>
  </si>
  <si>
    <t>IN.113</t>
  </si>
  <si>
    <t>PD_CRR_RD</t>
  </si>
  <si>
    <t>Probability of default according to CRR at reference date</t>
  </si>
  <si>
    <t>IN.114</t>
  </si>
  <si>
    <t xml:space="preserve">- Se o campo RWA_MTHD assumir o valor: '2'.
- Se contrato é crédito especializado (metodologia aplicada na construção da tabela BCE_LT_INSTR_CAP)
- Se o campo auxiliar FLG_CONS_CAP=0 (utilizado na definição do universo de capital) </t>
  </si>
  <si>
    <t>PD_CRR_RD_T1</t>
  </si>
  <si>
    <t>Probability of default according to CRR one year prior to the reference date</t>
  </si>
  <si>
    <t>IN.115</t>
  </si>
  <si>
    <t>- Se o campo RWA_MTHD assumir o valor: '2'.
- Se contrato é crédito especializado (metodologia aplicada na construção da tabela BCE_LT_INSTR_CAP)
- Se o campo RWA_MTHD_T1 assumir o valor: '2'
- Se um determinado instrumento existe na carteira atual e não existe na data onde é apurado o T1*
- Se o campo auxiliar FLG_CONS_CAP=0 (utilizado na definição do universo de capital) 
*T1: A data referente ao período anterior. Esta data pode variar consoante o campo.</t>
  </si>
  <si>
    <t>PD_IFRS9_12M_INCPTN</t>
  </si>
  <si>
    <t>12-month PD at inception date according to IFRS 9</t>
  </si>
  <si>
    <t>12-month PD at inception date which is used by the bank for the computation of stage 1 ECL or for SICR assessment if the bank uses a 12 month proxy for staging.
Data attribute aligned with IFRS9.</t>
  </si>
  <si>
    <t>IN.116</t>
  </si>
  <si>
    <t>PD_1Y_IFRS9</t>
  </si>
  <si>
    <t>PD_1Y_IFRS9
WHERE IMCATF046_FLAG_FECHO.CMES = REF_DATE</t>
  </si>
  <si>
    <r>
      <t xml:space="preserve">22/11/21: </t>
    </r>
    <r>
      <rPr>
        <sz val="8"/>
        <color theme="1"/>
        <rFont val="Arial"/>
        <family val="2"/>
      </rPr>
      <t>Foi alterada a metodologia de cálculo e de cruzamento para reportar a informação do campo à data de reporte ao invés da data de início do contrato.</t>
    </r>
    <r>
      <rPr>
        <b/>
        <sz val="8"/>
        <color theme="1"/>
        <rFont val="Arial"/>
        <family val="2"/>
      </rPr>
      <t xml:space="preserve">
07/01/2022: </t>
    </r>
    <r>
      <rPr>
        <sz val="8"/>
        <color theme="1"/>
        <rFont val="Arial"/>
        <family val="2"/>
      </rPr>
      <t>Foram alteradas as tabelas IFRS9_OUT_EXPECTED_LOSS_8_7 e IFRS9_OUT_STAGING_8_7 para IFRS9_OUT_EXPECTED_LOSS_REPORTING e IFRS9_OUT_STAGING_REPORTING, respetivamente</t>
    </r>
  </si>
  <si>
    <t>PD_IFRS9_12M_RD</t>
  </si>
  <si>
    <t>12-month PD at reporting date according to IFRS 9</t>
  </si>
  <si>
    <t>12-month PD at reference date which is used by the bank for the computation of stage 1 ECL or for SICR assessment if the bank uses a 12 month proxy for staging.
Data attribute aligned with IFRS9.</t>
  </si>
  <si>
    <t>IN.117</t>
  </si>
  <si>
    <t>BU_IFRS9
CD_LOAN_TAPES_BCE</t>
  </si>
  <si>
    <t>BU_IFRS9.IFRS9_OUT_EXPECTED_LOSS_REPORTING
LT002_INSTRUMENT</t>
  </si>
  <si>
    <t>PD12M_IFRS9
IMPRMNT_STTS_INSTRMNT</t>
  </si>
  <si>
    <t>CASE WHEN IMPRMNT_STTS_INSTRMNT = '25' THEN 1 ELSE PD12M_IFRS9
WHERE IMCATF046_FLAG_FECHO.CMES = REF_DATE</t>
  </si>
  <si>
    <t>PD_IFRS9_12M_RD_T1</t>
  </si>
  <si>
    <t>12-month PD one year prior to the reporting date according to IFRS 9</t>
  </si>
  <si>
    <t>12-month PD one year prior to the reference date which is used by the bank for the computation of stage 1 ECL or for SICR assessment if the bank uses a 12 month proxy for staging.
Data attribute aligned with IFRS9.</t>
  </si>
  <si>
    <t>IN.118</t>
  </si>
  <si>
    <t>BU_IFRS9.IFRS9_OUT_EXPECTED_LOSS_REPORTING
FR004_CTO</t>
  </si>
  <si>
    <t>PD12M_IFRS9 (DATA DE REFERENCIA DE ANO ANTERIOR)
STAGE_ANTERIOR (DATA DE REFERENCIA DE ANO ANTERIOR)</t>
  </si>
  <si>
    <t>CASE WHEN STAGE_ATUAL = '3' THEN 1 ELSE PD12M_IFRS9
WHERE IMCATF046_FLAG_FECHO.CMES = REF_DATE = '[ANO-1]'
AND FR004_CTO.STAGE_ATUAL = REF_DATE = '[ANO-1]'</t>
  </si>
  <si>
    <t xml:space="preserve"> - Se o contrato não pertencer ao universo de Imparidade (IFRS9_INPUT_MOTOR_8_7)
 - Se um determinado instrumento existe na carteira atual e não existe na data onde é apurado o T1.
*T1: A data referente ao período anterior. Esta data pode variar consoante o campo.</t>
  </si>
  <si>
    <r>
      <rPr>
        <b/>
        <sz val="8"/>
        <color theme="1"/>
        <rFont val="Arial"/>
        <family val="2"/>
      </rPr>
      <t>1) Cruzar LT002_INSTRUMENT com a FR004_CTO no ano anterior para obter o stage e com tradutor de chaves FINREP e IFRS9:</t>
    </r>
    <r>
      <rPr>
        <sz val="8"/>
        <color theme="1"/>
        <rFont val="Arial"/>
        <family val="2"/>
      </rPr>
      <t xml:space="preserve">
LT002_INSTRUMENT 
LEFT JOIN 
FR004_CTO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2) Cruzar chave IFRS9 obtida no passo anterior com tabela IFRS9_OUT_EXPECTED_LOSS_REPORTING com o respetivo ID de execução para obter os campos necessários:</t>
    </r>
    <r>
      <rPr>
        <sz val="8"/>
        <color theme="1"/>
        <rFont val="Arial"/>
        <family val="2"/>
      </rPr>
      <t xml:space="preserve">
LEFT JOIN
(SELECT * FROM IFRS9_OUT_EXPECTED_LOSS_REPORTING 
INNER JOIN
SELECT * FROM IMCATF046_FLAG_FECHO 
ON EXEC_ID_PART = EXEC_ID_PART )
ON CONTRACT_ID = CONTRACT_ID</t>
    </r>
  </si>
  <si>
    <r>
      <rPr>
        <b/>
        <sz val="8"/>
        <color theme="1"/>
        <rFont val="Arial"/>
        <family val="2"/>
      </rPr>
      <t>08/11/2021:</t>
    </r>
    <r>
      <rPr>
        <sz val="8"/>
        <color theme="1"/>
        <rFont val="Arial"/>
        <family val="2"/>
      </rPr>
      <t xml:space="preserve"> Foi adicionada na metodologia de NOT APPLICABLE: " - Se um determinado instrumento existe na carteira atual e não existe na data onde é apurado o T1 (T1*&lt; DT_INCPTN).
*T1: A data referente ao período anterior. Esta data pode variar consoante o campo."
</t>
    </r>
    <r>
      <rPr>
        <b/>
        <sz val="8"/>
        <color theme="1"/>
        <rFont val="Arial"/>
        <family val="2"/>
      </rPr>
      <t>07/01/2022:</t>
    </r>
    <r>
      <rPr>
        <sz val="8"/>
        <color theme="1"/>
        <rFont val="Arial"/>
        <family val="2"/>
      </rPr>
      <t xml:space="preserve"> Foram alteradas as tabelas IFRS9_OUT_EXPECTED_LOSS_8_7 e IFRS9_OUT_STAGING_8_7 para IFRS9_OUT_EXPECTED_LOSS_REPORTING e IFRS9_OUT_STAGING_REPORTING, respetivamente
</t>
    </r>
    <r>
      <rPr>
        <b/>
        <sz val="8"/>
        <color theme="1"/>
        <rFont val="Arial"/>
        <family val="2"/>
      </rPr>
      <t xml:space="preserve">01/07/2022: </t>
    </r>
    <r>
      <rPr>
        <sz val="8"/>
        <color theme="1"/>
        <rFont val="Arial"/>
        <family val="2"/>
      </rPr>
      <t>Alteração à metodologia para forçar o valor da PD = 1 caso o stage seja 3 (de acordo com os controlos da corporação)</t>
    </r>
  </si>
  <si>
    <t>PD_IFRS9_LFTM_INCPTN</t>
  </si>
  <si>
    <t>Lifetime PD at inception date according to IFRS 9 (cumulative)</t>
  </si>
  <si>
    <t>Cumulative lifetime PD at inception date calculated from the inception date until maturity.
Data attribute aligned with IFRS9.</t>
  </si>
  <si>
    <t>IN.119</t>
  </si>
  <si>
    <t>BU_IFRS9.IFRS9_OUT_EXPECTED_LOSS_REPORTING
IMCATF046_FLAG_FECHO
IFRS9_INPUT_MOTOR_8_7</t>
  </si>
  <si>
    <t>PD_LT_IFRS9
CMES
INITIAL_RECOGNITION_DATE</t>
  </si>
  <si>
    <r>
      <rPr>
        <u/>
        <sz val="8"/>
        <rFont val="Arial"/>
        <family val="2"/>
      </rPr>
      <t>1.Obtenção do campo auxiliar que permite calcular a data de referência original (para cada contrato), para a qual deverá ser consultada a PD:</t>
    </r>
    <r>
      <rPr>
        <sz val="8"/>
        <rFont val="Arial"/>
        <family val="2"/>
      </rPr>
      <t xml:space="preserve">
a) CMES_INCPTN:
MIN(INITIAL_RECOGNITION_DATE) - convertendo para o formato [AAAAMM]
WHERE IMCATF046_FLAG_FECHO_B.DATA_DATE_PART_ORIG = IFRS9_INPUT_MOTOR_8_7.DATA_DATE_PART
AND IMCATF046_FLAG_FECHO_B.CMES &lt;= DT_RFRNC
</t>
    </r>
    <r>
      <rPr>
        <u/>
        <sz val="8"/>
        <rFont val="Arial"/>
        <family val="2"/>
      </rPr>
      <t xml:space="preserve">2. Obtenção do campo PD_IFRS9_LFTM_INCPTN:
</t>
    </r>
    <r>
      <rPr>
        <sz val="8"/>
        <rFont val="Arial"/>
        <family val="2"/>
      </rPr>
      <t>PD_LT_IFRS9
WHERE CMES_INCPTN = IMCATF046_FLAG_FECHO_A.CMES
AND IMCATF046_FLAG_FECHO_A.CMES &lt;= DT_RFRNC</t>
    </r>
  </si>
  <si>
    <t xml:space="preserve">- Se o contrato não pertencer ao universo de Imparidade (IFRS9_INPUT_MOTOR_8_7)
- Se CMES_INCPTN &lt; '201801' </t>
  </si>
  <si>
    <r>
      <rPr>
        <b/>
        <sz val="8"/>
        <rFont val="Arial"/>
        <family val="2"/>
      </rPr>
      <t xml:space="preserve">NOTA: </t>
    </r>
    <r>
      <rPr>
        <u/>
        <sz val="8"/>
        <rFont val="Arial"/>
        <family val="2"/>
      </rPr>
      <t>A tabela IMCATF046_FLAG_FECHO deve ser filtrada por todos os CMES inferiores e iguais à data de referência.</t>
    </r>
    <r>
      <rPr>
        <sz val="8"/>
        <rFont val="Arial"/>
        <family val="2"/>
      </rPr>
      <t xml:space="preserve">
'</t>
    </r>
    <r>
      <rPr>
        <b/>
        <sz val="8"/>
        <rFont val="Arial"/>
        <family val="2"/>
      </rPr>
      <t>1) Cruzar LT002_INSTRUMENT com tradutor de chaves FINREP e IFRS9:</t>
    </r>
    <r>
      <rPr>
        <sz val="8"/>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rFont val="Arial"/>
        <family val="2"/>
      </rPr>
      <t xml:space="preserve">2) Cruzar chave IFRS9 obtida no passo anterior com tabela IFRS9_OUT_EXPECTED_LOSS_REPORTING e IMCATF046_FLAG_FECHO_A, para obter o histórico da PD por contrato:
</t>
    </r>
    <r>
      <rPr>
        <sz val="8"/>
        <rFont val="Arial"/>
        <family val="2"/>
      </rPr>
      <t xml:space="preserve">LEFT JOIN
(SELECT * FROM IFRS9_OUT_EXPECTED_LOSS_REPORTING 
INNER JOIN
SELECT * FROM IMCATF046_FLAG_FECHO AS  IMCATF046_FLAG_FECHO_A
ON EXEC_ID_PART = EXEC_ID_PART
</t>
    </r>
    <r>
      <rPr>
        <b/>
        <sz val="8"/>
        <rFont val="Arial"/>
        <family val="2"/>
      </rPr>
      <t>3) Definição do campo auxiliar CMES_INCPTN através do cruzamento IFRS9_INPUT_MOTOR_8_7 com a IMCATF046_FLAG_FECHO:</t>
    </r>
    <r>
      <rPr>
        <sz val="8"/>
        <rFont val="Arial"/>
        <family val="2"/>
      </rPr>
      <t xml:space="preserve">
LEFT JOIN
(SELECT   CONTRACT_ID, MIN(INITIAL_RECOGNITION_DATE, 'AAAAMM') AS CMES_INCPTN FROM
SELECT * FROM IFRS9_INPUT_MOTOR_8_7 GROPU BY CONTRACT_ID, DATA_DATE_PART
INNER JOIN
SELECT * FROM IMCATF046_FLAG_FECHO  AS  IMCATF046_FLAG_FECHO_B
ON DATA_DATE_PART_ORIG = DATA_DATE_PART
GROUP BY CONTRACT_ID)
ON CONTRACT_ID = CONTRACT_ID AND CMES_INCPTN = CMES</t>
    </r>
  </si>
  <si>
    <r>
      <rPr>
        <b/>
        <sz val="8"/>
        <color theme="1"/>
        <rFont val="Arial"/>
        <family val="2"/>
      </rPr>
      <t>03/01/2022</t>
    </r>
    <r>
      <rPr>
        <sz val="8"/>
        <color theme="1"/>
        <rFont val="Arial"/>
        <family val="2"/>
      </rPr>
      <t xml:space="preserve">: Atualização da metdologia de Not aplicable (retirou-se regra de metodologia de cálculo e inseriu-se a mesma na metodologia de not aplicable. Sem impactos a nível de implementação.
</t>
    </r>
    <r>
      <rPr>
        <b/>
        <sz val="8"/>
        <color theme="1"/>
        <rFont val="Arial"/>
        <family val="2"/>
      </rPr>
      <t xml:space="preserve">07/01/2022: </t>
    </r>
    <r>
      <rPr>
        <sz val="8"/>
        <color theme="1"/>
        <rFont val="Arial"/>
        <family val="2"/>
      </rPr>
      <t>Foram alteradas as tabelas IFRS9_OUT_EXPECTED_LOSS_8_7 e IFRS9_OUT_STAGING_8_7 para IFRS9_OUT_EXPECTED_LOSS_REPORTING e IFRS9_OUT_STAGING_REPORTING, respetivamente</t>
    </r>
  </si>
  <si>
    <t>PD_IFRS9_RMNNG_LFTM_INCPTN</t>
  </si>
  <si>
    <t>Remaining lifetime PD at inception date according to IFRS 9 (cumulative)</t>
  </si>
  <si>
    <t>Cumulative lifetime PD at inception date calculated from the reference date until maturity, i.e. remaining lifetime PD for the reporting date that was expected/estimated at initial recognition.
Data attribute aligned with IFRS9.</t>
  </si>
  <si>
    <t>IN.120</t>
  </si>
  <si>
    <t>PD_LTR_ORIGINAL</t>
  </si>
  <si>
    <t>PD_LTR_ORIGINAL
WHERE IMCATF046_FLAG_FECHO.CMES = REF_DATE</t>
  </si>
  <si>
    <t>PD_IFRS9_RMNNG_LFTM_RD</t>
  </si>
  <si>
    <t>Remaining lifetime PD at reporting date according to IFRS 9 (cumulative)</t>
  </si>
  <si>
    <t>Cumulative lifetime PD at reference date, i.e. remaining lifetime PD at reporting date that is expected/estimated at the reporting date. Data attribute aligned with IFRS9.</t>
  </si>
  <si>
    <t>IN.121</t>
  </si>
  <si>
    <t>PD_LT_IFRS9
IMPRMNT_STTS_INSTRMNT</t>
  </si>
  <si>
    <t>CASE WHEN IMPRMNT_STTS_INSTRMNT = '25' THEN 1 ELSE PD_LT_IFRS9
WHERE IMCATF046_FLAG_FECHO.CMES = REF_DATE</t>
  </si>
  <si>
    <t xml:space="preserve"> - Se o contrato não pertencer ao universo de Imparidade (IFRS9_INPUT_MOTOR_8_7)
 - Se o campo IMPRMNT_ASSSSMNT_MTHD assumir o valor: '2'.</t>
  </si>
  <si>
    <r>
      <rPr>
        <b/>
        <sz val="8"/>
        <color theme="1"/>
        <rFont val="Arial"/>
        <family val="2"/>
      </rPr>
      <t xml:space="preserve">07/01/2022: </t>
    </r>
    <r>
      <rPr>
        <sz val="8"/>
        <color theme="1"/>
        <rFont val="Arial"/>
        <family val="2"/>
      </rPr>
      <t xml:space="preserve">Foram alteradas as tabelas IFRS9_OUT_EXPECTED_LOSS_8_7 e IFRS9_OUT_STAGING_8_7 para IFRS9_OUT_EXPECTED_LOSS_REPORTING e IFRS9_OUT_STAGING_REPORTING, respetivamente.
</t>
    </r>
    <r>
      <rPr>
        <b/>
        <sz val="8"/>
        <color theme="1"/>
        <rFont val="Arial"/>
        <family val="2"/>
      </rPr>
      <t>01/07/2022:</t>
    </r>
    <r>
      <rPr>
        <sz val="8"/>
        <color theme="1"/>
        <rFont val="Arial"/>
        <family val="2"/>
      </rPr>
      <t xml:space="preserve"> Alteração à metodologia para forçar o valor da PD = 1 caso o stage seja 3 (de acordo com os controlos da corporação).
</t>
    </r>
    <r>
      <rPr>
        <b/>
        <sz val="8"/>
        <color theme="1"/>
        <rFont val="Arial"/>
        <family val="2"/>
      </rPr>
      <t xml:space="preserve">16/12/2022: </t>
    </r>
    <r>
      <rPr>
        <sz val="8"/>
        <color theme="1"/>
        <rFont val="Arial"/>
        <family val="2"/>
      </rPr>
      <t>Alteração à especificação da metodologia de Not Applicable</t>
    </r>
  </si>
  <si>
    <t>PMNT_PBLC_GRNT_SCHM_C19</t>
  </si>
  <si>
    <t>Payment received from the public guarantor since inception of the public guarantee scheme introduced in response to the COVID19 situation</t>
  </si>
  <si>
    <t>Institutions shall report the payment received from the public guarantee in response to the COVID-19 crisis for newly originated loans during the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</si>
  <si>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IN.154</t>
  </si>
  <si>
    <t>- Se o campo PBLC_GRNT_SCHM_C19_NM assumir o valor da coluna "NOT APPLICABLE".</t>
  </si>
  <si>
    <r>
      <rPr>
        <b/>
        <sz val="8"/>
        <color theme="1"/>
        <rFont val="Arial"/>
        <family val="2"/>
      </rPr>
      <t xml:space="preserve">04/11/2021: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23/02/2022:</t>
    </r>
    <r>
      <rPr>
        <sz val="8"/>
        <color theme="1"/>
        <rFont val="Arial"/>
        <family val="2"/>
      </rPr>
      <t xml:space="preserve"> Foi adicionada uma condição à metodologia de </t>
    </r>
    <r>
      <rPr>
        <i/>
        <sz val="8"/>
        <color theme="1"/>
        <rFont val="Arial"/>
        <family val="2"/>
      </rPr>
      <t>Not Applicable</t>
    </r>
    <r>
      <rPr>
        <sz val="8"/>
        <color theme="1"/>
        <rFont val="Arial"/>
        <family val="2"/>
      </rPr>
      <t>.</t>
    </r>
  </si>
  <si>
    <t>POCI</t>
  </si>
  <si>
    <t>Purchased credit-impaired financial asset (POCI)</t>
  </si>
  <si>
    <t>Flag "Y" if the instrument falls under IFRS 9 criteria regarding purchased or originated credit-impaired exposures.</t>
  </si>
  <si>
    <t>IN.043</t>
  </si>
  <si>
    <t>BU_IFRS9.IFRS9_INPUT_MOTOR_8_7</t>
  </si>
  <si>
    <t xml:space="preserve">PURCHASED_CREDIT_IMPAIRED_FINANCIAL_ASSETS_FLAG </t>
  </si>
  <si>
    <t>PURCHASED_CREDIT_IMPAIRED_FINANCIAL_ASSETS_FLAG 
WHERE IMCATF046_FLAG_FECHO.CMES = REF_DATE
-Se não cruzar  com a tabela, então assumir 'N'</t>
  </si>
  <si>
    <r>
      <rPr>
        <b/>
        <sz val="8"/>
        <color theme="1"/>
        <rFont val="Arial"/>
        <family val="2"/>
      </rPr>
      <t>1) Cruzar LT002_INSTRUMENT com tradutor de chaves FINREP e IFRS9:</t>
    </r>
    <r>
      <rPr>
        <sz val="8"/>
        <color theme="1"/>
        <rFont val="Arial"/>
        <family val="2"/>
      </rPr>
      <t xml:space="preserve">
LT002_INSTRUMENT 
LEFT JOIN 
(SELECT * FROM KT_CHAVES_FINREP 
INNER JOIN
SELECT * FROM KT_CHAVES_IFRS9
ON CEMPRESA, CBALCAO, CNUMECTA, ZDEPOSIT =  CEMPRESA, CBALCAO, CNUMECTA, ZDEPOSIT )
ON INSTRMNT_ID = CONCAT(CEMPRESA_FR, CBALCAO_FR, CNUMECTA_FR, ZDEPOSIT_FR)
</t>
    </r>
    <r>
      <rPr>
        <b/>
        <sz val="8"/>
        <color theme="1"/>
        <rFont val="Arial"/>
        <family val="2"/>
      </rPr>
      <t xml:space="preserve">2) Cruzar chave IFRS9 obtida no passo anterior com tabela IFRS9_INPUT_MOTOR_8_7 com o respetivo ID de execução para obter os campos necessários:
</t>
    </r>
    <r>
      <rPr>
        <sz val="8"/>
        <color theme="1"/>
        <rFont val="Arial"/>
        <family val="2"/>
      </rPr>
      <t>LEFT JOIN
(SELECT * FROM IFRS9_INPUT_MOTOR_8_7
INNER JOIN
SELECT * FROM IMCATF046_FLAG_FECHO
ON DATA_DATE_PART_ORIG = DATA_DATE_PART)
ON CONTRACT_ID = CONTRACT_ID</t>
    </r>
  </si>
  <si>
    <t>PRCH_UNDR_RSL_AGR</t>
  </si>
  <si>
    <t>Purchased under resale agreement</t>
  </si>
  <si>
    <t>Indicate weather the security was purchased with an agreement to resell it at a later stage (e.g. reverse repo, collateral swap, etc.).</t>
  </si>
  <si>
    <t>IN.175</t>
  </si>
  <si>
    <t>AL602_REPOS_ALM
LT002_INSTRUMENT</t>
  </si>
  <si>
    <t>PRODUTO
FLAG_ATIVO
DT_INICIO
DT_FIM
REF_DATE</t>
  </si>
  <si>
    <t>CASE WHEN PRODUTO = 'Reverse REPO' AND FLAG_ATIVO = 1 AND DT_INICIO &lt; REF_DATE AND DT_FIM &gt; REF_DATE THEN 'Y' ELSE 'N'</t>
  </si>
  <si>
    <t xml:space="preserve"> - Se flag_inst_div = 0 (LT001_UNIV_OPER)
 - Se flag_int_div = 1 e não pertencer ao dicionário de títulos (CT610)</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</si>
  <si>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2) Cruzar com a tabela AL602_REPOS_ALM para obter o PRODUTO, FLAG_ATIVO, DT_INICIO e DT_FIM:</t>
    </r>
    <r>
      <rPr>
        <sz val="8"/>
        <rFont val="Arial"/>
        <family val="2"/>
      </rPr>
      <t xml:space="preserve">
LEFT JOIN
(SELECT * FROM AL602_REPOS_ALM ) 
ON CEMPRESA, CBALCAO, CNUMECTA, ZDEPOSIT</t>
    </r>
  </si>
  <si>
    <r>
      <rPr>
        <b/>
        <sz val="8"/>
        <color theme="1"/>
        <rFont val="Arial"/>
        <family val="2"/>
      </rPr>
      <t xml:space="preserve">22/11/2021: </t>
    </r>
    <r>
      <rPr>
        <sz val="8"/>
        <color theme="1"/>
        <rFont val="Arial"/>
        <family val="2"/>
      </rPr>
      <t>Atualização da especificação da metodologia de Cruzamnto e de Not Applicable  para passar a influir "Flag_instr_div"</t>
    </r>
  </si>
  <si>
    <t>PRDCT</t>
  </si>
  <si>
    <t>Product type according to bank-internal definition</t>
  </si>
  <si>
    <t>Bank-internal classification of the product type, e.g. first time buyers/ buy to let/ home movers/ re-mortgagers. This field refers to all types of instruments and is defined according to bank-internal nomenclature.</t>
  </si>
  <si>
    <t>IN.014</t>
  </si>
  <si>
    <t>CPRODUTO
CSUBPRODUTO
TAYD91C0_GELEMTAB</t>
  </si>
  <si>
    <t>CONCAT (CPRODUTO, CSUBPRODUTO, " - ", TAYD91C0_GELEMTAB)
WHERE TAYD91C0_CTABELA = '927'
'- Se o campo tive algum caracter dentro de  '[^[:print:]\\p{S}\\p{P}\\p{L}\\p{N} ]' substituir por ''</t>
  </si>
  <si>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
</t>
    </r>
    <r>
      <rPr>
        <b/>
        <sz val="8"/>
        <color theme="1"/>
        <rFont val="Arial"/>
        <family val="2"/>
      </rPr>
      <t xml:space="preserve">2) Cruzar FR004_CTO com TAT91_TABELAS, de modo a obter o descritivo do produto/subproduto:
</t>
    </r>
    <r>
      <rPr>
        <sz val="8"/>
        <color theme="1"/>
        <rFont val="Arial"/>
        <family val="2"/>
      </rPr>
      <t>LEFT JOIN
(SELECT * FROM TAT91_TABELAS)
ON TRIM(CONCAT(CPRODUTO, CSUBPRODUTO))=tayd91c0_celemtab</t>
    </r>
  </si>
  <si>
    <r>
      <rPr>
        <b/>
        <sz val="8"/>
        <color theme="1"/>
        <rFont val="Arial"/>
        <family val="2"/>
      </rPr>
      <t>15/03/2022:</t>
    </r>
    <r>
      <rPr>
        <sz val="8"/>
        <color theme="1"/>
        <rFont val="Arial"/>
        <family val="2"/>
      </rPr>
      <t xml:space="preserve"> Alteração da metodologia de cálculo através da inclusão do tratamento de informação.
</t>
    </r>
    <r>
      <rPr>
        <b/>
        <sz val="8"/>
        <color theme="1"/>
        <rFont val="Arial"/>
        <family val="2"/>
      </rPr>
      <t>29/09/2023:</t>
    </r>
    <r>
      <rPr>
        <sz val="8"/>
        <color theme="1"/>
        <rFont val="Arial"/>
        <family val="2"/>
      </rPr>
      <t xml:space="preserve"> Atualização da metodologia de cálculo e de cruzamento.
</t>
    </r>
    <r>
      <rPr>
        <b/>
        <sz val="8"/>
        <color theme="1"/>
        <rFont val="Arial"/>
        <family val="2"/>
      </rPr>
      <t>26/01/2024:</t>
    </r>
    <r>
      <rPr>
        <sz val="8"/>
        <color theme="1"/>
        <rFont val="Arial"/>
        <family val="2"/>
      </rPr>
      <t xml:space="preserve"> Adição de condição de eliminação de caracteres especiais na sequência da análise dos controlos da Corporação.</t>
    </r>
  </si>
  <si>
    <t>PRDNTL_PRTFL</t>
  </si>
  <si>
    <t>Prudential portfolio of the instrument</t>
  </si>
  <si>
    <t xml:space="preserve">Indicate if the instrument is classified in the trading book or in the banking book for prudential purposes. </t>
  </si>
  <si>
    <t>IN.176</t>
  </si>
  <si>
    <t>LT803_CODIGOS_LT
FR802_PL_CONTAS</t>
  </si>
  <si>
    <t>VALOR_LT
CARTEIRA_CONTABILISTICA</t>
  </si>
  <si>
    <t>NVL (VALOR_LT, '2')
WHERE FR001_UNIV_SALDO.COD_PLANO = '${FR802_PL_CONTAS.COD_PLANO}'  * 
AND CAMPO_LT = PRDNTL_PRTFL
AND CARTEIRA_CONTABILISTICA = VALOR_ORIGEM
* dependente do perímetro utilizado</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</si>
  <si>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 xml:space="preserve">2) Cruzar com o universo FinRep e Plano de contas para obter a CARTEIRA_CONTABILISTICA:
</t>
    </r>
    <r>
      <rPr>
        <sz val="8"/>
        <color theme="1"/>
        <rFont val="Arial"/>
        <family val="2"/>
      </rPr>
      <t xml:space="preserve">LEFT JOIN
(SELECT * FROM FR001_UNIV_SALDO
INNER JOIN
SELECT * FROM FR802_PL_CONTAS
ON '${CCONTAB_FINAL} *  = CONTA 
GROUP BY  CEMPRESA AND CBALCAO AND CNUMECTA AND ZDEPOSIT )
ON CONCAT(CEMPRESA, CBALCAO, CNUMECTA, ZDEPOSIT) = CONCAT(CEMPRESA, CBALCAO, CNUMECTA, ZDEPOSIT)
</t>
    </r>
    <r>
      <rPr>
        <b/>
        <sz val="8"/>
        <color theme="1"/>
        <rFont val="Arial"/>
        <family val="2"/>
      </rPr>
      <t>3) Cruzar com a informação da tabela de parametrização:</t>
    </r>
    <r>
      <rPr>
        <sz val="8"/>
        <color theme="1"/>
        <rFont val="Arial"/>
        <family val="2"/>
      </rPr>
      <t xml:space="preserve">
LEFT JOIN
SELECT * FROM LT803_CODIGOS_LT 
ON CARTEIRA_CONTABILISTICA = VALOR_ORIGEM
* dependente do perímetro utilizado</t>
    </r>
  </si>
  <si>
    <r>
      <t>18/11/2021</t>
    </r>
    <r>
      <rPr>
        <sz val="8"/>
        <color theme="1"/>
        <rFont val="Arial"/>
        <family val="2"/>
      </rPr>
      <t>: Atualização da especificação da metodologia de cálculo.</t>
    </r>
    <r>
      <rPr>
        <b/>
        <sz val="8"/>
        <color theme="1"/>
        <rFont val="Arial"/>
        <family val="2"/>
      </rPr>
      <t xml:space="preserve">
22/11/2021: </t>
    </r>
    <r>
      <rPr>
        <sz val="8"/>
        <color theme="1"/>
        <rFont val="Arial"/>
        <family val="2"/>
      </rPr>
      <t>Atualização da especificação da metodologia de Cruzamnto e de Not Applicable  para passar a influir "Flag_instr_div"</t>
    </r>
    <r>
      <rPr>
        <b/>
        <sz val="8"/>
        <color theme="1"/>
        <rFont val="Arial"/>
        <family val="2"/>
      </rPr>
      <t xml:space="preserve">
09/12/2021: </t>
    </r>
    <r>
      <rPr>
        <sz val="8"/>
        <color theme="1"/>
        <rFont val="Arial"/>
        <family val="2"/>
      </rPr>
      <t xml:space="preserve">Atulização da metodologia de cálculo para passar a prever o que foi implementado. Foi alterdo o left join para o inner join com a tabela de perimetros, e acrescentado a condição do nome_perimetro.
</t>
    </r>
    <r>
      <rPr>
        <b/>
        <sz val="8"/>
        <color theme="1"/>
        <rFont val="Arial"/>
        <family val="2"/>
      </rPr>
      <t>28/02/2022:</t>
    </r>
    <r>
      <rPr>
        <sz val="8"/>
        <color theme="1"/>
        <rFont val="Arial"/>
        <family val="2"/>
      </rPr>
      <t xml:space="preserve"> Atualização da metodologia de cálculo e de cruzamento para a tabela de parametrização LT803_CODIGOS_LT ao invés de uma tabela exclusiva para este campo.</t>
    </r>
  </si>
  <si>
    <t>PRFRMNG_STTS</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</si>
  <si>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</si>
  <si>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</si>
  <si>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</si>
  <si>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UNIVERSO INSTR
LEFT JOIN
SELECT CASE WHEN STAGE_ATUAL IN ('1','2') THEN '11' WHEN STAGE_ATUAL = '3' THEN '1' ELSE 'valor da coluna NULLABLE' END AS PRFRMNG_STTS  FROM FR004_CTO
ON CEMPRESA, CBALCAO, CNUMECTA, ZDEPOSIT
LEFT JOIN
(SELECT * FROM LT803_CODIGOS_LT WHERE CAMPO_LT = 'PRFRMNG_STTS') 
ON VALOR_ORIGEM = PRFRMNG_STTS</t>
  </si>
  <si>
    <t>PRFRMNG_STTS_PRVS</t>
  </si>
  <si>
    <t>Previous performing status</t>
  </si>
  <si>
    <t>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"not applicable".</t>
  </si>
  <si>
    <t>IN.045</t>
  </si>
  <si>
    <t>PRJCT_FNNC_LN</t>
  </si>
  <si>
    <t>Project finance loan</t>
  </si>
  <si>
    <t>Identification of project finance.</t>
  </si>
  <si>
    <t>IN.046</t>
  </si>
  <si>
    <t>CT003_UNIV_CLI
LT803_CODIGOS_LT</t>
  </si>
  <si>
    <t>CSEG_RISC
VALOR_LT</t>
  </si>
  <si>
    <t>VALOR_LT
WHERE CL001.CRELACAO_CL_CNT = '1'
AND CL001.CSEQUENCIA_REL = '00001'
AND LT803.CAMPO_LT = 'PRJCT_FNNC_LN'
AND SUBSTR(CT003.CSEG_RISC,1,1) = LT803.VALOR_ORIGEM</t>
  </si>
  <si>
    <t xml:space="preserve"> - Se flag_inst_div = 1 (LT001_UNIV_OPER)</t>
  </si>
  <si>
    <r>
      <rPr>
        <b/>
        <sz val="8"/>
        <color theme="1"/>
        <rFont val="Arial"/>
        <family val="2"/>
      </rPr>
      <t>1) Cruzar LT002_INSTRUMENT com tradutor de chaves FINREP:
LT002_INSTRUMENT 
LEFT JOIN 
(SELECT * FROM KT_CHAVES_FINREP)
ON INSTRMNT_ID = CONCAT(CEMPRESA_FR, CBALCAO_FR, CNUMECTA_FR, ZDEPOSIT_FR)
2) Cruzar LKT_CHAVES_FINREP com CL001_INTERV_CTO para obter o zcliente titular do contrato:
LEFT JOIN
(SELECT * FROM CL001_INTERV_CTO)
ON CONCAT(CEMPRESA_FR, CBALCAO_FR, CNUMECTA_FR, ZDEPOSIT_FR) = CONCAT(CEMPRESA, CBALCAO, CNUMECTA, ZDEPOSIT)</t>
    </r>
    <r>
      <rPr>
        <sz val="8"/>
        <color theme="1"/>
        <rFont val="Arial"/>
        <family val="2"/>
      </rPr>
      <t xml:space="preserve">
3</t>
    </r>
    <r>
      <rPr>
        <b/>
        <sz val="8"/>
        <color theme="1"/>
        <rFont val="Arial"/>
        <family val="2"/>
      </rPr>
      <t xml:space="preserve">) Cruzar CL001_INTERV_CTO com CT003_UNIV_CLI, de modo a obter os campos necessários: </t>
    </r>
    <r>
      <rPr>
        <sz val="8"/>
        <color theme="1"/>
        <rFont val="Arial"/>
        <family val="2"/>
      </rPr>
      <t xml:space="preserve">
LEFT JOIN 
(SELECT * FROM CT003_UNIV_CLI)
ON ZCLIENTE = ZCLIENTE
</t>
    </r>
    <r>
      <rPr>
        <b/>
        <sz val="8"/>
        <color theme="1"/>
        <rFont val="Arial"/>
        <family val="2"/>
      </rPr>
      <t xml:space="preserve">3) Cruzar campo obtido no passo anterior com a tabela de parametrização LT803_CODIGOS_LT de modo a identificar os clientes com contratos de project finance:
</t>
    </r>
    <r>
      <rPr>
        <sz val="8"/>
        <color theme="1"/>
        <rFont val="Arial"/>
        <family val="2"/>
      </rPr>
      <t>LEFT JOIN
(SELECT * FROM LT803_CODIGOS_LT) 
ON SUBSTR(CSEG_RISC,1,1) = VALOR_ORIGEM</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</si>
  <si>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08/07/2022: Alteração da metodologia de cálculo para obter o 1º titular através da CL001 ao invés da LT001
</t>
    </r>
    <r>
      <rPr>
        <b/>
        <sz val="8"/>
        <color theme="1"/>
        <rFont val="Arial"/>
        <family val="2"/>
      </rPr>
      <t>12/01/2024:</t>
    </r>
    <r>
      <rPr>
        <sz val="8"/>
        <color theme="1"/>
        <rFont val="Arial"/>
        <family val="2"/>
      </rPr>
      <t xml:space="preserve"> Adição de condição de Not Applicable de acordo com o guia da Corporação.</t>
    </r>
  </si>
  <si>
    <t>PRMRY_ASST_CLSSF</t>
  </si>
  <si>
    <t>Primary asset classification</t>
  </si>
  <si>
    <t>Type of instrument.</t>
  </si>
  <si>
    <t>IN.177</t>
  </si>
  <si>
    <t>VALOR_LT
TIPO_TITULO</t>
  </si>
  <si>
    <t>VALOR_LT
WHERE CAMPO_LT = 'PRMRY_ASST_CLSSF'
AND VALOR_ORIGEM = TIPO_TITULO</t>
  </si>
  <si>
    <r>
      <rPr>
        <b/>
        <sz val="8"/>
        <rFont val="Arial"/>
        <family val="2"/>
      </rPr>
      <t>1)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com o dicionário de títulos CT610_TITULOS para obter o ISIN e TIPO_TITULO:</t>
    </r>
    <r>
      <rPr>
        <sz val="8"/>
        <rFont val="Arial"/>
        <family val="2"/>
      </rPr>
      <t xml:space="preserve">
LEFT JOIN
(SELECT * FROM CT610_TITULOS) 
ON CONCAT(CEMPRESA, CBALCAO, CNUMECTA, ZDEPOSIT) = CONCAT(CEMPRESA, CBALCAO, CNUMECTA, ZDEPOSIT)
</t>
    </r>
    <r>
      <rPr>
        <b/>
        <sz val="8"/>
        <rFont val="Arial"/>
        <family val="2"/>
      </rPr>
      <t xml:space="preserve">3) Cruzar com a informação da tabela de parametrização
</t>
    </r>
    <r>
      <rPr>
        <sz val="8"/>
        <rFont val="Arial"/>
        <family val="2"/>
      </rPr>
      <t>LEFT JOIN 
SELECT * FROM LT803_CODIGOS_LT
ON VALOR_ORIGEM = TIPO_TITULO</t>
    </r>
  </si>
  <si>
    <r>
      <rPr>
        <b/>
        <sz val="8"/>
        <color theme="1"/>
        <rFont val="Arial"/>
        <family val="2"/>
      </rPr>
      <t>22/11/2021:</t>
    </r>
    <r>
      <rPr>
        <sz val="8"/>
        <color theme="1"/>
        <rFont val="Arial"/>
        <family val="2"/>
      </rPr>
      <t xml:space="preserve"> 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28/01/2022: Adição o campo ISIN para cruzar com a tabela de parametrização</t>
    </r>
  </si>
  <si>
    <t>PRPS</t>
  </si>
  <si>
    <t>Purpose</t>
  </si>
  <si>
    <t>Classification of instruments according to their purpose.</t>
  </si>
  <si>
    <t>IN.047</t>
  </si>
  <si>
    <t>CD_CAPTOOLS
CD_ESTRUTURAIS
CD_LOAN_TAPES_BCE</t>
  </si>
  <si>
    <t>FR004_CTO
TAT91_TABELAS
LT803_CODIGOS_LT</t>
  </si>
  <si>
    <t>CPRODUTO
CSUBPRODUTO
TAYD91C0_NELEMC19
VALOR_LT</t>
  </si>
  <si>
    <t>VALOR_LT
WHERE CAMPO_LT = 'PRPS'
AND TAYD91C0_CTABELA = '927'
AND STRRIGHT(TRIM(TAYD91C0_NELEMC19),4) = VALOR_ORIGEM
AND CONCAT(CPRODUTO,CSUBPRODUTO) = TAYD91C0_CELEMTAB</t>
  </si>
  <si>
    <r>
      <rPr>
        <b/>
        <sz val="8"/>
        <color theme="1"/>
        <rFont val="Arial"/>
        <family val="2"/>
      </rPr>
      <t xml:space="preserve">1) Cruzar LT002_INSTRUMENT com FR004_CTO, de modo a obter os campos necessários: </t>
    </r>
    <r>
      <rPr>
        <sz val="8"/>
        <color theme="1"/>
        <rFont val="Arial"/>
        <family val="2"/>
      </rPr>
      <t xml:space="preserve">
LT002_INSTRUMENT
LEFT JOIN
(SELECT * FROM FR004_CTO)
ON INSTRMNT_ID = CONCAT(CEMPRESA, CBALCAO, CNUMECTA, ZDEPOSIT)
</t>
    </r>
    <r>
      <rPr>
        <b/>
        <sz val="8"/>
        <color theme="1"/>
        <rFont val="Arial"/>
        <family val="2"/>
      </rPr>
      <t xml:space="preserve">2) Cruzar o campo obtido no passo anterior com a tabela de parametrização TAT91_TABELAS de modo a obter os códigos que servirão para mapear com a tabela de parametrização:
</t>
    </r>
    <r>
      <rPr>
        <sz val="8"/>
        <color theme="1"/>
        <rFont val="Arial"/>
        <family val="2"/>
      </rPr>
      <t xml:space="preserve">LEFT JOIN
(SELECT * FROM CD_ESTRUTURAIS.TAT91_TABELAS)
ON TAYD91C0_CELEMTAB = CONCAT(CPRODUTO,CSUBPRODUTO)
</t>
    </r>
    <r>
      <rPr>
        <b/>
        <sz val="8"/>
        <color theme="1"/>
        <rFont val="Arial"/>
        <family val="2"/>
      </rPr>
      <t>3) Cruzar campo obtido no passo anterior com a tabela de parametrização LT803_CODIGOS_LT de modo a obter os códigos permitidos na code list:</t>
    </r>
    <r>
      <rPr>
        <sz val="8"/>
        <color theme="1"/>
        <rFont val="Arial"/>
        <family val="2"/>
      </rPr>
      <t xml:space="preserve">
LEFT JOIN
(SELECT * FROM LT803_CODIGOS_LT) 
ON STRRIGHT(TRIM(TAYD91C0_NELEMC19),4) = VALOR_ORIGEM</t>
    </r>
  </si>
  <si>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t>
    </r>
  </si>
  <si>
    <t>PRT_LCR_BFFR</t>
  </si>
  <si>
    <t>Part of LCR buffer</t>
  </si>
  <si>
    <t>Indicate whether the security meets the eligibility criteria for standard central bank operations.</t>
  </si>
  <si>
    <t>Indicate whether the security meets the eligibility criteria for LCR buffer.</t>
  </si>
  <si>
    <t>IN.178</t>
  </si>
  <si>
    <t>CT610_TITULOS</t>
  </si>
  <si>
    <t>FLAG_BUFFER_LIQ</t>
  </si>
  <si>
    <t>CASE WHEN FLAG_BUFFER_LIQ = '1' THEN 'Y'
           WHEN FLAG_BUFFER_LIQ = '0' THEN 'N'</t>
  </si>
  <si>
    <r>
      <rPr>
        <b/>
        <sz val="8"/>
        <rFont val="Arial"/>
        <family val="2"/>
      </rPr>
      <t>1) Cruzar LT002_INSTRUMENT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com o dicionário de títulos CT610_TITULOS para obter o FLAG_BUFFER_LIQ:</t>
    </r>
    <r>
      <rPr>
        <sz val="8"/>
        <rFont val="Arial"/>
        <family val="2"/>
      </rPr>
      <t xml:space="preserve">
LEFT JOIN
(SELECT * FROM CT610_TITULOS) 
ON CONCAT(CEMPRESA, CBALCAO, CNUMECTA, ZDEPOSIT) = CONCAT(CEMPRESA, CBALCAO, CNUMECTA, ZDEPOSIT)</t>
    </r>
  </si>
  <si>
    <r>
      <rPr>
        <b/>
        <sz val="8"/>
        <color theme="1"/>
        <rFont val="Arial"/>
        <family val="2"/>
      </rPr>
      <t>22/11/2021:</t>
    </r>
    <r>
      <rPr>
        <sz val="8"/>
        <color theme="1"/>
        <rFont val="Arial"/>
        <family val="2"/>
      </rPr>
      <t xml:space="preserve"> Atualização da especificação da metodologia de Cruzamnto e de Not Applicable  para passar a influir "Flag_instr_div"
09/12/2021: Atulização da metodologia de cálculo para passar a prever o que foi implementado. Foi alterdo o left join para o inner join com a tabela de perimetros, e acrescentado a condição do nome_perimetro.
20/01/2022: Atualização da metodologia de Not Applicable (adição de uma condição). 
28/01/2022: Foi atualizada a metodologia de cáculo e cruzamento para facilitar a compreensão. Sem impactos na implementação</t>
    </r>
  </si>
  <si>
    <t>PRVSNS_OFF_BLNC_SHT</t>
  </si>
  <si>
    <t xml:space="preserve">Provisions associated with off-balance sheet exposures </t>
  </si>
  <si>
    <t>The amount of provisions for off-balance-sheet amounts. If no amount can be drawn by or disbursed to the debtor without contractual changes, the off-balance-sheet amount of the instrument is reported as ”not applicable”.</t>
  </si>
  <si>
    <t>IN.082</t>
  </si>
  <si>
    <t>PROVISAO_OFF</t>
  </si>
  <si>
    <t>PYMNT_FRQNCY</t>
  </si>
  <si>
    <t>Payment frequency</t>
  </si>
  <si>
    <t>Frequency of payments due, either of principal or interest, i.e. number of months between payments.</t>
  </si>
  <si>
    <t>IN.083</t>
  </si>
  <si>
    <t>AL029_CNT_CORE_M
LT803_CODIGOS_LT
LT810_PYMNT_FRQNCY</t>
  </si>
  <si>
    <t>COD_FREQ_LIQ_JUR_ACT
COD_FREQ_AMORT_CAPITAL_ACT
TYP_AMRTSTN
VALOR_LT
PYMNT_FRQNCY</t>
  </si>
  <si>
    <t>1. Obtenção de campos auxiliares ao cálculo:
a) FRQNCY_JUR:
VALOR_LT
WHERE CAMPO_LT = 'PYMNT_FRQNCY'
AND TRIM(COD_FREQ_LIQ_JUR_ACT) = VALOR_ORIGEM
b) FRQNCY_CAP
VALOR_LT
WHERE CAMPO_LT = 'PYMNT_FRQNCY'
AND TRIM(COD_FREQ_AMORT_CAPITAL_ACT) = VALOR_ORIGEM
2. Obtenção do campo PYMNT_FRQNCY (aplicar regras da tabela de parametrização LT810_PYMNT_FRQNCY de acordo com a ordem indicada):
PYMNT_FRQNCY
WHERE FRQNCY_JUR = FRQNCY_JUR
AND FRQNCY_CAP = FRQNCY_CAP
AND TYP_AMRTZTN = TYP_AMRTZTN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</si>
  <si>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 Se o contrato pertencer aos produtos identificados na tabela de parametrização: 
Tabela de parametrização LT803_CODIGOS_LT se VALOR_LT = 1 
Onde TYP_INSTRMNT = VALOR_ORIGEM 
e CAMPO_LT = 'PYMNT_FRQNCY_NA'</t>
  </si>
  <si>
    <r>
      <rPr>
        <b/>
        <sz val="8"/>
        <color theme="1"/>
        <rFont val="Arial"/>
        <family val="2"/>
      </rPr>
      <t>1) Replicar passo 1) do campo INTRST_RT_RST_FRQNCY</t>
    </r>
    <r>
      <rPr>
        <sz val="8"/>
        <color theme="1"/>
        <rFont val="Arial"/>
        <family val="2"/>
      </rPr>
      <t xml:space="preserve">
</t>
    </r>
    <r>
      <rPr>
        <b/>
        <sz val="8"/>
        <color theme="1"/>
        <rFont val="Arial"/>
        <family val="2"/>
      </rPr>
      <t>2) Replicar passo 2) do campo INTRST_RT_RST_FRQNCY</t>
    </r>
    <r>
      <rPr>
        <sz val="8"/>
        <color theme="1"/>
        <rFont val="Arial"/>
        <family val="2"/>
      </rPr>
      <t xml:space="preserve">
</t>
    </r>
    <r>
      <rPr>
        <b/>
        <sz val="8"/>
        <color theme="1"/>
        <rFont val="Arial"/>
        <family val="2"/>
      </rPr>
      <t xml:space="preserve">3) Cruzar os campos obtido no passo anterior com a tabela de parametrização LT803_CODIGOS_LT de modo a obter os códigos permitidos na code list (cruzar por cada campo) :
</t>
    </r>
    <r>
      <rPr>
        <sz val="8"/>
        <color theme="1"/>
        <rFont val="Arial"/>
        <family val="2"/>
      </rPr>
      <t xml:space="preserve">1. (Definição de campo auxiliar </t>
    </r>
    <r>
      <rPr>
        <u/>
        <sz val="8"/>
        <color theme="1"/>
        <rFont val="Arial"/>
        <family val="2"/>
      </rPr>
      <t>FRQNCY_JUR</t>
    </r>
    <r>
      <rPr>
        <sz val="8"/>
        <color theme="1"/>
        <rFont val="Arial"/>
        <family val="2"/>
      </rPr>
      <t xml:space="preserve">)
LEFT JOIN
(SELECT * FROM LT803_CODIGOS_LT) 
ON TRIM(COD_FREQ_LIQ_JUR_ACT) = VALOR_ORIGEM
2. (Definição de campo auxiliar </t>
    </r>
    <r>
      <rPr>
        <u/>
        <sz val="8"/>
        <color theme="1"/>
        <rFont val="Arial"/>
        <family val="2"/>
      </rPr>
      <t>FRQNCY_CAP</t>
    </r>
    <r>
      <rPr>
        <sz val="8"/>
        <color theme="1"/>
        <rFont val="Arial"/>
        <family val="2"/>
      </rPr>
      <t xml:space="preserve">)
LEFT JOIN
(SELECT * FROM LT803_CODIGOS_LT) 
ON TRIM(COD_FREQ_AMORT_CAPITAL_ACT) = VALOR_ORIGEM
</t>
    </r>
    <r>
      <rPr>
        <b/>
        <sz val="8"/>
        <color theme="1"/>
        <rFont val="Arial"/>
        <family val="2"/>
      </rPr>
      <t xml:space="preserve">4) Após obtenção dos códigos permitidos pela Code List para os campos auxiliares FRQNCY_JUR e FRQNCY_CAP, aplicar regras da tabela de parametrização LT810_PYMNT_FRQNCY de acordo com a ordem indicada na mesma:
</t>
    </r>
    <r>
      <rPr>
        <sz val="8"/>
        <color theme="1"/>
        <rFont val="Arial"/>
        <family val="2"/>
      </rPr>
      <t xml:space="preserve">LEFT JOIN 
(SELECT * FROM LT810_PYMNT_FRQNCY) 
ON FRQNCY_JUR = FRQNCY_JUR
AND FRQNCY_CAP = FRQNCY_CAP
AND LT002_INSTRUMENT.TYP_AMRTSTN = TYP_AMRTSTN
</t>
    </r>
    <r>
      <rPr>
        <b/>
        <sz val="8"/>
        <color theme="1"/>
        <rFont val="Arial"/>
        <family val="2"/>
      </rPr>
      <t xml:space="preserve">5) Replicar passo 4) do campo INTRST_RT_RST_FRQNCY
6) Metodologia de cálculo (NOT APPLICABLE)
</t>
    </r>
    <r>
      <rPr>
        <sz val="8"/>
        <color theme="1"/>
        <rFont val="Arial"/>
        <family val="2"/>
      </rPr>
      <t>Cruzar LT002_INSTRUMENT com tabela de paramatrização LT803_CODIGOS_LT:
LEFT JOIN
(SELECT * FROM LT803_CODIGOS_LT) 
ON TYP_INSTRMNT = VALOR_ORIGEM</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</si>
  <si>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03/06/2022</t>
    </r>
    <r>
      <rPr>
        <sz val="8"/>
        <color theme="1"/>
        <rFont val="Arial"/>
        <family val="2"/>
      </rPr>
      <t xml:space="preserve">: Alteração de tabela de parametrização (adição de campo de ordem).
</t>
    </r>
    <r>
      <rPr>
        <b/>
        <sz val="8"/>
        <color theme="1"/>
        <rFont val="Arial"/>
        <family val="2"/>
      </rPr>
      <t>07/07/2023:</t>
    </r>
    <r>
      <rPr>
        <sz val="8"/>
        <color theme="1"/>
        <rFont val="Arial"/>
        <family val="2"/>
      </rPr>
      <t xml:space="preserve"> Atualização da metodologia de NOT APPLICABLE.
</t>
    </r>
    <r>
      <rPr>
        <b/>
        <sz val="8"/>
        <color theme="1"/>
        <rFont val="Arial"/>
        <family val="2"/>
      </rPr>
      <t>17/11/2023:</t>
    </r>
    <r>
      <rPr>
        <sz val="8"/>
        <color theme="1"/>
        <rFont val="Arial"/>
        <family val="2"/>
      </rPr>
      <t xml:space="preserve"> Atualização da tabela de parametrização.</t>
    </r>
  </si>
  <si>
    <t>PYMNT_INTRST_ONLY</t>
  </si>
  <si>
    <t>Interest only repayment</t>
  </si>
  <si>
    <t>Report "Y" if the exposure is classified as interest only.</t>
  </si>
  <si>
    <t>IN.048</t>
  </si>
  <si>
    <t>RCRS</t>
  </si>
  <si>
    <t>Recourse</t>
  </si>
  <si>
    <t>Classification of instruments based on the creditor’s rights to seize assets other than any protection pledged to secure the instrument.</t>
  </si>
  <si>
    <t>IN.049</t>
  </si>
  <si>
    <t>RCVD_AMRTSTN_12M</t>
  </si>
  <si>
    <t>Received amortisation payments within last 12 months prior to reference date</t>
  </si>
  <si>
    <t>Received amortisation payments within last 12 months prior to reference date.</t>
  </si>
  <si>
    <t>IN.129</t>
  </si>
  <si>
    <t>EPT08_PRESTACOES</t>
  </si>
  <si>
    <t>MCAPPAG</t>
  </si>
  <si>
    <t>RCVD_AMRTSTN_24M</t>
  </si>
  <si>
    <t>Received amortisation payments within last 24 months prior to reference date</t>
  </si>
  <si>
    <t>Received amortisation payments within last 24 months prior to reference date.</t>
  </si>
  <si>
    <t>IN.130</t>
  </si>
  <si>
    <r>
      <rPr>
        <u/>
        <sz val="8"/>
        <color theme="1"/>
        <rFont val="Arial"/>
        <family val="2"/>
      </rPr>
      <t xml:space="preserve">1. Se, por ZNUMPRE, existir mais do que um IPENDCOB e um deles for igual a '0',  então: </t>
    </r>
    <r>
      <rPr>
        <sz val="8"/>
        <color theme="1"/>
        <rFont val="Arial"/>
        <family val="2"/>
      </rPr>
      <t xml:space="preserve">
SUM(MCAPPAG) 
WHERE IPENDCOB = '0'
</t>
    </r>
    <r>
      <rPr>
        <u/>
        <sz val="8"/>
        <color theme="1"/>
        <rFont val="Arial"/>
        <family val="2"/>
      </rPr>
      <t>2. Caso contrário: SUM(MCAPPAG)</t>
    </r>
    <r>
      <rPr>
        <sz val="8"/>
        <color theme="1"/>
        <rFont val="Arial"/>
        <family val="2"/>
      </rPr>
      <t xml:space="preserve">
</t>
    </r>
    <r>
      <rPr>
        <u/>
        <sz val="8"/>
        <color theme="1"/>
        <rFont val="Arial"/>
        <family val="2"/>
      </rPr>
      <t>Para ambas as condições aplicar os seguintes filtros:</t>
    </r>
    <r>
      <rPr>
        <sz val="8"/>
        <color theme="1"/>
        <rFont val="Arial"/>
        <family val="2"/>
      </rPr>
      <t xml:space="preserve">
WHERE DATA_DATE_PART = DT_RFRNC
AND SUBSTR(HTIMEST, 1, 10) &lt;= DT_RFRNC
AND SUBSTR(HTIMEST, 1, 10) &gt; (24 meses antes de DT_RFRNC)</t>
    </r>
  </si>
  <si>
    <t>- Se o contrato pertencer aos produtos identificados na tabela de parametrização: 
Tabela de parametrização LT803_CODIGOS_LT se VALOR_LT = 1 
Onde TYP_INSTRMNT = VALOR_ORIGEM 
e CAMPO_LT = 'GRACE_PERIOD'</t>
  </si>
  <si>
    <r>
      <rPr>
        <b/>
        <sz val="8"/>
        <color theme="1"/>
        <rFont val="Arial"/>
        <family val="2"/>
      </rPr>
      <t>NOTA</t>
    </r>
    <r>
      <rPr>
        <sz val="8"/>
        <color theme="1"/>
        <rFont val="Arial"/>
        <family val="2"/>
      </rPr>
      <t xml:space="preserve">: </t>
    </r>
    <r>
      <rPr>
        <u/>
        <sz val="8"/>
        <color theme="1"/>
        <rFont val="Arial"/>
        <family val="2"/>
      </rPr>
      <t xml:space="preserve">A tabela EPT08_PRESTACOES deve ser filtrada por todas as DATA_DATE_PART inferiores a 24 meses antes da data de referência
</t>
    </r>
    <r>
      <rPr>
        <b/>
        <sz val="8"/>
        <color theme="1"/>
        <rFont val="Arial"/>
        <family val="2"/>
      </rPr>
      <t xml:space="preserve">
1) Replicar passo 1) do campo RCVD_AMRTSTN_12M</t>
    </r>
    <r>
      <rPr>
        <sz val="8"/>
        <color theme="1"/>
        <rFont val="Arial"/>
        <family val="2"/>
      </rPr>
      <t xml:space="preserve">
</t>
    </r>
    <r>
      <rPr>
        <b/>
        <sz val="8"/>
        <color theme="1"/>
        <rFont val="Arial"/>
        <family val="2"/>
      </rPr>
      <t>2) Replicar passo 2) do campo RCVD_AMRTSTN_12M
3) Replicar passo 3) do campo RCVD_AMRTSTN_12M</t>
    </r>
  </si>
  <si>
    <r>
      <t xml:space="preserve">15/12/2021: </t>
    </r>
    <r>
      <rPr>
        <sz val="8"/>
        <color theme="1"/>
        <rFont val="Arial"/>
        <family val="2"/>
      </rPr>
      <t>Atualização da especificação da metodologia de cálculo, cruzamento e not applicable.</t>
    </r>
    <r>
      <rPr>
        <b/>
        <sz val="8"/>
        <color theme="1"/>
        <rFont val="Arial"/>
        <family val="2"/>
      </rPr>
      <t xml:space="preserve">
15/03/2022: </t>
    </r>
    <r>
      <rPr>
        <sz val="8"/>
        <color theme="1"/>
        <rFont val="Arial"/>
        <family val="2"/>
      </rPr>
      <t>Alteração da condição que define o intervalo de tempo.</t>
    </r>
    <r>
      <rPr>
        <b/>
        <sz val="8"/>
        <color theme="1"/>
        <rFont val="Arial"/>
        <family val="2"/>
      </rPr>
      <t xml:space="preserve">
24/06/2022: </t>
    </r>
    <r>
      <rPr>
        <sz val="8"/>
        <color theme="1"/>
        <rFont val="Arial"/>
        <family val="2"/>
      </rPr>
      <t xml:space="preserve">Atualização da metodologia de cálculo (adição de condições com campo HTIMEST) por forma a eliminar registos duplicados e referentes a pagamentos anteriores do período pretendido. Atualização da metodologis de NOT APPLICABLE.
</t>
    </r>
    <r>
      <rPr>
        <b/>
        <sz val="8"/>
        <color theme="1"/>
        <rFont val="Arial"/>
        <family val="2"/>
      </rPr>
      <t>0707/2023:</t>
    </r>
    <r>
      <rPr>
        <sz val="8"/>
        <color theme="1"/>
        <rFont val="Arial"/>
        <family val="2"/>
      </rPr>
      <t xml:space="preserve"> Uniformização da escrita da metodologia de NOT APPLICABLE. Sem impactos a nível de implementação.</t>
    </r>
    <r>
      <rPr>
        <b/>
        <sz val="8"/>
        <color theme="1"/>
        <rFont val="Arial"/>
        <family val="2"/>
      </rPr>
      <t xml:space="preserve">
28/07/2023: </t>
    </r>
    <r>
      <rPr>
        <sz val="8"/>
        <color theme="1"/>
        <rFont val="Arial"/>
        <family val="2"/>
      </rPr>
      <t>Atualização da metodologia de NOT APPLICABLE.</t>
    </r>
  </si>
  <si>
    <t>RCVD_INTRST_12M</t>
  </si>
  <si>
    <t>Received interest payments within last 12 months prior to reference date</t>
  </si>
  <si>
    <t>Received interest payments (including payments for derivatives).</t>
  </si>
  <si>
    <t>IN.131</t>
  </si>
  <si>
    <t>MJURPAG</t>
  </si>
  <si>
    <t>RCVD_INTRST_24M</t>
  </si>
  <si>
    <t>Received interest payments within last 24 months prior to reference date</t>
  </si>
  <si>
    <t>IN.132</t>
  </si>
  <si>
    <t>RFNNC_PRPS</t>
  </si>
  <si>
    <t>Refinance purpose (Y/N)</t>
  </si>
  <si>
    <t>Report "Y"if the bank granted the instrument in order to refinance a previous transaction that was granted by the bank.
Report "N" if it is a newly originated loan.</t>
  </si>
  <si>
    <t>IN.050</t>
  </si>
  <si>
    <t>Os contratos que cujo FRBRNC_STTS_INSTRMNT = '3'  são marcados a 'Y', os restantes ficam a 'N'</t>
  </si>
  <si>
    <t>Usar o campo FRBRNC_STTS_INSTRMNT a aprovisionar na tabela final.</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</si>
  <si>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05/05/22: Alteração após resposta da corporação, à identificação de um erro nos controlos </t>
    </r>
  </si>
  <si>
    <t>RFRNC_RT</t>
  </si>
  <si>
    <t xml:space="preserve">Reference rate </t>
  </si>
  <si>
    <t>Coupon rate (if floating).</t>
  </si>
  <si>
    <t>IN.179</t>
  </si>
  <si>
    <t>COD_TIPO_TAXA_ACT 
TX_CONTRATO_ACT</t>
  </si>
  <si>
    <t>CASE WHEN COD_TIPO_TAXA_ACT = 'V' THEN TX_CONTRATO_ACT /100
WHERE AL029_CNT_CORE_M.TIPO_BALANCO = 'A'</t>
  </si>
  <si>
    <t xml:space="preserve"> - Se flag_inst_div = 0 (LT001_UNIV_OPER)
 - Se o campo COD_TIPO_TAXA_ACT assumir um valor diferente de "V"</t>
  </si>
  <si>
    <t>Realizar metodologia de cruzamento semelhante à implementada no campo CPN_RT</t>
  </si>
  <si>
    <r>
      <rPr>
        <b/>
        <sz val="8"/>
        <color theme="1"/>
        <rFont val="Arial"/>
        <family val="2"/>
      </rPr>
      <t>22/11/2021:</t>
    </r>
    <r>
      <rPr>
        <sz val="8"/>
        <color theme="1"/>
        <rFont val="Arial"/>
        <family val="2"/>
      </rPr>
      <t xml:space="preserve"> Atualização da especificação da metodologia de Cruzamnto e de Not Applicable  para passar a influir "Flag_instr_div"
25/01/2021: Foi retirada a condição de Not Applicable da metodologia de cálculo e a mesma foi adicionada na metodologia de Not Applicable. Foi atualizada a metodologia de cruzamento para facilitar a compreensão. Sem impactos na implementação
</t>
    </r>
    <r>
      <rPr>
        <b/>
        <sz val="8"/>
        <color theme="1"/>
        <rFont val="Arial"/>
        <family val="2"/>
      </rPr>
      <t xml:space="preserve">20/04/2022: </t>
    </r>
    <r>
      <rPr>
        <sz val="8"/>
        <color theme="1"/>
        <rFont val="Arial"/>
        <family val="2"/>
      </rPr>
      <t>Alteração da metodologia de cáclulo para dividir o campo por 100 por forma obte a taxa enter 0 e 1</t>
    </r>
  </si>
  <si>
    <t>RRE_FNRP18</t>
  </si>
  <si>
    <t>Flag of RREs</t>
  </si>
  <si>
    <t>Loans granted to Residential Real Estate (reported in FinRep 18 rows No 160, 910 or 930: “of which: loans collateralized by residential immovable property”).</t>
  </si>
  <si>
    <t>IN.005</t>
  </si>
  <si>
    <t>RTNG_MTHD</t>
  </si>
  <si>
    <t>Rating method</t>
  </si>
  <si>
    <t>Internal definition and name of the rating/scoring model. If only the debtor is rated then report the debtor rating to all instruments associated with that debtor.</t>
  </si>
  <si>
    <t>IN.122</t>
  </si>
  <si>
    <t>RTNG_SCL</t>
  </si>
  <si>
    <t>Rating scale</t>
  </si>
  <si>
    <t>Internal name and definition of the rating master scale. It should be mapped to the assigned rating, i.e. INTRNL_RTNG.</t>
  </si>
  <si>
    <t>IN.123</t>
  </si>
  <si>
    <t>RTNTN_SHR</t>
  </si>
  <si>
    <t>Retention share</t>
  </si>
  <si>
    <t>Retention share defined as per ECB Guidance on leveraged transactions. i.e. retention share = 100% - transferred / distributed percentage.</t>
  </si>
  <si>
    <t>IN.084</t>
  </si>
  <si>
    <t>RWA</t>
  </si>
  <si>
    <t>RWA according to Regulation (EU) No 575/2013.</t>
  </si>
  <si>
    <t>IN.085</t>
  </si>
  <si>
    <t>RWA_MTHD</t>
  </si>
  <si>
    <t>RWA calculation method</t>
  </si>
  <si>
    <t>RWA calculation method according to Regulation (EU) No 575/2013.</t>
  </si>
  <si>
    <t>IN.086</t>
  </si>
  <si>
    <t>SBJCT_PBLC_GRNT_SCHM_C19</t>
  </si>
  <si>
    <t>(Newly originated) Loan subject to a public guarantee scheme</t>
  </si>
  <si>
    <t>Indicate whether the instrument is subject to a public guarantee scheme that was introduced in response to the COVID-19 situation. Only newly originated loans and advances as referred to in paragraph 15 of the EBA guidelines that are subject to public guarantee schemes that Member States introduced in response to the COVID-19 crisis. In case of refinancing of previous debt with a new loan or in case of repackaging of several debts into a new loan, the new loan recognised in the financial statements should be reported provided that it is covered by public guarantee schemes related to the COVID-19 crisis that Member States introduced in response to the COVID-19 crisis. 
Institutions should report “requested” when at least one individual client request for a public guarantee scheme was received regardless of whether the latter had been already implemented.
Institutions should report “covered” when at least one individual request for a public guarantee scheme has already been implemented.
Institutions should report “covered_called” whose public guarantee have already been called, regardless whether payment was received from the guarantor or not
Institutions should report “extended” when at least one implemented client request for a public guarantee scheme has been extended.
Institutions should report “expired” when the public guarantee scheme has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</si>
  <si>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IN.152</t>
  </si>
  <si>
    <t>CD_RISCOS
CD_EMPRESTIMOS
CD_CAPTOOLS
CD_LOAN_TAPES_BCE</t>
  </si>
  <si>
    <t>RNT30_MORMARCA
EPT01_CONTAS
FR004_CTO
Tabela de suporte CLLCTN_MD</t>
  </si>
  <si>
    <t>MSLDREAL
CODRISCO
CPRODUTO
CSUBPRODUTO
DT_EXECUCAO</t>
  </si>
  <si>
    <t xml:space="preserve">CASE 
WHEN (CODRISCO = 'CON' OR CONCAT(CPRODUTO,CSUBPRODUTO) IN ('096BF0','096BF1')) AND MSLDREAL = 0 THEN '5'
WHEN (CODRISCO = 'CON' OR CONCAT(CPRODUTO,CSUBPRODUTO) IN ('096BF0','096BF1')) AND BCE_LT_CLLCTN_MD.DT_EXECUCAO &lt;&gt; '' AND BCE_LT_CLLCTN_MD.VALOR_LT = '1' THEN '3'
WHEN (CODRISCO = 'CON' OR CONCAT(CPRODUTO,CSUBPRODUTO) IN ('096BF0','096BF1')) THEN '2'
ELSE Valor da coluna Not Aplicable
</t>
  </si>
  <si>
    <r>
      <rPr>
        <b/>
        <sz val="8"/>
        <color theme="1"/>
        <rFont val="Arial"/>
        <family val="2"/>
      </rPr>
      <t>1) Replicar passo 1) do campo PBLC_GRNT_SCHM_C19_NM
2.a) Replicar passo 2.a) do campo PBLC_GRNT_SCHM_C19_NM
2.b) Replicar passo 2.b) do campo PBLC_GRNT_SCHM_C19_NM
3) Cruzar LT002_INSTRUMENT com o tradutor de chaves FINREP para obter chave master:</t>
    </r>
    <r>
      <rPr>
        <sz val="8"/>
        <color theme="1"/>
        <rFont val="Arial"/>
        <family val="2"/>
      </rPr>
      <t xml:space="preserve">
LEFT JOIN
(SELECT * FROM KT_CHAVES_FINREP)
ON INSTRMNT_ID = CONCAT(CEMPRESA_FR, CBALCAO_FR, CNUMECTA_FR, ZDEPOSIT_FR)
</t>
    </r>
    <r>
      <rPr>
        <b/>
        <sz val="8"/>
        <color theme="1"/>
        <rFont val="Arial"/>
        <family val="2"/>
      </rPr>
      <t>4) Cruzar a chave master obtida no passo anterior com a informação da tabela de contas empréstimo para obter o campo MSLDREAL</t>
    </r>
    <r>
      <rPr>
        <sz val="8"/>
        <color theme="1"/>
        <rFont val="Arial"/>
        <family val="2"/>
      </rPr>
      <t xml:space="preserve">
LEFT JOIN
(SELECT * FROM EPT01_CONTAS)
ON CONCAT(CBALCAO, CNUMECTA, ZDEPOSIT) = CONCAT (CKBALCAO, CKNUMCTA, '000000000000000')
</t>
    </r>
    <r>
      <rPr>
        <b/>
        <sz val="8"/>
        <color theme="1"/>
        <rFont val="Arial"/>
        <family val="2"/>
      </rPr>
      <t>5) Cruzar chave_master com a informação da tabela temporária BCE_LT_CLLCTN_MD:</t>
    </r>
    <r>
      <rPr>
        <sz val="8"/>
        <color theme="1"/>
        <rFont val="Arial"/>
        <family val="2"/>
      </rPr>
      <t xml:space="preserve">
LEFT JOIN
(SELECT * FROM BCE_LT_CLLCTN_MD)
ON CONCAT(CBALCAO, CNUMECTA, ZDEPOSIT) = CONCAT (CKBALCAO, CKNUMCTA, ZDEPOSIT)</t>
    </r>
  </si>
  <si>
    <r>
      <rPr>
        <b/>
        <sz val="8"/>
        <color theme="1"/>
        <rFont val="Arial"/>
        <family val="2"/>
      </rPr>
      <t xml:space="preserve">16/12/2021: </t>
    </r>
    <r>
      <rPr>
        <sz val="8"/>
        <color theme="1"/>
        <rFont val="Arial"/>
        <family val="2"/>
      </rPr>
      <t xml:space="preserve">Atualização da especificação da metodologia de cálculo, cruzamento e not applicable.
</t>
    </r>
    <r>
      <rPr>
        <b/>
        <sz val="8"/>
        <color theme="1"/>
        <rFont val="Arial"/>
        <family val="2"/>
      </rPr>
      <t xml:space="preserve">15/02/2022: </t>
    </r>
    <r>
      <rPr>
        <sz val="8"/>
        <color theme="1"/>
        <rFont val="Arial"/>
        <family val="2"/>
      </rPr>
      <t xml:space="preserve">Atualização da especificação de metodologia de cruzamento e tabela de parametrização.
</t>
    </r>
    <r>
      <rPr>
        <b/>
        <sz val="8"/>
        <color theme="1"/>
        <rFont val="Arial"/>
        <family val="2"/>
      </rPr>
      <t>03/06/2022</t>
    </r>
    <r>
      <rPr>
        <sz val="8"/>
        <color theme="1"/>
        <rFont val="Arial"/>
        <family val="2"/>
      </rPr>
      <t xml:space="preserve">: Atualização da tabela temporária para incluir o filtro CESTADIMO &lt;&gt; 'EX'.
</t>
    </r>
    <r>
      <rPr>
        <b/>
        <sz val="8"/>
        <color theme="1"/>
        <rFont val="Arial"/>
        <family val="2"/>
      </rPr>
      <t>05/08/2022</t>
    </r>
    <r>
      <rPr>
        <sz val="8"/>
        <color theme="1"/>
        <rFont val="Arial"/>
        <family val="2"/>
      </rPr>
      <t>: Atualização da metodologia de cálculo para igualar a implementação realizada, i.e., hard coded em vez de tabela de parametrização; Adicionalmente foi eliminada a condição de cruzamento com a DACAO_FLAG e o cruzamento com a tabela de suporte terá de passar 1º pelo tradutor. A tabela de suporte foi também atualizada.</t>
    </r>
  </si>
  <si>
    <t>SICR_ASSSSMNT_MTHD</t>
  </si>
  <si>
    <t>Significant increase in credit risk assessment approach</t>
  </si>
  <si>
    <t>Significant increase in credit risk assessment approach. Data attribute aligned with IFRS9.</t>
  </si>
  <si>
    <t>IN.124</t>
  </si>
  <si>
    <t xml:space="preserve"> '2'</t>
  </si>
  <si>
    <t>Se campo IMPRMNT_STTS assumir os valores '21', '25' ou '26'</t>
  </si>
  <si>
    <r>
      <rPr>
        <b/>
        <sz val="8"/>
        <color theme="1"/>
        <rFont val="Arial"/>
        <family val="2"/>
      </rPr>
      <t xml:space="preserve">09/02/2024: </t>
    </r>
    <r>
      <rPr>
        <sz val="8"/>
        <color theme="1"/>
        <rFont val="Arial"/>
        <family val="2"/>
      </rPr>
      <t>Atualização da metodologia de NOT APPLICABLE na sequência da análise aos controlos da Corporação.</t>
    </r>
  </si>
  <si>
    <t>SME_FNRP18</t>
  </si>
  <si>
    <t>Flag of SMEs</t>
  </si>
  <si>
    <t>Loans granted to SMEs (reported in FinRep 18 rows No 130, 900 or 920: “of which: SMEs”).</t>
  </si>
  <si>
    <t>IN.004</t>
  </si>
  <si>
    <t>SPCLTV_LNDNG</t>
  </si>
  <si>
    <t>Speculative immovable property financing  (Y/N)</t>
  </si>
  <si>
    <t>"Speculative immovable property financing” means instrument for the purposes of the acquisition of or development or construction on land in relation to immovable property, or of and in relation to such property, with the intention of reselling for profit, Art 4 (1) (79) of Regulation (EU) No 575/2013.</t>
  </si>
  <si>
    <t>IN.051</t>
  </si>
  <si>
    <t>SPNSR_NM</t>
  </si>
  <si>
    <t>Name of the sponsor of the transaction as per definition according to the ECB Guidance on leveraged transactions</t>
  </si>
  <si>
    <t>In accordance with "Guidance on leveraged transactions".</t>
  </si>
  <si>
    <t>IN.087</t>
  </si>
  <si>
    <t>SPRD</t>
  </si>
  <si>
    <t xml:space="preserve">Spread </t>
  </si>
  <si>
    <t>Spread over the reference rate (if floating).</t>
  </si>
  <si>
    <t>IN.180</t>
  </si>
  <si>
    <t>COD_TIPO_TAXA_ACT 
TX_SPREAD_ACT_1</t>
  </si>
  <si>
    <t>CASE WHEN COD_TIPO_TAXA_ACT = 'V' THEN TX_SPREAD_ACT_1/100
WHERE AL029_CNT_CORE_M.TIPO_BALANCO = 'A'</t>
  </si>
  <si>
    <r>
      <rPr>
        <b/>
        <sz val="8"/>
        <color theme="1"/>
        <rFont val="Arial"/>
        <family val="2"/>
      </rPr>
      <t>22/11/2021:</t>
    </r>
    <r>
      <rPr>
        <sz val="8"/>
        <color theme="1"/>
        <rFont val="Arial"/>
        <family val="2"/>
      </rPr>
      <t xml:space="preserve"> Atualização da especificação da metodologia de Cruzamnto e de Not Applicable  para passar a influir "Flag_instr_div"
25/01/2021: Foi retirada a condição de Not Applicable da metodologia de cálculo e a mesma foi adicionada na metodologia de Not Applicable. Foi atualizada a metodologia de cruzamento para facilitar a compreensão. Sem impactos na implementação
</t>
    </r>
    <r>
      <rPr>
        <b/>
        <sz val="8"/>
        <color theme="1"/>
        <rFont val="Arial"/>
        <family val="2"/>
      </rPr>
      <t>20/04/2022:</t>
    </r>
    <r>
      <rPr>
        <sz val="8"/>
        <color theme="1"/>
        <rFont val="Arial"/>
        <family val="2"/>
      </rPr>
      <t xml:space="preserve"> Alteração da metodologia de cáclulo para dividir o campo por 100 por forma obte a taxa enter 0 e 1</t>
    </r>
  </si>
  <si>
    <t>SRCS_ENCMBRNC</t>
  </si>
  <si>
    <t>Sources of encumbrance</t>
  </si>
  <si>
    <t>Indicate the source of encumbrance for the security.</t>
  </si>
  <si>
    <t>IN.181</t>
  </si>
  <si>
    <t>LT803_CODIGOS_LT
AL014_ACT_PRIM</t>
  </si>
  <si>
    <t>VALOR_LT
COD_PROP
MON_CON</t>
  </si>
  <si>
    <t>NVL (VALOR_LT, 1)
WHERE AL014_ACT_PRIM.MON_CON &lt;0 
AND CAMPO_LT = 'SRCS_ENCMBRNC' 
AND VALOR_ORIGEM = COD_PROP</t>
  </si>
  <si>
    <r>
      <rPr>
        <b/>
        <sz val="8"/>
        <rFont val="Arial"/>
        <family val="2"/>
      </rPr>
      <t>1) Cruzar LT002_INSTRUMENT com tradutor de chaves FINREP e ALM:</t>
    </r>
    <r>
      <rPr>
        <sz val="8"/>
        <rFont val="Arial"/>
        <family val="2"/>
      </rPr>
      <t xml:space="preserve">
LT002_INSTRUMENT 
LEFT JOIN 
(SELECT * FROM KT_CHAVES_FINREP 
INNER JOIN
SELECT * FROM KT_CHAVES_ALM_M
ON CONCAT(CEMPRESA, CBALCAO, CNUMECTA, ZDEPOSIT) = CONCAT(CEMPRESA_MASTER, CBALCAO_MASTER, CNUMECTA_MASTER, ZDEPOSIT_MASTER))
ON INSTRMNT_ID = CONCAT(CEMPRESA_FR, CBALCAO_FR, CNUMECTA_FR, ZDEPOSIT_FR)
</t>
    </r>
    <r>
      <rPr>
        <b/>
        <sz val="8"/>
        <rFont val="Arial"/>
        <family val="2"/>
      </rPr>
      <t xml:space="preserve">2) Cruzar com a tabela AL014  para obter o campo COD_PROP e recorrer ao mínimo do campo MON_CONT para os duplicados
</t>
    </r>
    <r>
      <rPr>
        <sz val="8"/>
        <rFont val="Arial"/>
        <family val="2"/>
      </rPr>
      <t xml:space="preserve">LEFT JOIN
(SELECT A.* FROM 
(SELECT * FROM AL014_ACT_PRIM) A
INNER JOIN 
(SELECT *, MIN (MON_CONT) FROM AL014_ACT_PRIM ) B
ON CONCAT(CEMPRESA, CBALCAO, CNUMECTA, ZDEPOSIT) = CONCAT(CEMPRESA, CBALCAO, CNUMECTA, ZDEPOSIT) AND MIN(MON_CONT) = MON_CONT )
ON CEMPRESA, CBALCAO, CNUMECTA, ZDEPOSIT
</t>
    </r>
    <r>
      <rPr>
        <b/>
        <sz val="8"/>
        <rFont val="Arial"/>
        <family val="2"/>
      </rPr>
      <t>3) Cruzar com a informação da tabela de parametrização</t>
    </r>
    <r>
      <rPr>
        <sz val="8"/>
        <rFont val="Arial"/>
        <family val="2"/>
      </rPr>
      <t xml:space="preserve">
LEFT JOIN 
SELECT * FROM LT803_CODIGOS_LT
ON VALOR_ORIGEM = COD_PROP</t>
    </r>
  </si>
  <si>
    <r>
      <rPr>
        <b/>
        <sz val="8"/>
        <color theme="1"/>
        <rFont val="Arial"/>
        <family val="2"/>
      </rPr>
      <t>22/11/2021:</t>
    </r>
    <r>
      <rPr>
        <sz val="8"/>
        <color theme="1"/>
        <rFont val="Arial"/>
        <family val="2"/>
      </rPr>
      <t xml:space="preserve"> Atualização da especificação da metodologia de Cruzamnto e de Not Applicable  para passar a influir "Flag_instr_div"
09/12/2021: Atualização da especificação da metodologia de cálculo.
</t>
    </r>
    <r>
      <rPr>
        <b/>
        <sz val="8"/>
        <color theme="1"/>
        <rFont val="Arial"/>
        <family val="2"/>
      </rPr>
      <t>23/02/2022:</t>
    </r>
    <r>
      <rPr>
        <sz val="8"/>
        <color theme="1"/>
        <rFont val="Arial"/>
        <family val="2"/>
      </rPr>
      <t xml:space="preserve"> Foi adicionada uma condição de NVL na metodologia de cálculo.</t>
    </r>
  </si>
  <si>
    <t>STTS_UNDRWRTTN_TRNSCTN</t>
  </si>
  <si>
    <t>Status for underwritten transaction</t>
  </si>
  <si>
    <t>In accordance with "ECB Guidance on leveraged transactions". Data attribute to be provided only by Lead Arrangers.</t>
  </si>
  <si>
    <t>IN.052</t>
  </si>
  <si>
    <t>SUBPORTFOLIO_ID</t>
  </si>
  <si>
    <t>Subportfolio ID</t>
  </si>
  <si>
    <t xml:space="preserve">The unique identifier of each requested sub-portfolio is constructed considering a coding resulting from the attributes of the sub-portfolio. </t>
  </si>
  <si>
    <t>IN.002</t>
  </si>
  <si>
    <t>SYNDCT_RL</t>
  </si>
  <si>
    <t>Role of the lender in the syndicate</t>
  </si>
  <si>
    <t>Role of the lender in the syndicate.</t>
  </si>
  <si>
    <t>IN.133</t>
  </si>
  <si>
    <t>SYNDCTD_AGNT</t>
  </si>
  <si>
    <t>Syndicate agent name</t>
  </si>
  <si>
    <t>Syndicate agent name.</t>
  </si>
  <si>
    <t>IN.134</t>
  </si>
  <si>
    <t>SYNDCTD_CNTRCT_ID</t>
  </si>
  <si>
    <t>Syndicated contract ID</t>
  </si>
  <si>
    <t>“Contract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t>
  </si>
  <si>
    <t>IN.135</t>
  </si>
  <si>
    <t>SYNDCTD_LNDRS</t>
  </si>
  <si>
    <t>Names of the other lenders in the syndicate</t>
  </si>
  <si>
    <t>Names separated by comma (,).</t>
  </si>
  <si>
    <t>IN.136</t>
  </si>
  <si>
    <t>SYNDCTD_SHR</t>
  </si>
  <si>
    <t>Share in the syndicate</t>
  </si>
  <si>
    <t>Share in the syndicate in percentage.</t>
  </si>
  <si>
    <t>IN.137</t>
  </si>
  <si>
    <t>SYNDCTN_TYP</t>
  </si>
  <si>
    <t>Syndication type</t>
  </si>
  <si>
    <t>Syndication type.</t>
  </si>
  <si>
    <t>IN.138</t>
  </si>
  <si>
    <t>TRNCH</t>
  </si>
  <si>
    <t>Tranching / security</t>
  </si>
  <si>
    <t>Tranching / security.</t>
  </si>
  <si>
    <t>IN.053</t>
  </si>
  <si>
    <t>TYP_AMRTSTN</t>
  </si>
  <si>
    <t>Type of amortisation</t>
  </si>
  <si>
    <t>Type of amortisation of the instrument including principal and interest.</t>
  </si>
  <si>
    <t>IN.054</t>
  </si>
  <si>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 xml:space="preserve">3) Cruzar campo obtido no passo anterior com a tabela de parametrização LT803_CODIGOS_LT de modo a obter os códigos permitidos na code list:
</t>
    </r>
    <r>
      <rPr>
        <sz val="8"/>
        <color theme="1"/>
        <rFont val="Arial"/>
        <family val="2"/>
      </rPr>
      <t xml:space="preserve">LEFT JOIN
(SELECT * FROM LT803_CODIGOS_LT) 
ON TRIM(COD_TIPO_AMORTIZACAO) = VALOR_ORIGEM
</t>
    </r>
    <r>
      <rPr>
        <b/>
        <sz val="8"/>
        <color theme="1"/>
        <rFont val="Arial"/>
        <family val="2"/>
      </rPr>
      <t>4) Replicar passo 4) do campo INTRST_RT_RST_FRQNCY</t>
    </r>
  </si>
  <si>
    <t>TYP_CMPLNT_MRTR_C19</t>
  </si>
  <si>
    <t>Type of EBA-compliant moratoria</t>
  </si>
  <si>
    <t>Is the EBA-compliant moratoria a legislative, or non-legislative moratoria. Legislative moratoria are subject to moratoria that are based on the applicable national law and meet the criteria for general payment moratoria specified in paragraph 10 of the EBA Guidelines on moratoria. Exposures that are subject to both EBA-compliant legislative and non-legislative moratoria should be reported only once as legislative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</si>
  <si>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IN.143</t>
  </si>
  <si>
    <t>TYP_CRE_OPRTN</t>
  </si>
  <si>
    <t>Type of CRE operation financed</t>
  </si>
  <si>
    <t>Type of CRE operation financed, regardless of its regulatory portfolio under the Standardised or the IRB approach.</t>
  </si>
  <si>
    <t>IN.058</t>
  </si>
  <si>
    <t>TYP_INSTRMNT</t>
  </si>
  <si>
    <t>Type of instrument</t>
  </si>
  <si>
    <t>Classification of the instrument according to the type of contractual terms agreed between the parties.</t>
  </si>
  <si>
    <t>IN.055</t>
  </si>
  <si>
    <t>TYP_INTRST_RT</t>
  </si>
  <si>
    <t>Type of interest rate</t>
  </si>
  <si>
    <t>Classification of credit exposures based on the base rate for establishing the interest rate for each payment period.</t>
  </si>
  <si>
    <t>IN.056</t>
  </si>
  <si>
    <t>COD_TIPO_TAXA_ACT
VALOR_LT</t>
  </si>
  <si>
    <t>VALOR_LT
WHERE CAMPO_LT = 'TYP_INTRST_RT'
AND TRIM(COD_TIPO_TAXA_ACT) = VALOR_ORIGEM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</si>
  <si>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t>
    </r>
  </si>
  <si>
    <t>TYP_MRTGG</t>
  </si>
  <si>
    <t>Type of mortgage</t>
  </si>
  <si>
    <t>Please report the main type of mortgages that is allocated to an instrument.
OTHER - UNSECURED_COLLATERAL and OTHER - SECURED_COLLATERAL refers to the eligibility according to Regulation (EU) No 575/2013.</t>
  </si>
  <si>
    <t>IN.057</t>
  </si>
  <si>
    <t>'1'</t>
  </si>
  <si>
    <t>. Se o contrato não pertencer ao universo de Garantias Imóveis (GT018_RATEIO_AVAL WHERE TIPOLOGIA= 'IMO')</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</si>
  <si>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com informação do modelo de garantias para averiguar se o contrato têm uma garantia hipotecária (se cruza com a tabela GT018_RATEIO_AVAL filtrada por tipologia ='IMO'):</t>
    </r>
    <r>
      <rPr>
        <sz val="8"/>
        <color theme="1"/>
        <rFont val="Arial"/>
        <family val="2"/>
      </rPr>
      <t xml:space="preserve">
INNER JOIN
(SELECT * FROM GT018_RATEIO_AVAL)
ON INSTRMNT_ID= CONCAT(CEMPRESP, CKBALRES, CKCTARES, CKREFRESP)</t>
    </r>
  </si>
  <si>
    <r>
      <rPr>
        <b/>
        <sz val="8"/>
        <color theme="1"/>
        <rFont val="Arial"/>
        <family val="2"/>
      </rPr>
      <t xml:space="preserve">04/11/2021: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05/08/2022</t>
    </r>
    <r>
      <rPr>
        <sz val="8"/>
        <color theme="1"/>
        <rFont val="Arial"/>
        <family val="2"/>
      </rPr>
      <t xml:space="preserve">: Alteração da especificação para igualar metedologia à CRC.
</t>
    </r>
    <r>
      <rPr>
        <b/>
        <sz val="8"/>
        <color theme="1"/>
        <rFont val="Arial"/>
        <family val="2"/>
      </rPr>
      <t>22/03/2023:</t>
    </r>
    <r>
      <rPr>
        <sz val="8"/>
        <color theme="1"/>
        <rFont val="Arial"/>
        <family val="2"/>
      </rPr>
      <t xml:space="preserve"> Alteração da metodologia de cruzamento da GT008_TRZ_GT_IMOV para a GT018_RATEIO_AVAL
</t>
    </r>
    <r>
      <rPr>
        <b/>
        <sz val="8"/>
        <color theme="1"/>
        <rFont val="Arial"/>
        <family val="2"/>
      </rPr>
      <t>25/05/2023:</t>
    </r>
    <r>
      <rPr>
        <sz val="8"/>
        <color theme="1"/>
        <rFont val="Arial"/>
        <family val="2"/>
      </rPr>
      <t xml:space="preserve"> Adição da condição de Not Applicable na sequência da análise aos controlos da Corporação.
</t>
    </r>
    <r>
      <rPr>
        <b/>
        <sz val="8"/>
        <color theme="1"/>
        <rFont val="Arial"/>
        <family val="2"/>
      </rPr>
      <t>25/05/2023</t>
    </r>
    <r>
      <rPr>
        <sz val="8"/>
        <color theme="1"/>
        <rFont val="Arial"/>
        <family val="2"/>
      </rPr>
      <t>: Eliminação de condição de Not Applicable na sequência da análise aos controlos da Corporação.</t>
    </r>
  </si>
  <si>
    <t>TYPE_OF_PLCMNT</t>
  </si>
  <si>
    <t>Type of placement</t>
  </si>
  <si>
    <t xml:space="preserve">Public or private. Public refers to issuances in capital markets that have been allocated an ISIN. Private refers to securities structured for clients or other third parties that were sold bilaterally </t>
  </si>
  <si>
    <t>IN.182</t>
  </si>
  <si>
    <t>VALOR_LT
TIPO_OFERTA</t>
  </si>
  <si>
    <t>VALOR_LT
WHERE CAMPO_LT = 'TYPE_OF_PLCMNT' 
AND VALOR_ORIGEM = TIPO_OFERTA
Se flag_int_div = 1 e o contrato não pertencer ao dicionário de títulos (CT610), assumir o valor "2" da code list</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</si>
  <si>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 xml:space="preserve">
2)  Cruzar com o dicionário de títulos CT610_TITULOS para obter o TIPO_OFERTA:
</t>
    </r>
    <r>
      <rPr>
        <sz val="8"/>
        <color theme="1"/>
        <rFont val="Arial"/>
        <family val="2"/>
      </rPr>
      <t xml:space="preserve">LEFT JOIN
(SELECT * FROM CT610_TITULOS) 
ON CONCAT(CEMPRESA, CBALCAO, CNUMECTA, ZDEPOSIT) = CONCAT(CEMPRESA, CBALCAO, CNUMECTA, ZDEPOSIT)
</t>
    </r>
    <r>
      <rPr>
        <b/>
        <sz val="8"/>
        <color theme="1"/>
        <rFont val="Arial"/>
        <family val="2"/>
      </rPr>
      <t xml:space="preserve">3) Cruzar com a informação da tabela de parametrização:
</t>
    </r>
    <r>
      <rPr>
        <sz val="8"/>
        <color theme="1"/>
        <rFont val="Arial"/>
        <family val="2"/>
      </rPr>
      <t>LEFT JOIN 
SELECT * FROM LT803_CODIGOS_LT
ON VALOR_ORIGEM = TIPO_OFERTA</t>
    </r>
  </si>
  <si>
    <r>
      <rPr>
        <b/>
        <sz val="8"/>
        <color theme="1"/>
        <rFont val="Arial"/>
        <family val="2"/>
      </rPr>
      <t>07/10/2021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25/01/2022: Foi adicionada uma condição na metodologia de cáclulo. Adicionalmente foi atualizada a metodologia de cruzamento para facilitar a compreensão. </t>
    </r>
  </si>
  <si>
    <t>VLTN_CRRNCY</t>
  </si>
  <si>
    <t>Currency of the value</t>
  </si>
  <si>
    <t>The currency used for the valuation of the security.</t>
  </si>
  <si>
    <t>The currency used for the valuation of the security. (local accounting currency)</t>
  </si>
  <si>
    <t>IN.183</t>
  </si>
  <si>
    <t xml:space="preserve"> 'EUR'</t>
  </si>
  <si>
    <r>
      <rPr>
        <b/>
        <sz val="8"/>
        <color theme="1"/>
        <rFont val="Arial"/>
        <family val="2"/>
      </rPr>
      <t>20/10/2021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25/01/2022: Foi ainda alterada a dependência do campo. 
25/01/2022: Foi retirada a condição de Not Applicable da metodologia de cálculo e a mesma foi adicionada na metodologia de Not Applicable. </t>
    </r>
  </si>
  <si>
    <t>VLTN_TYP</t>
  </si>
  <si>
    <t>Valuation type</t>
  </si>
  <si>
    <t>Indicate whether valuation was performed mark-to-market or mark-to-model.</t>
  </si>
  <si>
    <t>IN.184</t>
  </si>
  <si>
    <t>VALOR_LT
TIPO_AVAL</t>
  </si>
  <si>
    <t>VALOR_LT
WHERE CAMPO_LT = 'VLTN_TYP'  
AND VALOR_ORIGEM = TIPO_AVAL</t>
  </si>
  <si>
    <r>
      <rPr>
        <b/>
        <sz val="8"/>
        <color theme="1"/>
        <rFont val="Arial"/>
        <family val="2"/>
      </rPr>
      <t>1) Cruzar LT002_INSTRUMENT com tradutor de chaves FINREP:</t>
    </r>
    <r>
      <rPr>
        <sz val="8"/>
        <color theme="1"/>
        <rFont val="Arial"/>
        <family val="2"/>
      </rPr>
      <t xml:space="preserve">
LT002_INSTRUMENT 
LEFT JOIN 
(SELECT * FROM KT_CHAVES_FINREP)
ON INSTRMNT_ID = CONCAT(CEMPRESA_FR, CBALCAO_FR, CNUMECTA_FR, ZDEPOSIT_FR)
</t>
    </r>
    <r>
      <rPr>
        <b/>
        <sz val="8"/>
        <color theme="1"/>
        <rFont val="Arial"/>
        <family val="2"/>
      </rPr>
      <t>2)  Cruzar com o dicionário de títulos CT610_TITULOS para obter o TIPO_AVAL:</t>
    </r>
    <r>
      <rPr>
        <sz val="8"/>
        <color theme="1"/>
        <rFont val="Arial"/>
        <family val="2"/>
      </rPr>
      <t xml:space="preserve">
LEFT JOIN
(SELECT * FROM CT610_TITULOS) 
ON CONCAT(CEMPRESA, CBALCAO, CNUMECTA, ZDEPOSIT) = CONCAT(CEMPRESA, CBALCAO, CNUMECTA, ZDEPOSIT)
</t>
    </r>
    <r>
      <rPr>
        <b/>
        <sz val="8"/>
        <color theme="1"/>
        <rFont val="Arial"/>
        <family val="2"/>
      </rPr>
      <t>3) Cruzar com a informação da tabela de parametrização</t>
    </r>
    <r>
      <rPr>
        <sz val="8"/>
        <color theme="1"/>
        <rFont val="Arial"/>
        <family val="2"/>
      </rPr>
      <t xml:space="preserve">
LEFT JOIN 
SELECT * FROM LT803_CODIGOS_LT
ON VALOR_ORIGEM = TIPO_AVAL
</t>
    </r>
  </si>
  <si>
    <r>
      <rPr>
        <b/>
        <sz val="8"/>
        <color theme="1"/>
        <rFont val="Arial"/>
        <family val="2"/>
      </rPr>
      <t>15/11/2021</t>
    </r>
    <r>
      <rPr>
        <sz val="8"/>
        <color theme="1"/>
        <rFont val="Arial"/>
        <family val="2"/>
      </rPr>
      <t xml:space="preserve">: Atualização da especificação da metodologia de cálculo.
</t>
    </r>
    <r>
      <rPr>
        <b/>
        <sz val="8"/>
        <color theme="1"/>
        <rFont val="Arial"/>
        <family val="2"/>
      </rPr>
      <t xml:space="preserve">22/11/2021: </t>
    </r>
    <r>
      <rPr>
        <sz val="8"/>
        <color theme="1"/>
        <rFont val="Arial"/>
        <family val="2"/>
      </rPr>
      <t xml:space="preserve">Atualização da especificação da metodologia de Cruzamnto e de Not Applicable  para passar a influir "Flag_instr_div"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09/12/2021: Atulização da metodologia de cálculo para passar a prever o que foi implementado. Foi alterdo o left join para o inner join com a tabela de perimetros, e acrescentado a condição do nome_perimetro.
25/01/2022: foi atualizada a metodologia de cruzamento para facilitar a compreensão. Sem impactos na implementação</t>
    </r>
  </si>
  <si>
    <t>NULLABLE (new)</t>
  </si>
  <si>
    <t>NOT APPLICABLE (new)</t>
  </si>
  <si>
    <t>Column4</t>
  </si>
  <si>
    <t>Tabela / Ficheiro</t>
  </si>
  <si>
    <t>ENTITY</t>
  </si>
  <si>
    <t>ACCNTNG_FRMWRK_SL</t>
  </si>
  <si>
    <t>Accounting standard counterparty</t>
  </si>
  <si>
    <t>Accounting standard counterparty.</t>
  </si>
  <si>
    <t>EN.018</t>
  </si>
  <si>
    <t>CD_CLIENTES
CD_LOAN_TAPES_BCE</t>
  </si>
  <si>
    <t>DWT557_CERTIFIC_CONTAS_SNC
LT803_CODIGOS_LT</t>
  </si>
  <si>
    <t>A_TQ02A
VALOR_LT</t>
  </si>
  <si>
    <t>VALOR_LT
WHERE DATA_DATE_PART  &lt;= DT_RFRNC
AND LT803.CAMPO_LT = 'ACCNTNG_FRMWRK_SL'
AND LT803.VALOR_ORIGEM = A_TQ02A</t>
  </si>
  <si>
    <t>UNIVERSO_ENTITY (Usar o campo TAX_ID a aprovisionar na tabela final)
1) Cruzar com a tabela DWT557_CERTIFIC_CONTAS_SNC para obter o campo A_TQ02A. Tratar dos duplicados através dos seguintes máximos: 1º CANO , 2º DATA_DATE_PART:
LEFT JOIN
(SELECT ROW_NUMBER() OVER (PARTITION BY CNIF
                                                                ORDER BY  CANO, DATA_DATE_PART DESC) AS ORDEM, *
FROM
DWT557_CERTIFIC_CONTAS_SNC
WHERE ORDEM = 1)
ON (TRIM(CNIF) = TAX_ID)
2) Cruzar campo obtido no passo anterior com a tabela de parametrização LT803_CODIGOS_LT de modo a obter os códigos permitidos na code list:
LEFT JOIN 
(SELECT * FROM LT803_CODIGOS_LT WHERE CAMPO_LT = 'ACCNTNG_FRMWRK_SL')
ON VALOR_ORIGEM = A_TQ02A</t>
  </si>
  <si>
    <r>
      <rPr>
        <b/>
        <sz val="8"/>
        <color theme="1"/>
        <rFont val="Arial"/>
        <family val="2"/>
      </rPr>
      <t>26/08/22:</t>
    </r>
    <r>
      <rPr>
        <sz val="8"/>
        <color theme="1"/>
        <rFont val="Arial"/>
        <family val="2"/>
      </rPr>
      <t xml:space="preserve"> Especificação do campo 
</t>
    </r>
    <r>
      <rPr>
        <b/>
        <sz val="8"/>
        <color theme="1"/>
        <rFont val="Arial"/>
        <family val="2"/>
      </rPr>
      <t>30/09/22:</t>
    </r>
    <r>
      <rPr>
        <sz val="8"/>
        <color theme="1"/>
        <rFont val="Arial"/>
        <family val="2"/>
      </rPr>
      <t xml:space="preserve"> Adicção da condição data_date_part &lt;= dt_rfrnc</t>
    </r>
  </si>
  <si>
    <t>ANNL_TRNVR_LE</t>
  </si>
  <si>
    <t>Annual turnover counterparty (LE)</t>
  </si>
  <si>
    <t>Annual sales volume net of all discounts and sales taxes in accordance with Recommendation 2003/361/EC. Equivalent to the concept of 'total annual sales' in Article 153(4) of Regulation (EU) No 575/2013. Please report on solo entity level unless advised otherwise.</t>
  </si>
  <si>
    <t>EN.051</t>
  </si>
  <si>
    <t>CD_RISCOS
CD_LOAN_TAPES_BCE</t>
  </si>
  <si>
    <t>RSV177SA1_DEM_RESULT (DR)
BCE_LT_FNNCL_STTMTS (FS)</t>
  </si>
  <si>
    <t>VVDSRPRE</t>
  </si>
  <si>
    <t>VVDSRPRE
WHERE  DR.CPERIODO = '212' 
AND DR.ITIP_INF = 'I'
AND DR.DATA_DATE_PART &lt;= DT_RFRNC
AND DR.DANO = FS.DANO</t>
  </si>
  <si>
    <t>Realizar metodologia de cruzamento semelhante à implementada no campo EBITDA</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</si>
  <si>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Foi reestruturado o texto da metodologia de cálculo e cruzamento, por forma a tornar mais claro o pretendido (sem impacto na implementação)
16/02/22: </t>
    </r>
    <r>
      <rPr>
        <sz val="8"/>
        <color theme="1"/>
        <rFont val="Arial"/>
        <family val="2"/>
      </rPr>
      <t>Foi alterada a especificação do campo EBITDA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</si>
  <si>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ANNL_TRNVR_LE_BDR</t>
  </si>
  <si>
    <t>BDR Annual sales volume net of all discounts and sales taxes in accordance with Recommendation 2003/361/EC. Equivalent to the concept of 'total annual sales' in Article 153(4) of Regulation (EU) No 575/2013. Please report on solo entity level unless advised otherwise.</t>
  </si>
  <si>
    <t>EN.086</t>
  </si>
  <si>
    <t>BDR_JM_CLIEN_JURI</t>
  </si>
  <si>
    <t>G5508_IMPFACTM</t>
  </si>
  <si>
    <t>MAX( DISTINCT G5508_IMPFACTM)</t>
  </si>
  <si>
    <r>
      <rPr>
        <b/>
        <sz val="8"/>
        <color theme="1"/>
        <rFont val="Arial"/>
        <family val="2"/>
      </rPr>
      <t>1) Cruzar LT003_ENTITY com a tabela CT003_UNIV_CLI para obter o campo CCLI_GRUPO (à data de referência):</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CT021_RWA_CLI para obter os campos S1EMP e IDNUMCLI:
</t>
    </r>
    <r>
      <rPr>
        <sz val="8"/>
        <color theme="1"/>
        <rFont val="Arial"/>
        <family val="2"/>
      </rPr>
      <t xml:space="preserve">LEFT JOIN 
(SELECT * FROM CT021_RWA_CLI)
ON CCLI_GRUPO = ZCLIGRUPO
</t>
    </r>
    <r>
      <rPr>
        <b/>
        <sz val="8"/>
        <color theme="1"/>
        <rFont val="Arial"/>
        <family val="2"/>
      </rPr>
      <t xml:space="preserve">3) Cruzar os campos obtido no passo anterior com a tabela BDR_JM_CLIEN_JURI de modo a obter o campo G5508_IMPFACTM:
</t>
    </r>
    <r>
      <rPr>
        <sz val="8"/>
        <color theme="1"/>
        <rFont val="Arial"/>
        <family val="2"/>
      </rPr>
      <t>LEFT JOIN 
(SELECT * FROM BDR_JM_CLIEN_JURI)
ON IDNUMCLI = G5508_IDNUMCLI
AND S1EMP = G5508_S1EMP</t>
    </r>
  </si>
  <si>
    <r>
      <rPr>
        <b/>
        <sz val="8"/>
        <color theme="1"/>
        <rFont val="Arial"/>
        <family val="2"/>
      </rPr>
      <t xml:space="preserve">05/08/2022: </t>
    </r>
    <r>
      <rPr>
        <sz val="8"/>
        <color theme="1"/>
        <rFont val="Arial"/>
        <family val="2"/>
      </rPr>
      <t xml:space="preserve">Especificação do campo </t>
    </r>
  </si>
  <si>
    <t>ANNL_TRNVR_PRVS</t>
  </si>
  <si>
    <t>Annual turnover counterparty (LE) at previous reporting</t>
  </si>
  <si>
    <t>EN.052</t>
  </si>
  <si>
    <t>VVDSRPRE
WHERE  DR.CPERIODO = '212' 
AND DR.ITIP_INF = 'I'
AND DR.DATA_DATE_PART &lt;= DT_RFRNC
AND DR.DANO = FS.DANO -1</t>
  </si>
  <si>
    <t>Realizar metodologia de cruzamento semelhante à implementada no campo EBITDA_PRVS</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</si>
  <si>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t>
    </r>
    <r>
      <rPr>
        <sz val="8"/>
        <color theme="1"/>
        <rFont val="Arial"/>
        <family val="2"/>
      </rPr>
      <t>10/11/21:</t>
    </r>
    <r>
      <rPr>
        <b/>
        <sz val="8"/>
        <color theme="1"/>
        <rFont val="Arial"/>
        <family val="2"/>
      </rPr>
      <t xml:space="preserve"> Foi eliminada da metodologia de Not Applicable " '- Se a entidade não existir no ano anterior."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t>
    </r>
    <r>
      <rPr>
        <sz val="8"/>
        <color theme="1"/>
        <rFont val="Arial"/>
        <family val="2"/>
      </rPr>
      <t xml:space="preserve"> 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</si>
  <si>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ANNL_TRNVR_PRVS_BDR</t>
  </si>
  <si>
    <t>EN.087</t>
  </si>
  <si>
    <t>MAX( DISTINCT G5508_IMPFACTM)
WHERE DATA_DATE_PART = DT_RFRNC - 12 meses</t>
  </si>
  <si>
    <r>
      <rPr>
        <b/>
        <sz val="8"/>
        <color theme="1"/>
        <rFont val="Arial"/>
        <family val="2"/>
      </rPr>
      <t xml:space="preserve">05/08/2022: </t>
    </r>
    <r>
      <rPr>
        <sz val="8"/>
        <color theme="1"/>
        <rFont val="Arial"/>
        <family val="2"/>
      </rPr>
      <t xml:space="preserve">Especificação do campo 
</t>
    </r>
    <r>
      <rPr>
        <b/>
        <sz val="8"/>
        <color theme="1"/>
        <rFont val="Arial"/>
        <family val="2"/>
      </rPr>
      <t>02/09/2022</t>
    </r>
    <r>
      <rPr>
        <sz val="8"/>
        <color theme="1"/>
        <rFont val="Arial"/>
        <family val="2"/>
      </rPr>
      <t>: Alteração da metodologia de cruzamento - eliminação da nota sobre o ccligrupo. A data de referência da tabela CT003 deve ser a de referência e não a de há 1 ano atrás.</t>
    </r>
  </si>
  <si>
    <t>CAPEX</t>
  </si>
  <si>
    <t>Capital expenditures at most recent reported figures</t>
  </si>
  <si>
    <t>Capital expenditures at most recent reported figures. Please report on solo entity level unless advised otherwise.</t>
  </si>
  <si>
    <t>EN.053</t>
  </si>
  <si>
    <t>CD_CLIENTES</t>
  </si>
  <si>
    <t>DWT534_FLUXOS_CAIXA_SNC</t>
  </si>
  <si>
    <t>A5308
A5309
A5310
A5311</t>
  </si>
  <si>
    <t>A5308 + A5309 + A5310 + A5311
WHERE DATA_DATE_PART &lt;= DT_RFRNC</t>
  </si>
  <si>
    <r>
      <t xml:space="preserve">UNIVERSO_ENTITY (Usar o campo TAX_ID e DT_FNNCL_STTMTS a aprovisionar na tabela final)
</t>
    </r>
    <r>
      <rPr>
        <b/>
        <sz val="8"/>
        <color theme="1"/>
        <rFont val="Arial"/>
        <family val="2"/>
      </rPr>
      <t>1) Usar o campo DT_FNNCL_STTMTS para definir o CANO e tratar dos duplicados da tabela  através do máximo do DATA_TIMESTAMP_PART</t>
    </r>
    <r>
      <rPr>
        <sz val="8"/>
        <color theme="1"/>
        <rFont val="Arial"/>
        <family val="2"/>
      </rPr>
      <t xml:space="preserve">
LEFT JOIN
(SELECT ROW_NUMBER() OVER (PARTITION BY CNIF
                                                                ORDER BY  DATA_TIMESTAMP_PART DESC) AS ORDEM, *
FROM
DWT534_FLUXOS_CAIXA_SNC
INNER JOIN UNIVERSO ENTITY 
ON TAX_ID = TRIM(CNIF) AND CANO = DT_FNNCL_STTMTS
WHERE ORDEM = 1)
ON (TRIM(CNIF) = TAX_ID)</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</si>
  <si>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26/11/2021: </t>
    </r>
    <r>
      <rPr>
        <sz val="8"/>
        <color theme="1"/>
        <rFont val="Arial"/>
        <family val="2"/>
      </rPr>
      <t>Atualização de especificação de metodologia de cruzamento.</t>
    </r>
    <r>
      <rPr>
        <b/>
        <sz val="8"/>
        <color theme="1"/>
        <rFont val="Arial"/>
        <family val="2"/>
      </rPr>
      <t xml:space="preserve">
04/01/22: </t>
    </r>
    <r>
      <rPr>
        <sz val="8"/>
        <color theme="1"/>
        <rFont val="Arial"/>
        <family val="2"/>
      </rPr>
      <t xml:space="preserve">Foi reestruturado o texto da metodologia de cálculo e cruzamento, por forma a tornar mais claro o pretendido (sem impacto na implementação)
</t>
    </r>
    <r>
      <rPr>
        <b/>
        <sz val="8"/>
        <color theme="1"/>
        <rFont val="Arial"/>
        <family val="2"/>
      </rPr>
      <t>16/02/22:</t>
    </r>
    <r>
      <rPr>
        <sz val="8"/>
        <color theme="1"/>
        <rFont val="Arial"/>
        <family val="2"/>
      </rPr>
      <t xml:space="preserve"> Foi alterada a especificação para passar a depender do campo DT_FNNCL_STTMTS</t>
    </r>
  </si>
  <si>
    <t>CAPEX_PRVS</t>
  </si>
  <si>
    <t>Capital expenditures at previous reported figures</t>
  </si>
  <si>
    <t>Capital expenditures at previous reported figures. Please report on solo entity level unless advised otherwise.</t>
  </si>
  <si>
    <t>EN.054</t>
  </si>
  <si>
    <r>
      <rPr>
        <u/>
        <sz val="8"/>
        <color theme="1"/>
        <rFont val="Arial"/>
        <family val="2"/>
      </rPr>
      <t>1. Obtenção do campo auxilixar</t>
    </r>
    <r>
      <rPr>
        <sz val="8"/>
        <color theme="1"/>
        <rFont val="Arial"/>
        <family val="2"/>
      </rPr>
      <t xml:space="preserve">
DANO-1ANO AS DT_FNNCL_STTMTS_PRVS_AUX
</t>
    </r>
    <r>
      <rPr>
        <u/>
        <sz val="8"/>
        <color theme="1"/>
        <rFont val="Arial"/>
        <family val="2"/>
      </rPr>
      <t>2. Obtenção do campo CAPEX_PRVS</t>
    </r>
    <r>
      <rPr>
        <sz val="8"/>
        <color theme="1"/>
        <rFont val="Arial"/>
        <family val="2"/>
      </rPr>
      <t xml:space="preserve">
A5308 + A5309 + A5310 + A5311
WHERE  DATA_DATE_PART &lt;= DT_RFRNC</t>
    </r>
  </si>
  <si>
    <r>
      <t xml:space="preserve">UNIVERSO_ENTITY (Usar o campo TAX_ID a aprovisionar na tabela final)
</t>
    </r>
    <r>
      <rPr>
        <b/>
        <sz val="8"/>
        <color theme="1"/>
        <rFont val="Arial"/>
        <family val="2"/>
      </rPr>
      <t>1) Usar o campo DT_FNNCL_STTMTS_PRVS para definir o CANO e tratar dos duplicados da tabela  através do máximo do DATA_TIMESTAMP_PART</t>
    </r>
    <r>
      <rPr>
        <sz val="8"/>
        <color theme="1"/>
        <rFont val="Arial"/>
        <family val="2"/>
      </rPr>
      <t xml:space="preserve">
LEFT JOIN
(SELECT ROW_NUMBER() OVER (PARTITION BY CNIF
                                                                ORDER BY  DATA_TIMESTAMP_PART DESC) AS ORDEM, *
FROM
DWT534_FLUXOS_CAIXA_SNC
INNER JOIN TABELA_AUXILIXAR 
ON TAX_ID = TRIM(CNIF) AND CANO = DT_FNNCL_STTMTS_PRVS_AUX
WHERE ORDEM = 1)
ON (TRIM(CNIF) = TAX_ID)
</t>
    </r>
    <r>
      <rPr>
        <u/>
        <sz val="8"/>
        <color theme="1"/>
        <rFont val="Arial"/>
        <family val="2"/>
      </rPr>
      <t>Obtenção da TABELA_AUXILIAR:</t>
    </r>
    <r>
      <rPr>
        <sz val="8"/>
        <color theme="1"/>
        <rFont val="Arial"/>
        <family val="2"/>
      </rPr>
      <t xml:space="preserve">
(SELECT CCLI_GRUPO, NIF, DANO-1 AS  DT_FNNCL_STTMTS_PRVS_AUX FROM 
(SELECT * FROM CT003_UNIV_CLI)
LEFT JOIN 
(SELECT * DWT534_FLUXOS_CAIXA_SNC)
ON TRIM(CNUM_DOC_IDENTIF2) = NIF
LEFT JOIN
(SELECT CCLI_GRUPO, DANO  FROM BCE_LT_FNNCL_STTMTS) 
ON CCLI_GRUPO = CCLI_GRUPO</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</si>
  <si>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30/11/2021: </t>
    </r>
    <r>
      <rPr>
        <sz val="8"/>
        <color theme="1"/>
        <rFont val="Arial"/>
        <family val="2"/>
      </rPr>
      <t>Atualização de especificação de metodologia de cruzamento.</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t>
    </r>
    <r>
      <rPr>
        <sz val="8"/>
        <color theme="1"/>
        <rFont val="Arial"/>
        <family val="2"/>
      </rPr>
      <t>Foi alterada a especificação para passar a depender do campo DT_FNNCL_STTMTS_PRVS</t>
    </r>
    <r>
      <rPr>
        <b/>
        <sz val="8"/>
        <color theme="1"/>
        <rFont val="Arial"/>
        <family val="2"/>
      </rPr>
      <t xml:space="preserve">
14/04/22: Foi alterada a especificação do campo.</t>
    </r>
  </si>
  <si>
    <t>CLLCTN_MD</t>
  </si>
  <si>
    <t>Collection mode</t>
  </si>
  <si>
    <t>Collection mode. Hard collection would be similar to foreclosure proceedings while soft collection means to call the collateral without any legal proceedings.</t>
  </si>
  <si>
    <t>EN.055</t>
  </si>
  <si>
    <t>BCE_LT_CLLCTN_MD</t>
  </si>
  <si>
    <t>NVL(VALOR_LT, Valor da coluna NOT APPLICABLE)
Em caso de duplicação de valores por ENTTY_ID deve ser considerada a seguinte ordem:
1º - VALOR_LT = 1
2º - VALOR_LT = 2</t>
  </si>
  <si>
    <t>Caso a entidade não exista na tabela de suporte do CLLCTN_MD</t>
  </si>
  <si>
    <r>
      <t xml:space="preserve">Consultar documento BS_Tabelas_Temporárias_Loan_Tape.xlsx
(BCE_LT_CLLCTN_MD)
</t>
    </r>
    <r>
      <rPr>
        <b/>
        <sz val="8"/>
        <color theme="1"/>
        <rFont val="Arial"/>
        <family val="2"/>
      </rPr>
      <t>1) Cruzar LT003_ENTITY com a tabela de suporte BCE_LT_CLLCTN_MD para obter o campo VALOR_LT</t>
    </r>
    <r>
      <rPr>
        <sz val="8"/>
        <color theme="1"/>
        <rFont val="Arial"/>
        <family val="2"/>
      </rPr>
      <t xml:space="preserve">
LT003_ENTITY
LEFT JOIN
(SELECT * FROM BCE_LT_CLLCTN_MD )
ON ENTTY_ID = ZCLIENTE</t>
    </r>
  </si>
  <si>
    <r>
      <rPr>
        <b/>
        <sz val="8"/>
        <color theme="1"/>
        <rFont val="Arial"/>
        <family val="2"/>
      </rPr>
      <t>20/12/2021</t>
    </r>
    <r>
      <rPr>
        <sz val="8"/>
        <color theme="1"/>
        <rFont val="Arial"/>
        <family val="2"/>
      </rPr>
      <t xml:space="preserve">: Atualização de especificação de metodologia de cálculo.
</t>
    </r>
    <r>
      <rPr>
        <b/>
        <sz val="8"/>
        <color theme="1"/>
        <rFont val="Arial"/>
        <family val="2"/>
      </rPr>
      <t>03/06/2022:</t>
    </r>
    <r>
      <rPr>
        <sz val="8"/>
        <color theme="1"/>
        <rFont val="Arial"/>
        <family val="2"/>
      </rPr>
      <t xml:space="preserve"> Atualização da metodologia de cálculo para incluir um filtro CESTADIMO &lt;&gt; 'EX'
</t>
    </r>
    <r>
      <rPr>
        <b/>
        <sz val="8"/>
        <color theme="1"/>
        <rFont val="Arial"/>
        <family val="2"/>
      </rPr>
      <t>05/08/2022</t>
    </r>
    <r>
      <rPr>
        <sz val="8"/>
        <color theme="1"/>
        <rFont val="Arial"/>
        <family val="2"/>
      </rPr>
      <t xml:space="preserve">: Atualização da tabela de suporte de CLLCTN_MD bem como da metodologia de cálculo do campo.
</t>
    </r>
    <r>
      <rPr>
        <b/>
        <sz val="8"/>
        <color theme="1"/>
        <rFont val="Arial"/>
        <family val="2"/>
      </rPr>
      <t>23/09/2022</t>
    </r>
    <r>
      <rPr>
        <sz val="8"/>
        <color theme="1"/>
        <rFont val="Arial"/>
        <family val="2"/>
      </rPr>
      <t xml:space="preserve">: Atualização matedologia de cálculo do step 3 da tabela de suporte de CLLCTN_MD: em vez de ZCLIENTE, LPAD(CAST(ZCLIENTE AS STRING), 10, '0').
26/09/2022: Incluir filtro " NOT IN ('56','65')" no step 2 da tabela de suporte de CLLCTN_MD </t>
    </r>
  </si>
  <si>
    <t>CNTRY</t>
  </si>
  <si>
    <t>Country of counterparty residence</t>
  </si>
  <si>
    <t>Country of counterparty residence.</t>
  </si>
  <si>
    <t>EN.002</t>
  </si>
  <si>
    <t>EN.001</t>
  </si>
  <si>
    <t>CR_FLG</t>
  </si>
  <si>
    <t>Cure flag for entity which was classified as non-performing in the last 1.5 years and is classified as performing at the reference date</t>
  </si>
  <si>
    <t>The entity is to be classified on the reference date under one of the following categories: performing or non-performing, in accordance with Annex V to Implementing Regulation (EU) No 680/2014.</t>
  </si>
  <si>
    <t>EN.019</t>
  </si>
  <si>
    <t>UNIVERSO_ENTITY (usar PRFRMNG_STTS_LE)
1.Cruzar com a tabela INSTR_ENTITY para obter a chave do contrato
LEFT JOIN INSTR_ENTITY
ON ENTTY_ID
2.Cruzar com a tabela LT002_INSTRUMENT para obter obter todos os contratos prfrmng_stts_prvs = '1'
LEFT JOIN LT002_INSTRMNT
ON INSTRMNT_ID
3. Cruzar com a tabela de suporte de alterações ao performing status para obter as alterações no último 1,5 ano
LEFT JOIN
(SELECT INSTRMNT_ID, PRFRMNG_STTS
FROM CD_LOAN_TAPES_BCE.BCE_LT_SPRT_PRFM WHERE REF_DATE &gt;= ( ADD_MONTHS('${DATE}',-18))) 
ON INSTRMNT_ID
GROUP BY ENTTY_ID</t>
  </si>
  <si>
    <t>CSH</t>
  </si>
  <si>
    <t>Cash and cash equivalents at most recent reported figures</t>
  </si>
  <si>
    <t>Cash and cash equivalents at most recent reported figures. Please report on solo entity level unless advised otherwise.</t>
  </si>
  <si>
    <t>EN.056</t>
  </si>
  <si>
    <t>RSV176SA1_BALANCO (BL)
BCE_LT_FNNCL_STTMTS (FS)</t>
  </si>
  <si>
    <t>VACCXDBAN</t>
  </si>
  <si>
    <t>VACCXDBAN
WHERE  BL.CPERIODO = '212' 
AND BL.ITIP_INF = 'I'
AND BL.DATA_DATE_PART &lt;= DT_RFRNC
AND BL.DANO = FS.DANO</t>
  </si>
  <si>
    <t>Realizar metodologia de cruzamento semelhante à implementada no campo EBITDA utilizando a tabela RSV176SA1_BALANCO ao invés da RSV177SA1_DEM_RESULT no passo 3)</t>
  </si>
  <si>
    <r>
      <t xml:space="preserve">08/11/21: </t>
    </r>
    <r>
      <rPr>
        <sz val="8"/>
        <color theme="1"/>
        <rFont val="Arial"/>
        <family val="2"/>
      </rPr>
      <t xml:space="preserve">Foi eliminada da metdologia de Not Applicable " - Se a entidade for uma pessoa singular (regra análoga à regra dos segmentos de nível 1)"
Foi alterada na metodologia de cruzamento de"- Notas: Não filtrar a </t>
    </r>
    <r>
      <rPr>
        <u/>
        <sz val="8"/>
        <color theme="1"/>
        <rFont val="Arial"/>
        <family val="2"/>
      </rPr>
      <t>rsv177sa1_dem_result</t>
    </r>
    <r>
      <rPr>
        <sz val="8"/>
        <color theme="1"/>
        <rFont val="Arial"/>
        <family val="2"/>
      </rPr>
      <t xml:space="preserve"> por data" para </t>
    </r>
    <r>
      <rPr>
        <b/>
        <sz val="8"/>
        <color theme="1"/>
        <rFont val="Arial"/>
        <family val="2"/>
      </rPr>
      <t>"</t>
    </r>
    <r>
      <rPr>
        <sz val="8"/>
        <color theme="1"/>
        <rFont val="Arial"/>
        <family val="2"/>
      </rPr>
      <t xml:space="preserve">- Notas: Não filtrar a </t>
    </r>
    <r>
      <rPr>
        <u/>
        <sz val="8"/>
        <color theme="1"/>
        <rFont val="Arial"/>
        <family val="2"/>
      </rPr>
      <t>rsv176sa1_balanco</t>
    </r>
    <r>
      <rPr>
        <sz val="8"/>
        <color theme="1"/>
        <rFont val="Arial"/>
        <family val="2"/>
      </rPr>
      <t xml:space="preserve"> por data</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Foi alterada a especificação do campo EBITDA (campo com metodologia semelhante)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</si>
  <si>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CSH_PRVS</t>
  </si>
  <si>
    <t>Cash and cash equivalents at previous reported figures</t>
  </si>
  <si>
    <t>Cash and cash equivalents at previous reported figures. Please report on solo entity level unless advised otherwise.</t>
  </si>
  <si>
    <t>EN.057</t>
  </si>
  <si>
    <t>VACCXDBAN
WHERE  BL.CPERIODO = '212' 
AND BL.ITIP_INF = 'I'
AND BL.DATA_DATE_PART &lt;= DT_RFRNC
AND BL.DANO = FS.DANO -1</t>
  </si>
  <si>
    <t>Realizar metodologia de cruzamento semelhante à implementada no campo EBITDA_PRVS  utilizando a tabela RSV176SA1_BALANCO ao invés da RSV177SA1_DEM_RESULT no passo 3)</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</si>
  <si>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 xml:space="preserve">Foi eliminada da metodologia de Not Applicable " '- Se a entidade não existir no ano anterior."
</t>
    </r>
    <r>
      <rPr>
        <b/>
        <sz val="8"/>
        <color theme="1"/>
        <rFont val="Arial"/>
        <family val="2"/>
      </rPr>
      <t xml:space="preserve">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t>
    </r>
    <r>
      <rPr>
        <sz val="8"/>
        <color theme="1"/>
        <rFont val="Arial"/>
        <family val="2"/>
      </rPr>
      <t>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</si>
  <si>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DBT_RPYMNT_CPCTY_SNR_DBT</t>
  </si>
  <si>
    <t>Debt repayment capacity of senior secured debt as per ECB Guidance on leveraged transactions</t>
  </si>
  <si>
    <t>Under base sensitivity assessment case; In accordance with "Guidance on leveraged transactions". An adequate repayment capacity is defined as the ability of the leveraged borrower to fully amortise senior secured debt or repay at least 50% of Total Debt over a period of five to seven years.</t>
  </si>
  <si>
    <t>EN.078</t>
  </si>
  <si>
    <t xml:space="preserve"> - Se o entidade não pertencer ao universo de Leverage Finance (LT601_LEV_FIN)</t>
  </si>
  <si>
    <t>UNIVERSO ENTITY
LEFT JOIN 
UNIVERSO INSTR_ENTITY
ON ENTTY_ID
LEFT JOIN 
SELECT * FROM KT_CHAVES_FINREP
ON INSTRMNT_ID = CONCAT(CEMPRESA, CBALCAO, CNUMECTA, ZDEPOSIT)
LEFT JOIN
SELECT * FROM LT601_LEV_FIN
ON CONCAT(CEMPRESA, CBALCAO, CNUMECTA, ZDEPOSIT)</t>
  </si>
  <si>
    <t>DBT_RPYMNT_CPCTY_TTL</t>
  </si>
  <si>
    <t>Debt repayment capacity of the total debt as per ECB Guidance on leveraged transactions</t>
  </si>
  <si>
    <t>EN.079</t>
  </si>
  <si>
    <t>LT003_ENTITY</t>
  </si>
  <si>
    <t>TTL_DBT
EBITDA</t>
  </si>
  <si>
    <t>TTL_DBT / EBITDA
 - Se o campo TTL_DBT ou  EBITDA assumirem o valor da respetiva coluna de NULLABLE, então valor da coluna NULLABLE</t>
  </si>
  <si>
    <t>Usar os campos TTL_DBT e EBITDA a aprovisionar na tabela final.</t>
  </si>
  <si>
    <t>DBT_SRVC_RT</t>
  </si>
  <si>
    <t>Debt service coverage ratio</t>
  </si>
  <si>
    <t>According to internal definition.
Please also add an explanatory note on sheet "Notes" on how the calculation is done.</t>
  </si>
  <si>
    <t>EN.080</t>
  </si>
  <si>
    <t>DBT_SRVC_RT_12M</t>
  </si>
  <si>
    <t>Debt service coverage ratio at the most recent reported figures prior to the reference date</t>
  </si>
  <si>
    <t>See notes on DBT_SRVC_RT.</t>
  </si>
  <si>
    <t>EN.081</t>
  </si>
  <si>
    <t>DCSD</t>
  </si>
  <si>
    <t>Entity deceased</t>
  </si>
  <si>
    <t>Indicator as to whether the Entity has passed away. The data attribute is applicable to natural persons only.</t>
  </si>
  <si>
    <t>EN.020</t>
  </si>
  <si>
    <t>DFLT_STTS</t>
  </si>
  <si>
    <t>Default status of the entity</t>
  </si>
  <si>
    <t>Identification of the default status of the counterparty. Categories describing the motives for which the counterparty can be in default in accordance with Article 178 of Regulation (EU) No 575/2013.
For retail only: If default classification performed on instrument level then Entity is classified as defaulted when at least one instrument is classified as defaulted.
For corporate, SME, CRE and LF: if default classification performed on instrument level then entity level is "not applicable".</t>
  </si>
  <si>
    <t>EN.021</t>
  </si>
  <si>
    <t>DT_BRTH</t>
  </si>
  <si>
    <t>Birth date counterparty</t>
  </si>
  <si>
    <t>Date when the entity was born / registered.</t>
  </si>
  <si>
    <t>EN.003</t>
  </si>
  <si>
    <t xml:space="preserve">CT003_UNIV_CLI </t>
  </si>
  <si>
    <t>DT_DFLT_STTS</t>
  </si>
  <si>
    <t>The date on which the default status, as reported in the data attribute “Default status”, is considered to have arisen. If "Not in default" since inception then this attribute is to be reported equally to the inception date.
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t>
  </si>
  <si>
    <t>EN.004</t>
  </si>
  <si>
    <t>DT_EXTRNL_RTNG</t>
  </si>
  <si>
    <t>Date of external rating</t>
  </si>
  <si>
    <t>Date of the most recent external rating, i.e. applicable at the reference date.</t>
  </si>
  <si>
    <t>EN.022</t>
  </si>
  <si>
    <t>CT021_RWA_CLI
LT003_ENTITY</t>
  </si>
  <si>
    <t>FECCALIF
EXTRNL_RTNG</t>
  </si>
  <si>
    <t>DT_FNNCL_STTMTS</t>
  </si>
  <si>
    <t>Date of financial statements (used for current internal rating)</t>
  </si>
  <si>
    <t>Date of financial statements (used for current internal rating). Please report on solo entity level unless advised otherwise.</t>
  </si>
  <si>
    <t>EN.005</t>
  </si>
  <si>
    <t>BCE_LT_FNNCL_STTMTS</t>
  </si>
  <si>
    <t>DANO</t>
  </si>
  <si>
    <t>CONTCAT(DANO, '-12-31')
WHERE  CPERIODO = '212' 
AND ITIP_INF = 'I'
AND DATA_DATE_PART &lt;= DT_RFRNC
AND DANO &lt;= SUBSTR(DT_RFRNC,1,4)
AND DANO &gt;= SUBSTR(DCONSTITUICAO,1,4)</t>
  </si>
  <si>
    <r>
      <rPr>
        <b/>
        <sz val="8"/>
        <color theme="1"/>
        <rFont val="Arial"/>
        <family val="2"/>
      </rPr>
      <t>1) Criar tabela temporária</t>
    </r>
    <r>
      <rPr>
        <sz val="8"/>
        <color theme="1"/>
        <rFont val="Arial"/>
        <family val="2"/>
      </rPr>
      <t xml:space="preserve">
Consultar documento BS_Tabelas_Temporárias_Loan_Tape.xlsx
(BCE_LT_FNNCL_STTMTS)
UNIVERSO ENTITY 
</t>
    </r>
    <r>
      <rPr>
        <b/>
        <sz val="8"/>
        <color theme="1"/>
        <rFont val="Arial"/>
        <family val="2"/>
      </rPr>
      <t>2) Cruzar com a tabela CT003_UNIV_CLI para obter o campo CCLI_GRUPO e DCONSTITUICAO</t>
    </r>
    <r>
      <rPr>
        <sz val="8"/>
        <color theme="1"/>
        <rFont val="Arial"/>
        <family val="2"/>
      </rPr>
      <t xml:space="preserve">
LEFT JOIN 
(SELECT * FROM CT003_UNIV_CLI)
ON ENTTTY_ID = ZCLIENTE
</t>
    </r>
    <r>
      <rPr>
        <b/>
        <sz val="8"/>
        <color theme="1"/>
        <rFont val="Arial"/>
        <family val="2"/>
      </rPr>
      <t xml:space="preserve">3) Cruzar com a tabela temporária para obter o DANO para cada entidade
</t>
    </r>
    <r>
      <rPr>
        <sz val="8"/>
        <color theme="1"/>
        <rFont val="Arial"/>
        <family val="2"/>
      </rPr>
      <t>LEFT JOIN 
(SELECT * FROM BCE_LT_FNNCL_STTMTS)
ON CCLI_GRUPO = CCLIGRUPO AND DANO &gt;= SUBSTR(DCONSTITUICAO,1,4)</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</si>
  <si>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Foi alterada a especificação do campo EBITDA (campo com metodologia semelhante)
17/03/22: </t>
    </r>
    <r>
      <rPr>
        <sz val="8"/>
        <color theme="1"/>
        <rFont val="Arial"/>
        <family val="2"/>
      </rPr>
      <t>Foi alterada a especificação para prever o formato de data pretendido</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r>
      <rPr>
        <b/>
        <sz val="8"/>
        <color theme="1"/>
        <rFont val="Arial"/>
        <family val="2"/>
      </rPr>
      <t xml:space="preserve">
22/07/2022: </t>
    </r>
    <r>
      <rPr>
        <sz val="8"/>
        <color theme="1"/>
        <rFont val="Arial"/>
        <family val="2"/>
      </rPr>
      <t>A data de informação financeira não pode ser superior à data de constituição da empresa, é necessário filtrar o DANO por &lt;= DCONSTITUICAO</t>
    </r>
  </si>
  <si>
    <t>DT_FNNCL_STTMTS_PRVS</t>
  </si>
  <si>
    <t>Date of previous fiscal year financial statements that were used for the previous internal rating</t>
  </si>
  <si>
    <t>Date of previous fiscal year financial statements that were used for the previous internal rating. Please report on solo entity level unless advised otherwise.</t>
  </si>
  <si>
    <t>EN.006</t>
  </si>
  <si>
    <r>
      <rPr>
        <u/>
        <sz val="8"/>
        <rFont val="Arial"/>
        <family val="2"/>
      </rPr>
      <t>1. Obtenção do campo auxilixar:</t>
    </r>
    <r>
      <rPr>
        <sz val="8"/>
        <rFont val="Arial"/>
        <family val="2"/>
      </rPr>
      <t xml:space="preserve">
DANO-1ANO AS DT_FNNCL_STTMTS_PRVS_AUX
</t>
    </r>
    <r>
      <rPr>
        <u/>
        <sz val="8"/>
        <rFont val="Arial"/>
        <family val="2"/>
      </rPr>
      <t>2. Obtenção do campo DT_FNNCL_STTMTS_PRVS:</t>
    </r>
    <r>
      <rPr>
        <sz val="8"/>
        <rFont val="Arial"/>
        <family val="2"/>
      </rPr>
      <t xml:space="preserve">
CASE WHEN DT_FNNCL_STTMTS_PRVS_AUX IS NULL THEN DT_FNNCL_STTMTS_PRVS 
ELSE DT_FNNCL_STTMTS_PRVS_AUX</t>
    </r>
  </si>
  <si>
    <t>- Se os campos DT_FNNCL_STTMTS e DT_BRTH coincidirem com o mesmo ano e ambos diferentes do valor default nullable.</t>
  </si>
  <si>
    <r>
      <rPr>
        <b/>
        <sz val="8"/>
        <color theme="1"/>
        <rFont val="Arial"/>
        <family val="2"/>
      </rPr>
      <t xml:space="preserve">Obtenção do campo DT_FNNCL_STTMTS_PRVS:  </t>
    </r>
    <r>
      <rPr>
        <sz val="8"/>
        <color theme="1"/>
        <rFont val="Arial"/>
        <family val="2"/>
      </rPr>
      <t>Utilizar a mesma metodologia referida no campo DT_FNNCL_STTMTS mas para o ano anterior</t>
    </r>
    <r>
      <rPr>
        <b/>
        <sz val="8"/>
        <color theme="1"/>
        <rFont val="Arial"/>
        <family val="2"/>
      </rPr>
      <t xml:space="preserve">
</t>
    </r>
    <r>
      <rPr>
        <sz val="8"/>
        <color theme="1"/>
        <rFont val="Arial"/>
        <family val="2"/>
      </rPr>
      <t xml:space="preserve">
</t>
    </r>
    <r>
      <rPr>
        <b/>
        <sz val="8"/>
        <color theme="1"/>
        <rFont val="Arial"/>
        <family val="2"/>
      </rPr>
      <t>Obtenção do campo auxiliar DT_FNNCL_STTMTS_PRVS_AUX:</t>
    </r>
    <r>
      <rPr>
        <sz val="8"/>
        <color theme="1"/>
        <rFont val="Arial"/>
        <family val="2"/>
      </rPr>
      <t xml:space="preserve">
(SELECT CCLI_GRUPO, NIF, DANO-1 AS  DT_FNNCL_STTMTS_PRVS_AUX FROM 
(SELECT * FROM CT003_UNIV_CLI)
LEFT JOIN 
(SELECT * DWT534_FLUXOS_CAIXA_SNC)
ON TRIM(CNUM_DOC_IDENTIF2) = NIF AND DANO-1 &lt;= DCONSTITUICAO
LEFT JOIN
(SELECT CCLI_GRUPO, DANO  FROM BCE_LT_FNNCL_STTMTS) 
ON CCLI_GRUPO = CCLI_GRUPO</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</si>
  <si>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Alteração da especificação para passar a depender de outro campo.
14/04/22: Foi alterada a especificação do campo.
22/07/22: </t>
    </r>
    <r>
      <rPr>
        <sz val="8"/>
        <color theme="1"/>
        <rFont val="Arial"/>
        <family val="2"/>
      </rPr>
      <t>A data de informação financeira não pode ser superior à data de constituição da empresa, é necessário filtrar o DANO-1 por &lt;= DCONSTITUICAO</t>
    </r>
    <r>
      <rPr>
        <b/>
        <sz val="8"/>
        <color theme="1"/>
        <rFont val="Arial"/>
        <family val="2"/>
      </rPr>
      <t xml:space="preserve">
23/09/22: </t>
    </r>
    <r>
      <rPr>
        <sz val="8"/>
        <color theme="1"/>
        <rFont val="Arial"/>
        <family val="2"/>
      </rPr>
      <t>Alteração da metodologia de not applicable para tornar mais claro o protendido.</t>
    </r>
  </si>
  <si>
    <t>Date of the most recent internal rating according to Regulation (EU) No 575/2013, i.e. applicable rating as at the reference date. If the rating is assigned on instrument level then provide the rating for the instrument with the highest EAD.</t>
  </si>
  <si>
    <t>EN.023</t>
  </si>
  <si>
    <t>DT_INTTN_LGL_PRCDNGS_LE</t>
  </si>
  <si>
    <t>Date of initiation of legal proceedings counterparty (LE)</t>
  </si>
  <si>
    <t xml:space="preserve">Date of initiation of legal proceedings counterparty (LE).
Only for Retail portfolios: The date when the hard collection process was initiated for given entity. If the hard collection process is defined on the level of instrument or protection and more instruments or protections with status  "Other legal measures" are linked to the same entity the oldest date is reported. 
</t>
  </si>
  <si>
    <t>EN.007</t>
  </si>
  <si>
    <t>BCE_LT_CLLCTN_MD
BCE_LT_LGL_PRCDNG_STTS
LT003_ENTITY</t>
  </si>
  <si>
    <t xml:space="preserve">CLLCTN_MD
DT_EXECUCAO
INTRNL_SGMNT
LGL_PRCDNG_STTS
DT_LGL_PRCDNG
</t>
  </si>
  <si>
    <t xml:space="preserve">1) Caso LGL_PRCDNG_STTS_LE = Valor da coluna NULLABLE, então Valor da coluna NULLABLE
2) Caso  INTRNL_SGMNT = 'particulares'  e 
 LGL_PRCDNG_STTS_LE = '4', então recorrer à tabela temporária do CLLCTN_MD e seleccionar  MIN(DT_EXECUCAO) dos processos cujo VALOR_LT = '1'.
3) Caso contrário, recorrer à tabela de suporte de BCE_LT_LGL_PRCDNG_STTS:
i) Caso o cliente tenha pelo menos um processo de LGL_PRCDNG_STTS = '3' então MIN(DT_LGL_PRCDNG) de todos os processos com LGL_PRCDNG_STTS = '3';
ii) Caso o cliente tenha pelo menos um processo de LGL_PRCDNG_STTS = '4' então MIN(DT_LGL_PRCDNG) de todos os processos com LGL_PRCDNG_STTS = '4';
iii) Caso o cliente tenha pelo menos um processo de LGL_PRCDNG_STTS = '2' então MIN(DT_LGL_PRCDNG) de todos os processos com LGL_PRCDNG_STTS = '2'
iv) Caso contrário, valor da coluna NOT APPLICABLE </t>
  </si>
  <si>
    <t>- Se LGL_PRCDNG_STTS_LE = '1'
'- Se LGL_PRCDNG_STTS_LE = Valor da coluna NOT APPLICABLE</t>
  </si>
  <si>
    <r>
      <t xml:space="preserve">Consultar documento BS_Tabelas_Temporárias_Loan_Tape.xlsx
(BCE_LT_LGL_PRCDNG_STTS)
</t>
    </r>
    <r>
      <rPr>
        <b/>
        <sz val="8"/>
        <color theme="1"/>
        <rFont val="Arial"/>
        <family val="2"/>
      </rPr>
      <t xml:space="preserve">1) Cruzar o universo de entidades da LT003 com a tabela temporária de Procedimentos Legais 
</t>
    </r>
    <r>
      <rPr>
        <sz val="8"/>
        <color theme="1"/>
        <rFont val="Arial"/>
        <family val="2"/>
      </rPr>
      <t xml:space="preserve">LT003_ENTITY
LEFT JOIN
(SELECT * FROM BCE_LT_LGL_PRCDNG_STTS)
ON ENTTY_ID=ZCLIENTE
</t>
    </r>
    <r>
      <rPr>
        <b/>
        <sz val="8"/>
        <color theme="1"/>
        <rFont val="Arial"/>
        <family val="2"/>
      </rPr>
      <t xml:space="preserve">2) Cruzar iniverso de enidades da LT003 com a tabela temporária de CLLCTN_MD
</t>
    </r>
    <r>
      <rPr>
        <sz val="8"/>
        <color theme="1"/>
        <rFont val="Arial"/>
        <family val="2"/>
      </rPr>
      <t>LEFT JOIN
(SELECT * FROM BCE_LT_CLLCTN_MD)
ON ENTTY_ID=ZCLIENTE</t>
    </r>
  </si>
  <si>
    <r>
      <rPr>
        <b/>
        <sz val="8"/>
        <color theme="1"/>
        <rFont val="Arial"/>
        <family val="2"/>
      </rPr>
      <t>07/12/2021</t>
    </r>
    <r>
      <rPr>
        <sz val="8"/>
        <color theme="1"/>
        <rFont val="Arial"/>
        <family val="2"/>
      </rPr>
      <t xml:space="preserve">: Atualização de especificação de metodologia de cálculo.
</t>
    </r>
    <r>
      <rPr>
        <b/>
        <sz val="8"/>
        <color theme="1"/>
        <rFont val="Arial"/>
        <family val="2"/>
      </rPr>
      <t>02/02/2022</t>
    </r>
    <r>
      <rPr>
        <sz val="8"/>
        <color theme="1"/>
        <rFont val="Arial"/>
        <family val="2"/>
      </rPr>
      <t>: Atualização de especificação de metodologia de cálculo (ponto 2. alínea d) troca de NULLABLE para NOT APPLICABLE)</t>
    </r>
    <r>
      <rPr>
        <sz val="8"/>
        <color theme="1"/>
        <rFont val="Arial"/>
        <family val="2"/>
      </rPr>
      <t xml:space="preserve">
</t>
    </r>
    <r>
      <rPr>
        <b/>
        <sz val="8"/>
        <color theme="1"/>
        <rFont val="Arial"/>
        <family val="2"/>
      </rPr>
      <t>05/08/2022</t>
    </r>
    <r>
      <rPr>
        <sz val="8"/>
        <color theme="1"/>
        <rFont val="Arial"/>
        <family val="2"/>
      </rPr>
      <t>: Atualização da metodologia de cálculo em como das tabelas de suporte.</t>
    </r>
  </si>
  <si>
    <t>DT_PRFRMNG_STTS_LE</t>
  </si>
  <si>
    <t>The date at which the latest change of the performing status according to Part 17 of Annex V to Implementing Regulation (EU) No 680/2014 occurred. For entities performing from inception this date should be equal to inception date.</t>
  </si>
  <si>
    <t>EN.008</t>
  </si>
  <si>
    <t>UNIVERSO ENTITY
LEFT JOIN INSTR_ENTITY
ON ENTTY_ID</t>
  </si>
  <si>
    <t>Reference date.</t>
  </si>
  <si>
    <t>EN.009</t>
  </si>
  <si>
    <t>EBITDA</t>
  </si>
  <si>
    <t>EBITDA at latest reported figures</t>
  </si>
  <si>
    <t>EBITDA at latest reported figures. Please report on solo entity level unless advised otherwise.</t>
  </si>
  <si>
    <t>EN.058</t>
  </si>
  <si>
    <t>VEBE
DANO</t>
  </si>
  <si>
    <t>VEBE
WHERE  DR.CPERIODO = '212' 
AND DR.ITIP_INF = 'I'
AND DR.DATA_DATE_PART &lt;= DT_RFRNC
AND DR.DANO = FS.DANO</t>
  </si>
  <si>
    <r>
      <rPr>
        <b/>
        <sz val="8"/>
        <color theme="1"/>
        <rFont val="Arial"/>
        <family val="2"/>
      </rPr>
      <t>1) Criar tabela temporária</t>
    </r>
    <r>
      <rPr>
        <sz val="8"/>
        <color theme="1"/>
        <rFont val="Arial"/>
        <family val="2"/>
      </rPr>
      <t xml:space="preserve">
Consultar documento BS_Tabelas_Temporárias_Loan_Tape.xlsx
(BCE_LT_FNNCL_STTMTS)
UNIVERSO ENTITY 
</t>
    </r>
    <r>
      <rPr>
        <b/>
        <sz val="8"/>
        <color theme="1"/>
        <rFont val="Arial"/>
        <family val="2"/>
      </rPr>
      <t>2) Cruzar com a tabela CT003_UNIV_CLI para obter o campo CCLI_GRUPO</t>
    </r>
    <r>
      <rPr>
        <sz val="8"/>
        <color theme="1"/>
        <rFont val="Arial"/>
        <family val="2"/>
      </rPr>
      <t xml:space="preserve">
LEFT JOIN 
(SELECT * FROM CT003_UNIV_CLI)
ON ENTTTY_ID = ZCLIENTE
</t>
    </r>
    <r>
      <rPr>
        <b/>
        <sz val="8"/>
        <color theme="1"/>
        <rFont val="Arial"/>
        <family val="2"/>
      </rPr>
      <t>3) Identificar o DANO máximo para DATA_DATE_PART &lt;= DT_RFRNC e tratar dos duplicados da tabela  através dos seguintes máximos:   1ºCGESTOR, 2ºTIMESTAMP</t>
    </r>
    <r>
      <rPr>
        <sz val="8"/>
        <color theme="1"/>
        <rFont val="Arial"/>
        <family val="2"/>
      </rPr>
      <t xml:space="preserve">
LEFT JOIN
(SELECT ROW_NUMBER() OVER (PARTITION BY CCLIGRUPO
                                                                ORDER BY DANO DESC, CGESTOR DESC, TIMESTAMP DESC, DFIM DESC) AS ORDEM, *
FROM
RSV177SA1_DEM_RESULT
INNER JOIN BCE_LT_FNNCL_STTMTS
ON CCLI_GRUPO = CCLIGRUPO  AND DANO = DT_FNNCL_STTMTS AND CPERIODO = CPERIODO AND ITIP_INF = ITIP_INF
WHERE ORDEM = 1)
ON CCLI_GRUPO = CCLIGRUPO</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</si>
  <si>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26/11/21: </t>
    </r>
    <r>
      <rPr>
        <sz val="8"/>
        <color theme="1"/>
        <rFont val="Arial"/>
        <family val="2"/>
      </rPr>
      <t>Foi adicionado um filtro relativo à data_date_part (data_date_part &lt;= ref_date)</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t>
    </r>
    <r>
      <rPr>
        <sz val="8"/>
        <color theme="1"/>
        <rFont val="Arial"/>
        <family val="2"/>
      </rPr>
      <t>Foi alterada a especificação do campo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</si>
  <si>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EBITDA_PRVS</t>
  </si>
  <si>
    <t>EBITDA at previous reported figures</t>
  </si>
  <si>
    <t>EBITDA at previous reported figures. Please report on solo entity level unless advised otherwise.</t>
  </si>
  <si>
    <t>EN.059</t>
  </si>
  <si>
    <t>VEBE
WHERE DR.CPERIODO = '212' 
AND DR.ITIP_INF = 'I'
AND DR.DATA_DATE_PART &lt;= DT_RFRNC
AND DR.DANO = FS.DANO -1</t>
  </si>
  <si>
    <r>
      <rPr>
        <b/>
        <sz val="8"/>
        <color theme="1"/>
        <rFont val="Arial"/>
        <family val="2"/>
      </rPr>
      <t>1) Criar tabela temporária</t>
    </r>
    <r>
      <rPr>
        <sz val="8"/>
        <color theme="1"/>
        <rFont val="Arial"/>
        <family val="2"/>
      </rPr>
      <t xml:space="preserve">
Consultar documento BS_Tabelas_Temporárias_Loan_Tape.xlsx
(BCE_LT_FNNCL_STTMTS)
UNIVERSO ENTITY 
</t>
    </r>
    <r>
      <rPr>
        <b/>
        <sz val="8"/>
        <color theme="1"/>
        <rFont val="Arial"/>
        <family val="2"/>
      </rPr>
      <t>2) Cruzar com a tabela CT003_UNIV_CLI para obter o campo CCLI_GRUPO</t>
    </r>
    <r>
      <rPr>
        <sz val="8"/>
        <color theme="1"/>
        <rFont val="Arial"/>
        <family val="2"/>
      </rPr>
      <t xml:space="preserve">
LEFT JOIN 
(SELECT * FROM CT003_UNIV_CLI)
ON ENTTTY_ID = ZCLIENTE
</t>
    </r>
    <r>
      <rPr>
        <b/>
        <sz val="8"/>
        <color theme="1"/>
        <rFont val="Arial"/>
        <family val="2"/>
      </rPr>
      <t>3) Usar o campo DT_FNNCL_STTMTS_PRVS para definir o DANO e tratar dos duplicados da tabela  através dos seguintes máximos:  1ºCGESTOR, 2ºTIMESTAMP, 3ºDFIM</t>
    </r>
    <r>
      <rPr>
        <sz val="8"/>
        <color theme="1"/>
        <rFont val="Arial"/>
        <family val="2"/>
      </rPr>
      <t xml:space="preserve">
LEFT JOIN
(SELECT ROW_NUMBER() OVER (PARTITION BY CCLIGRUPO
                                                                ORDER BY DANO DESC, CGESTOR DESC, TIMESTAMP DESC, DIM DESC) AS ORDEM, *
FROM
RSV177SA1_DEM_RESULT
INNER JOIN UNIVERSO ENTITY 
ON CCLI_GRUPO = CCLIGRUPO  AND DANO = DT_FNNCL_STTMTS_PRVS
WHERE ORDEM = 1)
ON CCLI_GRUPO = CCLIGRUPO </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</si>
  <si>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26/11/21: </t>
    </r>
    <r>
      <rPr>
        <sz val="8"/>
        <color theme="1"/>
        <rFont val="Arial"/>
        <family val="2"/>
      </rPr>
      <t>Foi adicionado um filtro relativo à data_date_part (data_date_part &lt;= ref_date)</t>
    </r>
    <r>
      <rPr>
        <b/>
        <sz val="8"/>
        <color theme="1"/>
        <rFont val="Arial"/>
        <family val="2"/>
      </rPr>
      <t xml:space="preserve">
04/01/22: </t>
    </r>
    <r>
      <rPr>
        <sz val="8"/>
        <color theme="1"/>
        <rFont val="Arial"/>
        <family val="2"/>
      </rPr>
      <t xml:space="preserve">Foi reestruturado o texto da metodologia de cálculo e cruzamento, por forma a tornar mais claro o pretendido (sem impacto na implementação)
16/02/22: </t>
    </r>
    <r>
      <rPr>
        <b/>
        <sz val="8"/>
        <color theme="1"/>
        <rFont val="Arial"/>
        <family val="2"/>
      </rPr>
      <t xml:space="preserve">Foi alterada a especificação do campo para passar a depender do cmapo DT_FNNCL_STTMTS_PRVS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</si>
  <si>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EC_GRP_ID</t>
  </si>
  <si>
    <t>Economic (financial) Group ID</t>
  </si>
  <si>
    <t>The unit should report the unique identifier of the economic group (ultimate parent entity) of the counterparty.</t>
  </si>
  <si>
    <t>EN.090</t>
  </si>
  <si>
    <t>EC_GRP_NM</t>
  </si>
  <si>
    <t>Economic (Financial) Group Name</t>
  </si>
  <si>
    <t>The unit should report the legal/official name of the ultimate parent entity of the counterparty’s economic group</t>
  </si>
  <si>
    <t>EN.091</t>
  </si>
  <si>
    <t>ECNMC_ACTVTY</t>
  </si>
  <si>
    <t>Economic activity counterparty</t>
  </si>
  <si>
    <t>The level four NACE code in accordance with Regulation (EC) No 1893/2006 is generally reported. If the level four NACE code is not available it may be allowed to report a level three or level two NACE code.</t>
  </si>
  <si>
    <t>EN.024</t>
  </si>
  <si>
    <t>EMPLYMNT_STTS</t>
  </si>
  <si>
    <t>Employment status (Code List)</t>
  </si>
  <si>
    <t>Employment status.</t>
  </si>
  <si>
    <t>EN.026</t>
  </si>
  <si>
    <t>EMPLYMNT_STTS_INTRNL</t>
  </si>
  <si>
    <t>Employment status according to bank-internal classification</t>
  </si>
  <si>
    <t>Employment status according to bank-internal classification.</t>
  </si>
  <si>
    <t>EN.025</t>
  </si>
  <si>
    <t>ENTRPRS_SZ_LE</t>
  </si>
  <si>
    <t>Enterprise size Counterparty (LE)</t>
  </si>
  <si>
    <t>Enterprise size counterparty (LE).
Classification of enterprises by size, in accordance with the Annex to Commission Recommendation 2003/361/EC. However, if the local NCB decides not to request this attribute as part of the AnaC reporting data set then please report "Not applicable".</t>
  </si>
  <si>
    <t>EN.027</t>
  </si>
  <si>
    <t>ENTTY_ID</t>
  </si>
  <si>
    <t>Entity 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</si>
  <si>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t>
  </si>
  <si>
    <t>EN.010</t>
  </si>
  <si>
    <t>ZCLIENTE</t>
  </si>
  <si>
    <t>ENTTY_NM</t>
  </si>
  <si>
    <t>Name Counterparty</t>
  </si>
  <si>
    <t>Name counterparty.</t>
  </si>
  <si>
    <t>EN.016</t>
  </si>
  <si>
    <t>GCLIENTE</t>
  </si>
  <si>
    <t>GCLIENTE
-Se o campo tive algum caracter dentro de  '[^[:print:]\\p{S}\\p{P}\\p{L}\\p{N} ]' substituir por ''</t>
  </si>
  <si>
    <r>
      <rPr>
        <b/>
        <sz val="8"/>
        <color theme="1"/>
        <rFont val="Arial"/>
        <family val="2"/>
      </rPr>
      <t>1) Cruzar LT003_ENTITY com CT003_UNIV_CLI para obter o GLIENTE:</t>
    </r>
    <r>
      <rPr>
        <sz val="8"/>
        <color theme="1"/>
        <rFont val="Arial"/>
        <family val="2"/>
      </rPr>
      <t xml:space="preserve">
LT003_ENTITY
LEFT JOIN
(SELECT * FORM CD_CAPTOOLS.CT003_UNIV_CLI)
ON ENTTY_ID = ZCLIENTE</t>
    </r>
  </si>
  <si>
    <r>
      <rPr>
        <b/>
        <sz val="8"/>
        <color theme="1"/>
        <rFont val="Arial"/>
        <family val="2"/>
      </rPr>
      <t xml:space="preserve">26/01/2024: </t>
    </r>
    <r>
      <rPr>
        <sz val="8"/>
        <color theme="1"/>
        <rFont val="Arial"/>
        <family val="2"/>
      </rPr>
      <t>Adição de condição de eliminação de caracteres especiais na sequência da análise dos controlos da Corporação.</t>
    </r>
  </si>
  <si>
    <t>EQTY</t>
  </si>
  <si>
    <t>Equity at most recent reported figures</t>
  </si>
  <si>
    <t>Equity at most recent reported figures. Please report on solo entity level unless advised otherwise.</t>
  </si>
  <si>
    <t>EN.060</t>
  </si>
  <si>
    <t>VCPIM</t>
  </si>
  <si>
    <t>VCPIM
WHERE  BL.CPERIODO = '212' 
AND BL.ITIP_INF = 'I'
AND BL.DATA_DATE_PART &lt;= DT_RFRNC
AND BL.DANO = FS.DANO</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</si>
  <si>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 Foi alterada a especificação do campo EBITDA (campo com metodologia semelhante)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</si>
  <si>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EQTY_PRVS</t>
  </si>
  <si>
    <t>Equity at previous reported figures</t>
  </si>
  <si>
    <t>Equity at previous reported figures. Please report on solo entity level unless advised otherwise.</t>
  </si>
  <si>
    <t>EN.061</t>
  </si>
  <si>
    <t>VCPIM
WHERE  BL.CPERIODO = '212' 
AND BL.ITIP_INF = 'I'
AND BL.DATA_DATE_PART &lt;= DT_RFRNC
AND BL.DANO = FS.DANO -1</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</si>
  <si>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t>
    </r>
    <r>
      <rPr>
        <sz val="8"/>
        <color theme="1"/>
        <rFont val="Arial"/>
        <family val="2"/>
      </rPr>
      <t xml:space="preserve"> Foi alterada a especificação do campo EBITDA_PRVS (campo com metodologia semelhante)</t>
    </r>
    <r>
      <rPr>
        <b/>
        <sz val="8"/>
        <color theme="1"/>
        <rFont val="Arial"/>
        <family val="2"/>
      </rPr>
      <t xml:space="preserve">
25/03/22:</t>
    </r>
    <r>
      <rPr>
        <sz val="8"/>
        <color theme="1"/>
        <rFont val="Arial"/>
        <family val="2"/>
      </rPr>
      <t xml:space="preserve">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</si>
  <si>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EXTRNL_RTNG</t>
  </si>
  <si>
    <t>External rating</t>
  </si>
  <si>
    <t>External rating at the reference date.</t>
  </si>
  <si>
    <t>EN.028</t>
  </si>
  <si>
    <t>EXTRNL_RTNG_NM</t>
  </si>
  <si>
    <t>Name of external rating agency</t>
  </si>
  <si>
    <t>Name of external rating agency for the external rating at the reference date.</t>
  </si>
  <si>
    <t>EN.017</t>
  </si>
  <si>
    <t>EXTRNL_RTNG_PRVS</t>
  </si>
  <si>
    <t>External rating T-1</t>
  </si>
  <si>
    <t>External rating one year prior to the reference date.</t>
  </si>
  <si>
    <t>EN.029</t>
  </si>
  <si>
    <t>FLG_BNKRPTCY_IN_GRP</t>
  </si>
  <si>
    <t>Any legal entity within the group of connected clients of the debtor (incl. subsidiaries of the debtor) has filed bankruptcy application</t>
  </si>
  <si>
    <t>Report "Y' if any legal entity within the group of connected clients of the debtor (incl. subsidiaries of the debtor) has filed bankruptcy application according to local insolvency law.</t>
  </si>
  <si>
    <t>EN.030</t>
  </si>
  <si>
    <t>FLG_HGH_CDS</t>
  </si>
  <si>
    <t>5Y CDS &gt; 1,000bps over the last 12 months</t>
  </si>
  <si>
    <t>Report "Y" if 5Y CDS &gt; 1,000bps over the last 12 months. The flag would be required to be reported "Y" if the 5y CDS spread of a debtor is at least once greater or equal 1000bps within the last 12 months.</t>
  </si>
  <si>
    <t>EN.031</t>
  </si>
  <si>
    <t>FLG_ISDA_CRDT_EVNT</t>
  </si>
  <si>
    <t>ISDA credit event declared</t>
  </si>
  <si>
    <t xml:space="preserve">The flag would be required to be reported "Y" if a credit event occurred under any ISDA master agreement associated with this debtor. </t>
  </si>
  <si>
    <t>EN.032</t>
  </si>
  <si>
    <t>FLG_NN_ACCRL</t>
  </si>
  <si>
    <t>Credit obligation on non-accrual status</t>
  </si>
  <si>
    <t>Report "Y" if any credit obligation associated to this debtor is set on non-accrual status.</t>
  </si>
  <si>
    <t>EN.033</t>
  </si>
  <si>
    <t>FLG_RQST_BNKRPTCY</t>
  </si>
  <si>
    <t xml:space="preserve">Request by the institution for the obligor's bankruptcy </t>
  </si>
  <si>
    <t>Flag "Y" if bankruptcy proceedings have been initiated by the bank according to local insolvency law, e.g. due to illiquidity, over-indebtedness.</t>
  </si>
  <si>
    <t>EN.034</t>
  </si>
  <si>
    <t>FLG_RQST_DSTRSSD_RSTRCTRNG</t>
  </si>
  <si>
    <t xml:space="preserve">Request for current concession of forbearance measures as defined in EBA/ITS/2013/03 resulting in distressed restructuring of the credit obligation </t>
  </si>
  <si>
    <t>Report "Y" if there is a request for current concession of forbearance measures as defined in EBA/ITS/2013/03 resulting in distressed restructuring of the credit obligation.</t>
  </si>
  <si>
    <t>EN.035</t>
  </si>
  <si>
    <t>FLG_RQST_EMRGNCY_FNDNG</t>
  </si>
  <si>
    <t>Request by the debtor for emergency funding from the bank</t>
  </si>
  <si>
    <t>Report "Y" if there is a request by the debtor for emergency funding from the bank.</t>
  </si>
  <si>
    <t>EN.036</t>
  </si>
  <si>
    <t>FLG_SLL_WTH_LSS</t>
  </si>
  <si>
    <t>Sell of a credit obligation with material credit related economic loss (&gt;= 5%)</t>
  </si>
  <si>
    <t>Report "Y" if there is a sell of a credit obligation with material credit related economic loss (&gt;= 5%) according to EBA/GL/2016/07 para 44.</t>
  </si>
  <si>
    <t>EN.037</t>
  </si>
  <si>
    <t>FR_CSH_FLW</t>
  </si>
  <si>
    <t>Free Cash Flow</t>
  </si>
  <si>
    <t>Non-retail clients’ Free Cash Flow at reference date T+0, according to bank-internal projections.</t>
  </si>
  <si>
    <t>EN.126</t>
  </si>
  <si>
    <t>FR_CSH_FLW_T1</t>
  </si>
  <si>
    <t>Free Cash Flow T+1</t>
  </si>
  <si>
    <t>Non-retail clients’ Free Cash Flow at reference date T+1, according to bank-internal projections.</t>
  </si>
  <si>
    <t>EN.127</t>
  </si>
  <si>
    <t>FR_CSH_FLW_T2</t>
  </si>
  <si>
    <t>Free Cash Flow T+2</t>
  </si>
  <si>
    <t>Non-retail clients’ Free Cash Flow at reference date T+2, according to bank-internal projections.</t>
  </si>
  <si>
    <t>EN.128</t>
  </si>
  <si>
    <t>FR_CSH_FLW_T3</t>
  </si>
  <si>
    <t>Free Cash Flow T+3</t>
  </si>
  <si>
    <t>Non-retail clients’ Free Cash Flow at reference date T+3, according to bank-internal projections.</t>
  </si>
  <si>
    <t>EN.129</t>
  </si>
  <si>
    <t>GCC_PRNT_ID</t>
  </si>
  <si>
    <t>Identifier for the parent entity of a group of connected clients</t>
  </si>
  <si>
    <t>The unique identifier of the group of connected clients according to Art 4 para. 39 of Regulation (EU) No 575/2013. If an entity is part of more than one group of connected clients please report the identifier for the most relevant.</t>
  </si>
  <si>
    <t>EN.011</t>
  </si>
  <si>
    <t>CT069_UNIV_GR_EC</t>
  </si>
  <si>
    <t>ZCLIENTE_PRINC</t>
  </si>
  <si>
    <t>DISTINCT (ZCLIENTE_PRINC)</t>
  </si>
  <si>
    <t>Se o cliente não tiver um grupo associado, i.e., se o ENTTY_ID não existir na CT070_UNIV_GR_CLI.</t>
  </si>
  <si>
    <t>UNIVERSO ENTITY
LEFT JOIN
(
SELECT DISTINCT ZCLIENTE, ZGRUPO FROM CT070_UNIV_GR_CLI 
LEFT JOIN
SELECT DISTINCT ZGRUPO, ZCLIENTE_PRINC FROM CT069_UNIV_GR_EC
ON ZGRUPO
)
ON ZCLIENTE = ENTTY_ID</t>
  </si>
  <si>
    <r>
      <rPr>
        <b/>
        <sz val="8"/>
        <color theme="1"/>
        <rFont val="Arial"/>
        <family val="2"/>
      </rPr>
      <t>02/11/2021 Reunião LCM</t>
    </r>
    <r>
      <rPr>
        <sz val="8"/>
        <color theme="1"/>
        <rFont val="Arial"/>
        <family val="2"/>
      </rPr>
      <t>: Adição de metodologia de NOT APPLICABLE. Clientes que não pertençam a um grupo económico deve assumir um valor de N/A.</t>
    </r>
  </si>
  <si>
    <t>GCC_PRNT_NM</t>
  </si>
  <si>
    <t>Name of the parent entity of a group of connected clients</t>
  </si>
  <si>
    <t>The name of the group of connected clients according to Art 4 para. 39 of Regulation (EU) No 575/2013. If an entity is part of more than one group of connected clients please report the name for the most relevant.</t>
  </si>
  <si>
    <t>EN.012</t>
  </si>
  <si>
    <t>NOMEGRUP</t>
  </si>
  <si>
    <t>DISTINCT (NOMEGRUP)
-Se o campo tive algum caracter dentro de  '[^[:print:]\\p{S}\\p{P}\\p{L}\\p{N} ]' substituir por ''</t>
  </si>
  <si>
    <t>UNIVERSO ENTITY
LEFT JOIN
(
SELECT DISTINCT ZCLIENTE, ZGRUPO FROM CT070_UNIV_GR_CLI 
LEFT JOIN
SELECT DISTINCT ZGRUPO, NOME_GRUPO FROM CT069_UNIV_GR_EC
ON ZGRUPO
)
ON ZCLIENTE = ENTTY_ID</t>
  </si>
  <si>
    <r>
      <rPr>
        <b/>
        <sz val="8"/>
        <color theme="1"/>
        <rFont val="Arial"/>
        <family val="2"/>
      </rPr>
      <t>02/11/2021 Reunião LCM</t>
    </r>
    <r>
      <rPr>
        <sz val="8"/>
        <color theme="1"/>
        <rFont val="Arial"/>
        <family val="2"/>
      </rPr>
      <t>: Adição de metodologia de NOT APPLICABLE. Clientes que não pertençam a um grupo económico deve assumir um valor de N/A.</t>
    </r>
    <r>
      <rPr>
        <b/>
        <sz val="8"/>
        <color theme="1"/>
        <rFont val="Arial"/>
        <family val="2"/>
      </rPr>
      <t xml:space="preserve">
26/01/2024: </t>
    </r>
    <r>
      <rPr>
        <sz val="8"/>
        <color theme="1"/>
        <rFont val="Arial"/>
        <family val="2"/>
      </rPr>
      <t>Adição de condição de eliminação de caracteres especiais na sequência da análise dos controlos da Corporação.</t>
    </r>
  </si>
  <si>
    <t>GDWILL</t>
  </si>
  <si>
    <t>Goodwill at most recent reported figures</t>
  </si>
  <si>
    <t>Goodwill at most recent reported figures. Please report on solo entity level unless advised otherwise.</t>
  </si>
  <si>
    <t>EN.063</t>
  </si>
  <si>
    <t>VANIGWILL</t>
  </si>
  <si>
    <t>VANIGWILL
WHERE  BL.CPERIODO = '212' 
AND BL.ITIP_INF = 'I'
AND BL.DATA_DATE_PART &lt;= DT_RFRNC
AND BL.DANO = FS.DANO</t>
  </si>
  <si>
    <t>GDWILL_PRVS</t>
  </si>
  <si>
    <t>Goodwill at previous reported figures</t>
  </si>
  <si>
    <t>Goodwill at previous reported figures. Please report on solo entity level unless advised otherwise.</t>
  </si>
  <si>
    <t>EN.064</t>
  </si>
  <si>
    <t>VANIGWILL
WHERE  BL.CPERIODO = '212' 
AND BL.ITIP_INF = 'I'
AND BL.DATA_DATE_PART &lt;= DT_RFRNC
AND BL.DANO = FS.DANO -1</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</si>
  <si>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t>
    </r>
    <r>
      <rPr>
        <sz val="8"/>
        <color theme="1"/>
        <rFont val="Arial"/>
        <family val="2"/>
      </rPr>
      <t>16/02/22: Foi alterada a especificação do campo EBITDA_PRVS (campo com metodologia semelhante)</t>
    </r>
    <r>
      <rPr>
        <b/>
        <sz val="8"/>
        <color theme="1"/>
        <rFont val="Arial"/>
        <family val="2"/>
      </rPr>
      <t xml:space="preserve">
25/03/22:</t>
    </r>
    <r>
      <rPr>
        <sz val="8"/>
        <color theme="1"/>
        <rFont val="Arial"/>
        <family val="2"/>
      </rPr>
      <t xml:space="preserve">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</si>
  <si>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GRP_EBITDA</t>
  </si>
  <si>
    <t>EBITDA at latest reported figures. Please report level of the consolidated financial statement of the group accoding to the applicable accounting standard.</t>
  </si>
  <si>
    <t>EN.048</t>
  </si>
  <si>
    <t>CD_LOAN_TAPES_BCE
CD_RISCOS</t>
  </si>
  <si>
    <t>DWT566_DEM_RESULT_CG (DR)
BCE_LT_FNNCL_STTMTS (FS)</t>
  </si>
  <si>
    <t>VEBE</t>
  </si>
  <si>
    <t>VEBE
WHERE  DR.CPERIODO = '212' 
AND DR.DATA_DATE_PART &lt;= DT_RFRNC
AND CT070_UNIV_GR_CLI.TIPO_RELACAO = CONTROLO</t>
  </si>
  <si>
    <t xml:space="preserve"> - Se uma determinada entidade não pertencer a um grupo (não cruzar com a tabela  CT070_UNIV_GR_CLI)</t>
  </si>
  <si>
    <r>
      <rPr>
        <b/>
        <sz val="8"/>
        <color theme="1"/>
        <rFont val="Arial"/>
        <family val="2"/>
      </rPr>
      <t>1) Cruzar CT070_UNIV_GR_CLI com LT003_ENTITY para obter o campo ZGRUPO</t>
    </r>
    <r>
      <rPr>
        <sz val="8"/>
        <color theme="1"/>
        <rFont val="Arial"/>
        <family val="2"/>
      </rPr>
      <t xml:space="preserve">
LT003_ENTITY
LEFT JOIN 
(SELECT * FROM CT070_UNIV_GR_CLI)
ON ENTTY_ID = ZCLIENTE
</t>
    </r>
    <r>
      <rPr>
        <b/>
        <sz val="8"/>
        <color theme="1"/>
        <rFont val="Arial"/>
        <family val="2"/>
      </rPr>
      <t xml:space="preserve">2) Identificar o DANO máximo por cada CGRUPO no peródo anterior à data de referência (DATA_DATE_PART &lt;= DT_RFRNC). Tratar dos duplicados da tabela através dos seguintes máximos:  1ºDANO, 2ºTIMESTAMP, 3ºDFIM
</t>
    </r>
    <r>
      <rPr>
        <sz val="8"/>
        <color theme="1"/>
        <rFont val="Arial"/>
        <family val="2"/>
      </rPr>
      <t>LEFT JOIN
(SELECT ROW_NUMBER() OVER (PARTITION BY CGRUPO
                                                                ORDER BY DANO DESC, TIMESTAMP DESC, DFIM DESC) AS ORDEM, *
FROM
DWT566_DEM_RESULT_CG)
WHERE ORDEM = 1)
ON CAST(CGRUPO AS INT) = ZGRUPO</t>
    </r>
  </si>
  <si>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16/02/22: Foi alterada a especificação para passar a depender do campo DT_FNNCL_STTMTS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 xml:space="preserve">15/07/22: </t>
    </r>
    <r>
      <rPr>
        <sz val="8"/>
        <color theme="1"/>
        <rFont val="Arial"/>
        <family val="2"/>
      </rPr>
      <t>Alteração para refletir a informação das tabelas ingestadas de informação financeira consolidada
30/09/22: Alteração na especificação para obter os dados financeiros consolidados mais atuais (MAX(DANO)) e o mesmo não depender do campo DT_FNNCL_STTMTS.</t>
    </r>
  </si>
  <si>
    <t>GRP_EQTY</t>
  </si>
  <si>
    <t>Equity at most recent reported figures. Please report level of the consolidated financial statement of the group accoding to the applicable accounting standard.</t>
  </si>
  <si>
    <t>EN.049</t>
  </si>
  <si>
    <t>DWT563_BALANCO_CG (BL)
BCE_LT_FNNCL_STTMTS (FS)</t>
  </si>
  <si>
    <t>VCPIM
WHERE  BL.CPERIODO = '212' 
AND BL.DATA_DATE_PART &lt;= DT_RFRNC
AND CT070_UNIV_GR_CLI.TIPO_RELACAO = CONTROLO</t>
  </si>
  <si>
    <t xml:space="preserve"> - Se uma determinada entidade não pertencer a um grupo (não cruzar com a tabela  CT070_UNIV_GR_CLI</t>
  </si>
  <si>
    <t>Realizar metodologia de cruzamento semelhante à implementada no campo GRP_EBITDA utilizando a tabela DWT563_BALANCO_CG ao invés da RDWT566_DEM_RESULT_CG no passo 2)</t>
  </si>
  <si>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16/02/22: Foi alterada a especificação do campo GRP_EBITDA (campo com metodologia semelhante)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 xml:space="preserve">15/07/22: </t>
    </r>
    <r>
      <rPr>
        <sz val="8"/>
        <color theme="1"/>
        <rFont val="Arial"/>
        <family val="2"/>
      </rPr>
      <t xml:space="preserve">Alteração para refletir a informação dastableas ingestadas de informação financeira consolidada
</t>
    </r>
    <r>
      <rPr>
        <b/>
        <sz val="8"/>
        <color theme="1"/>
        <rFont val="Arial"/>
        <family val="2"/>
      </rPr>
      <t>30/09/22:</t>
    </r>
    <r>
      <rPr>
        <sz val="8"/>
        <color theme="1"/>
        <rFont val="Arial"/>
        <family val="2"/>
      </rPr>
      <t xml:space="preserve"> Alteração na especificação para obter os dados financeiros consolidados mais atuais (MAX(DANO)) e o mesmo não depender do campo DT_FNNCL_STTMTS.</t>
    </r>
  </si>
  <si>
    <t>GRP_NT_DBT</t>
  </si>
  <si>
    <t>Total net debt at most recent reported figures</t>
  </si>
  <si>
    <t>Total net debt at most recent reported figures. Please report level of the consolidated financial statement of the group accoding to the applicable accounting standard.</t>
  </si>
  <si>
    <t>EN.050</t>
  </si>
  <si>
    <t>VPNICSFIN
VPNPASLF
VPNOPFIN
VPCICSFIN
VPCOPFIN
VPCPASLF
VACCXDBAN</t>
  </si>
  <si>
    <t>VPNICSFIN + VPNPASLF + VPNOPFIN + VPCICSFIN + VPCOPFIN + VPCPASLF - VACCXDBAN *
WHERE  BL.CPERIODO = '212' 
AND BL.DATA_DATE_PART &lt;= DT_RFRNC
AND CT070_UNIV_GR_CLI.TIPO_RELACAO = CONTROLO
* O campo deve ser considerado MISS quando: 
- Todos as componentes da soma são NULL.
Caso contrário, deverá somar-se todas as componentes diferentes de NULL.</t>
  </si>
  <si>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13/01/22: Foi adicionada uma condição à metodologia de cálculo para considerar os NULLS como 0 (indicação do Marino Peres). 
16/02/22: Foi alterada a especificação do campo GRP_EBITDA (campo com metodologia semelhante)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15/07/22:</t>
    </r>
    <r>
      <rPr>
        <sz val="8"/>
        <color theme="1"/>
        <rFont val="Arial"/>
        <family val="2"/>
      </rPr>
      <t xml:space="preserve"> Alteração para refletir a informação dastableas ingestadas de informação financeira consolidada
</t>
    </r>
    <r>
      <rPr>
        <b/>
        <sz val="8"/>
        <color theme="1"/>
        <rFont val="Arial"/>
        <family val="2"/>
      </rPr>
      <t xml:space="preserve">30/09/22: </t>
    </r>
    <r>
      <rPr>
        <sz val="8"/>
        <color theme="1"/>
        <rFont val="Arial"/>
        <family val="2"/>
      </rPr>
      <t>Alteração na especificação para obter os dados financeiros consolidados mais atuais (MAX(DANO)) e o mesmo não depender do campo DT_FNNCL_STTMTS.</t>
    </r>
  </si>
  <si>
    <t>GRP_TTL_DBT</t>
  </si>
  <si>
    <t>Total debt at most recent reported figures</t>
  </si>
  <si>
    <t>Total debt at most recent reported figures. Please report level of the consolidated financial statement of the group accoding to the applicable accounting standard.</t>
  </si>
  <si>
    <t>EN.062</t>
  </si>
  <si>
    <t>VPNICSFIN
VPNPASLF
VPNOPFIN
VPCICSFIN
VPCOPFIN
VPCPASLF</t>
  </si>
  <si>
    <t>VPNICSFIN + VPNPASLF + VPNOPFIN + VPCICSFIN + VPCOPFIN + VPCPASLF *
WHERE  BL.CPERIODO = '212' 
AND BL.DATA_DATE_PART &lt;= DT_RFRNC
AND CT070_UNIV_GR_CLI.TIPO_RELACAO = CONTROLO
* O campo deve ser considerado MISS quando: 
- Todos as componentes da soma são NULL.
Caso contrário, deverá somar-se todas as componentes diferentes de NULL.</t>
  </si>
  <si>
    <r>
      <rPr>
        <b/>
        <sz val="8"/>
        <color theme="1"/>
        <rFont val="Arial"/>
        <family val="2"/>
      </rPr>
      <t>24/11/2021</t>
    </r>
    <r>
      <rPr>
        <sz val="8"/>
        <color theme="1"/>
        <rFont val="Arial"/>
        <family val="2"/>
      </rPr>
      <t xml:space="preserve">: Atualização de especificação de metodologia de cálculo.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t>
    </r>
    <r>
      <rPr>
        <b/>
        <sz val="8"/>
        <color theme="1"/>
        <rFont val="Arial"/>
        <family val="2"/>
      </rPr>
      <t>04/01/22</t>
    </r>
    <r>
      <rPr>
        <sz val="8"/>
        <color theme="1"/>
        <rFont val="Arial"/>
        <family val="2"/>
      </rPr>
      <t xml:space="preserve">: Alteração da metodologia de Not aplicable.
13/01/22: Foi adicionada uma condição à metodologia de cálculo para considerar os NULLS como 0 (indicação do Marino Peres). 
16/02/22: Foi alterada a especificação do campo GRP_EBITDA (campo com metodologia semelhante)
25/03/22: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
</t>
    </r>
    <r>
      <rPr>
        <b/>
        <sz val="8"/>
        <color theme="1"/>
        <rFont val="Arial"/>
        <family val="2"/>
      </rPr>
      <t xml:space="preserve">30/09/22: </t>
    </r>
    <r>
      <rPr>
        <sz val="8"/>
        <color theme="1"/>
        <rFont val="Arial"/>
        <family val="2"/>
      </rPr>
      <t>Alteração na especificação para obter os dados financeiros consolidados mais atuais (MAX(DANO)) e o mesmo não depender do campo DT_FNNCL_STTMTS.</t>
    </r>
  </si>
  <si>
    <t>INCM_SC</t>
  </si>
  <si>
    <t>Income self-certified</t>
  </si>
  <si>
    <t>The data field applicable to natural persons only should be flagged "Y" if the counterpart has no other source of income certification than its own personal declaration, e.g. absence of payroll or tax declaration forms.</t>
  </si>
  <si>
    <t>EN.038</t>
  </si>
  <si>
    <t>CD_OMDM
CD_LOAN_TAPES_BCE</t>
  </si>
  <si>
    <t>RENDIMENTOIRS
LT002_INSTRUMENT</t>
  </si>
  <si>
    <t>MRENDIMENTOLIQUIDOANUAL
DT_INCPTN</t>
  </si>
  <si>
    <r>
      <rPr>
        <u/>
        <sz val="8"/>
        <rFont val="Arial"/>
        <family val="2"/>
      </rPr>
      <t xml:space="preserve">1.Obtenção do campo auxiliar por entidade MAX_DT_INCPTN:
</t>
    </r>
    <r>
      <rPr>
        <sz val="8"/>
        <rFont val="Arial"/>
        <family val="2"/>
      </rPr>
      <t xml:space="preserve">MAX(DT_INCPTN)
</t>
    </r>
    <r>
      <rPr>
        <u/>
        <sz val="8"/>
        <rFont val="Arial"/>
        <family val="2"/>
      </rPr>
      <t xml:space="preserve">
2.Obtenção do campo INCM_SC:</t>
    </r>
    <r>
      <rPr>
        <sz val="8"/>
        <rFont val="Arial"/>
        <family val="2"/>
      </rPr>
      <t xml:space="preserve">
CASE WHEN MAX_DT_INCPTN =&gt; 2019-01-01 AND MRENDIMENTOLIQUIDOANUAL IS NOT NULL THEN 'N' 
           WHEN MAX_DT_INCPTN =&gt; 2019-01-01 AND MRENDIMENTOLIQUIDOANUAL IS NULL THEN 'Y' </t>
    </r>
  </si>
  <si>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15/02/22: </t>
    </r>
    <r>
      <rPr>
        <sz val="8"/>
        <color theme="1"/>
        <rFont val="Arial"/>
        <family val="2"/>
      </rPr>
      <t>Foi reestruturada a Metodologia de Cruzamento, sem impactos na implementação.</t>
    </r>
    <r>
      <rPr>
        <b/>
        <sz val="8"/>
        <color theme="1"/>
        <rFont val="Arial"/>
        <family val="2"/>
      </rPr>
      <t xml:space="preserve">
14/04/22:</t>
    </r>
    <r>
      <rPr>
        <sz val="8"/>
        <color theme="1"/>
        <rFont val="Arial"/>
        <family val="2"/>
      </rPr>
      <t xml:space="preserve"> Alteração para considerar apenas informação para os contratos cuja data de início são superiores a 2019. Modificação no tratamento dos duplicados na metodoloiga de cruzamento para passar a prever a seguinte ordem: 1º DDATAIRS , 2ºDTIMECALL, 3ºTIMESTAMP, 4ºDECISIONCALLID</t>
    </r>
    <r>
      <rPr>
        <b/>
        <sz val="8"/>
        <color theme="1"/>
        <rFont val="Arial"/>
        <family val="2"/>
      </rPr>
      <t xml:space="preserve">
08/07/2022: Alteração da especificação para reportar apenas informação para 1ºs titulares.</t>
    </r>
  </si>
  <si>
    <t>Internal rating at the reference date according to Regulation (EU) No 575/2013.
Please also add in sheet "Code List" the list of values used, i.e. bank-internal masterscale.</t>
  </si>
  <si>
    <t>EN.039</t>
  </si>
  <si>
    <t>INTRNL_RTNG_PRVS</t>
  </si>
  <si>
    <t>Previous internal rating</t>
  </si>
  <si>
    <t>Internal rating according to Regulation (EU) No 575/2013 one year prior to the reference date.</t>
  </si>
  <si>
    <t>EN.040</t>
  </si>
  <si>
    <t>BCE_LT_INTRNL_RTNGS_T1</t>
  </si>
  <si>
    <t>Internal classification of the bank. Segmentation of the counterpart according to bank-internal definition / nomenclature, e.g. corporate, sme, leverage finance exposure, commercial real estate spv etc..</t>
  </si>
  <si>
    <t>EN.013</t>
  </si>
  <si>
    <t>CONTRAPARTE
-Se o campo tive algum caracter dentro de  '[^[:print:]\\p{S}\\p{P}\\p{L}\\p{N} ]' substituir por ''</t>
  </si>
  <si>
    <r>
      <rPr>
        <b/>
        <sz val="8"/>
        <color theme="1"/>
        <rFont val="Arial"/>
        <family val="2"/>
      </rPr>
      <t>1.Cruzar LT003_ENTITY com a CT003_UNIV_CLI</t>
    </r>
    <r>
      <rPr>
        <sz val="8"/>
        <color theme="1"/>
        <rFont val="Arial"/>
        <family val="2"/>
      </rPr>
      <t xml:space="preserve">
LT003_ENTITY
LEFT JOIN
(SELECT * FROM CT003_UNIV_CLI)
ON ZCLINTE = ENTTY_ID</t>
    </r>
  </si>
  <si>
    <r>
      <rPr>
        <b/>
        <sz val="8"/>
        <color theme="1"/>
        <rFont val="Arial"/>
        <family val="2"/>
      </rPr>
      <t>05/05/22:</t>
    </r>
    <r>
      <rPr>
        <sz val="8"/>
        <color theme="1"/>
        <rFont val="Arial"/>
        <family val="2"/>
      </rPr>
      <t xml:space="preserve"> Eliminação do cruzamento com a tabela CT063_UNIV_PME</t>
    </r>
    <r>
      <rPr>
        <b/>
        <sz val="8"/>
        <color theme="1"/>
        <rFont val="Arial"/>
        <family val="2"/>
      </rPr>
      <t xml:space="preserve">
26/01/2024: </t>
    </r>
    <r>
      <rPr>
        <sz val="8"/>
        <color theme="1"/>
        <rFont val="Arial"/>
        <family val="2"/>
      </rPr>
      <t>Adição de condição de eliminação de caracteres especiais na sequência da análise dos controlos da Corporação.</t>
    </r>
  </si>
  <si>
    <t>Internal classification of the bank of the obligor administrating business unit, e.g. if the obligor has been transferred to the intensified loan management department it should be flagged as such.</t>
  </si>
  <si>
    <t>EN.014</t>
  </si>
  <si>
    <t>UNIVERSO (ENTITY)
LEFT JOIN 
SELECT ZCLIENTE,  CCENTRO_GESTOR FROM CD_CAPTOOLS.CT003_UNIV_CLI 
 ON ZCLIENTE</t>
  </si>
  <si>
    <t>LEI</t>
  </si>
  <si>
    <t>VARCHAR2(20)</t>
  </si>
  <si>
    <t>Legal entity identifier Counterparty</t>
  </si>
  <si>
    <t>Legal entity identifier counterparty.</t>
  </si>
  <si>
    <t>EN.015</t>
  </si>
  <si>
    <t>CLEI</t>
  </si>
  <si>
    <t xml:space="preserve">CASE WHEN TRIM(CLEI &lt;&gt; '') THEN MAX (CLEI) ELSE CLEI </t>
  </si>
  <si>
    <t xml:space="preserve"> - Se o campo CLEI da entidade e o MAX(CLEI) do ccligrupo da entidade assumirem o valor '#'.</t>
  </si>
  <si>
    <t>UNIVERSO ENTITY
LEFT JOIN
(SELECT * FROM CT003_UNIV_CLI 
LEFT JOIN 
SELECT MAX(CLEI) FROM CT003_UNIV_CLI 
WHERE CLEI &lt;&gt; '#' 
GROUP BY CCLI_GRUPO
ON CCLI_GRUPO)
ON ZCLIENTE</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</si>
  <si>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 xml:space="preserve">28/04/22: </t>
    </r>
    <r>
      <rPr>
        <sz val="8"/>
        <color theme="1"/>
        <rFont val="Arial"/>
        <family val="2"/>
      </rPr>
      <t>Adição de metodologia de not applicable.
16/09/22: Alteração da metodologia de not applicable.</t>
    </r>
  </si>
  <si>
    <t>LGL_PRCDNG_STTS_LE</t>
  </si>
  <si>
    <t>Legal proceedings status Counterparty (LE)</t>
  </si>
  <si>
    <t xml:space="preserve">Legal proceedings status Counterparty (LE).
Only for Retail portfolios: Status "No legal action taken" or "Other legal measures" are possible. Status "Other legal measures" is reported when the hard collection process was initiated at the level of a given entity or at the level of any associated instrument or protection of this entity.
</t>
  </si>
  <si>
    <t>EN.041</t>
  </si>
  <si>
    <t>LT003_ENTITY
BCE_LT_LGL_PRCDNG_STTS</t>
  </si>
  <si>
    <t>CLLCTN_MD
INTRNL_SGMNT
LGL_PRCDNG_STTS</t>
  </si>
  <si>
    <t>LTI</t>
  </si>
  <si>
    <t>Please report the latest available information according to bank-internal definition. If there was no update since initial loan origination report the information available as at loan origination. Please also add an explanatory note on sheet "Notes" on how the calculation is done.</t>
  </si>
  <si>
    <t>EN.065</t>
  </si>
  <si>
    <t>CD_LOAN_TAPES_BCE
CD_OMDM</t>
  </si>
  <si>
    <t>LT002_INSTRUMENT
RENDIMENTOIRS</t>
  </si>
  <si>
    <t>GRSS_CRRYNG_AMNT_INSTRMNT
MRENDIMENTOBRUTOANUAL</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</si>
  <si>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 xml:space="preserve">2) Cruzar LT002_INSTRUMENT para obter a soma do campo GRSS_CRRYNG_AMNT_INSTRUMENT por entidade:
</t>
    </r>
    <r>
      <rPr>
        <sz val="8"/>
        <color theme="1"/>
        <rFont val="Arial"/>
        <family val="2"/>
      </rPr>
      <t xml:space="preserve">LEFT JOIN
SELECT * FROM LT002_INSTRUMENT
WHERE TYP_INSTRMNT = '1004'
ON INSTRMNT_ID
GROUP BY ENTTY_ID
</t>
    </r>
    <r>
      <rPr>
        <b/>
        <sz val="8"/>
        <color theme="1"/>
        <rFont val="Arial"/>
        <family val="2"/>
      </rPr>
      <t>3) Cruzar com a CD_OMDM replicando o cruzamento do MNTHL_INCM_SLR</t>
    </r>
  </si>
  <si>
    <t>LVRG</t>
  </si>
  <si>
    <t>Leverage (net debt / EBITDA) at most recent reported figures</t>
  </si>
  <si>
    <t>Leverage ratio calculated as net debt divided by EBITDA at most recent reported figures.</t>
  </si>
  <si>
    <t>EN.066</t>
  </si>
  <si>
    <t>TTL_DBT
CSH
EBITDA</t>
  </si>
  <si>
    <t>(TTL_DBT - CSH ) / EBITDA
 - Se um dos campos (TTL_DBT, CSH ou  EBITDA) assumirem o valor da respetiva coluna de NULLABLE, então valor da coluna NULLABLE</t>
  </si>
  <si>
    <t>Usar os campos TTL_DBT, CASH e EBITDA a aprovisionar na tabela final.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</si>
  <si>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13/01/22: </t>
    </r>
    <r>
      <rPr>
        <sz val="8"/>
        <color theme="1"/>
        <rFont val="Arial"/>
        <family val="2"/>
      </rPr>
      <t xml:space="preserve">Foi adicionada uma condição à metodologia de cálculo para considerar os NULLS como 0 (indicação do Marino Peres). </t>
    </r>
    <r>
      <rPr>
        <b/>
        <sz val="8"/>
        <color theme="1"/>
        <rFont val="Arial"/>
        <family val="2"/>
      </rPr>
      <t xml:space="preserve">
13/01/22: Foi adicionado o campo VACCXDBAN à soma do numerador.
16/02/22: Alteração da especificação para passar a depender de outros campos.
23/03/22: Adição de condições já previstas em implementação
19/05/22: </t>
    </r>
    <r>
      <rPr>
        <sz val="8"/>
        <color theme="1"/>
        <rFont val="Arial"/>
        <family val="2"/>
      </rPr>
      <t>Foi atualizada a condição de aplicabilidade do valor NULLABE para estar de acordo com o controlo da coporação</t>
    </r>
    <r>
      <rPr>
        <b/>
        <sz val="8"/>
        <color theme="1"/>
        <rFont val="Arial"/>
        <family val="2"/>
      </rPr>
      <t xml:space="preserve">
12/10/23: </t>
    </r>
    <r>
      <rPr>
        <sz val="8"/>
        <color theme="1"/>
        <rFont val="Arial"/>
        <family val="2"/>
      </rPr>
      <t>Foram atualizadas as condições de aplicabilidade consoante o inrtnl_sgmnt através da LT805.</t>
    </r>
  </si>
  <si>
    <t>LVRG_PRVS</t>
  </si>
  <si>
    <t>Leverage (net debt / EBITDA) at previous reported figures</t>
  </si>
  <si>
    <t>Leverage ratio calculated as net debt divided by EBITDA at previous reported figures.</t>
  </si>
  <si>
    <t>EN.067</t>
  </si>
  <si>
    <t>TTL_DBT_PRVS
CSH_PRVS
EBITDA_PRVS</t>
  </si>
  <si>
    <t>(TTL_DBT_PRVS - CSH_PRVS ) / EBITDA_PRVS
 - Se um dos campos (TTL_DBT_PRVS, CSH_PRVS ou  EBITDA_PRVS) assumirem o valor da respetiva coluna de NULLABLE, então valor da coluna NULLABLE</t>
  </si>
  <si>
    <t>Usar os campos TTL_DBT_PRVS, CASH_PRVS e EBITDA_PRVS a aprovisionar na tabela final.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</si>
  <si>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 xml:space="preserve">Foi reestruturado o texto da metodologia de cálculo e cruzamento, por forma a tornar mais claro o pretendido (sem impacto na implementação)
13/01/22: Foi adicionada uma condição à metodologia de cálculo para considerar os NULLS como 0 (indicação do Marino Peres). </t>
    </r>
    <r>
      <rPr>
        <b/>
        <sz val="8"/>
        <color theme="1"/>
        <rFont val="Arial"/>
        <family val="2"/>
      </rPr>
      <t xml:space="preserve">
13/01/22: Foi adicionado o campo VACCXDBAN à soma do numerador.
16/02/22: Alteração da especificação para passar a depender de outros campos.
19/05/22:</t>
    </r>
    <r>
      <rPr>
        <sz val="8"/>
        <color theme="1"/>
        <rFont val="Arial"/>
        <family val="2"/>
      </rPr>
      <t xml:space="preserve"> Foi atualizada a condição de aplicabilidade do valor NULLABE para estar de acordo com o controlo da coporação</t>
    </r>
    <r>
      <rPr>
        <b/>
        <sz val="8"/>
        <color theme="1"/>
        <rFont val="Arial"/>
        <family val="2"/>
      </rPr>
      <t xml:space="preserve">
12/10/23: </t>
    </r>
    <r>
      <rPr>
        <sz val="8"/>
        <color theme="1"/>
        <rFont val="Arial"/>
        <family val="2"/>
      </rPr>
      <t>Foram atualizadas as condições de aplicabilidade consoante o inrtnl_sgmnt através da LT805.</t>
    </r>
  </si>
  <si>
    <t>MNTHL_INCM</t>
  </si>
  <si>
    <t>Monthly income - other</t>
  </si>
  <si>
    <t>Net other income after tax and any other social insurance deductions according to tax declaration. Please report on solo entity level unless advised otherwise.</t>
  </si>
  <si>
    <t>EN.068</t>
  </si>
  <si>
    <t>CD_OMDM</t>
  </si>
  <si>
    <t>RENDIMENTOMENSAL</t>
  </si>
  <si>
    <t>MOUTROSRENDIMENTOSMENSAIS</t>
  </si>
  <si>
    <t>AVG(MOUTROSRENDIMENTOSMENSAIS)</t>
  </si>
  <si>
    <r>
      <t xml:space="preserve">UNIVERSO ENTITY
</t>
    </r>
    <r>
      <rPr>
        <b/>
        <sz val="8"/>
        <rFont val="Arial"/>
        <family val="2"/>
      </rPr>
      <t>1) Tratar dos duplicados através dos seguintes máximos: 1º DDATARECIBO , 2ºDTIMECALL, 3ºTIMESTAMP</t>
    </r>
    <r>
      <rPr>
        <sz val="8"/>
        <rFont val="Arial"/>
        <family val="2"/>
      </rPr>
      <t xml:space="preserve">
SELECT RANK() OVER (PARTITION BY  NIDINTERVENIENTE 
                                             ORDER BY  DDATARECIBO DESC, DTIMECALL DESC, TIMESTAMP DESC)  AS ORDEM , *
FROM 
</t>
    </r>
    <r>
      <rPr>
        <b/>
        <sz val="8"/>
        <rFont val="Arial"/>
        <family val="2"/>
      </rPr>
      <t>2) Cruzar com a tabela RENDIMENTOMENSAL para obter o campo MOUTROSRENDIMENTOSMENSAIS e com a tabela SANINPUTDATA para obter DMCALLTYPE, INSTANCE, CTIPOREND e TIMESTAMP</t>
    </r>
    <r>
      <rPr>
        <sz val="8"/>
        <rFont val="Arial"/>
        <family val="2"/>
      </rPr>
      <t xml:space="preserve">
(SELECT * FROM  RENDIMENTOMENSAL
INNER JOIN 
SANINPUTDATA
ON DECISIONCALLID
WHERE DMCALLTYPE IN ('3','03','14','22') 
AND INSTANCE = 1 
AND  CTIPOREND = 'REN'  
AND TIMESTAMP &lt;= ${REF_DATE} ) BASE 
WHERE ORDEM = 1
GROPU BY NIDINTERVENIENTE
ON ZCLIENTE  = LPAD(NIDINTERVENIENTE,10,0)
</t>
    </r>
  </si>
  <si>
    <r>
      <t>08/11/21:</t>
    </r>
    <r>
      <rPr>
        <sz val="8"/>
        <color theme="1"/>
        <rFont val="Arial"/>
        <family val="2"/>
      </rPr>
      <t xml:space="preserve"> Foi eliminada da metdologia de Not Applicable " - Se a entidade for uma pessoa coletiva (regra análoga à regra dos segmentos de nível 1)</t>
    </r>
    <r>
      <rPr>
        <b/>
        <sz val="8"/>
        <color theme="1"/>
        <rFont val="Arial"/>
        <family val="2"/>
      </rPr>
      <t>"
15/02/22:</t>
    </r>
    <r>
      <rPr>
        <sz val="8"/>
        <color theme="1"/>
        <rFont val="Arial"/>
        <family val="2"/>
      </rPr>
      <t xml:space="preserve"> A Metodologia de Cruzamento foi reestruturada, com impactos na implementação.</t>
    </r>
    <r>
      <rPr>
        <b/>
        <sz val="8"/>
        <color theme="1"/>
        <rFont val="Arial"/>
        <family val="2"/>
      </rPr>
      <t xml:space="preserve">
14/02/22: </t>
    </r>
    <r>
      <rPr>
        <sz val="8"/>
        <color theme="1"/>
        <rFont val="Arial"/>
        <family val="2"/>
      </rPr>
      <t>Modificação no tratamento dos duplicados na metodoloiga de cruzamento para passar a prever a seguinte ordem: 1º DDATARECIBO , 2ºDTIMECALL, 3ºTIMESTAMP. Alteração da metodologia de cálculo para incluír a média</t>
    </r>
  </si>
  <si>
    <t>MNTHL_INCM_SLR</t>
  </si>
  <si>
    <t>Monthly income - salary</t>
  </si>
  <si>
    <t>Net salary income after tax and any other social insurance deductions according to tax declaration. Please report on solo entity level unless advised otherwise.</t>
  </si>
  <si>
    <t>EN.069</t>
  </si>
  <si>
    <t>RENDIMENTOIRS</t>
  </si>
  <si>
    <t>MRENDIMENTOLIQUIDOANUAL</t>
  </si>
  <si>
    <t>CASE WHEN (MRENDIMENTOLIQUIDOANUAL / 12) &lt; 0 THEN 0 
ELSE (MRENDIMENTOLIQUIDOANUAL / 12)</t>
  </si>
  <si>
    <r>
      <t xml:space="preserve">UNIVERSO ENTITY
</t>
    </r>
    <r>
      <rPr>
        <b/>
        <sz val="8"/>
        <color theme="1"/>
        <rFont val="Arial"/>
        <family val="2"/>
      </rPr>
      <t xml:space="preserve">1) Tratar dos duplicados através dos seguintes máximos: 1º DDATAIRS , 2ºDTIMECALL, 3ºTIMESTAMP, 4ºDECISIONCALLID
</t>
    </r>
    <r>
      <rPr>
        <sz val="8"/>
        <color theme="1"/>
        <rFont val="Arial"/>
        <family val="2"/>
      </rPr>
      <t xml:space="preserve">SELECT RANK() OVER (PARTITION BY  NIDINTERVENIENTE 
                                             ORDER BY DDATAIRS DESC, DTIMECALL DESC, TIMESTAMP DESC, DECISIONCALLID DESC) AS ORDEM , *
FROM </t>
    </r>
    <r>
      <rPr>
        <b/>
        <sz val="8"/>
        <color theme="1"/>
        <rFont val="Arial"/>
        <family val="2"/>
      </rPr>
      <t xml:space="preserve">
2) Cruzar com a tabela RENDIMENTO para obter o campo MRENDIMENTOLIQUIDOANUAL e com a tabela SANINPUTDATA para obter DMCALLTYPE, INSTANCE, TIMESTAMP</t>
    </r>
    <r>
      <rPr>
        <sz val="8"/>
        <color theme="1"/>
        <rFont val="Arial"/>
        <family val="2"/>
      </rPr>
      <t xml:space="preserve">
(SELECT * FROM  RENDIMENTO
INNER JOIN 
SANINPUTDATA SAN
ON DECISIONCALLID
WHERE DMCALLTYPE IN ('3','03','14','22') 
AND INSTANCE = 1 
AND TIMESTAMP &lt;= ${REF_DATE} ) BASE 
WHERE ORDEM = 1
ON ZCLIENTE  = LPAD(IRS.NIDINTERVENIENTE,10,0)</t>
    </r>
  </si>
  <si>
    <r>
      <rPr>
        <b/>
        <sz val="8"/>
        <color theme="1"/>
        <rFont val="Arial"/>
        <family val="2"/>
      </rPr>
      <t>05/11/2021:</t>
    </r>
    <r>
      <rPr>
        <sz val="8"/>
        <color theme="1"/>
        <rFont val="Arial"/>
        <family val="2"/>
      </rPr>
      <t xml:space="preserve"> Está em revisão a metodologia de cruzamento 
</t>
    </r>
    <r>
      <rPr>
        <b/>
        <sz val="8"/>
        <color theme="1"/>
        <rFont val="Arial"/>
        <family val="2"/>
      </rPr>
      <t>08/11/2021</t>
    </r>
    <r>
      <rPr>
        <sz val="8"/>
        <color theme="1"/>
        <rFont val="Arial"/>
        <family val="2"/>
      </rPr>
      <t xml:space="preserve">: Foi eliminada a regra de Not Applicable.
</t>
    </r>
    <r>
      <rPr>
        <b/>
        <sz val="8"/>
        <color theme="1"/>
        <rFont val="Arial"/>
        <family val="2"/>
      </rPr>
      <t>11/11/2021</t>
    </r>
    <r>
      <rPr>
        <sz val="8"/>
        <color theme="1"/>
        <rFont val="Arial"/>
        <family val="2"/>
      </rPr>
      <t xml:space="preserve">: Está em revisão a metodologia de cálculo.
</t>
    </r>
    <r>
      <rPr>
        <b/>
        <sz val="8"/>
        <color theme="1"/>
        <rFont val="Arial"/>
        <family val="2"/>
      </rPr>
      <t>14/02/2022:</t>
    </r>
    <r>
      <rPr>
        <sz val="8"/>
        <color theme="1"/>
        <rFont val="Arial"/>
        <family val="2"/>
      </rPr>
      <t xml:space="preserve"> Modificação no tratamento dos duplicados na metodoloiga de cruzamento para passar a prever a seguinte ordem: 1º DDATAIRS , 2ºDTIMECALL, 3ºTIMESTAMP, 4ºDECISIONCALLID</t>
    </r>
  </si>
  <si>
    <t>MNTHL_TRNVR</t>
  </si>
  <si>
    <t>Average monthly turnover to bank account(s)</t>
  </si>
  <si>
    <t>Total turnover for last 12 months / 12. Please report on solo entity level unless advised otherwise.</t>
  </si>
  <si>
    <t>EN.070</t>
  </si>
  <si>
    <t>SPT04_INFLOWCRE</t>
  </si>
  <si>
    <t>MSALA</t>
  </si>
  <si>
    <t>SUM(MSALA) / 12
WHERE DATA_DATE_PART &lt;= DT_RFRNC
AND  DATA_DATE_PART &gt; (12 meses antes de DT_RFRNC)</t>
  </si>
  <si>
    <r>
      <rPr>
        <b/>
        <sz val="8"/>
        <color theme="1"/>
        <rFont val="Arial"/>
        <family val="2"/>
      </rPr>
      <t>1. Cruzar LT003_ENTITY com  SPT04_INFLOWCRE para obter por zcliente o último registo de salário (MSALA) de cada mês num período de 12 meses</t>
    </r>
    <r>
      <rPr>
        <sz val="8"/>
        <color theme="1"/>
        <rFont val="Arial"/>
        <family val="2"/>
      </rPr>
      <t xml:space="preserve">
LT003_ENTITY
LEFT JOIN
(SELECT DISTINCT ZCLIENTE, MSALA, MESTRATA  FROM 
(SELECT ZCLIENTE, FIRST_VALUE(MSALA) OVER (PARTITION BY ZCLIENTE, MESTRATA
                                                                ORDER BY DATA_DATE_PART DESC) AS MSALA
FROM SPT04_INFLOWCRE))
ON  LPAD(ZCLIENTE,10,0) = ENTTY_ID
</t>
    </r>
    <r>
      <rPr>
        <b/>
        <sz val="8"/>
        <color theme="1"/>
        <rFont val="Arial"/>
        <family val="2"/>
      </rPr>
      <t>2. Metodologia de NOT APPLICABLE</t>
    </r>
    <r>
      <rPr>
        <sz val="8"/>
        <color theme="1"/>
        <rFont val="Arial"/>
        <family val="2"/>
      </rPr>
      <t xml:space="preserve">
LEFT JOIN
(SELECT DISTINCT ZCLIENTE, TIPO_CONTRATO, CSEQUENCIA_REL
FROM CL001_INTERV_CTO)
ON ENTTY_D=ZCLIENTE</t>
    </r>
  </si>
  <si>
    <t>NT_INCM</t>
  </si>
  <si>
    <t>Net income at most recent reported figures</t>
  </si>
  <si>
    <t>Net income at most recent reported figures after tax and any other social insurance deductions according to tax declaration. Please report on solo entity level unless advised otherwise.</t>
  </si>
  <si>
    <t>EN.071</t>
  </si>
  <si>
    <t>VRESLIQ</t>
  </si>
  <si>
    <t>VRESLIQ
WHERE  DR.CPERIODO = '212' 
AND DR.ITIP_INF = 'I'
AND DR.DATA_DATE_PART &lt;= DT_RFRNC
AND DR.DANO = FS.DANO</t>
  </si>
  <si>
    <t>NT_INCM_PRVS</t>
  </si>
  <si>
    <t>Net income at previous reported figures</t>
  </si>
  <si>
    <t>Net income at previous reported figures after tax and any other social insurance deductions according to tax declaration. Please report on solo entity level unless advised otherwise.</t>
  </si>
  <si>
    <t>EN.072</t>
  </si>
  <si>
    <t>VRESLIQ
WHERE  DR.CPERIODO = '212' 
AND DR.ITIP_INF = 'I'
AND DR.DATA_DATE_PART &lt;= DT_RFRNC
AND DR.DANO = FS.DANO -1</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</si>
  <si>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Foi eliminada da metodologia de Not Applicable " '- Se a entidade não existir no ano anterior."</t>
    </r>
    <r>
      <rPr>
        <b/>
        <sz val="8"/>
        <color theme="1"/>
        <rFont val="Arial"/>
        <family val="2"/>
      </rPr>
      <t xml:space="preserve">
04/01/22: </t>
    </r>
    <r>
      <rPr>
        <sz val="8"/>
        <color theme="1"/>
        <rFont val="Arial"/>
        <family val="2"/>
      </rPr>
      <t>Foi reestruturado o texto da metodologia de cálculo e cruzamento, por forma a tornar mais claro o pretendido (sem impacto na implementação)</t>
    </r>
    <r>
      <rPr>
        <b/>
        <sz val="8"/>
        <color theme="1"/>
        <rFont val="Arial"/>
        <family val="2"/>
      </rPr>
      <t xml:space="preserve">
16/02/22:</t>
    </r>
    <r>
      <rPr>
        <sz val="8"/>
        <color theme="1"/>
        <rFont val="Arial"/>
        <family val="2"/>
      </rPr>
      <t xml:space="preserve"> 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</si>
  <si>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OSI_ID</t>
  </si>
  <si>
    <t>The identifier that is used to identify an on-site inspection as is referenced in the on-site inspection notification letter head. The value typically follows the convention: "OSI-YYYY-JSTCD-01234".</t>
  </si>
  <si>
    <t>EN.088</t>
  </si>
  <si>
    <r>
      <rPr>
        <b/>
        <sz val="8"/>
        <color theme="1"/>
        <rFont val="Arial"/>
        <family val="2"/>
      </rPr>
      <t xml:space="preserve">22/07/2022 </t>
    </r>
    <r>
      <rPr>
        <sz val="8"/>
        <color theme="1"/>
        <rFont val="Arial"/>
        <family val="2"/>
      </rPr>
      <t>- Alteração para reportar o valor de not applicable</t>
    </r>
  </si>
  <si>
    <t>OWND_BY_SPNSR</t>
  </si>
  <si>
    <t>&gt;50% owned by a sponsor as per ECB Guidance on leveraged transactions</t>
  </si>
  <si>
    <t>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t>
  </si>
  <si>
    <t>EN.042</t>
  </si>
  <si>
    <t xml:space="preserve">CASE WHEN OWND_BY_SPNSR LIKE 'N%' THEN 'N'
WHEN OWND_BY_SPNSR LIKE 'Y%' THEN 'Y' END 
</t>
  </si>
  <si>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 xml:space="preserve">14/04/22: </t>
    </r>
    <r>
      <rPr>
        <sz val="8"/>
        <color theme="1"/>
        <rFont val="Arial"/>
        <family val="2"/>
      </rPr>
      <t>Inclusão de uma cláusula de not applicable</t>
    </r>
  </si>
  <si>
    <t>The PD over one year, determined in accordance with Articles 160, 163, 179 and 180 of Regulation (EU) No 575/2013.
If the PD is calculated on obligor level then provide the obligor PD. If the PD is calculated on instruments level please provide an EAD weighted average.</t>
  </si>
  <si>
    <t>EN.082</t>
  </si>
  <si>
    <t>EN.089</t>
  </si>
  <si>
    <t>12-month PD at reference date which is used by the bank for computation of stage 1 ECL or for SICR assessment if bank use 12 month proxy for staging. If the PD is calculated on instruments level please provide an EAD weighted average.</t>
  </si>
  <si>
    <t>EN.083</t>
  </si>
  <si>
    <t>12-month PD one year prior to the reference date which is used by the bank for the computation of stage 1 ECL or for SICR assessment if the bank uses a 12 month proxy for staging. If the PD is calculated on instruments level please provide an EAD weighted average.</t>
  </si>
  <si>
    <t>EN.084</t>
  </si>
  <si>
    <t>CD_LOAN_TAPES_BCE
BU_IFRS9</t>
  </si>
  <si>
    <t>LT002_INSTRUMENT
BU_IFRS9.IFRS9_OUT_STAGING_REPORTING</t>
  </si>
  <si>
    <t>PD_IFRS9_12M_RD_T1
EAD_FINAL</t>
  </si>
  <si>
    <r>
      <rPr>
        <b/>
        <sz val="8"/>
        <color theme="1"/>
        <rFont val="Arial"/>
        <family val="2"/>
      </rPr>
      <t>1) Cruzar LT003_ENTITY com LT005_INSTR_ENT*:</t>
    </r>
    <r>
      <rPr>
        <sz val="8"/>
        <color theme="1"/>
        <rFont val="Arial"/>
        <family val="2"/>
      </rPr>
      <t xml:space="preserve">
LT003_ENTITY
LEFT JOIN 
(SELECT * FROM LT005_INSTR_ENT)
ON ENTTY_ID = ENTTY_ID
</t>
    </r>
    <r>
      <rPr>
        <b/>
        <sz val="8"/>
        <color theme="1"/>
        <rFont val="Arial"/>
        <family val="2"/>
      </rPr>
      <t>2) (Definição de campo auxiliar IFRS9_EAD_T1)</t>
    </r>
    <r>
      <rPr>
        <sz val="8"/>
        <color theme="1"/>
        <rFont val="Arial"/>
        <family val="2"/>
      </rPr>
      <t xml:space="preserve">
2.1) Cruzar  LT005_INSTR_ENT com tradutor de chaves FINREP e IFRS9:
LEFT JOIN 
(SELECT * FROM KT_CHAVES_FINREP 
INNER JOIN
SELECT * FROM KT_CHAVES_IFRS9
ON CEMPRESA, CBALCAO, CNUMECTA, ZDEPOSIT =  CEMPRESA, CBALCAO, CNUMECTA, ZDEPOSIT )
ON INSTRMNT_ID = CONCAT(CEMPRESA_FR, CBALCAO_FR, CNUMECTA_FR, ZDEPOSIT_FR)
2.2.) Cruzar chave IFRS9 obtida no passo anterior com tabela IFRS9_OUT_STAGING_REPORTING com o respetivo ID de execução para obter os campos necessários:
LEFT JOIN
(SELECT * FROM IFRS9_OUT_STAGING_REPORTING 
INNER JOIN
SELECT * FROM IMCATF046_FLAG_FECHO 
ON EXEC_ID_PART = EXEC_ID_PART )
ON CONTRACT_ID = CONTRACT_ID
</t>
    </r>
    <r>
      <rPr>
        <b/>
        <sz val="8"/>
        <color theme="1"/>
        <rFont val="Arial"/>
        <family val="2"/>
      </rPr>
      <t xml:space="preserve">3) Cruzar contratos obtidos no passo anterior com a tabela LT002_INSTRUMENT para obter os campo PD_IFRS9_12M_RD_T1:
</t>
    </r>
    <r>
      <rPr>
        <sz val="8"/>
        <color theme="1"/>
        <rFont val="Arial"/>
        <family val="2"/>
      </rPr>
      <t>LEFT JOIN 
(SELECT * FROM LT002_INSTRUMENT)
ON INSTRMNT_ID = INSTRMNT_ID
*até 2022-12-31 cruzar com a LT001_UNIV_OPER para obter os contratos dos 1ºs titulares</t>
    </r>
  </si>
  <si>
    <t>PRFRMNG_STTS_LE</t>
  </si>
  <si>
    <t>Performing status.
Identification of the performing status of the counterparty. Categories describing the motives for which the counterparty can be non-performing in accordance with Implementing Technical Standard (ITS) on Supervisory Reporting (Forbearance and non-performing exposures).
For retail only: If performing classification performed on instrument level then Entity is classified as non-performing when at least one instrument is classified as non-performing
For corporate, SME, CRE and LF: if default classification performed on instrument level then entity level is "not applicable".</t>
  </si>
  <si>
    <t>EN.043</t>
  </si>
  <si>
    <t>PRSN_TYP</t>
  </si>
  <si>
    <t>Type of person</t>
  </si>
  <si>
    <t>Identification of whether the client is a natural or legal person</t>
  </si>
  <si>
    <t>EN.125</t>
  </si>
  <si>
    <t>VALOR_LT
ITIP_CLI</t>
  </si>
  <si>
    <t xml:space="preserve">VALOR_LT
WHERE CAMPO_LT = 'PRSN_TYP' </t>
  </si>
  <si>
    <r>
      <rPr>
        <b/>
        <sz val="8"/>
        <color theme="1"/>
        <rFont val="Arial"/>
        <family val="2"/>
      </rPr>
      <t>1) Cruzar LT003_ENTITY com a tabela CT003_UNIV_CLI para obter o campo ITIP_CLI:</t>
    </r>
    <r>
      <rPr>
        <sz val="8"/>
        <color theme="1"/>
        <rFont val="Arial"/>
        <family val="2"/>
      </rPr>
      <t xml:space="preserve">
LT003_ENTITY
LEFT JOIN
(SELECT * FROM CT003_UNIV_CLI)
ON ENTTY_ID = ZCLIENTE
</t>
    </r>
    <r>
      <rPr>
        <b/>
        <sz val="8"/>
        <color theme="1"/>
        <rFont val="Arial"/>
        <family val="2"/>
      </rPr>
      <t xml:space="preserve">2) Cruzar campo obtido no passo anterior com a tabela de parametrização LT803_CODIGOS_LT
</t>
    </r>
    <r>
      <rPr>
        <sz val="8"/>
        <color theme="1"/>
        <rFont val="Arial"/>
        <family val="2"/>
      </rPr>
      <t>LEFT JOIN</t>
    </r>
    <r>
      <rPr>
        <b/>
        <sz val="8"/>
        <color theme="1"/>
        <rFont val="Arial"/>
        <family val="2"/>
      </rPr>
      <t xml:space="preserve">
</t>
    </r>
    <r>
      <rPr>
        <sz val="8"/>
        <color theme="1"/>
        <rFont val="Arial"/>
        <family val="2"/>
      </rPr>
      <t>(SELECT * FROM LT803_CODIGOS_LT)
ON VALOR_ORIGEM = ITIP_CLI</t>
    </r>
  </si>
  <si>
    <r>
      <t xml:space="preserve">12/01/2024: </t>
    </r>
    <r>
      <rPr>
        <sz val="8"/>
        <color theme="1"/>
        <rFont val="Arial"/>
        <family val="2"/>
      </rPr>
      <t>Novo campo adicionado pela Corporação. Atualização de especificação de metodologia de cálculo.</t>
    </r>
  </si>
  <si>
    <t>Internal definition and name of the rating/scoring model.</t>
  </si>
  <si>
    <t>EN.044</t>
  </si>
  <si>
    <t>EN.045</t>
  </si>
  <si>
    <t>SNGL_PRPS_VHCL</t>
  </si>
  <si>
    <t>Type of SPV debtor</t>
  </si>
  <si>
    <t>In the CRE development business the debtor can be either a 'SPV with recourse' or a 'SPV without recourse' or an 'Other type of entity'.</t>
  </si>
  <si>
    <t>EN.047</t>
  </si>
  <si>
    <t xml:space="preserve"> '3'</t>
  </si>
  <si>
    <t>TAX_ID</t>
  </si>
  <si>
    <t>Fiscal ID</t>
  </si>
  <si>
    <t>Fiscal ID (CIF, NIF, Tax number, etc).</t>
  </si>
  <si>
    <t>EN.085</t>
  </si>
  <si>
    <t>CNUM_DOC_IDENTIFI2</t>
  </si>
  <si>
    <t>CASE WHEN LENGTH(CAST(CNUM_DOC_IDENTIF2 AS STRING)) = 9 AND TAYD91C0_CELEMTAB IS NOT NULL THEN CAST (CNUM_DOC_IDENTIF2 AS STRING) ELSE 'MISS' END AS TAX_ID</t>
  </si>
  <si>
    <t xml:space="preserve">UNIVERSO UNI
1) Cruzar com o universo de clientes para obter o CNUM_DOC_IDENTIF2 e CTIPO_DOC_IDENTIF2.
LEFT JOIN
(SELECT  *, CAST(CNUM_DOC_IDENTIF2 AS INT)  AS CNUM_DOC_IDENTIF2 FROM CT003_UNIV_CLI)
ON ZCLIENTE
2) Cruzar com a tabela TAT 151 para obter os códigos correspondentes ao TAX ID
LEFT JOIN
(SELECT * FROM TAT91_TABELAS WHERE TAYD91C0_CTABELA = '151' 
AND TAYD91C0_GELEMTAB LIKE 'CONTRIBUINTE%' OR TAYD91C0_GELEMTAB LIKE 'NUMERO DE CONTRIBUINTE%' OR TAYD91C0_GELEMTAB LIKE 'ESTADO E EQUIPARADOS'  )
ON TAYD91C0_CELEMTAB = CTIPO_DOC_IDENTIF2 
</t>
  </si>
  <si>
    <t>25/01/2022: Atualização da metodologia de cálculo e cruzamento</t>
  </si>
  <si>
    <t>TTL_DBT</t>
  </si>
  <si>
    <t>Total debt at latest most recent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</si>
  <si>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t>
  </si>
  <si>
    <t>EN.073</t>
  </si>
  <si>
    <t>VPNICSFIN + VPNPASLF + VPNOPFIN + VPCICSFIN + VPCOPFIN + VPCPASLF *
WHERE  BL.CPERIODO = '212' 
AND BL.ITIP_INF = 'I'
AND BL.DATA_DATE_PART &lt;= DT_RFRNC
AND BL.DANO = FS.DANO
* O campo deve ser considerado MISS quando: 
- Todos as componentes da soma são NULL.
Caso contrário, deverá somar-se todas as componentes diferentes de NULL.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</si>
  <si>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04/01/22:</t>
    </r>
    <r>
      <rPr>
        <sz val="8"/>
        <color theme="1"/>
        <rFont val="Arial"/>
        <family val="2"/>
      </rPr>
      <t xml:space="preserve"> Foi reestruturado o texto da metodologia de cálculo e cruzamento, por forma a tornar mais claro o pretendido (sem impacto na implementação)</t>
    </r>
    <r>
      <rPr>
        <b/>
        <sz val="8"/>
        <color theme="1"/>
        <rFont val="Arial"/>
        <family val="2"/>
      </rPr>
      <t xml:space="preserve">
13/01/22: Foi adicionada uma condição à metodologia de cálculo para considerar os NULLS como 0 (indicação do Marino Peres). 
16/02/22: </t>
    </r>
    <r>
      <rPr>
        <sz val="8"/>
        <color theme="1"/>
        <rFont val="Arial"/>
        <family val="2"/>
      </rPr>
      <t>Foi alterada a especificação do campo EBITDA (campo com metodologia semelhante)</t>
    </r>
    <r>
      <rPr>
        <b/>
        <sz val="8"/>
        <color theme="1"/>
        <rFont val="Arial"/>
        <family val="2"/>
      </rPr>
      <t xml:space="preserve">
25/03/22:</t>
    </r>
    <r>
      <rPr>
        <sz val="8"/>
        <color theme="1"/>
        <rFont val="Arial"/>
        <family val="2"/>
      </rPr>
      <t xml:space="preserve"> 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</si>
  <si>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TTL_DBT_PRVS</t>
  </si>
  <si>
    <t>Total debt at previous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</si>
  <si>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t>
  </si>
  <si>
    <t>EN.074</t>
  </si>
  <si>
    <t>VPNICSFIN + VPNPASLF + VPNOPFIN + VPCICSFIN + VPCOPFIN + VPCPASLF *
WHERE  BL.CPERIODO = '212' 
AND BL.ITIP_INF = 'I'
AND BL.DATA_DATE_PART &lt;= DT_RFRNC
AND BL.DANO = FS.DANO -1
* O campo deve ser considerado MISS quando: 
- Todos as componentes da soma são NULL.
Caso contrário, deverá somar-se todas as componentes diferentes de NULL.</t>
  </si>
  <si>
    <r>
      <t>08/11/21:</t>
    </r>
    <r>
      <rPr>
        <sz val="8"/>
        <color theme="1"/>
        <rFont val="Arial"/>
        <family val="2"/>
      </rPr>
      <t xml:space="preserve"> Foi eliminada da metdologia de Not Applicable " - Se a entidade for uma pessoa singular (regra análoga à regra dos segmentos de nível 1)</t>
    </r>
    <r>
      <rPr>
        <b/>
        <sz val="8"/>
        <color theme="1"/>
        <rFont val="Arial"/>
        <family val="2"/>
      </rPr>
      <t xml:space="preserve">"
10/11/21: </t>
    </r>
    <r>
      <rPr>
        <sz val="8"/>
        <color theme="1"/>
        <rFont val="Arial"/>
        <family val="2"/>
      </rPr>
      <t xml:space="preserve">Foi eliminada da metodologia de Not Applicable " '- Se a entidade não existir no ano anterior."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t>
    </r>
    <r>
      <rPr>
        <b/>
        <sz val="8"/>
        <color theme="1"/>
        <rFont val="Arial"/>
        <family val="2"/>
      </rPr>
      <t xml:space="preserve">
13/01/22: Foi adicionada uma condição à metodologia de cálculo para considerar os NULLS como 0 (indicação do Marino Peres). 
16/02/22: </t>
    </r>
    <r>
      <rPr>
        <sz val="8"/>
        <color theme="1"/>
        <rFont val="Arial"/>
        <family val="2"/>
      </rPr>
      <t>Foi alterada a especificação do campo EBITDA_PRVS (campo com metodologia semelhante)</t>
    </r>
    <r>
      <rPr>
        <b/>
        <sz val="8"/>
        <color theme="1"/>
        <rFont val="Arial"/>
        <family val="2"/>
      </rPr>
      <t xml:space="preserve">
25/03/22: </t>
    </r>
    <r>
      <rPr>
        <sz val="8"/>
        <color theme="1"/>
        <rFont val="Arial"/>
        <family val="2"/>
      </rPr>
      <t>Alteração da metodologia para facilitar a interpretação e refletir:
 - Para cada contrato os registos das diferentes tabelas devem ser referentes ao mesmo ano. 
 - DT_FNNCL_STTMTS = MAX(DANO) entre as tabelas DR e BL, com o filtro da DATA_DATE_PART &lt;= data de referência
 - DT_FNNCL_STTMTS_PRVS = DT_FNNCL_STTMTS menos 1 ANO (Ex: DT_FNNCL_STTMTS = 2020-12-31, então DT_FNNCL_STTMTS_PRVS = 2019-12-31)
 - Todos os campos diferentes de "PRVS" devem refletir a informação do ano apurado no campo DT_FNNCL_STTMTS (respeitando as regras de prioridade definidas na metodologia de cálculo)
 - Todos os campos iguais "PRVS"  devem refletir a informação do ano apurado no campo DT_FNNCL_STTMTS_PRVS (respeitando as regras de prioridade definidas na metodologia de cálculo)</t>
    </r>
  </si>
  <si>
    <t>TTL_INTRST_PD</t>
  </si>
  <si>
    <t>Debtor's total interest paid  (over period for one year)</t>
  </si>
  <si>
    <t>Debtor's total interest paid  (over period for one year). Please report on solo entity level unless advised otherwise.</t>
  </si>
  <si>
    <t>EN.075</t>
  </si>
  <si>
    <t>TTL_LVRG_RT</t>
  </si>
  <si>
    <t>Leverage ratio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</si>
  <si>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t>
  </si>
  <si>
    <t>EN.076</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</si>
  <si>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16/02/22: Alteração da especificação para passar a depender de outros campos.
25/03/22: Foi adicionada uma condição na metodolgia de cálculo ,para prever quando um dos campos é missging.
</t>
    </r>
    <r>
      <rPr>
        <b/>
        <sz val="8"/>
        <color theme="1"/>
        <rFont val="Arial"/>
        <family val="2"/>
      </rPr>
      <t>14/04/22:</t>
    </r>
    <r>
      <rPr>
        <sz val="8"/>
        <color theme="1"/>
        <rFont val="Arial"/>
        <family val="2"/>
      </rPr>
      <t xml:space="preserve"> Inclusão de uma cláusula de not applicable</t>
    </r>
  </si>
  <si>
    <t>TTL_LVRG_RT_PRVS</t>
  </si>
  <si>
    <t>Leverage ratio  at previous reported figures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</si>
  <si>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
Please report the previous total leverage ratio</t>
  </si>
  <si>
    <t>EN.077</t>
  </si>
  <si>
    <t>TTL_DBT_PRVS
EBITDA_PRVS</t>
  </si>
  <si>
    <t>TTL_DBT_PRVS / EBITDA_PRVS
 - Se o campo TTL_DBT ou  EBITDA assumirem o valor da respetiva coluna de NULLABLE, então valor da coluna NULLABLE</t>
  </si>
  <si>
    <t>Usar os campos TTL_DBT_PRVS e EBITDA_PRVS a aprovisionar na tabela final.</t>
  </si>
  <si>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16/02/22: Alteração da especificação para passar a depender de outros campos.
25/03/22: Foi adicionada uma condição na metodolgia de cálculo ,para prever quando um dos campos é missging.
</t>
    </r>
    <r>
      <rPr>
        <b/>
        <sz val="8"/>
        <color theme="1"/>
        <rFont val="Arial"/>
        <family val="2"/>
      </rPr>
      <t>14/04/22</t>
    </r>
    <r>
      <rPr>
        <sz val="8"/>
        <color theme="1"/>
        <rFont val="Arial"/>
        <family val="2"/>
      </rPr>
      <t>: Inclusão de uma cláusula de not applicable</t>
    </r>
  </si>
  <si>
    <t>WTCH_LST</t>
  </si>
  <si>
    <t>Debtor on watch-list (Y/N)</t>
  </si>
  <si>
    <t>Report "Y" when the debtor has been added to an internal watch list.</t>
  </si>
  <si>
    <t>EN.046</t>
  </si>
  <si>
    <t>rstf099_det_cli_rsc</t>
  </si>
  <si>
    <t>cmar_risc_cli</t>
  </si>
  <si>
    <t>case when trim(cmar_risc_cli) in ('1','2','3') then 'Y'
  else 'N' end</t>
  </si>
  <si>
    <t xml:space="preserve">Universo (Entity)
left join
(SELECT ccliente, min(cmar_risc_cli) as cmar_risc_cli 
       FROM cd_captools.rstf099_det_cli_rsc
GROUP BY ccliente) RCLI
on zcliente </t>
  </si>
  <si>
    <t>ESPECIFICAÇÃO - GERAL</t>
  </si>
  <si>
    <t>ESPECIFICAÇÃO - IMÓVEIS</t>
  </si>
  <si>
    <t>ESPECIFICAÇÃO - PESSOAIS</t>
  </si>
  <si>
    <t>ESPECIFICAÇÃO - FINANCEIRAS</t>
  </si>
  <si>
    <t>Geral</t>
  </si>
  <si>
    <t>GERAL- Schema</t>
  </si>
  <si>
    <t>GERAL - Tabela</t>
  </si>
  <si>
    <t>GERAL - Campo</t>
  </si>
  <si>
    <t>GERAL - Metodologia de Cálculo</t>
  </si>
  <si>
    <t>GERAL - Metodologia de cruzamento</t>
  </si>
  <si>
    <t>IMÓVEIS - Schema</t>
  </si>
  <si>
    <t>IMÓVEIS - Tabela</t>
  </si>
  <si>
    <t>IMÓVEIS -Campo</t>
  </si>
  <si>
    <t>IMÓVEIS - Metodologia de Cálculo</t>
  </si>
  <si>
    <t>IMÓVEIS - Metodologia de cruzamento</t>
  </si>
  <si>
    <t>PESSOAL - Schema</t>
  </si>
  <si>
    <t>PESSOAL - Tabela</t>
  </si>
  <si>
    <t>PESSOAL - Campo</t>
  </si>
  <si>
    <t>PESSOAL - Metodologia de Cálculo</t>
  </si>
  <si>
    <t>PESSOAL - Metodologia de cruzamento</t>
  </si>
  <si>
    <t>FINANCEIRA - Schema</t>
  </si>
  <si>
    <t>FINANCEIRA - Tabela</t>
  </si>
  <si>
    <t>FINANCEIRA - Campo</t>
  </si>
  <si>
    <t>FINANCEIRA - Metodologia de Cálculo</t>
  </si>
  <si>
    <t>FINANCEIRA - Metodologia de cruzamento</t>
  </si>
  <si>
    <t>PROTECTION</t>
  </si>
  <si>
    <t>APPRSL_CRRNCY</t>
  </si>
  <si>
    <t>Appraisal currency</t>
  </si>
  <si>
    <t>Appraisal currency.</t>
  </si>
  <si>
    <t>PR.017</t>
  </si>
  <si>
    <t>'EUR'</t>
  </si>
  <si>
    <t xml:space="preserve">CT004_UNIV_CTO
TAT91_TABELAS_V </t>
  </si>
  <si>
    <t xml:space="preserve">TAYD91C0_NELEMC01
WHERE TAYD91C0_CTABELA = '206'
AND CMOEDA1 = TRIM(TAYD91C0_CELEMTAB) </t>
  </si>
  <si>
    <r>
      <rPr>
        <b/>
        <sz val="8"/>
        <rFont val="Arial"/>
        <family val="2"/>
      </rPr>
      <t>1) Cruzar LT004_PROTECTION com tabela CT004_UNIV_CTO para obter o campo necessário:</t>
    </r>
    <r>
      <rPr>
        <sz val="8"/>
        <rFont val="Arial"/>
        <family val="2"/>
      </rPr>
      <t xml:space="preserve">
LT004_PROTECTION 
LEFT JOIN 
(SELECT * FROM CT004_UNIV_CTO)
ON PRTCTN_ID = CONCAT('F_', CBALCAO, '_', CNUMECTA, '_', ZDEPOSIT)
</t>
    </r>
    <r>
      <rPr>
        <b/>
        <sz val="8"/>
        <rFont val="Arial"/>
        <family val="2"/>
      </rPr>
      <t>3) Cruzar campo obtido no passo anterior com TAT91_TABELAS_V para obter códigos permitidos na code list:</t>
    </r>
    <r>
      <rPr>
        <sz val="8"/>
        <rFont val="Arial"/>
        <family val="2"/>
      </rPr>
      <t xml:space="preserve">
LEFT JOIN 
(SELECT * FROM TAT91_TABELAS_V)
ON CMOEDA1=TRIM(TAYD91C0_CELEMTAB)</t>
    </r>
  </si>
  <si>
    <r>
      <rPr>
        <b/>
        <sz val="8"/>
        <color theme="1"/>
        <rFont val="Arial"/>
        <family val="2"/>
      </rPr>
      <t>12/01/2022</t>
    </r>
    <r>
      <rPr>
        <sz val="8"/>
        <color theme="1"/>
        <rFont val="Arial"/>
        <family val="2"/>
      </rPr>
      <t xml:space="preserve">: Atualização de especificação de metodologia de cálculo.
</t>
    </r>
    <r>
      <rPr>
        <b/>
        <sz val="8"/>
        <color theme="1"/>
        <rFont val="Arial"/>
        <family val="2"/>
      </rPr>
      <t>14/07/2023:</t>
    </r>
    <r>
      <rPr>
        <sz val="8"/>
        <color theme="1"/>
        <rFont val="Arial"/>
        <family val="2"/>
      </rPr>
      <t xml:space="preserve"> Atualização da metodologia de cálculo para garantias pessoais. Segundo os controlos da Corporação, o campo deve ser reportado com NOT APPLICABLE.</t>
    </r>
  </si>
  <si>
    <t>APPRSR</t>
  </si>
  <si>
    <t>Provider of latest valuation (appraiser)</t>
  </si>
  <si>
    <t>Name of the appraising company. If the bank carries out the appraisal itself report "Internal".</t>
  </si>
  <si>
    <t>PR.018</t>
  </si>
  <si>
    <t>CD_GARANTIAS
CD_ESTRUTURAIS</t>
  </si>
  <si>
    <t>GT009_BENS_IMOV
TAT91_TABELAS_V</t>
  </si>
  <si>
    <t>CODAVAL
TAYD91C0_GELEMTAB</t>
  </si>
  <si>
    <r>
      <t xml:space="preserve">TAYD91C0_GELEMTAB
WHERE TAYD91C0_CTABELA='260'
AND CODAVAL = TAYD91C0_CELEMTAB
</t>
    </r>
    <r>
      <rPr>
        <b/>
        <sz val="8"/>
        <rFont val="Arial"/>
        <family val="2"/>
      </rPr>
      <t xml:space="preserve">Nota: </t>
    </r>
    <r>
      <rPr>
        <sz val="8"/>
        <rFont val="Arial"/>
        <family val="2"/>
      </rPr>
      <t>Nos casos em que o TAYD91C0_GELEMTAB = 'N/D' assumir o valor da coluna "NULLABLE".</t>
    </r>
  </si>
  <si>
    <r>
      <rPr>
        <b/>
        <sz val="8"/>
        <rFont val="Arial"/>
        <family val="2"/>
      </rPr>
      <t xml:space="preserve">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campo obtido no passo anterior com TAT91_TABELAS_V de modo a obter os nomes dos avaliadores:
</t>
    </r>
    <r>
      <rPr>
        <sz val="8"/>
        <rFont val="Arial"/>
        <family val="2"/>
      </rPr>
      <t>LEFT JOIN 
(SELECT * FROM TAT91_TABELAS_V)
GT009_BENS_IMOV com TAT91_TABELAS_V 
ON CODAVAL = TAYD91C0_CELEMTAB</t>
    </r>
  </si>
  <si>
    <r>
      <rPr>
        <b/>
        <sz val="8"/>
        <color theme="1"/>
        <rFont val="Arial"/>
        <family val="2"/>
      </rPr>
      <t>03/11/2021</t>
    </r>
    <r>
      <rPr>
        <sz val="8"/>
        <color theme="1"/>
        <rFont val="Arial"/>
        <family val="2"/>
      </rPr>
      <t xml:space="preserve">: Atualização de especificação de metodologia de cálculo.
</t>
    </r>
    <r>
      <rPr>
        <b/>
        <sz val="8"/>
        <color theme="1"/>
        <rFont val="Arial"/>
        <family val="2"/>
      </rPr>
      <t>08/11/2021:</t>
    </r>
    <r>
      <rPr>
        <sz val="8"/>
        <color theme="1"/>
        <rFont val="Arial"/>
        <family val="2"/>
      </rPr>
      <t xml:space="preserve"> Fonte em revisão
16/12</t>
    </r>
    <r>
      <rPr>
        <b/>
        <sz val="8"/>
        <color theme="1"/>
        <rFont val="Arial"/>
        <family val="2"/>
      </rPr>
      <t xml:space="preserve">/2021: </t>
    </r>
    <r>
      <rPr>
        <sz val="8"/>
        <color theme="1"/>
        <rFont val="Arial"/>
        <family val="2"/>
      </rPr>
      <t xml:space="preserve">Atualização de especificação de metodologia de cálculo com base no novo campo de código de avaliador.
</t>
    </r>
    <r>
      <rPr>
        <b/>
        <sz val="8"/>
        <color theme="1"/>
        <rFont val="Arial"/>
        <family val="2"/>
      </rPr>
      <t>17/05/2022:</t>
    </r>
    <r>
      <rPr>
        <sz val="8"/>
        <color theme="1"/>
        <rFont val="Arial"/>
        <family val="2"/>
      </rPr>
      <t xml:space="preserve"> Actualização de especificação de metodologia de cálculo de forma a não contemplar códigos de avaliador = 'N/D'.</t>
    </r>
  </si>
  <si>
    <t>CNSTRCTN_STTS</t>
  </si>
  <si>
    <t>Construction status</t>
  </si>
  <si>
    <t>Current status of the construction progress. The term "permit" refers to the received zoning- and building permission.</t>
  </si>
  <si>
    <t>PR.029</t>
  </si>
  <si>
    <t xml:space="preserve">CD_GARANTIAS
CD_LOAN_TAPES_BCE
</t>
  </si>
  <si>
    <t>GT018_RATEIO_AVAL
GT009_BENS_IMOV
LT821_CNSTRCTN_STTS</t>
  </si>
  <si>
    <t>CGARANT_BEM
CTIPBEM
CFINBEM
CGARANT_RPT
CMOTAVAL
PERCOBRA
CNSTRCTN_STTS</t>
  </si>
  <si>
    <t xml:space="preserve">CNSTRCTN_STTS (aplicar regras da tabela de parametrização  LT821_CNSTRCTN_STTS de acordo com a ordem indicada)
WHERE GT018.cgarant_bem = LT821.cgarant_bem
AND GT018.ctipbem = LT821.ctipbem
AND GT018.cfinbem = LT821.cfinbem
AND GT018.garant_rpt = LT821.garant_rpt 
AND GT009.cmotaval = LT821.cmotaval
AND GT009.precobra = LT821.precobra
</t>
  </si>
  <si>
    <r>
      <rPr>
        <b/>
        <sz val="8"/>
        <rFont val="Arial"/>
        <family val="2"/>
      </rPr>
      <t xml:space="preserve">1) Cruzar LT004_PROTECTION com a GT018_RATEIO_AVAL para obter os campos necessários: </t>
    </r>
    <r>
      <rPr>
        <sz val="8"/>
        <rFont val="Arial"/>
        <family val="2"/>
      </rPr>
      <t xml:space="preserve">
LT004_PROTECTION
LEFT JOIN 
GT018_RATEIO_AVAL
ON PRTCTN_ID = CONCAT('I_', CKBALBEM, '_', CKCTABEM, '_', CKREFBEM)
2) Cruzar LT004_PROTECTION com a GT009_BENS_IMOV para obter os campos necessários: 
LEFT JOIN
GT009_BENS_IMOV
ON PRTCTN_ID = CONCAT('I_', CKBALBEM, '_', CKCTABEM, '_', CKREFBEM)
3) Cruzar os campos obtidos nos pontos 1) e  2) com a tabela de parametrização LT821_CNSTRCTN_STTS de modo a obter os codigos permitidos na code list (CNSTRCTN_STTS):
LEFT JOIN
LT821_CNSTRCTN_STTS
ON CGARANT_BEM  = CGARANT_BEM
AND CTIPBEM = CTIPBEM
AND CFINBEM = CFINBEM
AND CGARANT_RPT = CGARANT_RPT
AND CMOTAVAL = CMOTAVAL
AND PERCOBRA = PERCOBRA
</t>
    </r>
  </si>
  <si>
    <r>
      <t xml:space="preserve">17/11/2021: </t>
    </r>
    <r>
      <rPr>
        <sz val="8"/>
        <color theme="1"/>
        <rFont val="Arial"/>
        <family val="2"/>
      </rPr>
      <t>Atualização de especificação e metodologia de cálculo.</t>
    </r>
    <r>
      <rPr>
        <b/>
        <sz val="8"/>
        <color theme="1"/>
        <rFont val="Arial"/>
        <family val="2"/>
      </rPr>
      <t xml:space="preserve"> </t>
    </r>
    <r>
      <rPr>
        <sz val="8"/>
        <color theme="1"/>
        <rFont val="Arial"/>
        <family val="2"/>
      </rPr>
      <t>Parametrização validada com Susana F. e Ricardo M.</t>
    </r>
    <r>
      <rPr>
        <b/>
        <sz val="8"/>
        <color theme="1"/>
        <rFont val="Arial"/>
        <family val="2"/>
      </rPr>
      <t xml:space="preserve">
05/01/2022: </t>
    </r>
    <r>
      <rPr>
        <sz val="8"/>
        <color theme="1"/>
        <rFont val="Arial"/>
        <family val="2"/>
      </rPr>
      <t>Atualização de especificação e metodologia de cálculo. Consultar tabela de suporte</t>
    </r>
    <r>
      <rPr>
        <b/>
        <sz val="8"/>
        <color theme="1"/>
        <rFont val="Arial"/>
        <family val="2"/>
      </rPr>
      <t xml:space="preserve"> BCE_LT_SPRT_CNSTRCTN_STTS.
18/04/2022:</t>
    </r>
    <r>
      <rPr>
        <sz val="8"/>
        <color theme="1"/>
        <rFont val="Arial"/>
        <family val="2"/>
      </rPr>
      <t xml:space="preserve"> Atualização de tabela de parametrização de CNSTRCTN_STTS
</t>
    </r>
    <r>
      <rPr>
        <b/>
        <sz val="8"/>
        <color theme="1"/>
        <rFont val="Arial"/>
        <family val="2"/>
      </rPr>
      <t xml:space="preserve">24/06/2022: </t>
    </r>
    <r>
      <rPr>
        <sz val="8"/>
        <color theme="1"/>
        <rFont val="Arial"/>
        <family val="2"/>
      </rPr>
      <t xml:space="preserve">Atualização de tabela de parametrização de CNSTRCTN_STTS (inclusão de novas colunas)
</t>
    </r>
    <r>
      <rPr>
        <b/>
        <sz val="8"/>
        <color theme="1"/>
        <rFont val="Arial"/>
        <family val="2"/>
      </rPr>
      <t xml:space="preserve">09/08/2024: </t>
    </r>
    <r>
      <rPr>
        <sz val="8"/>
        <color theme="1"/>
        <rFont val="Arial"/>
        <family val="2"/>
      </rPr>
      <t>Atualização de especificação de metodologia de cálculo, no seguimento do projeto de Redefinição da Granularidade das Garantias, de forma a que o mapeamento dependa do campo CGARANT_BEM.</t>
    </r>
    <r>
      <rPr>
        <b/>
        <sz val="8"/>
        <color theme="1"/>
        <rFont val="Arial"/>
        <family val="2"/>
      </rPr>
      <t xml:space="preserve">
06/09/2024: </t>
    </r>
    <r>
      <rPr>
        <sz val="8"/>
        <color theme="1"/>
        <rFont val="Arial"/>
        <family val="2"/>
      </rPr>
      <t xml:space="preserve">Atualização de tabela de parametrização de CNSTRCTN_STTS </t>
    </r>
  </si>
  <si>
    <t>PR.001</t>
  </si>
  <si>
    <t>CRE_INCM_CRRNCY</t>
  </si>
  <si>
    <t>Currency of annual income and expenses</t>
  </si>
  <si>
    <t>Currency of annual income and expenses.</t>
  </si>
  <si>
    <t>PR.035</t>
  </si>
  <si>
    <r>
      <rPr>
        <b/>
        <sz val="8"/>
        <color theme="1"/>
        <rFont val="Arial"/>
        <family val="2"/>
      </rPr>
      <t>04/01/2022:</t>
    </r>
    <r>
      <rPr>
        <sz val="8"/>
        <color theme="1"/>
        <rFont val="Arial"/>
        <family val="2"/>
      </rPr>
      <t xml:space="preserve"> Atualização de especificação de metodologia de cálculo. </t>
    </r>
  </si>
  <si>
    <t>CRE_YRLY_EXPNSS</t>
  </si>
  <si>
    <t>Current annual operating expenses</t>
  </si>
  <si>
    <t>Current annual operating expenses.</t>
  </si>
  <si>
    <t>PR.036</t>
  </si>
  <si>
    <t>CRE_YRLY_INCM</t>
  </si>
  <si>
    <t>Current annual income</t>
  </si>
  <si>
    <t>Ideally based on capacities that are rented on the day following the reference date.</t>
  </si>
  <si>
    <t>PR.037</t>
  </si>
  <si>
    <t>DT_APPRSL_PRVS</t>
  </si>
  <si>
    <t>Previous appraisal date</t>
  </si>
  <si>
    <t>Date of the appraisal previous to the most recent one available, i.e. previous to the last full appraisal (field DT_LST_FLL_APPRSL).</t>
  </si>
  <si>
    <t>PR.027</t>
  </si>
  <si>
    <t>CD_GARANTIAS</t>
  </si>
  <si>
    <t>GT011_AVALC_IMOV</t>
  </si>
  <si>
    <t>DAVALIA</t>
  </si>
  <si>
    <r>
      <t>Segunda data mais recente
WHERE (
(CTIPREAVL = 'A' AND CORAVGP = 'G39') 
OR CORAVGP='G26'
)
AND DAVALIA =&gt; DT_ORGNL_PRTCTN_VL
Caso não exista nenhuma avaliação que cumpra as condições supra, reportar o valor da coluna de "</t>
    </r>
    <r>
      <rPr>
        <b/>
        <sz val="8"/>
        <rFont val="Arial"/>
        <family val="2"/>
      </rPr>
      <t xml:space="preserve">NOT APPLICABLE"
</t>
    </r>
    <r>
      <rPr>
        <sz val="8"/>
        <rFont val="Arial"/>
        <family val="2"/>
      </rPr>
      <t xml:space="preserve">Caso exista apenas 1 avaliação que cumpra as condições supra, reportar o valor da coluna de </t>
    </r>
    <r>
      <rPr>
        <b/>
        <sz val="8"/>
        <rFont val="Arial"/>
        <family val="2"/>
      </rPr>
      <t>"NOT APPLICABLE"</t>
    </r>
  </si>
  <si>
    <r>
      <rPr>
        <b/>
        <sz val="8"/>
        <rFont val="Arial"/>
        <family val="2"/>
      </rPr>
      <t>1) Cruzar  LT004_PROTECTION com a tabela GT011_AVALC_IMOV</t>
    </r>
    <r>
      <rPr>
        <sz val="8"/>
        <rFont val="Arial"/>
        <family val="2"/>
      </rPr>
      <t xml:space="preserve"> </t>
    </r>
    <r>
      <rPr>
        <b/>
        <sz val="8"/>
        <rFont val="Arial"/>
        <family val="2"/>
      </rPr>
      <t>para obter o campo MAVALIA</t>
    </r>
    <r>
      <rPr>
        <sz val="8"/>
        <rFont val="Arial"/>
        <family val="2"/>
      </rPr>
      <t xml:space="preserve">
(SELECT * FROM LT004_PROTECTION)
LEFT JOIN
(SELECT * FROM GT011_AVALC_IMOV)
ON PRTCTN_ID = CONCAT('I_', CKBALBEM, '_', CKCTABEM, '_', CKREFBEM)</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</si>
  <si>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28/04/2023</t>
    </r>
    <r>
      <rPr>
        <sz val="8"/>
        <color theme="1"/>
        <rFont val="Arial"/>
        <family val="2"/>
      </rPr>
      <t>: Atualização metodologia de cálculo e cruzamento (alterações ao modelo de garantias)
12/07/2024: Atualização da metelogia de cálculo devido à alteração da definição do campo por parte da Corporação</t>
    </r>
  </si>
  <si>
    <t>DT_CNSTRCTN_STTS</t>
  </si>
  <si>
    <t>Date of construction status</t>
  </si>
  <si>
    <t>Date of the construction status.</t>
  </si>
  <si>
    <t>PR.030</t>
  </si>
  <si>
    <t>BCE_LT_SPRT_CNSTRCTN_STTS</t>
  </si>
  <si>
    <t>DAVALIA 
WHERE NR=MAX(NR)</t>
  </si>
  <si>
    <r>
      <rPr>
        <b/>
        <sz val="8"/>
        <rFont val="Arial"/>
        <family val="2"/>
      </rPr>
      <t>1) Cruzar LT004_PROTECTION com tabela de suporte do status de construção BCE_LT_SPRT_CNSTRCTN_STTS:</t>
    </r>
    <r>
      <rPr>
        <sz val="8"/>
        <rFont val="Arial"/>
        <family val="2"/>
      </rPr>
      <t xml:space="preserve">
LT004_PROTECTION
LEFT JOIN 
(SELECT * FROM BCE_LT_SPRT_CNSTRCTN_STTS)
ON PRTCTN_ID = PRTCTN_ID</t>
    </r>
  </si>
  <si>
    <r>
      <rPr>
        <b/>
        <sz val="8"/>
        <color theme="1"/>
        <rFont val="Arial"/>
        <family val="2"/>
      </rPr>
      <t xml:space="preserve">05/01/2022: </t>
    </r>
    <r>
      <rPr>
        <sz val="8"/>
        <color theme="1"/>
        <rFont val="Arial"/>
        <family val="2"/>
      </rPr>
      <t xml:space="preserve">Atualização de especificação e metodologia de cálculo. Consultar tabela de suporte BCE_LT_SPRT_CNSTRCTN_STTS.
</t>
    </r>
    <r>
      <rPr>
        <b/>
        <sz val="8"/>
        <color theme="1"/>
        <rFont val="Arial"/>
        <family val="2"/>
      </rPr>
      <t xml:space="preserve">24/06/2022: </t>
    </r>
    <r>
      <rPr>
        <sz val="8"/>
        <color theme="1"/>
        <rFont val="Arial"/>
        <family val="2"/>
      </rPr>
      <t>Atualização de metodologia de cálculo.</t>
    </r>
  </si>
  <si>
    <t>DT_FRST_USG</t>
  </si>
  <si>
    <t>Date of first usage of the building</t>
  </si>
  <si>
    <t>Date when the building was operationally used the first time. This date can also be in the future (for objects in construction).
If only the year is known. Use YYYY/01/01.</t>
  </si>
  <si>
    <t>PR.031</t>
  </si>
  <si>
    <t>GT009_BENS_IMOV</t>
  </si>
  <si>
    <t>DELICUTIL</t>
  </si>
  <si>
    <t>CASE WHEN DELICUTIL = '0001-01-01' THEN valor da coluna NULLABLE
 ELSE DELICUTIL</t>
  </si>
  <si>
    <r>
      <rPr>
        <b/>
        <sz val="8"/>
        <rFont val="Arial"/>
        <family val="2"/>
      </rPr>
      <t xml:space="preserve">1) Cruzar LT004_PROTECTION com GT009_BENS_IMOV para obter os campos necessários: 
</t>
    </r>
    <r>
      <rPr>
        <sz val="8"/>
        <rFont val="Arial"/>
        <family val="2"/>
      </rPr>
      <t>LT004_PROTECTION
LEFT JOIN 
(SELECT * FROM GT009_BENS_IMOV)
ON PRTCTN_ID = CONCAT('I_', CKBALBEM, '_', CKCTABEM, '_', CKREFBEM)</t>
    </r>
  </si>
  <si>
    <t xml:space="preserve"> - Se o campo TYP_PRTCTN not in ('9','10')</t>
  </si>
  <si>
    <r>
      <rPr>
        <b/>
        <sz val="8"/>
        <color theme="1"/>
        <rFont val="Arial"/>
        <family val="2"/>
      </rPr>
      <t xml:space="preserve">01/02/2022: </t>
    </r>
    <r>
      <rPr>
        <sz val="8"/>
        <color theme="1"/>
        <rFont val="Arial"/>
        <family val="2"/>
      </rPr>
      <t xml:space="preserve">Atualização de especificação e metodologia de cálculo.
</t>
    </r>
    <r>
      <rPr>
        <b/>
        <sz val="8"/>
        <color theme="1"/>
        <rFont val="Arial"/>
        <family val="2"/>
      </rPr>
      <t>30/06/2023:</t>
    </r>
    <r>
      <rPr>
        <sz val="8"/>
        <color theme="1"/>
        <rFont val="Arial"/>
        <family val="2"/>
      </rPr>
      <t xml:space="preserve"> Atualização da metodologia de cálculos para transformar '0001-01-01' em </t>
    </r>
    <r>
      <rPr>
        <i/>
        <sz val="8"/>
        <color theme="1"/>
        <rFont val="Arial"/>
        <family val="2"/>
      </rPr>
      <t>Missing values.</t>
    </r>
    <r>
      <rPr>
        <sz val="8"/>
        <color theme="1"/>
        <rFont val="Arial"/>
        <family val="2"/>
      </rPr>
      <t xml:space="preserve">
</t>
    </r>
    <r>
      <rPr>
        <b/>
        <sz val="8"/>
        <color theme="1"/>
        <rFont val="Arial"/>
        <family val="2"/>
      </rPr>
      <t>21/12/2023:</t>
    </r>
    <r>
      <rPr>
        <sz val="8"/>
        <color theme="1"/>
        <rFont val="Arial"/>
        <family val="2"/>
      </rPr>
      <t xml:space="preserve"> Adição de condição de NOT APPLICABLE (de acordo com o e-mail de dúvidas da Corporação do dia18/12/2023).</t>
    </r>
  </si>
  <si>
    <t>DT_LST_FLL_APPRSL</t>
  </si>
  <si>
    <t>Date of last full appraisal</t>
  </si>
  <si>
    <t>Date of the most recent full appraisal. If the most recent valuation was done by other means (e.g. based on statistical information), this field should contain the date of the most recent full appraisal on the property.</t>
  </si>
  <si>
    <t>PR.019</t>
  </si>
  <si>
    <t>Primeira data mais recente
MAX(DAVALIA)
WHERE (
(CTIPREAVL = 'A' AND CORAVGP = 'G39') 
OR CORAVGP='G26'
)
AND DAVALIA =&gt; DT_ORGNL_PRTCTN_VL
Caso não exista nenhuma avaliação que cumpra as condições supra, reportar o valor de missing value</t>
  </si>
  <si>
    <r>
      <rPr>
        <b/>
        <sz val="8"/>
        <rFont val="Arial"/>
        <family val="2"/>
      </rPr>
      <t xml:space="preserve">1) Cruzar LT004_PROTECTION com GT011_AVALC_IMOV para obter os campos necessários: </t>
    </r>
    <r>
      <rPr>
        <sz val="8"/>
        <rFont val="Arial"/>
        <family val="2"/>
      </rPr>
      <t xml:space="preserve">
LT004_PROTECTION
LEFT JOIN 
(SELECT * FROM GT011_AVALC_IMOV)
ON PRTCTN_ID = CONCAT('I_', CKBALBEM, '_', CKCTABEM, '_', CKREFBEM)</t>
    </r>
  </si>
  <si>
    <r>
      <rPr>
        <b/>
        <sz val="8"/>
        <color theme="1"/>
        <rFont val="Arial"/>
        <family val="2"/>
      </rPr>
      <t>29/10/2021</t>
    </r>
    <r>
      <rPr>
        <sz val="8"/>
        <color theme="1"/>
        <rFont val="Arial"/>
        <family val="2"/>
      </rPr>
      <t xml:space="preserve">: Atualização de especificação de metodologia de cálculo.
</t>
    </r>
    <r>
      <rPr>
        <b/>
        <sz val="8"/>
        <color theme="1"/>
        <rFont val="Arial"/>
        <family val="2"/>
      </rPr>
      <t>07/04/2023:</t>
    </r>
    <r>
      <rPr>
        <sz val="8"/>
        <color theme="1"/>
        <rFont val="Arial"/>
        <family val="2"/>
      </rPr>
      <t xml:space="preserve"> Atualização metodologia de cálculo e cruzamento (alterações ao modelo de garantias)
</t>
    </r>
    <r>
      <rPr>
        <b/>
        <sz val="8"/>
        <color theme="1"/>
        <rFont val="Arial"/>
        <family val="2"/>
      </rPr>
      <t>28/04/2023:</t>
    </r>
    <r>
      <rPr>
        <sz val="8"/>
        <color theme="1"/>
        <rFont val="Arial"/>
        <family val="2"/>
      </rPr>
      <t xml:space="preserve"> Atualização metodologia de cálculo e cruzamento (alterações ao modelo de garantias)
</t>
    </r>
    <r>
      <rPr>
        <b/>
        <sz val="8"/>
        <color theme="1"/>
        <rFont val="Arial"/>
        <family val="2"/>
      </rPr>
      <t>28/06/2024:</t>
    </r>
    <r>
      <rPr>
        <sz val="8"/>
        <color theme="1"/>
        <rFont val="Arial"/>
        <family val="2"/>
      </rPr>
      <t xml:space="preserve"> Atualização da metodologia de cálculo com base no feedback do Henrique Amaral: as reavaliações do tipo R não devem ser consideradas numa full appraisal dado que não existe uma entrada na propriedade como indicado no Guia &gt;CTIPREAVL IN ('A','R') &gt; CTIPREAVL = 'A'
</t>
    </r>
    <r>
      <rPr>
        <b/>
        <sz val="8"/>
        <color theme="1"/>
        <rFont val="Arial"/>
        <family val="2"/>
      </rPr>
      <t xml:space="preserve">10/07/2024: </t>
    </r>
    <r>
      <rPr>
        <sz val="8"/>
        <color theme="1"/>
        <rFont val="Arial"/>
        <family val="2"/>
      </rPr>
      <t>Adição das seguintes notas "Primeira data mais recente" e "Caso não exista nenhuma avaliação que cumpra as condições supra, reportar o valor de missing value" para melhor entendimento do valor a reportar. Sem impacto na implementação.</t>
    </r>
  </si>
  <si>
    <t>DT_MTRTY_PRTCTN</t>
  </si>
  <si>
    <t>Maturity date of the protection</t>
  </si>
  <si>
    <t>The contractual maturity date of the protection, which is the earliest date at which the protection may terminate or be terminated, taking into account any agreements amending initial contracts.</t>
  </si>
  <si>
    <t>PR.002</t>
  </si>
  <si>
    <t>1) Se todas as DT_LGL_FNL_MTRTY dos instrumentos assumirem o valor da respetiva coluna "NULLABLE" : Valor da coluna "NULLABLE";
2) Se todas as DT_LGL_MTRTY dos instrumentos assumirem o valor da respetiva coluna "NOT APPLICABLE": Valor da coluna "NOT APPLICABLE";
3) Caso contrário: MIN(DT_LGL_MTRTY) excluíndo Default Values ("NULLABLE" e "NOT APPLICABLE").</t>
  </si>
  <si>
    <r>
      <rPr>
        <b/>
        <sz val="8"/>
        <rFont val="Arial"/>
        <family val="2"/>
      </rPr>
      <t xml:space="preserve">1) Cruzar LT004_PROTECTION com LT006_INSTR_PROT de modo a obter os contratos associados à garantia: </t>
    </r>
    <r>
      <rPr>
        <sz val="8"/>
        <rFont val="Arial"/>
        <family val="2"/>
      </rPr>
      <t xml:space="preserve">
LT004_PROTECTION 
LEFT JOIN 
(SELECT * FROM LT005_INSTR_PROT)
ON PRTCTN_ID = PRTCTN_ID 
</t>
    </r>
    <r>
      <rPr>
        <b/>
        <sz val="8"/>
        <rFont val="Arial"/>
        <family val="2"/>
      </rPr>
      <t xml:space="preserve">2) Cruzar os instrumentos obtidos no passo anterior com a LT002_INSTRUMENT para obter a informação de datas de vencimento: 
</t>
    </r>
    <r>
      <rPr>
        <sz val="8"/>
        <rFont val="Arial"/>
        <family val="2"/>
      </rPr>
      <t>LEFT JOIN 
(SELECT * FROM LT002_INSTRUMENT)
ON INSTRMNT_ID = INSTRMNT_ID</t>
    </r>
  </si>
  <si>
    <t>CD_LOAN_TAPES_BCE
CD_GARANTIAS CD_CAPTOOLS</t>
  </si>
  <si>
    <t>LT002_INSTRUMENT
GT003_TRZ_GT_FIN
FR004_CTO</t>
  </si>
  <si>
    <t>DT_LGL_FNL_MTRTY
DFIMCAT
DATA_VENCIMENTO</t>
  </si>
  <si>
    <t>MIN (DT_LGL_FNL_MTRTY, DFIMCAT, DATA_VENCIMENTO) 
Nota: Ver metodologia de cálculo das Garantias Imóveis para DT_LGL_FNL_MTRTY.</t>
  </si>
  <si>
    <r>
      <rPr>
        <b/>
        <sz val="8"/>
        <rFont val="Arial"/>
        <family val="2"/>
      </rPr>
      <t>1) Replicar passo 1) do mesmo campo para garantias imóveis
2) Replicar passo 2) do mesmo campo para garantias imóveis
3) Cruzar LT004_PROTECTION com tabela GT003_TRZ_GT_FIN para obter data de fim de cativo</t>
    </r>
    <r>
      <rPr>
        <sz val="8"/>
        <rFont val="Arial"/>
        <family val="2"/>
      </rPr>
      <t xml:space="preserve">: 
LEFT JOIN 
(SELECT * FROM GT003_TRZ_GT_FIN)
ON PRTCTN_ID = CONCAT('F_', CKBALBEM, '_', CKCTABEM, '_', CKREFBEM)
</t>
    </r>
    <r>
      <rPr>
        <b/>
        <sz val="8"/>
        <rFont val="Arial"/>
        <family val="2"/>
      </rPr>
      <t xml:space="preserve">4) Cruzar chave de bem da GT003_TRZ_GT_FIN com tradudor de chaves FINREP: 
</t>
    </r>
    <r>
      <rPr>
        <sz val="8"/>
        <rFont val="Arial"/>
        <family val="2"/>
      </rPr>
      <t xml:space="preserve">LEFT JOIN 
(SELECT * FROM KT_CHAVES_FINREP)
ON CONCAT(CKBALBEM, CKCTABEM, CKREFBEM) = CONCAT(CBALCAO, CNUMECTA, ZDEPOSIT)
</t>
    </r>
    <r>
      <rPr>
        <b/>
        <sz val="8"/>
        <rFont val="Arial"/>
        <family val="2"/>
      </rPr>
      <t xml:space="preserve">5) Cruzar chave FINREP obtida no passo anterior com FR004_CTO para obter data de vencimento da garantia: 
</t>
    </r>
    <r>
      <rPr>
        <sz val="8"/>
        <rFont val="Arial"/>
        <family val="2"/>
      </rPr>
      <t>LEFT JOIN 
(SELECT * FROM FR004_CTO)
ON CONCAT( CEMPRESA_FR, CBALCAO_FR, CNUMECTA_FR, ZDEPOSIT_FR) = CONCAT( CEMPRESA, CBALCAO, CNUMECTA, ZDEPOSIT)</t>
    </r>
  </si>
  <si>
    <t xml:space="preserve"> - Se o bem não tem maturidade contratualizada (DFIMCAT ou DATA_VENCIMENTO = 9999-31-12)</t>
  </si>
  <si>
    <r>
      <rPr>
        <b/>
        <sz val="8"/>
        <color theme="1"/>
        <rFont val="Arial"/>
        <family val="2"/>
      </rPr>
      <t>14/12/2021</t>
    </r>
    <r>
      <rPr>
        <sz val="8"/>
        <color theme="1"/>
        <rFont val="Arial"/>
        <family val="2"/>
      </rPr>
      <t xml:space="preserve">: Atualização de especificação de metodologia de cálculo.
</t>
    </r>
    <r>
      <rPr>
        <b/>
        <sz val="8"/>
        <color theme="1"/>
        <rFont val="Arial"/>
        <family val="2"/>
      </rPr>
      <t xml:space="preserve">21/07/2023: </t>
    </r>
    <r>
      <rPr>
        <sz val="8"/>
        <color theme="1"/>
        <rFont val="Arial"/>
        <family val="2"/>
      </rPr>
      <t>Alteração da metodologia de cálculo para garantias pessoais na sequência da análise aos controlos da corporação.</t>
    </r>
  </si>
  <si>
    <t>DT_ORGNL_PRTCTN_VL</t>
  </si>
  <si>
    <t>Date of original protection value</t>
  </si>
  <si>
    <t>The date of original protection value is the date on which the latest appraisal or valuation of the protection was carried out prior to its initial receipt as credit protection.</t>
  </si>
  <si>
    <t>PR.020</t>
  </si>
  <si>
    <t>GT018_RATEIO_AVAL</t>
  </si>
  <si>
    <t>DTVALIAI_RESP_BEM</t>
  </si>
  <si>
    <t xml:space="preserve">MIN (DTVALIAI_RESP_BEM) por bem
</t>
  </si>
  <si>
    <r>
      <rPr>
        <b/>
        <sz val="8"/>
        <rFont val="Arial"/>
        <family val="2"/>
      </rPr>
      <t xml:space="preserve">1) Cruzar LT004_PROTECTION com LT006_INSTR_PROT:
</t>
    </r>
    <r>
      <rPr>
        <sz val="8"/>
        <rFont val="Arial"/>
        <family val="2"/>
      </rPr>
      <t>LT004_PROTECTION
LEFT JOIN 
LT006_INSTR_PROT</t>
    </r>
    <r>
      <rPr>
        <b/>
        <sz val="8"/>
        <rFont val="Arial"/>
        <family val="2"/>
      </rPr>
      <t xml:space="preserve">
</t>
    </r>
    <r>
      <rPr>
        <sz val="8"/>
        <rFont val="Arial"/>
        <family val="2"/>
      </rPr>
      <t xml:space="preserve">ON PRTCTN_ID = PRTCTN_ID
</t>
    </r>
    <r>
      <rPr>
        <b/>
        <sz val="8"/>
        <rFont val="Arial"/>
        <family val="2"/>
      </rPr>
      <t xml:space="preserve">
2) Cruzar o resultado obtido no ponto anterior com KT_CHAVES_FINREP para obtenção da chave master da responsabilidade:
</t>
    </r>
    <r>
      <rPr>
        <sz val="8"/>
        <rFont val="Arial"/>
        <family val="2"/>
      </rPr>
      <t>LEFT JOIN
KT_CHAVES_FINREP</t>
    </r>
    <r>
      <rPr>
        <b/>
        <sz val="8"/>
        <rFont val="Arial"/>
        <family val="2"/>
      </rPr>
      <t xml:space="preserve">
</t>
    </r>
    <r>
      <rPr>
        <sz val="8"/>
        <rFont val="Arial"/>
        <family val="2"/>
      </rPr>
      <t>ON INSTRMNT_ID = CONCAT(CEMPRESA_FR, CBALCAO_FR, CNUMECTA_FR, ZDEPOSIT_FR)</t>
    </r>
    <r>
      <rPr>
        <b/>
        <sz val="8"/>
        <rFont val="Arial"/>
        <family val="2"/>
      </rPr>
      <t xml:space="preserve">
3) Cruzar o resultado obtido no ponto anterior com GT018_RATEIO_AVAL para obter os campos necessários:</t>
    </r>
    <r>
      <rPr>
        <sz val="8"/>
        <rFont val="Arial"/>
        <family val="2"/>
      </rPr>
      <t xml:space="preserve">
LEFT JOIN 
(SELECT * FROM GT018_RATEIO_AVAL)
ON PRTCTN_ID = CONCAT(SUBSTR(TIPOLOGIA,1,1),'_',CKBALBEM, '_', CKCTABEM, '_', CKREFBEM) 
AND CONCAT(CEMPRESP, CKBALRES, CKCTARES, CKREFRESP) = CONCAT(CEMPRESA, CBALCAO, CNUMECTA, ZDEPOSIT)</t>
    </r>
  </si>
  <si>
    <t>1) Se a garantia for pessoal (SUBSTR(PRTCTN_ID,1,1)='P')</t>
  </si>
  <si>
    <r>
      <rPr>
        <b/>
        <sz val="8"/>
        <color theme="1"/>
        <rFont val="Arial"/>
        <family val="2"/>
      </rPr>
      <t>23/12/2021</t>
    </r>
    <r>
      <rPr>
        <sz val="8"/>
        <color theme="1"/>
        <rFont val="Arial"/>
        <family val="2"/>
      </rPr>
      <t xml:space="preserve">: Atualização de especificação de metodologia de cálculo.
</t>
    </r>
    <r>
      <rPr>
        <b/>
        <sz val="8"/>
        <color theme="1"/>
        <rFont val="Arial"/>
        <family val="2"/>
      </rPr>
      <t xml:space="preserve">07/04/2022: </t>
    </r>
    <r>
      <rPr>
        <sz val="8"/>
        <color theme="1"/>
        <rFont val="Arial"/>
        <family val="2"/>
      </rPr>
      <t xml:space="preserve">Actualização de especificação de metodologia de cálculo (Garantias Financeiras: adição de mínimo).
</t>
    </r>
    <r>
      <rPr>
        <b/>
        <sz val="8"/>
        <color theme="1"/>
        <rFont val="Arial"/>
        <family val="2"/>
      </rPr>
      <t>28/04/2023:</t>
    </r>
    <r>
      <rPr>
        <sz val="8"/>
        <color theme="1"/>
        <rFont val="Arial"/>
        <family val="2"/>
      </rPr>
      <t xml:space="preserve"> Atualização metodologia de cálculo e cruzamento (alterações ao modelo de garantias)
</t>
    </r>
    <r>
      <rPr>
        <b/>
        <sz val="8"/>
        <color theme="1"/>
        <rFont val="Arial"/>
        <family val="2"/>
      </rPr>
      <t xml:space="preserve">21/09/2023: </t>
    </r>
    <r>
      <rPr>
        <sz val="8"/>
        <color theme="1"/>
        <rFont val="Arial"/>
        <family val="2"/>
      </rPr>
      <t xml:space="preserve">Atualização de metodologia de cruzamento.
</t>
    </r>
    <r>
      <rPr>
        <b/>
        <sz val="8"/>
        <color theme="1"/>
        <rFont val="Arial"/>
        <family val="2"/>
      </rPr>
      <t xml:space="preserve">20/09/2024: </t>
    </r>
    <r>
      <rPr>
        <sz val="8"/>
        <color theme="1"/>
        <rFont val="Arial"/>
        <family val="2"/>
      </rPr>
      <t>Atualização de metodologia de cálculo e cruzamento, passando a depender de campos do MUG.</t>
    </r>
  </si>
  <si>
    <t>DT_PRTCTN_VL</t>
  </si>
  <si>
    <t>Date of protection value</t>
  </si>
  <si>
    <t>The date on which the latest appraisal or valuation of the protection was carried out prior to the reporting reference date.</t>
  </si>
  <si>
    <t>PR.021</t>
  </si>
  <si>
    <t>DTRCAVAL</t>
  </si>
  <si>
    <t>MAX(DTRCAVAL)</t>
  </si>
  <si>
    <r>
      <t xml:space="preserve">1) Cruzar LT004_PROTECTION com GT018_RATEIO_AVAL para obter os campos necessários: 
</t>
    </r>
    <r>
      <rPr>
        <sz val="8"/>
        <color theme="1"/>
        <rFont val="Arial"/>
        <family val="2"/>
      </rPr>
      <t>LT004_PROTECTION
LEFT JOIN 
(SELECT * FROM GT018_RATEIO_AVAL)
ON PRTCTN_ID = concat(substr(TIPOLOGIA,1,1),'_',ckbalbem,'_',ckctabem,'_',ckrefbem)</t>
    </r>
  </si>
  <si>
    <r>
      <t>08/02/2022:</t>
    </r>
    <r>
      <rPr>
        <sz val="8"/>
        <color theme="1"/>
        <rFont val="Arial"/>
        <family val="2"/>
      </rPr>
      <t xml:space="preserve"> Atualização de especificação de metodologia de cálculo.</t>
    </r>
    <r>
      <rPr>
        <b/>
        <sz val="8"/>
        <color theme="1"/>
        <rFont val="Arial"/>
        <family val="2"/>
      </rPr>
      <t xml:space="preserve">
07/04/2022: </t>
    </r>
    <r>
      <rPr>
        <sz val="8"/>
        <color theme="1"/>
        <rFont val="Arial"/>
        <family val="2"/>
      </rPr>
      <t>Atualização de especificação de metodologia de cruzamento (Garantias Financeiras).</t>
    </r>
    <r>
      <rPr>
        <b/>
        <sz val="8"/>
        <color theme="1"/>
        <rFont val="Arial"/>
        <family val="2"/>
      </rPr>
      <t xml:space="preserve">
16/05/2022:</t>
    </r>
    <r>
      <rPr>
        <sz val="8"/>
        <color theme="1"/>
        <rFont val="Arial"/>
        <family val="2"/>
      </rPr>
      <t xml:space="preserve"> Atualização de especificação de metodologia de cálculo (Garantias Financeiras - alínea 2))</t>
    </r>
    <r>
      <rPr>
        <b/>
        <sz val="8"/>
        <color theme="1"/>
        <rFont val="Arial"/>
        <family val="2"/>
      </rPr>
      <t xml:space="preserve">
21/07/2023: </t>
    </r>
    <r>
      <rPr>
        <sz val="8"/>
        <color theme="1"/>
        <rFont val="Arial"/>
        <family val="2"/>
      </rPr>
      <t>Alteração da metodologia de cálculo para garantias pessoais na sequência da análise aos controlos da corporação.</t>
    </r>
    <r>
      <rPr>
        <b/>
        <sz val="8"/>
        <color theme="1"/>
        <rFont val="Arial"/>
        <family val="2"/>
      </rPr>
      <t xml:space="preserve">
19/07/2024: </t>
    </r>
    <r>
      <rPr>
        <sz val="8"/>
        <color theme="1"/>
        <rFont val="Arial"/>
        <family val="2"/>
      </rPr>
      <t>Atualização da metodologia de calculo com base nos desenvolvimentos do MUG.</t>
    </r>
  </si>
  <si>
    <t>PR.003</t>
  </si>
  <si>
    <t>DVLPMNT_STTS</t>
  </si>
  <si>
    <t>Development status</t>
  </si>
  <si>
    <t>Situation of the asset.</t>
  </si>
  <si>
    <t>PR.032</t>
  </si>
  <si>
    <t>CGARANT_BEM
CTIPBEM
CFINBEM
CGARANT_RPT
CMOTAVAL
PERCOBRA
DVLPMNT_STTS</t>
  </si>
  <si>
    <t xml:space="preserve">DVLPMNT_STTS (aplicar regras da tabela de parametrização  LT821_CNSTRCTN_STTS de acordo com a ordem indicada)
WHERE GT018.cgarant_bem = LT821.cgarant_bem
AND GT018.ctipbem = LT821.ctipbem
AND GT018.cfinbem = LT821.cfinbem
AND GT018.garant_rpt = LT821.garant_rpt 
AND GT009.cmotaval = LT821.cmotaval
AND GT009.precobra = LT821.precobra
</t>
  </si>
  <si>
    <r>
      <rPr>
        <b/>
        <sz val="8"/>
        <rFont val="Arial"/>
        <family val="2"/>
      </rPr>
      <t xml:space="preserve">1) Cruzar LT004_PROTECTION com a GT018_RATEIO_AVAL para obter os campos necessários: </t>
    </r>
    <r>
      <rPr>
        <sz val="8"/>
        <rFont val="Arial"/>
        <family val="2"/>
      </rPr>
      <t xml:space="preserve">
LT004_PROTECTION
LEFT JOIN 
GT018_RATEIO_AVAL
ON PRTCTN_ID = CONCAT('I_', CKBALBEM, '_', CKCTABEM, '_', CKREFBEM)
2) Cruzar LT004_PROTECTION com a GT009_BENS_IMOV para obter os campos necessários: 
LEFT JOIN
GT009_BENS_IMOV
ON PRTCTN_ID = CONCAT('I_', CKBALBEM, '_', CKCTABEM, '_', CKREFBEM)
3) Cruzar os campos obtidos nos pontos 1) e  2) com a tabela de parametrização LT821_CNSTRCTN_STTS de modo a obter os codigos permitidos na code list (DVLPMNT_STTS):
LEFT JOIN
LT821_CNSTRCTN_STTS
ON CGARANT_BEM  = CGARANT_BEM
AND CTIPBEM = CTIPBEM
AND CFINBEM = CFINBEM
AND CGARANT_RPT = CGARANT_RPT
AND CMOTAVAL = CMOTAVAL
AND PERCOBRA = PERCOBRA
</t>
    </r>
  </si>
  <si>
    <r>
      <rPr>
        <b/>
        <sz val="8"/>
        <color theme="1"/>
        <rFont val="Arial"/>
        <family val="2"/>
      </rPr>
      <t xml:space="preserve">08/02/2022: </t>
    </r>
    <r>
      <rPr>
        <sz val="8"/>
        <color theme="1"/>
        <rFont val="Arial"/>
        <family val="2"/>
      </rPr>
      <t xml:space="preserve">Actualização de especificação e metodologia de cálculo com base na parametrização definida com Susana Fernandes e LCM. 
Adição de tabela de parametrização.
</t>
    </r>
    <r>
      <rPr>
        <b/>
        <sz val="8"/>
        <color theme="1"/>
        <rFont val="Arial"/>
        <family val="2"/>
      </rPr>
      <t>09/08/2024:</t>
    </r>
    <r>
      <rPr>
        <sz val="8"/>
        <color theme="1"/>
        <rFont val="Arial"/>
        <family val="2"/>
      </rPr>
      <t xml:space="preserve"> Atualização de especificação de metodologia de cálculo, no seguimento do projeto de Redefinição da Granularidade das Garantias, de forma a que o mapeamento dependa do campo CGARANT_BEM.</t>
    </r>
  </si>
  <si>
    <t>HRCT_MV</t>
  </si>
  <si>
    <t>Haircut applied by the bank to the market value</t>
  </si>
  <si>
    <t>Percentage of reduction applied to the open market value.</t>
  </si>
  <si>
    <t>PR.012</t>
  </si>
  <si>
    <t>CD_GARANTIAS
CD_LOAN_TAPES_BCE</t>
  </si>
  <si>
    <t>GT003_TRZ_GT_FIN
LT002_INSTRUMENT
LT814_HRCT_MV</t>
  </si>
  <si>
    <t>CTRATCTA
IMPRMNT_ASSSSMNT_MTHD
HRCT_MV</t>
  </si>
  <si>
    <t>HRCT_MV
WHERE IMPRMNT_ASSSSMNT_MTHD = IMPRMNT_ASSSSMNT_MTHD
AND CTRATCTA = CTRATCTA
AND SUBSTR(PRTCTN_ID, 1, 1) = ORIGEM</t>
  </si>
  <si>
    <r>
      <rPr>
        <b/>
        <sz val="8"/>
        <rFont val="Arial"/>
        <family val="2"/>
      </rPr>
      <t xml:space="preserve">1) Cruzar LT004_PROTECTION com LT006_INSTR_PROT de modo a obter os contratos associados à garantia: 
</t>
    </r>
    <r>
      <rPr>
        <sz val="8"/>
        <rFont val="Arial"/>
        <family val="2"/>
      </rPr>
      <t xml:space="preserve">LT004_PROTECTION 
LEFT JOIN 
(SELECT * FROM LT006_INSTR_PROT)
ON PRTCTN_ID = PRTCTN_ID 
</t>
    </r>
    <r>
      <rPr>
        <b/>
        <sz val="8"/>
        <rFont val="Arial"/>
        <family val="2"/>
      </rPr>
      <t xml:space="preserve">
2) Cruzar os instrumentos obtidos no passo anterior com a LT002_INSTRUMENT para obter os campos necessários:</t>
    </r>
    <r>
      <rPr>
        <sz val="8"/>
        <rFont val="Arial"/>
        <family val="2"/>
      </rPr>
      <t xml:space="preserve"> 
LEFT JOIN 
(SELECT * FROM LT002_INSTRUMENT)
ON INSTRMNT_ID = INSTRMNT_ID
</t>
    </r>
    <r>
      <rPr>
        <b/>
        <sz val="8"/>
        <rFont val="Arial"/>
        <family val="2"/>
      </rPr>
      <t xml:space="preserve">
3) Cruzar LT004_PROTECTION com a GT003_TRZ_GT_FIN para obter os campos necessários:
</t>
    </r>
    <r>
      <rPr>
        <sz val="8"/>
        <rFont val="Arial"/>
        <family val="2"/>
      </rPr>
      <t>LEFT JOIN</t>
    </r>
    <r>
      <rPr>
        <b/>
        <sz val="8"/>
        <rFont val="Arial"/>
        <family val="2"/>
      </rPr>
      <t xml:space="preserve">
</t>
    </r>
    <r>
      <rPr>
        <sz val="8"/>
        <rFont val="Arial"/>
        <family val="2"/>
      </rPr>
      <t>(SELECT * FROM GT003_TRZ_GT_FIN)
ON PRTCTN_ID = CONCAT('F_', CKBALBEM, '_', CKCTABEM, '_', CKREFBEM)</t>
    </r>
  </si>
  <si>
    <r>
      <rPr>
        <b/>
        <sz val="8"/>
        <color theme="1"/>
        <rFont val="Arial"/>
        <family val="2"/>
      </rPr>
      <t>24/01/2022:</t>
    </r>
    <r>
      <rPr>
        <sz val="8"/>
        <color theme="1"/>
        <rFont val="Arial"/>
        <family val="2"/>
      </rPr>
      <t xml:space="preserve"> Atualização de especificação de metodologia de cálculo.
Adição de nova tabela de parametrização HRCT_MV.</t>
    </r>
  </si>
  <si>
    <t>MN_PRPS</t>
  </si>
  <si>
    <t>Main purpose</t>
  </si>
  <si>
    <t>Purpose of the real estate.
SHOPPING includes restaurants, OFFICE includes doctor's surgeries.
Example for MIXED: Hotel and office building where both usages are of similar importance.</t>
  </si>
  <si>
    <t>PR.033</t>
  </si>
  <si>
    <r>
      <rPr>
        <b/>
        <sz val="8"/>
        <color theme="1"/>
        <rFont val="Arial"/>
        <family val="2"/>
      </rPr>
      <t xml:space="preserve">03/10/2021: </t>
    </r>
    <r>
      <rPr>
        <sz val="8"/>
        <color theme="1"/>
        <rFont val="Arial"/>
        <family val="2"/>
      </rPr>
      <t>Atualização de especificação de metodologia de cálculo com base no mapeamento definido com Susana Fernandes.</t>
    </r>
  </si>
  <si>
    <t>NTNL_ID</t>
  </si>
  <si>
    <t>National reference of the property</t>
  </si>
  <si>
    <t>Identifier used at national level for the registration of real estate properties (if available). If there exists no local property register please make use of the fall-back values for "not applicable".</t>
  </si>
  <si>
    <t>PR.004</t>
  </si>
  <si>
    <t xml:space="preserve">CDISCONF
CPOST
CODCONSV
CARTMATR
GFICHA
GNUM
GLOTE
GIDFRACC
GFRACCAO
</t>
  </si>
  <si>
    <t>CONCAT(cdisconf, "-",cpost , "-", codconsv, "-", cartmatr, "-",  gficha, "-",  gnum, "-", glote, "-", gidfracc, "-", gfraccao)
- Se o campo tive aspas (") ou algum caracter dentro de   '[^[:print:]\\p{S}\\p{P}\\p{L}\\p{N} ]' eliminar esse mesmo caracter
- Caso algum dos campos esteja a vazio substituir por "_"
- O campo NTNL_ID é considerado MISS quando todos os campos da concatenação estão a vazio</t>
  </si>
  <si>
    <t xml:space="preserve">1) Cruzar LT004_PROTECTION com a GT009_BENS_IMOV para obter os campos necessários: 
LT004_PROTECTION
LEFT JOIN
GT009_BENS_IMOV
ON PRTCTN_ID = CONCAT('I_', CKBALBEM, '_', CKCTABEM, '_', CKREFBEM)
</t>
  </si>
  <si>
    <r>
      <rPr>
        <b/>
        <sz val="8"/>
        <color theme="1"/>
        <rFont val="Arial"/>
        <family val="2"/>
      </rPr>
      <t>02/12/2021</t>
    </r>
    <r>
      <rPr>
        <sz val="8"/>
        <color theme="1"/>
        <rFont val="Arial"/>
        <family val="2"/>
      </rPr>
      <t xml:space="preserve">: Atualização de especificação de metodologia de cálculo.
</t>
    </r>
    <r>
      <rPr>
        <b/>
        <sz val="8"/>
        <color theme="1"/>
        <rFont val="Arial"/>
        <family val="2"/>
      </rPr>
      <t xml:space="preserve">02/06/2023: </t>
    </r>
    <r>
      <rPr>
        <sz val="8"/>
        <color theme="1"/>
        <rFont val="Arial"/>
        <family val="2"/>
      </rPr>
      <t xml:space="preserve">Atualização da metodologia de cálculo.
</t>
    </r>
    <r>
      <rPr>
        <b/>
        <sz val="8"/>
        <color theme="1"/>
        <rFont val="Arial"/>
        <family val="2"/>
      </rPr>
      <t>09/08/2024</t>
    </r>
    <r>
      <rPr>
        <sz val="8"/>
        <color theme="1"/>
        <rFont val="Arial"/>
        <family val="2"/>
      </rPr>
      <t>: Atualização de especificação de metodologia de cálculo. Foram adicionados os campos cpost , codconsv, cartmatr, gficha, gnum, glote, gidfracc, gfraccao ao mapeamento do NTNL_ID.
29/11/2024: Atualização da especificação de metodologia de cálculo. Incluída condição que retira quaisquer aspas contidas nos campos fonte.</t>
    </r>
  </si>
  <si>
    <t>ORGNL_PRTCTN_VL</t>
  </si>
  <si>
    <t>Original protection value (at inception)</t>
  </si>
  <si>
    <t>The original protection value is the monetary value of the protection item that was established at the date when the protection item was originally received as a credit protection.</t>
  </si>
  <si>
    <t>PR.022</t>
  </si>
  <si>
    <t>MAVALIAI_RESP_BEM</t>
  </si>
  <si>
    <t>1) Obtenção das combinações de responsabilidade-bem cuja DTVALIAI_RESP_BEM é mais antiga para o bem em questão: Consultar metodologia do campo DT_ORGNL_PRTCTN_VL
2) Obtenção das datas de relação entre responsabilidade e bem MAX(GT001_TRZ_RPS_GT.DINI_REL; GT003_TRZ_GT_FIN.DINI_REL / GT008_TRZ_GT_IMV.DINI_REL)
3) Obtenção da data de inicio da relação mínima dos bens com as responsabilidades obtidas no ponto 1): MIN(Passo 2))
4) Obtenção das responsabilidades associadas ao bem cuja data de inicio de relação corresponde à obtida no passo 3)
5) Na tabela GT018_RATEIO_AVAL somar os valores MAVALIAI_RESP_BEM para as combinações distintas obtidas no passo 4
Nota: Uma vez que, no MUG estão previstos os três pilares e os conceitos associados aos mesmos, para a obtenção dos campos DTVALIAI_RESP_BEM e MAVALIA_RESP_BEM deve ser feito o DISTINCT deste campos e da respetiva chave responsabilidade-bem. E só posteriormente a soma dos montantes associados.</t>
  </si>
  <si>
    <r>
      <rPr>
        <b/>
        <sz val="8"/>
        <rFont val="Arial"/>
        <family val="2"/>
      </rPr>
      <t xml:space="preserve">1) Cruzar LT004_PROTECTION com LT006_INSTR_PROT:
</t>
    </r>
    <r>
      <rPr>
        <sz val="8"/>
        <rFont val="Arial"/>
        <family val="2"/>
      </rPr>
      <t xml:space="preserve">LT004_PROTECTION
LEFT JOIN 
LT006_INSTR_PROT
ON PRTCTN_ID = PRTCTN_ID
</t>
    </r>
    <r>
      <rPr>
        <b/>
        <sz val="8"/>
        <rFont val="Arial"/>
        <family val="2"/>
      </rPr>
      <t xml:space="preserve">
2) Cruzar o resultado obtido no ponto anterior com KT_CHAVES_FINREP para obtenção da chave master da responsabilidade:
</t>
    </r>
    <r>
      <rPr>
        <sz val="8"/>
        <rFont val="Arial"/>
        <family val="2"/>
      </rPr>
      <t xml:space="preserve">LEFT JOIN
KT_CHAVES_FINREP
ON INSTRMNT_ID = CONCAT(CEMPRESA_FR, CBALCAO_FR, CNUMECTA_FR, ZDEPOSIT_FR)
</t>
    </r>
    <r>
      <rPr>
        <b/>
        <sz val="8"/>
        <rFont val="Arial"/>
        <family val="2"/>
      </rPr>
      <t xml:space="preserve">
3) Cruzar o resultado obtido no ponto anterior com GT018_RATEIO_AVAL para obtenção das combinações de responsabilidade-bem cuja DTVALIAI_RESP_BEM é mais antiga para o bem em questão:
</t>
    </r>
    <r>
      <rPr>
        <sz val="8"/>
        <rFont val="Arial"/>
        <family val="2"/>
      </rPr>
      <t xml:space="preserve">LEFT JOIN 
(SELECT * FROM GT018_RATEIO_AVAL)
ON PRTCTN_ID = CONCAT(SUBSTR(TIPOLOGIA,1,1),'_',CKBALBEM, '_', CKCTABEM, '_', CKREFBEM) 
AND CONCAT(CEMPRESP, CKBALRES, CKCTARES, CKREFRESP) = CONCAT(CEMPRESA, CBALCAO, CNUMECTA, ZDEPOSIT)
</t>
    </r>
    <r>
      <rPr>
        <b/>
        <sz val="8"/>
        <rFont val="Arial"/>
        <family val="2"/>
      </rPr>
      <t xml:space="preserve">
4) Cruzar o resultado obtido no ponto anterior com GT001_TRZ_RSP_GT, GT003_TRZ_GT_FIN e GT008_TRZ_GT_IMV para obtenção das datas de relação entre responsabilidade e bem mais antigas:
</t>
    </r>
    <r>
      <rPr>
        <sz val="8"/>
        <rFont val="Arial"/>
        <family val="2"/>
      </rPr>
      <t xml:space="preserve">LEFT JOIN
(SELECT * GT001_TRZ_RSP_GT)
LEFT JOIN
(SELECT * GT003_TRZ_GT_FIN)
ON CONCAT(CEMPRESA, CBALCAO, CKNUMECTA,COMP_ID_GAR) = CONCAT(CEMPRESA, CBALCAO, CKNUMECTA,COMP_ID_GAR)
LEFT JOIN
(SELECT * GT008_TRZ_GT_IMV )
ON CONCAT(CEMPRESA, CBALCAO, CKNUMECTA,COMP_ID_GAR) = CONCAT(CEMPRESA, CBALCAO, CKNUMECTA,COMP_ID_GAR)
ON CONCAT(CEMPRESP, CKBALRES, CKCTARES, CKREFRESP) = CONCAT(CEMPRESP, CKBALRES, CKCTARES, CKREFRESP)
AND SUBSTRING(PRTCTN_ID,3) = CONCAT(CKBALBEM, CKCTABEM, CKREFBEM)
</t>
    </r>
  </si>
  <si>
    <r>
      <rPr>
        <b/>
        <sz val="8"/>
        <color theme="1"/>
        <rFont val="Arial"/>
        <family val="2"/>
      </rPr>
      <t xml:space="preserve">28/04/2023: </t>
    </r>
    <r>
      <rPr>
        <sz val="8"/>
        <color theme="1"/>
        <rFont val="Arial"/>
        <family val="2"/>
      </rPr>
      <t xml:space="preserve">Atualização metodologia de cálculo e cruzamento (alterações ao modelo de garantias)
</t>
    </r>
    <r>
      <rPr>
        <b/>
        <sz val="8"/>
        <color theme="1"/>
        <rFont val="Arial"/>
        <family val="2"/>
      </rPr>
      <t xml:space="preserve">21/09/2023: </t>
    </r>
    <r>
      <rPr>
        <sz val="8"/>
        <color theme="1"/>
        <rFont val="Arial"/>
        <family val="2"/>
      </rPr>
      <t xml:space="preserve">Atualização de metodologia de cruzamento.
</t>
    </r>
    <r>
      <rPr>
        <b/>
        <sz val="8"/>
        <color theme="1"/>
        <rFont val="Arial"/>
        <family val="2"/>
      </rPr>
      <t>20/09/2024:</t>
    </r>
    <r>
      <rPr>
        <sz val="8"/>
        <color theme="1"/>
        <rFont val="Arial"/>
        <family val="2"/>
      </rPr>
      <t xml:space="preserve"> Atualização de metodologia de cálculo e cruzamento, passando a depender de campos do MUG.</t>
    </r>
  </si>
  <si>
    <t>PRM_LCTN</t>
  </si>
  <si>
    <t>Prime location according to bank-internal definition  (Y/N)</t>
  </si>
  <si>
    <t>Report "Y" if the real estate is located in a prime location according to bank-internal classification.</t>
  </si>
  <si>
    <t>PR.034</t>
  </si>
  <si>
    <t>CD_GARANTIAS
CD_LOAN_TAPES_BCE
CD_ESTRUTURAIS</t>
  </si>
  <si>
    <t>GT009_BENS_IMOV
LT004_PROTECTION
TAT91_CTABELAS
LT823_PRM_LCTN</t>
  </si>
  <si>
    <t>VALOR_LT
CFINBEM
CDISCONF
TAYD91C0_NELEMC10
TAYD91C0_NELEMC11
TAYD91C0_NELEMC12
TAYD91C0_NELEMC13
TAYD91C0_NELEMC14</t>
  </si>
  <si>
    <t>VALOR_LT
WHERE B.TAYD91C0_CTABELA ='J48'
AND C.TAYD91C0_CTABELA='162'</t>
  </si>
  <si>
    <r>
      <rPr>
        <b/>
        <sz val="8"/>
        <color theme="1"/>
        <rFont val="Arial"/>
        <family val="2"/>
      </rPr>
      <t xml:space="preserve">1) Cruzar LT004_PROTECTION com GT009_BENS_IMOV para obter os campos necessários: </t>
    </r>
    <r>
      <rPr>
        <sz val="8"/>
        <color theme="1"/>
        <rFont val="Arial"/>
        <family val="2"/>
      </rPr>
      <t xml:space="preserve">
LT004_PROTECTION
LEFT JOIN 
(SELECT * FROM GT009_BENS_IMOV) A
ON PRTCTN_ID = CONCAT('I_', CKBALBEM, '_', CKCTABEM, '_', CKREFBEM)
</t>
    </r>
    <r>
      <rPr>
        <b/>
        <sz val="8"/>
        <color theme="1"/>
        <rFont val="Arial"/>
        <family val="2"/>
      </rPr>
      <t xml:space="preserve">2) Cruzar campo obtido no passo anterior com a TAT J48 de modo a obter os Códigos de Serviços de Finanças (TAYD91C0_NELEMC10). Caso REF_DATE &lt;2023-10-31, consultar a tabela à data 2023-10-31.
</t>
    </r>
    <r>
      <rPr>
        <sz val="8"/>
        <color theme="1"/>
        <rFont val="Arial"/>
        <family val="2"/>
      </rPr>
      <t xml:space="preserve">LEFT JOIN
(SELECT * FROM TAT91_TABELAS)  B
ON A.CDISCONF=B.TAYD91C0_CELEMTAB
</t>
    </r>
    <r>
      <rPr>
        <b/>
        <sz val="8"/>
        <color theme="1"/>
        <rFont val="Arial"/>
        <family val="2"/>
      </rPr>
      <t xml:space="preserve">
3)Cruzar campo obtido no passo anterior com a TAT 162</t>
    </r>
    <r>
      <rPr>
        <b/>
        <sz val="8"/>
        <color rgb="FFFF0000"/>
        <rFont val="Arial"/>
        <family val="2"/>
      </rPr>
      <t xml:space="preserve"> </t>
    </r>
    <r>
      <rPr>
        <b/>
        <sz val="8"/>
        <color theme="1"/>
        <rFont val="Arial"/>
        <family val="2"/>
      </rPr>
      <t>de modo a obter os coeficientes de localização (CL). Caso REF_DATE &lt;2023-10-31, consultar a tabela à data 2023-10-31:</t>
    </r>
    <r>
      <rPr>
        <sz val="8"/>
        <color theme="1"/>
        <rFont val="Arial"/>
        <family val="2"/>
      </rPr>
      <t xml:space="preserve">
LEFT JOIN 
(SELECT * FROM </t>
    </r>
    <r>
      <rPr>
        <sz val="8"/>
        <rFont val="Arial"/>
        <family val="2"/>
      </rPr>
      <t>TAT91_TABELAS</t>
    </r>
    <r>
      <rPr>
        <sz val="8"/>
        <color theme="1"/>
        <rFont val="Arial"/>
        <family val="2"/>
      </rPr>
      <t xml:space="preserve">) C
ON B.TAYD91C0_NELEMC10 = C.TAYD91C0_CELEMTAB
</t>
    </r>
    <r>
      <rPr>
        <b/>
        <sz val="8"/>
        <color theme="1"/>
        <rFont val="Arial"/>
        <family val="2"/>
      </rPr>
      <t>4) Cruzar valor obtido no passo anterior com a LT823_PRM_LCTN de modo a obter a flag Y/N:</t>
    </r>
    <r>
      <rPr>
        <sz val="8"/>
        <color theme="1"/>
        <rFont val="Arial"/>
        <family val="2"/>
      </rPr>
      <t xml:space="preserve">
LEFT JOIN
(SELECT * FROM LT823_PRM_LCTN) D</t>
    </r>
    <r>
      <rPr>
        <sz val="8"/>
        <rFont val="Arial"/>
        <family val="2"/>
      </rPr>
      <t xml:space="preserve">
ON CFINBEM=</t>
    </r>
    <r>
      <rPr>
        <sz val="8"/>
        <color theme="1"/>
        <rFont val="Arial"/>
        <family val="2"/>
      </rPr>
      <t xml:space="preserve">CFINBEM
AND CL_HAB_MAX*=SUBSTR(TAYD91C0_NELEMC11,5,4)
AND CL_COM_MAX*=SUBSTR(TAYD91C0_NELEMC12,5,4)
AND CL_IND_MAX*=SUBSTR(TAYD91C0_NELEMC13,5,4)
AND CL_SERV_MAX*=SUBSTR(TAYD91C0_NELEMC14,5,4)
Nota:
*CL_HAB_MAX=SUBSTR(TAYD91C0_NELEMC11,5,4)
CL_COM_MAX=SUBSTR(TAYD91C0_NELEMC12,5,4)
CL_IND_MAX=SUBSTR(TAYD91C0_NELEMC13,5,4)
CL_SERV_MAX=SUBSTR(TAYD91C0_NELEMC14,5,4)
</t>
    </r>
  </si>
  <si>
    <r>
      <rPr>
        <b/>
        <sz val="8"/>
        <color theme="1"/>
        <rFont val="Arial"/>
        <family val="2"/>
      </rPr>
      <t>17/11/2021</t>
    </r>
    <r>
      <rPr>
        <sz val="8"/>
        <color theme="1"/>
        <rFont val="Arial"/>
        <family val="2"/>
      </rPr>
      <t xml:space="preserve">: Atualização de especificação de metodologia de cálculo com base na reunião com Raúl C. no dia 10/11 (reportar a MISS)
</t>
    </r>
    <r>
      <rPr>
        <b/>
        <sz val="8"/>
        <color theme="1"/>
        <rFont val="Arial"/>
        <family val="2"/>
      </rPr>
      <t>11/05/2023:</t>
    </r>
    <r>
      <rPr>
        <sz val="8"/>
        <color theme="1"/>
        <rFont val="Arial"/>
        <family val="2"/>
      </rPr>
      <t xml:space="preserve"> Pedido de inclusão da informação Código de Repartição de Finanças e Coeficiente de Localização nas TATs J48 e 162, respetivamente.
</t>
    </r>
    <r>
      <rPr>
        <b/>
        <sz val="8"/>
        <color theme="1"/>
        <rFont val="Arial"/>
        <family val="2"/>
      </rPr>
      <t>28/07/2023:</t>
    </r>
    <r>
      <rPr>
        <sz val="8"/>
        <color theme="1"/>
        <rFont val="Arial"/>
        <family val="2"/>
      </rPr>
      <t xml:space="preserve">Atualização de especificação de metodologia de cálculo.
</t>
    </r>
    <r>
      <rPr>
        <b/>
        <sz val="8"/>
        <color theme="1"/>
        <rFont val="Arial"/>
        <family val="2"/>
      </rPr>
      <t>15/12/2023:</t>
    </r>
    <r>
      <rPr>
        <sz val="8"/>
        <color theme="1"/>
        <rFont val="Arial"/>
        <family val="2"/>
      </rPr>
      <t xml:space="preserve"> Atualização da metodologia de cruzamento por forma a assegurar o aprovisionamento dos dados para datas de referência anteriores a 2023-10-31.
</t>
    </r>
    <r>
      <rPr>
        <b/>
        <sz val="8"/>
        <color theme="1"/>
        <rFont val="Arial"/>
        <family val="2"/>
      </rPr>
      <t>02/02/2024:</t>
    </r>
    <r>
      <rPr>
        <sz val="8"/>
        <color theme="1"/>
        <rFont val="Arial"/>
        <family val="2"/>
      </rPr>
      <t xml:space="preserve"> Atualização da tabela de parametrização com impactos na implementação.</t>
    </r>
  </si>
  <si>
    <t>PRTCTN_CLLD</t>
  </si>
  <si>
    <t>Protection called</t>
  </si>
  <si>
    <t>Indicator as to whether the property collateral has entered into the enforcement process as at reference date.</t>
  </si>
  <si>
    <t>PR.013</t>
  </si>
  <si>
    <t>IVT01_IMOVEIS</t>
  </si>
  <si>
    <t>CTIPADJUD</t>
  </si>
  <si>
    <t>Se um bem tem pelo menos um CTIPADJUD IN ('A', 'D') THEN 'Y'
ELSE 'N' END
WHERE CESTADIMO &lt;&gt; 'EX'</t>
  </si>
  <si>
    <r>
      <rPr>
        <b/>
        <sz val="8"/>
        <rFont val="Arial"/>
        <family val="2"/>
      </rPr>
      <t xml:space="preserve">1) Cruzar LT004_PROTECTION com IVT01_IMOVEIS para obter os campos necessários: 
</t>
    </r>
    <r>
      <rPr>
        <sz val="8"/>
        <rFont val="Arial"/>
        <family val="2"/>
      </rPr>
      <t>LT004_PROTECTION
LEFT JOIN 
(SELECT * FROM IVT01_IMOVEIS)
ON PRTCTN_ID = CONCAT('I_', CKBALBEM, '_', CKCTABEM, '_', LPAD(ZBEM, 15, '0'))</t>
    </r>
  </si>
  <si>
    <t>DT_EXECUCAO</t>
  </si>
  <si>
    <t>Se pelo menos um INSTRMNT_ID associado a uma PRTCTN_ID estiver com a DT_EXECUCAO &lt;&gt; '', então 'Y' 
Caso contrário 'N'</t>
  </si>
  <si>
    <r>
      <rPr>
        <b/>
        <sz val="8"/>
        <rFont val="Arial"/>
        <family val="2"/>
      </rPr>
      <t xml:space="preserve">1) Cruzar LT004_PROTECTION com LT006_INSTR_PROT de modo a obter os contratos associados à garantia: 
</t>
    </r>
    <r>
      <rPr>
        <sz val="8"/>
        <rFont val="Arial"/>
        <family val="2"/>
      </rPr>
      <t xml:space="preserve">LT004_PROTECTION 
LEFT JOIN 
(SELECT * FROM LT006_INSTR_PROT)
ON PRTCTN_ID = PRTCTN_ID 
</t>
    </r>
    <r>
      <rPr>
        <b/>
        <sz val="8"/>
        <rFont val="Arial"/>
        <family val="2"/>
      </rPr>
      <t xml:space="preserve">2) Cruzar chave de contrato obtido no passo anterior com tradudor de chaves FINREP: 
</t>
    </r>
    <r>
      <rPr>
        <sz val="8"/>
        <rFont val="Arial"/>
        <family val="2"/>
      </rPr>
      <t xml:space="preserve">LEFT JOIN 
(SELECT * FROM KT_CHAVES_FINREP)
ON INSTRMNT_ID = CONCAT(CEMPRESA_FR, CBALCAO_FR, CNUMECTA_FR, ZDEPOSIT_FR)
</t>
    </r>
    <r>
      <rPr>
        <b/>
        <sz val="8"/>
        <rFont val="Arial"/>
        <family val="2"/>
      </rPr>
      <t xml:space="preserve">3) Cruzar chave master obtida no passo anterior com a tabela de suporte de CLLCTN_MD para obter os contratos em execuções: 
</t>
    </r>
    <r>
      <rPr>
        <sz val="8"/>
        <rFont val="Arial"/>
        <family val="2"/>
      </rPr>
      <t>LEFT JOIN 
(SELECT * FROM BCE_LT_CLLCTN_MD )
ON CONCAT(CBALCAO, CNUMECTA, ZDEPOSIT) = CONCAT(CKBALCAO, CKNUMCTA, ZDEPOSIT)</t>
    </r>
  </si>
  <si>
    <r>
      <rPr>
        <b/>
        <sz val="8"/>
        <color theme="1"/>
        <rFont val="Arial"/>
        <family val="2"/>
      </rPr>
      <t>26/01/2022</t>
    </r>
    <r>
      <rPr>
        <sz val="8"/>
        <color theme="1"/>
        <rFont val="Arial"/>
        <family val="2"/>
      </rPr>
      <t xml:space="preserve">: Atualização de especificação de metodologia de cálculo.
Adição de tabela de parametrização PRTCTN_CLLD.
</t>
    </r>
    <r>
      <rPr>
        <b/>
        <sz val="8"/>
        <color theme="1"/>
        <rFont val="Arial"/>
        <family val="2"/>
      </rPr>
      <t>23/03/2022</t>
    </r>
    <r>
      <rPr>
        <sz val="8"/>
        <color theme="1"/>
        <rFont val="Arial"/>
        <family val="2"/>
      </rPr>
      <t xml:space="preserve">: Eliminação da regra de cruzamento com a tabela TABELA_PARAMETRIZACAO_PRTCTN_CLLD.
Alteração da metodologia de cálculo
</t>
    </r>
    <r>
      <rPr>
        <b/>
        <sz val="8"/>
        <color theme="1"/>
        <rFont val="Arial"/>
        <family val="2"/>
      </rPr>
      <t>03/06/2022:</t>
    </r>
    <r>
      <rPr>
        <sz val="8"/>
        <color theme="1"/>
        <rFont val="Arial"/>
        <family val="2"/>
      </rPr>
      <t xml:space="preserve"> Atualização da metodologia de cálculo das garantias imóveis para incluir um filtro (Catarina Caroço)
</t>
    </r>
    <r>
      <rPr>
        <b/>
        <sz val="8"/>
        <color theme="1"/>
        <rFont val="Arial"/>
        <family val="2"/>
      </rPr>
      <t xml:space="preserve">09/06/2023: </t>
    </r>
    <r>
      <rPr>
        <sz val="8"/>
        <color theme="1"/>
        <rFont val="Arial"/>
        <family val="2"/>
      </rPr>
      <t xml:space="preserve">Atualização da metodologia de cálculo para prever casos em que imóveis tenham mais do que um ctipadjud (Catarina Caroço)
</t>
    </r>
    <r>
      <rPr>
        <b/>
        <sz val="8"/>
        <color theme="1"/>
        <rFont val="Arial"/>
        <family val="2"/>
      </rPr>
      <t>07/07/2023:</t>
    </r>
    <r>
      <rPr>
        <sz val="8"/>
        <color theme="1"/>
        <rFont val="Arial"/>
        <family val="2"/>
      </rPr>
      <t xml:space="preserve"> Atualização da metodologia de cálculo para garantias pessoais para NOT APPLICABLE.</t>
    </r>
  </si>
  <si>
    <t>PRTCTN_FRCD_SL_VL</t>
  </si>
  <si>
    <t>Forced sale value</t>
  </si>
  <si>
    <t>Sales value that is estimated to be cashed in considering a forced sale scenario.</t>
  </si>
  <si>
    <t>PR.023</t>
  </si>
  <si>
    <r>
      <rPr>
        <b/>
        <sz val="8"/>
        <color theme="1"/>
        <rFont val="Arial"/>
        <family val="2"/>
      </rPr>
      <t>23/12/2021</t>
    </r>
    <r>
      <rPr>
        <sz val="8"/>
        <color theme="1"/>
        <rFont val="Arial"/>
        <family val="2"/>
      </rPr>
      <t>: Atualização de especificação de metodologia de cálculo.</t>
    </r>
  </si>
  <si>
    <t>PRTCTN_ID</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</si>
  <si>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</si>
  <si>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</si>
  <si>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PR.005</t>
  </si>
  <si>
    <t>LT006_INSTR_PROT</t>
  </si>
  <si>
    <r>
      <rPr>
        <b/>
        <sz val="8"/>
        <color theme="1"/>
        <rFont val="Arial"/>
        <family val="2"/>
      </rPr>
      <t>27/10/2021</t>
    </r>
    <r>
      <rPr>
        <sz val="8"/>
        <color theme="1"/>
        <rFont val="Arial"/>
        <family val="2"/>
      </rPr>
      <t>: Atualização de especificação de metodologia de cálculo.</t>
    </r>
  </si>
  <si>
    <t>PRTCTN_PRVDR_ID</t>
  </si>
  <si>
    <t>Protection Provider ID (Guarantor)</t>
  </si>
  <si>
    <t>Counterparty identifier for the protection provider. If the protection provider is not a legal entity, the protection provider identifier is not required to be reported.</t>
  </si>
  <si>
    <t>PR.006</t>
  </si>
  <si>
    <t>LT004_PROTECTION</t>
  </si>
  <si>
    <t>STRRIGHT (PRTCTN_ID, 10)</t>
  </si>
  <si>
    <t>CL001_INTERV_CTO</t>
  </si>
  <si>
    <t>ZCLIENTE 
WHERE CRELACAO_CL_CNT = '1' AND CSEQUENCIA_REL = '00001'</t>
  </si>
  <si>
    <r>
      <rPr>
        <b/>
        <sz val="8"/>
        <rFont val="Arial"/>
        <family val="2"/>
      </rPr>
      <t>1) Cruzar LT004_PROTECTION com CL001_INTERV_CTO para obter os campos necessários:</t>
    </r>
    <r>
      <rPr>
        <sz val="8"/>
        <rFont val="Arial"/>
        <family val="2"/>
      </rPr>
      <t xml:space="preserve"> 
LT004_PROTECTION 
LEFT JOIN 
(SELECT * FROM CL001_INTERV_CTO)
ON PRTCTN_ID = CONCAT ('F_', CBALCAO,'_', CNUMECTA, '_', ZDEPOSIT)</t>
    </r>
  </si>
  <si>
    <r>
      <rPr>
        <b/>
        <sz val="8"/>
        <color theme="1"/>
        <rFont val="Arial"/>
        <family val="2"/>
      </rPr>
      <t>09/12/2021</t>
    </r>
    <r>
      <rPr>
        <sz val="8"/>
        <color theme="1"/>
        <rFont val="Arial"/>
        <family val="2"/>
      </rPr>
      <t xml:space="preserve">: Atualização de especificação de metodologia de cálculo.
</t>
    </r>
    <r>
      <rPr>
        <b/>
        <sz val="8"/>
        <color theme="1"/>
        <rFont val="Arial"/>
        <family val="2"/>
      </rPr>
      <t xml:space="preserve">05/05/2023: </t>
    </r>
    <r>
      <rPr>
        <sz val="8"/>
        <color theme="1"/>
        <rFont val="Arial"/>
        <family val="2"/>
      </rPr>
      <t>Alteração de especificação de metodologia de cálculo de garantias imóveis.</t>
    </r>
  </si>
  <si>
    <t>PRTCTN_TYP_PBLC_GRNT_SCHM_C19</t>
  </si>
  <si>
    <t>Type protection value is a public guarantee scheme in response to the COVID19 situation</t>
  </si>
  <si>
    <t>Indicate whether the protection type is a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</si>
  <si>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PR.038</t>
  </si>
  <si>
    <t>1) Se todos os PBLC_GRNT_SCHM_C19_NM assumirem o valor da respetiva coluna "NULLABLE" então valor da coluna "NULLABLE";
2) Se todos os PBLC_GRNT_SCHM_C19_NM assumirem o valor da respetiva coluna "NOT APPLICABLE" então valor da coluna "NOT APPLICABLE";
3) Se pelo menos um PBLC_GRNT_SCHM_C19_NM = '2' então 'Y'
4) Caso  contrário 'N'.</t>
  </si>
  <si>
    <r>
      <rPr>
        <b/>
        <sz val="8"/>
        <rFont val="Arial"/>
        <family val="2"/>
      </rPr>
      <t xml:space="preserve">1) Cruzar LT004_PROTECTION com LT006_INSTR_PROT de modo a obter os contratos associados à garantia: </t>
    </r>
    <r>
      <rPr>
        <sz val="8"/>
        <rFont val="Arial"/>
        <family val="2"/>
      </rPr>
      <t xml:space="preserve">
LT004_PROTECTION 
LEFT JOIN 
(SELECT * FROM LT006_INSTR_PROT)
ON PRTCTN_ID = PRTCTN_ID 
</t>
    </r>
    <r>
      <rPr>
        <b/>
        <sz val="8"/>
        <rFont val="Arial"/>
        <family val="2"/>
      </rPr>
      <t xml:space="preserve">2) Cruzar os instrumentos obtidos no passo anterior com a LT002_INSTRUMENT para obter a informação de datas de vencimento: 
</t>
    </r>
    <r>
      <rPr>
        <sz val="8"/>
        <rFont val="Arial"/>
        <family val="2"/>
      </rPr>
      <t>LEFT JOIN 
(SELECT * FROM LT002_INSTRUMENT)
ON INSTRMNT_ID = INSTRMNT_ID</t>
    </r>
  </si>
  <si>
    <r>
      <rPr>
        <b/>
        <sz val="8"/>
        <color theme="1"/>
        <rFont val="Arial"/>
        <family val="2"/>
      </rPr>
      <t>05/01/2022:</t>
    </r>
    <r>
      <rPr>
        <sz val="8"/>
        <color theme="1"/>
        <rFont val="Arial"/>
        <family val="2"/>
      </rPr>
      <t xml:space="preserve"> Atualização de especificação de metodologia de cálculo. </t>
    </r>
  </si>
  <si>
    <t>PRTCTN_VL</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</si>
  <si>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</si>
  <si>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</si>
  <si>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PR.024</t>
  </si>
  <si>
    <t>MAVALIAA</t>
  </si>
  <si>
    <t>SUM(MAVALIAA)</t>
  </si>
  <si>
    <r>
      <t xml:space="preserve">1) Cruzar LT004_PROTECTION com tabela GT018_RATEIO_AVAL para obter os campos necessários:
</t>
    </r>
    <r>
      <rPr>
        <sz val="8"/>
        <color theme="1"/>
        <rFont val="Arial"/>
        <family val="2"/>
      </rPr>
      <t xml:space="preserve">LT004_PROTECTION
LEFT JOIN 
(SELECT * FROM GT018_RATEIO_AVAL)
ON PRTCTN_ID = CONCAT(SUBSTR(TIPOLOGIA,1,1),'_',CKBALBEM, '_', CKCTABEM, '_', CKREFBEM) </t>
    </r>
  </si>
  <si>
    <r>
      <rPr>
        <b/>
        <sz val="8"/>
        <color theme="1"/>
        <rFont val="Arial"/>
        <family val="2"/>
      </rPr>
      <t xml:space="preserve">01/02/2022: </t>
    </r>
    <r>
      <rPr>
        <sz val="8"/>
        <color theme="1"/>
        <rFont val="Arial"/>
        <family val="2"/>
      </rPr>
      <t xml:space="preserve">Atualização de especificação de metodologia de cálculo.
</t>
    </r>
    <r>
      <rPr>
        <b/>
        <sz val="8"/>
        <color theme="1"/>
        <rFont val="Arial"/>
        <family val="2"/>
      </rPr>
      <t>14/07/2023:</t>
    </r>
    <r>
      <rPr>
        <sz val="8"/>
        <color theme="1"/>
        <rFont val="Arial"/>
        <family val="2"/>
      </rPr>
      <t xml:space="preserve"> Atualização de especificação de metodologia de cálculo e cruzamento.
</t>
    </r>
    <r>
      <rPr>
        <b/>
        <sz val="8"/>
        <color theme="1"/>
        <rFont val="Arial"/>
        <family val="2"/>
      </rPr>
      <t>21/07/2023</t>
    </r>
    <r>
      <rPr>
        <sz val="8"/>
        <color theme="1"/>
        <rFont val="Arial"/>
        <family val="2"/>
      </rPr>
      <t xml:space="preserve">: Correção de metodologia de cruzamento.
</t>
    </r>
    <r>
      <rPr>
        <b/>
        <sz val="8"/>
        <color theme="1"/>
        <rFont val="Arial"/>
        <family val="2"/>
      </rPr>
      <t>21/09/2023:</t>
    </r>
    <r>
      <rPr>
        <sz val="8"/>
        <color theme="1"/>
        <rFont val="Arial"/>
        <family val="2"/>
      </rPr>
      <t xml:space="preserve"> Atualização de metodologia de cruzamento.</t>
    </r>
  </si>
  <si>
    <t>PRTCTN_VL_NPE</t>
  </si>
  <si>
    <t>Most recent appraised market value at the time when the instrument was classified as non-performing</t>
  </si>
  <si>
    <t>For protections securing several instruments which were classified as non-performing,  provide the information for the most recent one being classified as non-performing.</t>
  </si>
  <si>
    <t>PR.025</t>
  </si>
  <si>
    <t>GT003_TRZ_GT_FIN</t>
  </si>
  <si>
    <t>MVALCAT
REF_DATE</t>
  </si>
  <si>
    <r>
      <t xml:space="preserve">1)  Se DT_ORGNL_PRTCTN_VL = valor da respetiva coluna de NOT APPLICABLE, então valor da coluna NOT APPLICABLE;
2)  Se DT_ORGNL_PRTCTN_VL = valor da respetiva coluna de NULLABLE, então valor da coluna NULLABLE;
3) Se todas as DT_NPE = NULL, então valor da coluna de NOT APPLICABLE;
4) Se todas as DT_NPE &lt; DT_ORGNL_PRTCTN_VL, então valor da coluna de NOT APPLICABLE;
6) Caso contrário SUM(MVALCAT)
WHERE GT003.REF_DATE= DT_AVALIA*
AND GT003.REF_DATE&gt;= LT004.DT_ORGNL_PRTCTN_VL
AND GT003.REF_DATE &lt;= DT_NPE*
</t>
    </r>
    <r>
      <rPr>
        <b/>
        <sz val="8"/>
        <rFont val="Arial"/>
        <family val="2"/>
      </rPr>
      <t xml:space="preserve">
* Obtenção dos campos DT_NPE e DT_AVALIA:
</t>
    </r>
    <r>
      <rPr>
        <sz val="8"/>
        <rFont val="Arial"/>
        <family val="2"/>
      </rPr>
      <t>1) LT006_INSTR_PROT: Seleccionar todos os instrumentos (INSTRMNT_ID) associados a cada garantia (PRTCTN_ID).</t>
    </r>
    <r>
      <rPr>
        <b/>
        <sz val="8"/>
        <rFont val="Arial"/>
        <family val="2"/>
      </rPr>
      <t xml:space="preserve">
</t>
    </r>
    <r>
      <rPr>
        <sz val="8"/>
        <rFont val="Arial"/>
        <family val="2"/>
      </rPr>
      <t xml:space="preserve">2) BCE_LT_SPRT_PRFM: Seleccionar para cada PRTCTN_ID a data de referência mais recente em que o instrumento foi classificado como non-performing: 
DT_NPE= MAX(REF_DATE) 
WHERE PRFRMNG_STTS = '1' 
</t>
    </r>
    <r>
      <rPr>
        <b/>
        <sz val="8"/>
        <rFont val="Arial"/>
        <family val="2"/>
      </rPr>
      <t xml:space="preserve">
</t>
    </r>
    <r>
      <rPr>
        <sz val="8"/>
        <rFont val="Arial"/>
        <family val="2"/>
      </rPr>
      <t>3) GT003_TRZ_GT_FIN: Seleccionar a data de avaliação mais recente no período entre a data de avaliação original e a data de entrada em non-performing por bem (CKBALBEM; CKCTABEM, CKREFBEM):
MAX(REF_DATE)
WHERE REF_DATE&gt; LT004.DT_ORGNL_PRTCTN_VL AND REF_DATE &lt; DT_NPE.</t>
    </r>
    <r>
      <rPr>
        <b/>
        <sz val="8"/>
        <rFont val="Arial"/>
        <family val="2"/>
      </rPr>
      <t xml:space="preserve">
</t>
    </r>
  </si>
  <si>
    <r>
      <rPr>
        <b/>
        <sz val="8"/>
        <rFont val="Arial"/>
        <family val="2"/>
      </rPr>
      <t>1) Cruzar LT004_PRTECTION com a LT006_INSTR_PROT para obter os INSTRMNT_ID:
Obtenção de data non-performing (através do INSTRMNT_ID):</t>
    </r>
    <r>
      <rPr>
        <sz val="8"/>
        <rFont val="Arial"/>
        <family val="2"/>
      </rPr>
      <t xml:space="preserve">
LT004_PROTECTION
LEFT JOIN
(SELECT * FROM LT006_INSTR_PROT)
ON PRTCTN_ID=PRCTNCT_ID
</t>
    </r>
    <r>
      <rPr>
        <b/>
        <sz val="8"/>
        <rFont val="Arial"/>
        <family val="2"/>
      </rPr>
      <t>2) Cruzar a LT006_INSTR_PROT com a tabela de suporte BCE_LT_SPRT_PRFM para obter a data de referência mais recente em que o instrumento foi classificado como non-performing:</t>
    </r>
    <r>
      <rPr>
        <sz val="8"/>
        <rFont val="Arial"/>
        <family val="2"/>
      </rPr>
      <t xml:space="preserve">
(SELECT * FROM LT006_INSTR_PROT)
LEFT JOIN
(SELECT * FROM BCE_LT_SPRT_PRFM)
ON INSTRMNT_ID=INSTRMNT_ID
</t>
    </r>
    <r>
      <rPr>
        <b/>
        <sz val="8"/>
        <rFont val="Arial"/>
        <family val="2"/>
      </rPr>
      <t xml:space="preserve">3) Cruzar a LT004_PROTECTION com a tabela GT003_TRZ_GT_FIN para obter o valor à data de non-performing:
</t>
    </r>
    <r>
      <rPr>
        <sz val="8"/>
        <rFont val="Arial"/>
        <family val="2"/>
      </rPr>
      <t>(SELECT * FROM LT006_INSTR_PROT)
LEFT JOIN
(SELECT * FROM GT003_GT_TRZ_FIN)
ON PRTCTN_ID = CONCAT('F_', CKBALBEM, '_', CKCTABEM, '_', CKREFBEM)</t>
    </r>
  </si>
  <si>
    <t>1) Se contrato nunca teve com PRFRMNG_STTS = '1'.
2) Se garantia não tem data de avaliação menor ou igual à data de status non-performing</t>
  </si>
  <si>
    <r>
      <rPr>
        <b/>
        <sz val="8"/>
        <color theme="1"/>
        <rFont val="Arial"/>
        <family val="2"/>
      </rPr>
      <t xml:space="preserve">28/04/2023: </t>
    </r>
    <r>
      <rPr>
        <sz val="8"/>
        <color theme="1"/>
        <rFont val="Arial"/>
        <family val="2"/>
      </rPr>
      <t>Atualização metodologia de cálculo e cruzamento (alterações ao modelo de garantias)</t>
    </r>
  </si>
  <si>
    <t>PRTCTN_VL_PRVS</t>
  </si>
  <si>
    <t>Previous appraised market value</t>
  </si>
  <si>
    <t>Protection value as at the date of the appraisal previous to the most recent one available.</t>
  </si>
  <si>
    <t>PR.028</t>
  </si>
  <si>
    <t>MAVALIA</t>
  </si>
  <si>
    <t>MAVALIA
WHERE DAVALIA=DT_APPRSL_PRVS
- Se o PRTCTN_ID só tiver uma avaliação na GT011_AVALC_IMOV, então valor da coluna NOT APPLICABLE.</t>
  </si>
  <si>
    <t xml:space="preserve">GT003_TRZ_GT_FIN
TTT35_TITLGRU </t>
  </si>
  <si>
    <t>MVALCAT
ICOTACAO</t>
  </si>
  <si>
    <t>1) Se GT003.CTRATCTA in ('01','03'), então valor da coluna "NOT APPLICABLE";
2) Se GT003.CTRATCTA = '10' e TTT35.ICOTACAO = 'N', então valor da coluna "NOT APPLICABLE";
ELSE SUM(MVALCAT) 
WHERE REF_DATE= DT_APPRSL_PRVS</t>
  </si>
  <si>
    <r>
      <rPr>
        <b/>
        <sz val="8"/>
        <rFont val="Arial"/>
        <family val="2"/>
      </rPr>
      <t xml:space="preserve">1) Cruzar LT004_PROTECTION com tabela GT003_TRZ_GT_FIN para obter tipologia de garantia:
</t>
    </r>
    <r>
      <rPr>
        <sz val="8"/>
        <rFont val="Arial"/>
        <family val="2"/>
      </rPr>
      <t xml:space="preserve">LT004_PROTECTION 
LEFT JOIN 
(SELECT * FROM GT003_TRZ_GT_FIN)
ON PRTCTN_ID = CONCAT('F_', CKBALBEM, '_', CKCTABEM, '_', CKREFBEM)
</t>
    </r>
    <r>
      <rPr>
        <b/>
        <sz val="8"/>
        <rFont val="Arial"/>
        <family val="2"/>
      </rPr>
      <t xml:space="preserve">
2) Se CTRATCTA = '10', então cruzar LT004_PROTECTION com a tabela TTT35_TITLGRU para obter campo ICOTACAO:</t>
    </r>
    <r>
      <rPr>
        <sz val="8"/>
        <rFont val="Arial"/>
        <family val="2"/>
      </rPr>
      <t xml:space="preserve">
LEFT JOIN 
(SELECT * FROM TTT35_TITLGRU)
ON STRRIGHT(PRTCTN_ID,15) = CONCAT(ZTITULO, '00000')</t>
    </r>
  </si>
  <si>
    <r>
      <rPr>
        <b/>
        <sz val="8"/>
        <color theme="1"/>
        <rFont val="Arial"/>
        <family val="2"/>
      </rPr>
      <t>29/10/2021</t>
    </r>
    <r>
      <rPr>
        <sz val="8"/>
        <color theme="1"/>
        <rFont val="Arial"/>
        <family val="2"/>
      </rPr>
      <t xml:space="preserve">: Atualização de especificação de metodologia de cálculo.
</t>
    </r>
    <r>
      <rPr>
        <b/>
        <sz val="8"/>
        <color theme="1"/>
        <rFont val="Arial"/>
        <family val="2"/>
      </rPr>
      <t>28/04/2023:</t>
    </r>
    <r>
      <rPr>
        <sz val="8"/>
        <color theme="1"/>
        <rFont val="Arial"/>
        <family val="2"/>
      </rPr>
      <t xml:space="preserve"> Atualização metodologia de cálculo e cruzamento (alterações ao modelo de garantias)</t>
    </r>
  </si>
  <si>
    <t>PRTCTN_VLTN_APPRCH</t>
  </si>
  <si>
    <t>Protection valuation approach</t>
  </si>
  <si>
    <t>Type of protection valuation; method used to determine the protection value.</t>
  </si>
  <si>
    <t>PR.026</t>
  </si>
  <si>
    <t>GT009_BENS_IMOV
GT003_TRZ_GT_FIN
LT816_PARAM_PRT</t>
  </si>
  <si>
    <t>CFINBEM
CTRATCTA
VALOR_LT</t>
  </si>
  <si>
    <t>VALOR_LT
WHERE CAMPO = "PRTCTN_VLTN_APPRCH"
AND CFINFEM = CFINBEM
AND CTRATCTA = CTRATCTA 
AND SUBSTR(PRCTN_ID, 1, 1) = ORIGEM</t>
  </si>
  <si>
    <r>
      <rPr>
        <b/>
        <sz val="8"/>
        <rFont val="Arial"/>
        <family val="2"/>
      </rPr>
      <t xml:space="preserve">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LT004_PROTECTION com GT003_TRZ_GT_FIN para obter os campos necessários: 
</t>
    </r>
    <r>
      <rPr>
        <sz val="8"/>
        <rFont val="Arial"/>
        <family val="2"/>
      </rPr>
      <t>LEFT JOIN 
(SELECT * FROM GT003_TRZ_GT_FIN)
ON PRTCTN_ID = CONCAT('F_', CKBALBEM, '_', CKCTABEM, '_', CKREFBEM)</t>
    </r>
  </si>
  <si>
    <r>
      <rPr>
        <b/>
        <sz val="8"/>
        <color theme="1"/>
        <rFont val="Arial"/>
        <family val="2"/>
      </rPr>
      <t>26/01/2022</t>
    </r>
    <r>
      <rPr>
        <sz val="8"/>
        <color theme="1"/>
        <rFont val="Arial"/>
        <family val="2"/>
      </rPr>
      <t xml:space="preserve">: Atualização de especificação de metodologia de cálculo.
Adição de tabela de parametrização PRTCTN_VLTN_APPRCH.
</t>
    </r>
    <r>
      <rPr>
        <b/>
        <sz val="8"/>
        <color theme="1"/>
        <rFont val="Arial"/>
        <family val="2"/>
      </rPr>
      <t xml:space="preserve">21/07/2023: </t>
    </r>
    <r>
      <rPr>
        <sz val="8"/>
        <color theme="1"/>
        <rFont val="Arial"/>
        <family val="2"/>
      </rPr>
      <t xml:space="preserve">Atualização da tabela de parametrização LT816  para garantias pessoais na sequência da análise aos Controlos da Corporação.
</t>
    </r>
    <r>
      <rPr>
        <b/>
        <sz val="8"/>
        <color theme="1"/>
        <rFont val="Arial"/>
        <family val="2"/>
      </rPr>
      <t xml:space="preserve">16/02/2024: </t>
    </r>
    <r>
      <rPr>
        <sz val="8"/>
        <color theme="1"/>
        <rFont val="Arial"/>
        <family val="2"/>
      </rPr>
      <t>Atualização da tabela de parametrização LT816  para garantias pessoais na sequência da análise aos Controlos da Corporação.</t>
    </r>
  </si>
  <si>
    <t>RL_ESTT_ADDRSS</t>
  </si>
  <si>
    <t>Address (street)</t>
  </si>
  <si>
    <t>Address (street).</t>
  </si>
  <si>
    <t>Address (street) and number</t>
  </si>
  <si>
    <t>PR.007</t>
  </si>
  <si>
    <t>GMORADA
GNUM
GIDFRACC</t>
  </si>
  <si>
    <t>CONCAT(GMORADA, ' ',GNUM,' ', GIDFRACC)
'- Se o campo tive algum caracter dentro de   '[^[:print:]\\p{S}\\p{P}\\p{L}\\p{N} ]' substituir por espaço</t>
  </si>
  <si>
    <r>
      <rPr>
        <b/>
        <sz val="8"/>
        <rFont val="Arial"/>
        <family val="2"/>
      </rPr>
      <t>1) Cruzar LT004_PROTECTION com GT009_BENS_IMOV para obter os campos necessários</t>
    </r>
    <r>
      <rPr>
        <sz val="8"/>
        <rFont val="Arial"/>
        <family val="2"/>
      </rPr>
      <t>: 
LT004_PROTECTION
LEFT JOIN 
(SELECT * FROM GT009_BENS_IMOV)
ON PRTCTN_ID = CONCAT('I_', CKBALBEM, '_', CKCTABEM, '_', CKREFBEM)</t>
    </r>
  </si>
  <si>
    <r>
      <t xml:space="preserve">17/11/2021: </t>
    </r>
    <r>
      <rPr>
        <sz val="8"/>
        <color theme="1"/>
        <rFont val="Arial"/>
        <family val="2"/>
      </rPr>
      <t>Atualização de especificação e metodologia de cálculo.</t>
    </r>
    <r>
      <rPr>
        <b/>
        <sz val="8"/>
        <color theme="1"/>
        <rFont val="Arial"/>
        <family val="2"/>
      </rPr>
      <t xml:space="preserve">
02/02/2024:</t>
    </r>
    <r>
      <rPr>
        <sz val="8"/>
        <color theme="1"/>
        <rFont val="Arial"/>
        <family val="2"/>
      </rPr>
      <t xml:space="preserve"> Atualização de especificação e metodologia de cálculo (adição de espaços entr os campos concatenados)</t>
    </r>
  </si>
  <si>
    <t>RL_ESTT_CLLTRL_LCTN</t>
  </si>
  <si>
    <t>Real estate collateral location</t>
  </si>
  <si>
    <t>Region or country where the collateral is located. 
For real estate collateral located in a reporting Member State, the value is the code of the Nomenclature of Units for Territorial Statistics (NUTS) 3 region where the real estate collateral is located.
For real estate collateral not located in any reporting Member State, the value is the ISO 3166-1 alpha-2 code of the country where the real estate collateral is located.</t>
  </si>
  <si>
    <t>Country where the collateral is located. The value is the ISO 3166-1 alpha-2 code of the country where the real estate collateral is located.</t>
  </si>
  <si>
    <t>PR.008</t>
  </si>
  <si>
    <t>'PT'
WHERE CDISCONF IS NOT NULL</t>
  </si>
  <si>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05/11/2021:</t>
    </r>
    <r>
      <rPr>
        <sz val="8"/>
        <color theme="1"/>
        <rFont val="Arial"/>
        <family val="2"/>
      </rPr>
      <t xml:space="preserve"> Atualização Fonte de CD_GARANTIAS para CD_LOAN_TAPES_BCE
</t>
    </r>
    <r>
      <rPr>
        <b/>
        <sz val="8"/>
        <color theme="1"/>
        <rFont val="Arial"/>
        <family val="2"/>
      </rPr>
      <t>10/04/2023:</t>
    </r>
    <r>
      <rPr>
        <sz val="8"/>
        <color theme="1"/>
        <rFont val="Arial"/>
        <family val="2"/>
      </rPr>
      <t xml:space="preserve"> Atualização metodologia de cálculo e cruzamento para código de NUTS 3 presente na TAT J48
</t>
    </r>
    <r>
      <rPr>
        <b/>
        <sz val="8"/>
        <color theme="1"/>
        <rFont val="Arial"/>
        <family val="2"/>
      </rPr>
      <t>27/07/2023:</t>
    </r>
    <r>
      <rPr>
        <sz val="8"/>
        <color theme="1"/>
        <rFont val="Arial"/>
        <family val="2"/>
      </rPr>
      <t xml:space="preserve"> Atualização da metodologia de cálculo e cruzamento com base nas alterações de conceito definidas no Guia da Corporação.</t>
    </r>
  </si>
  <si>
    <t>RL_ESTT_CLLTRL_LCTN_INT</t>
  </si>
  <si>
    <t>Real estate asset location according to bank-internal definition</t>
  </si>
  <si>
    <t>Region of the real estate location according to bank-internal classification. For collateral located outside of Europe please provide us with a country code, followed by the region.</t>
  </si>
  <si>
    <t>PR.009</t>
  </si>
  <si>
    <t>CDISCONF
TAYD91C0_GELEMTAB</t>
  </si>
  <si>
    <t>TAYD91C0_GELEMTAB
WHERE TAYD91C0_CTABELA='J48'
AND TRIM(CDISCONF) = TRIM(TAYD91C0_CELEMTAB)
-Nos casos em que o TAYD91C0_GELEMTAB = '99' assumir o valor da coluna "NULLABLE".</t>
  </si>
  <si>
    <r>
      <rPr>
        <b/>
        <sz val="8"/>
        <rFont val="Arial"/>
        <family val="2"/>
      </rPr>
      <t xml:space="preserve">1) Cruzar LT004_PROTECTION com GT009_BENS_IMOV para obter os campos necessários: </t>
    </r>
    <r>
      <rPr>
        <sz val="8"/>
        <rFont val="Arial"/>
        <family val="2"/>
      </rPr>
      <t xml:space="preserve">
LT004_PROTECTION
LEFT JOIN 
(SELECT * FROM GT009_BENS_IMOV)
ON PRTCTN_ID = CONCAT('I_', CKBALBEM, '_', CKCTABEM, '_', CKREFBEM)
</t>
    </r>
    <r>
      <rPr>
        <b/>
        <sz val="8"/>
        <rFont val="Arial"/>
        <family val="2"/>
      </rPr>
      <t xml:space="preserve">2) Cruzar campo obtido no passo anterior com TAT91_TABELAS_V de modo a obter as descrições internas da localização:
</t>
    </r>
    <r>
      <rPr>
        <sz val="8"/>
        <rFont val="Arial"/>
        <family val="2"/>
      </rPr>
      <t>LEFT JOIN 
(SELECT * FROM TAT91_TABELAS_V) 
ON TRIM(CDISCONF) = TRIM(TAYD91C0_CELEMTAB)</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</si>
  <si>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 xml:space="preserve">17/05/2022: </t>
    </r>
    <r>
      <rPr>
        <sz val="8"/>
        <color theme="1"/>
        <rFont val="Arial"/>
        <family val="2"/>
      </rPr>
      <t xml:space="preserve">Atualização de especificação de metodologia de cálculo de forma a não contemplar localizações = '99'.
</t>
    </r>
    <r>
      <rPr>
        <b/>
        <sz val="8"/>
        <color theme="1"/>
        <rFont val="Arial"/>
        <family val="2"/>
      </rPr>
      <t xml:space="preserve">28/03/2023: </t>
    </r>
    <r>
      <rPr>
        <sz val="8"/>
        <color theme="1"/>
        <rFont val="Arial"/>
        <family val="2"/>
      </rPr>
      <t>Atualização de fonte para a TAT com infomração mais recente dos códigos CDISCONF (J48)</t>
    </r>
  </si>
  <si>
    <t>RL_ESTT_CTY</t>
  </si>
  <si>
    <t>City real estate</t>
  </si>
  <si>
    <t>City real estate.</t>
  </si>
  <si>
    <t>PR.010</t>
  </si>
  <si>
    <t>TAYD91C0_GELEMTAB
WHERE TAYD91C0_CTABELA='J48'
AND CONCAT(SUBSTR(CDISCONF, 1, 2), '0000') = TRIM(TAYD91C0_CELEMTAB)</t>
  </si>
  <si>
    <r>
      <rPr>
        <b/>
        <sz val="8"/>
        <rFont val="Arial"/>
        <family val="2"/>
      </rPr>
      <t xml:space="preserve">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campo obtido no passo anterior com TAT91_TABELAS_V de modo a obter a descrição do distrito:
</t>
    </r>
    <r>
      <rPr>
        <sz val="8"/>
        <rFont val="Arial"/>
        <family val="2"/>
      </rPr>
      <t>LEFT JOIN 
(SELECT * FROM TAT91_TABELAS_V)
ON CONCAT(SUBSTR(TRIM(CDISCONF), 1, 2), '0000') = TRIM(TAYD91C0_CELEMTAB)</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</si>
  <si>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28/03/2023:</t>
    </r>
    <r>
      <rPr>
        <sz val="8"/>
        <color theme="1"/>
        <rFont val="Arial"/>
        <family val="2"/>
      </rPr>
      <t xml:space="preserve"> Atualização de fonte para a TAT com infomração mais recente dos códigos CDISCONF (J48)</t>
    </r>
  </si>
  <si>
    <t>RL_ESTT_PST_CD</t>
  </si>
  <si>
    <t>Post code / ZIP</t>
  </si>
  <si>
    <t>Post code / ZIP.</t>
  </si>
  <si>
    <t>PR.011</t>
  </si>
  <si>
    <t>CPOST</t>
  </si>
  <si>
    <t>CASE WHEN LENGTH(CPOST)=4 THEN CONCAT(CPOST,'-000') ELSE CPOST END</t>
  </si>
  <si>
    <r>
      <rPr>
        <b/>
        <sz val="8"/>
        <rFont val="Arial"/>
        <family val="2"/>
      </rPr>
      <t xml:space="preserve">1) Cruzar LT004_PROTECTION com GT009_BENS_IMOV para obter os campos necessários: </t>
    </r>
    <r>
      <rPr>
        <sz val="8"/>
        <rFont val="Arial"/>
        <family val="2"/>
      </rPr>
      <t xml:space="preserve">
LT004_PROTECTION
LEFT JOIN 
(SELECT * FROM GT009_BENS_IMOV)
ON PRTCTN_ID = CONCAT('I_', CKBALBEM, '_', CKCTABEM, '_', CKREFBEM)</t>
    </r>
  </si>
  <si>
    <r>
      <rPr>
        <b/>
        <sz val="8"/>
        <color theme="1"/>
        <rFont val="Arial"/>
        <family val="2"/>
      </rPr>
      <t>27/10/2021</t>
    </r>
    <r>
      <rPr>
        <sz val="8"/>
        <color theme="1"/>
        <rFont val="Arial"/>
        <family val="2"/>
      </rPr>
      <t xml:space="preserve">: Atualização de especificação de metodologia de cálculo.
</t>
    </r>
    <r>
      <rPr>
        <b/>
        <sz val="8"/>
        <color theme="1"/>
        <rFont val="Arial"/>
        <family val="2"/>
      </rPr>
      <t xml:space="preserve">02/02/2024: </t>
    </r>
    <r>
      <rPr>
        <sz val="8"/>
        <color theme="1"/>
        <rFont val="Arial"/>
        <family val="2"/>
      </rPr>
      <t>Atualização de especificação de metodologia de cálculo (adição de concatnação de '-000' aos CPOST de 4 caracteres).</t>
    </r>
  </si>
  <si>
    <t>PR.039</t>
  </si>
  <si>
    <r>
      <rPr>
        <b/>
        <sz val="8"/>
        <color theme="1"/>
        <rFont val="Arial"/>
        <family val="2"/>
      </rPr>
      <t xml:space="preserve">1) Cruzar LT004_PROTECTION com tabela CT003_UNIV_CLI para obter o NIF do cliente:
</t>
    </r>
    <r>
      <rPr>
        <sz val="8"/>
        <color theme="1"/>
        <rFont val="Arial"/>
        <family val="2"/>
      </rPr>
      <t xml:space="preserve">LT004_PROTECTION 
LEFT JOIN 
(SELECT * FROM CT003_UNIV_CLI)
ON PRTCTN_PRVDR_ID=ZCLIENTE
</t>
    </r>
    <r>
      <rPr>
        <b/>
        <sz val="8"/>
        <color theme="1"/>
        <rFont val="Arial"/>
        <family val="2"/>
      </rPr>
      <t>2) Aplicar a mesma metodologia do campo TAX_ID da LT003_ENTITY</t>
    </r>
  </si>
  <si>
    <r>
      <rPr>
        <b/>
        <sz val="8"/>
        <color theme="1"/>
        <rFont val="Arial"/>
        <family val="2"/>
      </rPr>
      <t>12/01/2022:</t>
    </r>
    <r>
      <rPr>
        <sz val="8"/>
        <color theme="1"/>
        <rFont val="Arial"/>
        <family val="2"/>
      </rPr>
      <t xml:space="preserve"> Atualização de especificação de metodologia de cálculo. </t>
    </r>
  </si>
  <si>
    <t>TYP_PRTCTN</t>
  </si>
  <si>
    <t>Protection type</t>
  </si>
  <si>
    <t>Type of protection received, irrespective of its eligibility for credit risk mitigation.</t>
  </si>
  <si>
    <t>PR.014</t>
  </si>
  <si>
    <r>
      <rPr>
        <b/>
        <sz val="8"/>
        <rFont val="Arial"/>
        <family val="2"/>
      </rPr>
      <t>Especificação até 2024-04-30</t>
    </r>
    <r>
      <rPr>
        <sz val="8"/>
        <rFont val="Arial"/>
        <family val="2"/>
      </rPr>
      <t xml:space="preserve">
GT009_BENS_IMOV
GT003_TRZ_GT_FIN
LT816_PARAM_PRT
</t>
    </r>
    <r>
      <rPr>
        <b/>
        <sz val="8"/>
        <rFont val="Arial"/>
        <family val="2"/>
      </rPr>
      <t xml:space="preserve">Especificação desde 2024-05-31
</t>
    </r>
    <r>
      <rPr>
        <sz val="8"/>
        <rFont val="Arial"/>
        <family val="2"/>
      </rPr>
      <t>GT018_RATEIO_AVAL
LT803_CODIGOS_LT</t>
    </r>
  </si>
  <si>
    <r>
      <rPr>
        <b/>
        <sz val="8"/>
        <rFont val="Arial"/>
        <family val="2"/>
      </rPr>
      <t>Especificação até 2024-04-30</t>
    </r>
    <r>
      <rPr>
        <sz val="8"/>
        <rFont val="Arial"/>
        <family val="2"/>
      </rPr>
      <t xml:space="preserve">
CFINBEM
CTRATCTA
VALOR_LT
</t>
    </r>
    <r>
      <rPr>
        <b/>
        <sz val="8"/>
        <rFont val="Arial"/>
        <family val="2"/>
      </rPr>
      <t>Especificação desde 2024-05-31</t>
    </r>
    <r>
      <rPr>
        <sz val="8"/>
        <rFont val="Arial"/>
        <family val="2"/>
      </rPr>
      <t xml:space="preserve">
CGARANT_BEM
CGARANT_RPT
VALOR_LT</t>
    </r>
  </si>
  <si>
    <r>
      <rPr>
        <b/>
        <sz val="8"/>
        <rFont val="Arial"/>
        <family val="2"/>
      </rPr>
      <t>Especificação até 2024-04-30</t>
    </r>
    <r>
      <rPr>
        <sz val="8"/>
        <rFont val="Arial"/>
        <family val="2"/>
      </rPr>
      <t xml:space="preserve">
VALOR_LT
WHERE CAMPO = "TYP_PRTCTN"
AND CFINFEM = CFINBEM
AND CTRATCTA = CTRATCTA 
AND SUBSTR(PRCTN_ID, 1, 1) = ORIGEM
</t>
    </r>
    <r>
      <rPr>
        <b/>
        <sz val="8"/>
        <rFont val="Arial"/>
        <family val="2"/>
      </rPr>
      <t>Especificação a partir de 2024-05-31</t>
    </r>
    <r>
      <rPr>
        <sz val="8"/>
        <rFont val="Arial"/>
        <family val="2"/>
      </rPr>
      <t xml:space="preserve">
DISTINCT VALOR_LT                                                                                                                                                                                                            
 WHERE CAMPO = "TYP_PRTCTN"
AND (CASE WHEN CGARANT_BEM &lt;&gt; '' THEN CGARANT_BEM ELSE CGARANT_RPT END) = VALOR_ORIGEM</t>
    </r>
  </si>
  <si>
    <r>
      <rPr>
        <b/>
        <sz val="8"/>
        <rFont val="Arial"/>
        <family val="2"/>
      </rPr>
      <t xml:space="preserve">Especificação até 2024-04-30
1) Cruzar LT004_PROTECTION com GT009_BENS_IMOV para obter os campos necessários: 
</t>
    </r>
    <r>
      <rPr>
        <sz val="8"/>
        <rFont val="Arial"/>
        <family val="2"/>
      </rPr>
      <t xml:space="preserve">LT004_PROTECTION
LEFT JOIN 
(SELECT * FROM GT009_BENS_IMOV)
ON PRTCTN_ID = CONCAT('I_', CKBALBEM, '_', CKCTABEM, '_', CKREFBEM)
</t>
    </r>
    <r>
      <rPr>
        <b/>
        <sz val="8"/>
        <rFont val="Arial"/>
        <family val="2"/>
      </rPr>
      <t xml:space="preserve">2) Cruzar LT004_PROTECTION com GT003_TRZ_GT_FIN para obter os campos necessários: 
</t>
    </r>
    <r>
      <rPr>
        <sz val="8"/>
        <rFont val="Arial"/>
        <family val="2"/>
      </rPr>
      <t xml:space="preserve">LEFT JOIN 
(SELECT * FROM GT003_TRZ_GT_FIN)
ON PRTCTN_ID = CONCAT('F_', CKBALBEM, '_', CKCTABEM, '_', CKREFBEM)
</t>
    </r>
    <r>
      <rPr>
        <b/>
        <sz val="8"/>
        <rFont val="Arial"/>
        <family val="2"/>
      </rPr>
      <t xml:space="preserve">Especificação a partir de 2024-05-31
</t>
    </r>
    <r>
      <rPr>
        <sz val="8"/>
        <rFont val="Arial"/>
        <family val="2"/>
      </rPr>
      <t xml:space="preserve">1) Cruzar LT004_PROTECTION com GT018_RATEIO_AVAL para obter os campos necessários: 
LT004_PROTECTION
LEFT JOIN 
(SELECT * FROM GT018_RATEIO_AVAL)
ON PRTCTN_ID = CONCAT(SUBSTR(TIPOLOGIA,1,1),'_',CKBALBEM, '_', CKCTABEM, '_', CKREFBEM) </t>
    </r>
  </si>
  <si>
    <r>
      <rPr>
        <b/>
        <sz val="8"/>
        <color theme="1"/>
        <rFont val="Arial"/>
        <family val="2"/>
      </rPr>
      <t>13/01/2022</t>
    </r>
    <r>
      <rPr>
        <sz val="8"/>
        <color theme="1"/>
        <rFont val="Arial"/>
        <family val="2"/>
      </rPr>
      <t xml:space="preserve">: Atualização de especificação de metodologia de cálculo.
</t>
    </r>
    <r>
      <rPr>
        <b/>
        <sz val="8"/>
        <color theme="1"/>
        <rFont val="Arial"/>
        <family val="2"/>
      </rPr>
      <t xml:space="preserve">07/07/2023: </t>
    </r>
    <r>
      <rPr>
        <sz val="8"/>
        <color theme="1"/>
        <rFont val="Arial"/>
        <family val="2"/>
      </rPr>
      <t xml:space="preserve">Atualização de parametrização sem impactos na implementação.
</t>
    </r>
    <r>
      <rPr>
        <b/>
        <sz val="8"/>
        <color theme="1"/>
        <rFont val="Arial"/>
        <family val="2"/>
      </rPr>
      <t xml:space="preserve">01/03/2024: </t>
    </r>
    <r>
      <rPr>
        <sz val="8"/>
        <color theme="1"/>
        <rFont val="Arial"/>
        <family val="2"/>
      </rPr>
      <t xml:space="preserve">Atualização da tabela de parametrização lt816 sem impactos na implementação.
</t>
    </r>
    <r>
      <rPr>
        <b/>
        <sz val="8"/>
        <color theme="1"/>
        <rFont val="Arial"/>
        <family val="2"/>
      </rPr>
      <t>19/07/2024:</t>
    </r>
    <r>
      <rPr>
        <sz val="8"/>
        <color theme="1"/>
        <rFont val="Arial"/>
        <family val="2"/>
      </rPr>
      <t xml:space="preserve"> Alteração de especificação de metodologia de cálculo, passando a mapear através do cgarant_bem e cgarant_rpt. Alteração da parametrização com base na nova especificação e alteração da tabela de parametrização da LT816 para a LT803.</t>
    </r>
  </si>
  <si>
    <t>TYP_PRTCTN_INTRNL</t>
  </si>
  <si>
    <t>Type of protection received, irrespective of its eligibility for credit risk mitigation according to bank-internal classification</t>
  </si>
  <si>
    <t>Type of protection received, irrespective of its eligibility for credit risk mitigation according to bank-internal classification.</t>
  </si>
  <si>
    <t>Description (not code) of the type of protection received, irrespective of its eligibility for credit risk mitigation according to bank-internal classification.</t>
  </si>
  <si>
    <t>PR.015</t>
  </si>
  <si>
    <t>CFINBEM
TAYD91C0_GELEMTAB</t>
  </si>
  <si>
    <t>TAYD91C0_GELEMTAB
WHERE TAYD91C0_CTABELA='438'
AND CFINBEM = TAYD91C0_CELEMTAB</t>
  </si>
  <si>
    <r>
      <rPr>
        <b/>
        <sz val="8"/>
        <rFont val="Arial"/>
        <family val="2"/>
      </rPr>
      <t xml:space="preserve">1) Cruzar LT004_PROTECTION com GT009_BENS_IMOV para obter os campos necessários: </t>
    </r>
    <r>
      <rPr>
        <sz val="8"/>
        <rFont val="Arial"/>
        <family val="2"/>
      </rPr>
      <t xml:space="preserve">
LT004_PROTECTION
LEFT JOIN 
(SELECT * FROM GT009_BENS_IMOV)
ON PRTCTN_ID = CONCAT('I_', CKBALBEM, '_', CKCTABEM, '_', CKREFBEM)
</t>
    </r>
    <r>
      <rPr>
        <b/>
        <sz val="8"/>
        <rFont val="Arial"/>
        <family val="2"/>
      </rPr>
      <t>2) Cruzar campo obtido no passo anterior com TAT91_TABELAS_V de modo a obter as descrições internas do tipo de bem:</t>
    </r>
    <r>
      <rPr>
        <sz val="8"/>
        <rFont val="Arial"/>
        <family val="2"/>
      </rPr>
      <t xml:space="preserve">
LEFT JOIN 
(SELECT * FROM TAT91_TABELAS_V)
ON CFINBEM = TAYD91C0_CELEMTAB</t>
    </r>
  </si>
  <si>
    <t>'PESSOAL'</t>
  </si>
  <si>
    <t>GT003_TRZ_GT_FIN
TAT91_TABELAS_V</t>
  </si>
  <si>
    <t>CTRATCTA
TAYD91C0_GELEMTAB</t>
  </si>
  <si>
    <t>TAYD91C0_GELEMTAB
WHERE TAYD91C0_CTABELA='004'
AND CTRATCTA = TAYD91C0_CELEMTAB</t>
  </si>
  <si>
    <r>
      <rPr>
        <b/>
        <sz val="8"/>
        <rFont val="Arial"/>
        <family val="2"/>
      </rPr>
      <t>1) Cruzar LT004_PROTECTION com tabela GT003_TRZ_GT_FIN para obter campos necessários</t>
    </r>
    <r>
      <rPr>
        <sz val="8"/>
        <rFont val="Arial"/>
        <family val="2"/>
      </rPr>
      <t xml:space="preserve">:
LT004_PROTECTION 
LEFT JOIN 
(SELECT * FROM GT003_TRZ_GT_FIN)
ON PRTCTN_ID = CONCAT('F_', CKBALBEM, '_', CKCTABEM, '_', CKREFBEM)
</t>
    </r>
    <r>
      <rPr>
        <b/>
        <sz val="8"/>
        <rFont val="Arial"/>
        <family val="2"/>
      </rPr>
      <t xml:space="preserve">2) Cruzar campo obtido no passo anterior com TAT91_TABELAS_V de modo a obter as descrições internas do tipo de bem:
</t>
    </r>
    <r>
      <rPr>
        <sz val="8"/>
        <rFont val="Arial"/>
        <family val="2"/>
      </rPr>
      <t>LEFT JOIN 
(SELECT * FROM TAT91_TABELAS_V)
ON CTRATCTA = TAYD91C0_CELEMTAB</t>
    </r>
  </si>
  <si>
    <r>
      <rPr>
        <b/>
        <sz val="8"/>
        <color theme="1"/>
        <rFont val="Arial"/>
        <family val="2"/>
      </rPr>
      <t>13/01/2022</t>
    </r>
    <r>
      <rPr>
        <sz val="8"/>
        <color theme="1"/>
        <rFont val="Arial"/>
        <family val="2"/>
      </rPr>
      <t>: Atualização de especificação de metodologia de cálculo.</t>
    </r>
  </si>
  <si>
    <t>TYP_PRTCTN_VL</t>
  </si>
  <si>
    <t>Type of protection value</t>
  </si>
  <si>
    <t>Identification of the type of value provided in the data attribute “Protection value”.</t>
  </si>
  <si>
    <t>PR.016</t>
  </si>
  <si>
    <t>LT004_PROTECTION
LT803_CODIGOS_LT</t>
  </si>
  <si>
    <t>TYP_PRTCTN
VALOR_LT</t>
  </si>
  <si>
    <t>VALOR_LT
WHERE CAMPO_LT ="TYP_PRTCTN_VL '
AND VALOR_ORIGEM = TYP_PRTCTN</t>
  </si>
  <si>
    <r>
      <rPr>
        <b/>
        <sz val="8"/>
        <rFont val="Arial"/>
        <family val="2"/>
      </rPr>
      <t>1) Cruzar LT004_PROTECTION com LT803_CODIGOS_LT de modo a obter os codigos permitidos na code list:</t>
    </r>
    <r>
      <rPr>
        <sz val="8"/>
        <rFont val="Arial"/>
        <family val="2"/>
      </rPr>
      <t xml:space="preserve">
LT004_PROTECTION
LEFT JOIN
(SELECT * FROM LT803_CODIGOS_LT) 
ON TYP_PRTCTN = VALOR_ORIGEM</t>
    </r>
  </si>
  <si>
    <r>
      <rPr>
        <b/>
        <sz val="8"/>
        <color theme="1"/>
        <rFont val="Arial"/>
        <family val="2"/>
      </rPr>
      <t>18/11/2021:</t>
    </r>
    <r>
      <rPr>
        <sz val="8"/>
        <color theme="1"/>
        <rFont val="Arial"/>
        <family val="2"/>
      </rPr>
      <t xml:space="preserve"> LCM concorda em assumir parametrização da Corporação</t>
    </r>
    <r>
      <rPr>
        <b/>
        <sz val="8"/>
        <color theme="1"/>
        <rFont val="Arial"/>
        <family val="2"/>
      </rPr>
      <t xml:space="preserve">
03/11/2021</t>
    </r>
    <r>
      <rPr>
        <sz val="8"/>
        <color theme="1"/>
        <rFont val="Arial"/>
        <family val="2"/>
      </rPr>
      <t xml:space="preserve">: Atualização de especificação de metodologia de cálculo. 
</t>
    </r>
    <r>
      <rPr>
        <b/>
        <sz val="8"/>
        <color theme="1"/>
        <rFont val="Arial"/>
        <family val="2"/>
      </rPr>
      <t>14/01/2022:</t>
    </r>
    <r>
      <rPr>
        <sz val="8"/>
        <color theme="1"/>
        <rFont val="Arial"/>
        <family val="2"/>
      </rPr>
      <t xml:space="preserve"> Atualização da metodologia de cálculo e cruzamento para substituir TABELA_PARAMETRIZAÇÃO por LT803_CODIGOS_LT. Sem impactos na implementação
</t>
    </r>
    <r>
      <rPr>
        <b/>
        <sz val="8"/>
        <color theme="1"/>
        <rFont val="Arial"/>
        <family val="2"/>
      </rPr>
      <t>21/07/2023:</t>
    </r>
    <r>
      <rPr>
        <sz val="8"/>
        <color theme="1"/>
        <rFont val="Arial"/>
        <family val="2"/>
      </rPr>
      <t xml:space="preserve"> Atualização da tabela de parametrização LT803_CODIGOS_LT para garantias pessoais na sequência da análise aos Controlos da Corporação.
</t>
    </r>
    <r>
      <rPr>
        <b/>
        <sz val="8"/>
        <color theme="1"/>
        <rFont val="Arial"/>
        <family val="2"/>
      </rPr>
      <t>16/02/2024</t>
    </r>
    <r>
      <rPr>
        <sz val="8"/>
        <color theme="1"/>
        <rFont val="Arial"/>
        <family val="2"/>
      </rPr>
      <t xml:space="preserve">: Atualização da tabela de parametrização LT803, sem impactos na implementação na sequência da análise aos controlos da Corporation.
</t>
    </r>
    <r>
      <rPr>
        <b/>
        <sz val="8"/>
        <color theme="1"/>
        <rFont val="Arial"/>
        <family val="2"/>
      </rPr>
      <t xml:space="preserve">01/03/2024: </t>
    </r>
    <r>
      <rPr>
        <sz val="8"/>
        <color theme="1"/>
        <rFont val="Arial"/>
        <family val="2"/>
      </rPr>
      <t>Atualização da tabela de parametrização lt803 sem impactos na implementação.</t>
    </r>
  </si>
  <si>
    <t>YR_CNSTRCTN</t>
  </si>
  <si>
    <t>Year of construction</t>
  </si>
  <si>
    <t>Year of construction of the building in which the property is located</t>
  </si>
  <si>
    <t>PR.063</t>
  </si>
  <si>
    <t>FONTE</t>
  </si>
  <si>
    <t>INSTR_ENTITY</t>
  </si>
  <si>
    <t>IE.002</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</si>
  <si>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t>
  </si>
  <si>
    <t>IE.003</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</si>
  <si>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Foreign Key from INSTRUMENT table.</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</si>
  <si>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</si>
  <si>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IE.004</t>
  </si>
  <si>
    <t>JNT_LBLTY_AMNT</t>
  </si>
  <si>
    <t>Joint-liability amount</t>
  </si>
  <si>
    <t>Outstanding nominal amount for which each debtor is liable in relation to a single instrument where there are two or more debtors. In the case of instruments where there is only one debtor, please report "not applicable" using the respective fall-back parameters.</t>
  </si>
  <si>
    <t>IE.005</t>
  </si>
  <si>
    <t xml:space="preserve">- Se INSTRMNT_ID tiver apenas 1 ENTTY_ID </t>
  </si>
  <si>
    <t>UNIVERSO INSTR_ENT
LEFT JOIN
SELECT INSTRMENT_ID, COUNT(ZCLIENTE) FROM BCE_LT_INSTR_ENT
GROUP BY INSTRMNT_ID
ON INSTRMENT_ID
LEFT JOIN
SELECT INSTRMNT_ID, OTSTNDNG_NMNL_AMNT_INSTRMENT FROM LT002_INSTRMENT
ON INSTRMENT_ID</t>
  </si>
  <si>
    <t>IE.001</t>
  </si>
  <si>
    <t>MN_ENTTY_ID</t>
  </si>
  <si>
    <t>Boolean: Y/N</t>
  </si>
  <si>
    <t>Main Entity ID</t>
  </si>
  <si>
    <t>Report "Y" if "Entity ID" is the main entity of the Instrument ID</t>
  </si>
  <si>
    <t>IE.006</t>
  </si>
  <si>
    <t>LT005_INSTR_ENT
LT001_UNIV_OPER</t>
  </si>
  <si>
    <t>ENTTY_ID
ZCLIENTE</t>
  </si>
  <si>
    <t>INSTR_PROTECTION</t>
  </si>
  <si>
    <t>IP.002</t>
  </si>
  <si>
    <t>IP.003</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</si>
  <si>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</si>
  <si>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IP.004</t>
  </si>
  <si>
    <t>1. GT003_TRZ_GT_FIN
2. GT007_TRZ_GT_PES
3. GT008_TRZ_GT_IMV</t>
  </si>
  <si>
    <t>1. CKBALGAR, CKCTAGAR, ZREFCTA
2. ZCLIENTE
3. CKBALBEM, CKCTABEM, ZCAUCAO, ZBEM</t>
  </si>
  <si>
    <t>PRTCTN_ALLCTD_VL</t>
  </si>
  <si>
    <t>Protection allocated value</t>
  </si>
  <si>
    <t>The maximum amount of the protection value that can be considered as credit protection for the instrument. The amount of the existing third parties or observed agent priority claims against the protection must be excluded in the protection allocated value.</t>
  </si>
  <si>
    <t>IP.005</t>
  </si>
  <si>
    <r>
      <rPr>
        <b/>
        <sz val="8"/>
        <color theme="1"/>
        <rFont val="Arial"/>
        <family val="2"/>
      </rPr>
      <t>1) Cruzar LT006_INSTR_PROT com tradutor de chaves FINREP</t>
    </r>
    <r>
      <rPr>
        <sz val="8"/>
        <color theme="1"/>
        <rFont val="Arial"/>
        <family val="2"/>
      </rPr>
      <t xml:space="preserve">:
LT006_INSTR_PROT
LEFT JOIN 
(SELECT * FROM KT_CHAVES_FINREP)
ON INSTRMNT_ID = CONCAT(CEMPRESA_FR, CBALCAO_FR, CNUMECTA_FR, ZDEPOSIT_FR)
</t>
    </r>
    <r>
      <rPr>
        <b/>
        <sz val="8"/>
        <color theme="1"/>
        <rFont val="Arial"/>
        <family val="2"/>
      </rPr>
      <t>2) Cruzar chave MASTER obtida no passo anterior com tabela GT018_RATEIO_AVAL para obter os campos necessários</t>
    </r>
    <r>
      <rPr>
        <sz val="8"/>
        <color theme="1"/>
        <rFont val="Arial"/>
        <family val="2"/>
      </rPr>
      <t xml:space="preserve">:
LEFT JOIN 
(SELECT * FROM GT018_RATEIO_AVAL)
ON CONCAT(CEMPRESP, CKBALRES, CKCTARES, CKREFRESP) = CONCAT(CEMPRESA, CBALCAO, CNUMECTA, ZDEPOSIT)
AND PRTCTN_ID = CONCAT(SUBSTR(TIPOLOGIA,1,1),'_',CKBALBEM, '_', CKCTABEM, '_', CKREFBEM) </t>
    </r>
  </si>
  <si>
    <r>
      <rPr>
        <b/>
        <sz val="8"/>
        <color theme="1"/>
        <rFont val="Arial"/>
        <family val="2"/>
      </rPr>
      <t>24/01/2023</t>
    </r>
    <r>
      <rPr>
        <sz val="8"/>
        <color theme="1"/>
        <rFont val="Arial"/>
        <family val="2"/>
      </rPr>
      <t xml:space="preserve">: Atualização de especificação de metodologia de cálculo.
</t>
    </r>
    <r>
      <rPr>
        <b/>
        <sz val="8"/>
        <color theme="1"/>
        <rFont val="Arial"/>
        <family val="2"/>
      </rPr>
      <t xml:space="preserve">12/05/2023: </t>
    </r>
    <r>
      <rPr>
        <sz val="8"/>
        <color theme="1"/>
        <rFont val="Arial"/>
        <family val="2"/>
      </rPr>
      <t xml:space="preserve">Atualização de especificação de metodologia de cruzamento.
</t>
    </r>
    <r>
      <rPr>
        <b/>
        <sz val="8"/>
        <color theme="1"/>
        <rFont val="Arial"/>
        <family val="2"/>
      </rPr>
      <t xml:space="preserve">22/09/2023: </t>
    </r>
    <r>
      <rPr>
        <sz val="8"/>
        <color theme="1"/>
        <rFont val="Arial"/>
        <family val="2"/>
      </rPr>
      <t>Atualização de especificação de metodologia de cruzamento.</t>
    </r>
  </si>
  <si>
    <t>THRD_PRTY_PRRTY_CLMS</t>
  </si>
  <si>
    <t>Third party priority claims against the protection </t>
  </si>
  <si>
    <t>The maximum amount of any existing higher ranked liens with respect to third parties other than the observed agent against the protection.</t>
  </si>
  <si>
    <t>IP.006</t>
  </si>
  <si>
    <t>CASE WHEN SUBSTR(PRTCTN_ID,1,1) IN ('I', 'F') THEN 0 ELSE valor da coluna "NULLABLE"</t>
  </si>
  <si>
    <t>CASE WHEN SUBSTR(PRTCTN_ID,1,1)= 'P'</t>
  </si>
  <si>
    <r>
      <rPr>
        <b/>
        <sz val="8"/>
        <color theme="1"/>
        <rFont val="Arial"/>
        <family val="2"/>
      </rPr>
      <t>01/02/2021</t>
    </r>
    <r>
      <rPr>
        <sz val="8"/>
        <color theme="1"/>
        <rFont val="Arial"/>
        <family val="2"/>
      </rPr>
      <t xml:space="preserve">: Atualização de especificação de metodologia de cálculo.
</t>
    </r>
    <r>
      <rPr>
        <b/>
        <sz val="8"/>
        <color theme="1"/>
        <rFont val="Arial"/>
        <family val="2"/>
      </rPr>
      <t>05/08/2022</t>
    </r>
    <r>
      <rPr>
        <sz val="8"/>
        <color theme="1"/>
        <rFont val="Arial"/>
        <family val="2"/>
      </rPr>
      <t xml:space="preserve">: Atualização da metodologia de cálculo com base na aprovação da área da CRC.
</t>
    </r>
    <r>
      <rPr>
        <b/>
        <sz val="8"/>
        <color theme="1"/>
        <rFont val="Arial"/>
        <family val="2"/>
      </rPr>
      <t>24/03/2023</t>
    </r>
    <r>
      <rPr>
        <sz val="8"/>
        <color theme="1"/>
        <rFont val="Arial"/>
        <family val="2"/>
      </rPr>
      <t>: Atualização da metodologia de cálculo</t>
    </r>
  </si>
  <si>
    <t>IP.001</t>
  </si>
  <si>
    <t>Table</t>
  </si>
  <si>
    <t>INSTRUMENT / ENTITY</t>
  </si>
  <si>
    <t>INSTRUMENT / PROTECTION</t>
  </si>
  <si>
    <t>INSTRUMENT_C19</t>
  </si>
  <si>
    <t>Data field</t>
  </si>
  <si>
    <t>ECNMC_ACTVTY / ISSR_NACE_SCTR</t>
  </si>
  <si>
    <t>ISSR_ID_TYP / GRNTR_ID_TYP</t>
  </si>
  <si>
    <t>to be populated using bank-internal definition</t>
  </si>
  <si>
    <t>to be populated using bank-internal masterscale</t>
  </si>
  <si>
    <t>Code / Name</t>
  </si>
  <si>
    <t>ACCNTNG_CLSSFCTN_CD</t>
  </si>
  <si>
    <t>ACCNTNG_CLSSFCTN_NM</t>
  </si>
  <si>
    <t>CHNNL_ORGNTN_CD</t>
  </si>
  <si>
    <t>CHNNL_ORGNTN_NM</t>
  </si>
  <si>
    <t>CRRNCY_DNMNTN_CD</t>
  </si>
  <si>
    <t>CRRNCY_DNMNTN_NM</t>
  </si>
  <si>
    <t>CVNNT_STTS_CD</t>
  </si>
  <si>
    <t>CVNNT_STTS_NM</t>
  </si>
  <si>
    <t>CVNNT_TYP_CD</t>
  </si>
  <si>
    <t>CVNNT_TYP_NM</t>
  </si>
  <si>
    <t>DFLT_STTS_INSTRMNT_CD</t>
  </si>
  <si>
    <t>DFLT_STTS_INSTRMNT_NM</t>
  </si>
  <si>
    <t>PRFRMNG_STTS_CD</t>
  </si>
  <si>
    <t>PRFRMNG_STTS_NM</t>
  </si>
  <si>
    <t>FRBRNC_STTS_CD</t>
  </si>
  <si>
    <t>FRBRNC_STTS_NM</t>
  </si>
  <si>
    <t>IMPRMNT_STTS_CD</t>
  </si>
  <si>
    <t>IMPRMNT_STTS_NM</t>
  </si>
  <si>
    <t>IMPRMNT_ASSSSMNT_MTHD_CD</t>
  </si>
  <si>
    <t>IMPRMNT_ASSSSMNT_MTHD_NM</t>
  </si>
  <si>
    <t>IMPRMNT_CLCLTN_MTHD_CD</t>
  </si>
  <si>
    <t>IMPRMNT_CLCLTN_MTHD_NM</t>
  </si>
  <si>
    <t>INTRST_RT_RST_FRQNCY_CD</t>
  </si>
  <si>
    <t>INTRST_RT_RST_FRQNCY_NM</t>
  </si>
  <si>
    <t>LGL_PRCDNG_STTS_CD</t>
  </si>
  <si>
    <t>LGL_PRCDNG_STTS_NM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</si>
  <si>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</si>
  <si>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</si>
  <si>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</si>
  <si>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</si>
  <si>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</si>
  <si>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</si>
  <si>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</si>
  <si>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</si>
  <si>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</si>
  <si>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</si>
  <si>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</si>
  <si>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</si>
  <si>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</si>
  <si>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</si>
  <si>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</si>
  <si>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</si>
  <si>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</si>
  <si>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</si>
  <si>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</si>
  <si>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</si>
  <si>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</si>
  <si>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</si>
  <si>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</si>
  <si>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</si>
  <si>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</si>
  <si>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</si>
  <si>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</si>
  <si>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</si>
  <si>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</si>
  <si>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</si>
  <si>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</si>
  <si>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</si>
  <si>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</si>
  <si>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</si>
  <si>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</si>
  <si>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</si>
  <si>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</si>
  <si>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</si>
  <si>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</si>
  <si>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</si>
  <si>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</si>
  <si>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</si>
  <si>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</si>
  <si>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</si>
  <si>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</si>
  <si>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</si>
  <si>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</si>
  <si>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</si>
  <si>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</si>
  <si>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</si>
  <si>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</si>
  <si>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</si>
  <si>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</si>
  <si>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</si>
  <si>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</si>
  <si>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</si>
  <si>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</si>
  <si>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</si>
  <si>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</si>
  <si>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</si>
  <si>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</si>
  <si>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</si>
  <si>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</si>
  <si>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</si>
  <si>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</si>
  <si>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</si>
  <si>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</si>
  <si>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</si>
  <si>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</si>
  <si>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</si>
  <si>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</si>
  <si>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</si>
  <si>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</si>
  <si>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</si>
  <si>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</si>
  <si>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</si>
  <si>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</si>
  <si>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ISSR_CNTRY_CD</t>
  </si>
  <si>
    <t>ISSR_CNTRY_NM</t>
  </si>
  <si>
    <t>ISSR_ESA_2010_CD</t>
  </si>
  <si>
    <t>ISSR_ESA_2010_NM</t>
  </si>
  <si>
    <t>ISSR_RTNG_CD</t>
  </si>
  <si>
    <t>ISSR_RTNG_ID</t>
  </si>
  <si>
    <t>ISSR_TYP_CD</t>
  </si>
  <si>
    <t>ISSR_TYP_ID</t>
  </si>
  <si>
    <t>VLTN_CRRNCY_CD</t>
  </si>
  <si>
    <t>VLTN_CRRNCY_NM</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</si>
  <si>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</si>
  <si>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</si>
  <si>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</si>
  <si>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</si>
  <si>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</si>
  <si>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</si>
  <si>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</si>
  <si>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</si>
  <si>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</si>
  <si>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</si>
  <si>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</si>
  <si>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</si>
  <si>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</si>
  <si>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</si>
  <si>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</si>
  <si>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</si>
  <si>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</si>
  <si>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</si>
  <si>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Code</t>
  </si>
  <si>
    <t>Description</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</si>
  <si>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</si>
  <si>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</si>
  <si>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</si>
  <si>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</si>
  <si>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</si>
  <si>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</si>
  <si>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</si>
  <si>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</si>
  <si>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</si>
  <si>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</si>
  <si>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</si>
  <si>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</si>
  <si>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</si>
  <si>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</si>
  <si>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Margin lending</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</si>
  <si>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</si>
  <si>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</si>
  <si>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</si>
  <si>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</si>
  <si>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</si>
  <si>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</si>
  <si>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</si>
  <si>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</si>
  <si>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</si>
  <si>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</si>
  <si>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</si>
  <si>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</si>
  <si>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</si>
  <si>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</si>
  <si>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</si>
  <si>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</si>
  <si>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</si>
  <si>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</si>
  <si>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</si>
  <si>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</si>
  <si>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</si>
  <si>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</si>
  <si>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</si>
  <si>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</si>
  <si>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</si>
  <si>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</si>
  <si>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Coporate</t>
  </si>
  <si>
    <t>AAA</t>
  </si>
  <si>
    <t>Investment grade</t>
  </si>
  <si>
    <t>SPV with recourse</t>
  </si>
  <si>
    <t>Requested</t>
  </si>
  <si>
    <t>Legislative</t>
  </si>
  <si>
    <t>BIC</t>
  </si>
  <si>
    <t>BIC code</t>
  </si>
  <si>
    <t>1C</t>
  </si>
  <si>
    <t>IMF (International Monetary Fund)</t>
  </si>
  <si>
    <t>S_11</t>
  </si>
  <si>
    <t>Non-financial corporations</t>
  </si>
  <si>
    <t>NR</t>
  </si>
  <si>
    <t>Not rated</t>
  </si>
  <si>
    <t>Other group entity</t>
  </si>
  <si>
    <t>ADF</t>
  </si>
  <si>
    <t>Andorran franc (1-1 peg to the French franc)</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</si>
  <si>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</si>
  <si>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</si>
  <si>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</si>
  <si>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</si>
  <si>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</si>
  <si>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</si>
  <si>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</si>
  <si>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</si>
  <si>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Unencumbered/No encumbrance - Instrument which has not been pledged or it is not subject to any form of arrangement to secure, collateralise or credit enhance any instrument from which it cannot be freely withdrawn</t>
  </si>
  <si>
    <t>L1</t>
  </si>
  <si>
    <t>Trading book</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</si>
  <si>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</si>
  <si>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</si>
  <si>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</si>
  <si>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</si>
  <si>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</si>
  <si>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</si>
  <si>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</si>
  <si>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</si>
  <si>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</si>
  <si>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</si>
  <si>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</si>
  <si>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</si>
  <si>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</si>
  <si>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</si>
  <si>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</si>
  <si>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</si>
  <si>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</si>
  <si>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</si>
  <si>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</si>
  <si>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</si>
  <si>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</si>
  <si>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</si>
  <si>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</si>
  <si>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</si>
  <si>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</si>
  <si>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</si>
  <si>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</si>
  <si>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</si>
  <si>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</si>
  <si>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</si>
  <si>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</si>
  <si>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</si>
  <si>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</si>
  <si>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</si>
  <si>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</si>
  <si>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</si>
  <si>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</si>
  <si>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</si>
  <si>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</si>
  <si>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</si>
  <si>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Crop and animal production, hunting and related service activities</t>
  </si>
  <si>
    <t>Employed with partial support (company subsidy)</t>
  </si>
  <si>
    <t>Medium enterprise</t>
  </si>
  <si>
    <t>SME</t>
  </si>
  <si>
    <t>AA+</t>
  </si>
  <si>
    <t>0.000 - 0.0100</t>
  </si>
  <si>
    <t>Lower non-investment grade</t>
  </si>
  <si>
    <t>SPV without recourse</t>
  </si>
  <si>
    <t>Granted</t>
  </si>
  <si>
    <t>Non-Legislative</t>
  </si>
  <si>
    <t>Covered</t>
  </si>
  <si>
    <t>IPF</t>
  </si>
  <si>
    <t>Investment/Pension fund identifier</t>
  </si>
  <si>
    <t>1D</t>
  </si>
  <si>
    <t>WTO (World Trade Organisation)</t>
  </si>
  <si>
    <t>S_11001</t>
  </si>
  <si>
    <t>Non-financial corporations - public</t>
  </si>
  <si>
    <t>Third party</t>
  </si>
  <si>
    <t>ADP</t>
  </si>
  <si>
    <t>Andorran peseta (1-1 peg to the Spanish peseta)</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</si>
  <si>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</si>
  <si>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</si>
  <si>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</si>
  <si>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</si>
  <si>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</si>
  <si>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</si>
  <si>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</si>
  <si>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</si>
  <si>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</si>
  <si>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</si>
  <si>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</si>
  <si>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</si>
  <si>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</si>
  <si>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</si>
  <si>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</si>
  <si>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</si>
  <si>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</si>
  <si>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</si>
  <si>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</si>
  <si>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</si>
  <si>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</si>
  <si>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</si>
  <si>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</si>
  <si>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</si>
  <si>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</si>
  <si>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</si>
  <si>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</si>
  <si>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</si>
  <si>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</si>
  <si>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</si>
  <si>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</si>
  <si>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</si>
  <si>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</si>
  <si>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</si>
  <si>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</si>
  <si>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</si>
  <si>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</si>
  <si>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</si>
  <si>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</si>
  <si>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</si>
  <si>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</si>
  <si>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</si>
  <si>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Growing of non-perennial crops</t>
  </si>
  <si>
    <t>Protected life-time employment (civil servant)</t>
  </si>
  <si>
    <t>Small enterprise</t>
  </si>
  <si>
    <t>Asset based finance</t>
  </si>
  <si>
    <t>AA</t>
  </si>
  <si>
    <t>0.011 - 0.025</t>
  </si>
  <si>
    <t>higher non-investment grade</t>
  </si>
  <si>
    <t>Other type of entity</t>
  </si>
  <si>
    <t>Extended</t>
  </si>
  <si>
    <t>Covered_called</t>
  </si>
  <si>
    <t>Legal Entity Identifier</t>
  </si>
  <si>
    <t>1E</t>
  </si>
  <si>
    <t>IBRD (International Bank for Reconstruction and Development)</t>
  </si>
  <si>
    <t>S_11002</t>
  </si>
  <si>
    <t>Non-financial corporations - national private</t>
  </si>
  <si>
    <t>United Arab Emirates dirham</t>
  </si>
  <si>
    <t>F_511</t>
  </si>
  <si>
    <t>Listed shares</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</si>
  <si>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</si>
  <si>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</si>
  <si>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</si>
  <si>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</si>
  <si>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</si>
  <si>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</si>
  <si>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</si>
  <si>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</si>
  <si>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</si>
  <si>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</si>
  <si>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</si>
  <si>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</si>
  <si>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</si>
  <si>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</si>
  <si>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</si>
  <si>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</si>
  <si>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</si>
  <si>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</si>
  <si>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</si>
  <si>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</si>
  <si>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</si>
  <si>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</si>
  <si>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</si>
  <si>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</si>
  <si>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</si>
  <si>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</si>
  <si>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</si>
  <si>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</si>
  <si>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</si>
  <si>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</si>
  <si>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</si>
  <si>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</si>
  <si>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</si>
  <si>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Growing of cereals (except rice), leguminous crops and oil seeds</t>
  </si>
  <si>
    <t>Self-employed</t>
  </si>
  <si>
    <t>Micro enterprise</t>
  </si>
  <si>
    <t>etc</t>
  </si>
  <si>
    <t>Expired</t>
  </si>
  <si>
    <t>NBR</t>
  </si>
  <si>
    <t>National Business register identifier</t>
  </si>
  <si>
    <t>1F</t>
  </si>
  <si>
    <t>IDA (International Development Association)</t>
  </si>
  <si>
    <t>S_11003</t>
  </si>
  <si>
    <t>Non-financial corporations - foreign controlled</t>
  </si>
  <si>
    <t>AFA</t>
  </si>
  <si>
    <t>Afghanistan afghani (old)</t>
  </si>
  <si>
    <t>F_521</t>
  </si>
  <si>
    <t>Money market funds (MMF) shares/units</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</si>
  <si>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</si>
  <si>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</si>
  <si>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</si>
  <si>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</si>
  <si>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</si>
  <si>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</si>
  <si>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</si>
  <si>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</si>
  <si>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</si>
  <si>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</si>
  <si>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</si>
  <si>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</si>
  <si>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</si>
  <si>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</si>
  <si>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</si>
  <si>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</si>
  <si>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</si>
  <si>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</si>
  <si>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</si>
  <si>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</si>
  <si>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</si>
  <si>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</si>
  <si>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</si>
  <si>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</si>
  <si>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</si>
  <si>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Growing of rice</t>
  </si>
  <si>
    <t>Unemployed</t>
  </si>
  <si>
    <t>NCB</t>
  </si>
  <si>
    <t>Identifier assigned by the National Central Bank</t>
  </si>
  <si>
    <t>1G</t>
  </si>
  <si>
    <t xml:space="preserve">ICSID (International Centre for Settlement of Investment Disputes) </t>
  </si>
  <si>
    <t>S_121</t>
  </si>
  <si>
    <t>The central bank</t>
  </si>
  <si>
    <t>Afghanistan, Afghanis</t>
  </si>
  <si>
    <t>F_522</t>
  </si>
  <si>
    <t>Non-MMF investment fund shares/units</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</si>
  <si>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</si>
  <si>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</si>
  <si>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</si>
  <si>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</si>
  <si>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</si>
  <si>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</si>
  <si>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</si>
  <si>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</si>
  <si>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</si>
  <si>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</si>
  <si>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</si>
  <si>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</si>
  <si>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</si>
  <si>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</si>
  <si>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</si>
  <si>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</si>
  <si>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</si>
  <si>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</si>
  <si>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Growing of vegetables and melons, roots and tubers</t>
  </si>
  <si>
    <t>Student</t>
  </si>
  <si>
    <t>NSA</t>
  </si>
  <si>
    <t>National Supervisory Authority code</t>
  </si>
  <si>
    <t>1H</t>
  </si>
  <si>
    <t>UNESCO (United Nations Educational, Scientific and Cultural Organisation)</t>
  </si>
  <si>
    <t>S_122</t>
  </si>
  <si>
    <t>Deposit-taking corporations except the central bank</t>
  </si>
  <si>
    <t>Albanian lek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</si>
  <si>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</si>
  <si>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</si>
  <si>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</si>
  <si>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</si>
  <si>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</si>
  <si>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</si>
  <si>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</si>
  <si>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</si>
  <si>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</si>
  <si>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</si>
  <si>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</si>
  <si>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</si>
  <si>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</si>
  <si>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</si>
  <si>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</si>
  <si>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</si>
  <si>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Growing of sugar cane</t>
  </si>
  <si>
    <t>Pensioner</t>
  </si>
  <si>
    <t>NSI</t>
  </si>
  <si>
    <t>National Statistical Institute number</t>
  </si>
  <si>
    <t>1J</t>
  </si>
  <si>
    <t>FAO (Food and Agriculture Organisation)</t>
  </si>
  <si>
    <t>S_12201</t>
  </si>
  <si>
    <t>Deposit-taking corporations except the central bank - public</t>
  </si>
  <si>
    <t>Armenian dram</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</si>
  <si>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</si>
  <si>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</si>
  <si>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</si>
  <si>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</si>
  <si>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</si>
  <si>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</si>
  <si>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</si>
  <si>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</si>
  <si>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</si>
  <si>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</si>
  <si>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</si>
  <si>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</si>
  <si>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</si>
  <si>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</si>
  <si>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</si>
  <si>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Growing of tobacco</t>
  </si>
  <si>
    <t>OTHER</t>
  </si>
  <si>
    <t>Other identifer type</t>
  </si>
  <si>
    <t>1K</t>
  </si>
  <si>
    <t>WHO (World Health Organisation)</t>
  </si>
  <si>
    <t>S_12202</t>
  </si>
  <si>
    <t>Deposit-taking corporations except the central bank - national private</t>
  </si>
  <si>
    <t>Netherlands Antillean guilder</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</si>
  <si>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</si>
  <si>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</si>
  <si>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</si>
  <si>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</si>
  <si>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</si>
  <si>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</si>
  <si>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</si>
  <si>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</si>
  <si>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</si>
  <si>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</si>
  <si>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</si>
  <si>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</si>
  <si>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</si>
  <si>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</si>
  <si>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</si>
  <si>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Growing of fibre crops</t>
  </si>
  <si>
    <t>PS</t>
  </si>
  <si>
    <t>Public sector entity identifier</t>
  </si>
  <si>
    <t>1L</t>
  </si>
  <si>
    <t>IFAD (International Fund for Agricultural Development)</t>
  </si>
  <si>
    <t>S_12203</t>
  </si>
  <si>
    <t>Deposit-taking corporations except the central bank - foreign controlled</t>
  </si>
  <si>
    <t>Angolan kwanza</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</si>
  <si>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</si>
  <si>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</si>
  <si>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</si>
  <si>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</si>
  <si>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</si>
  <si>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</si>
  <si>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nGAAP: Held-to-maturity investments</t>
  </si>
  <si>
    <t>AZN</t>
  </si>
  <si>
    <t>Azerbaijanian Manat</t>
  </si>
  <si>
    <t>Debt securities</t>
  </si>
  <si>
    <t>Baa3, BBB-</t>
  </si>
  <si>
    <t>Gold</t>
  </si>
  <si>
    <t>AQ</t>
  </si>
  <si>
    <t>Antarctica</t>
  </si>
  <si>
    <t>Growing of other non-perennial crops</t>
  </si>
  <si>
    <t>RIAD</t>
  </si>
  <si>
    <t>RIAD Code</t>
  </si>
  <si>
    <t>1M</t>
  </si>
  <si>
    <t>IFC (International Finance Corporation)</t>
  </si>
  <si>
    <t>S_123</t>
  </si>
  <si>
    <t>Money market funds (MMFs)</t>
  </si>
  <si>
    <t>AON</t>
  </si>
  <si>
    <t>Angolan kwanza (old)</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</si>
  <si>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</si>
  <si>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</si>
  <si>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</si>
  <si>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</si>
  <si>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</si>
  <si>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</si>
  <si>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nGAAP: Non-trading non-derivative financial instruments measured at a cost-based method</t>
  </si>
  <si>
    <t>BAM</t>
  </si>
  <si>
    <t>Convertible Mark</t>
  </si>
  <si>
    <t>Guarantees</t>
  </si>
  <si>
    <t>Ba1, BB+</t>
  </si>
  <si>
    <t>Currency and deposits</t>
  </si>
  <si>
    <t>AR</t>
  </si>
  <si>
    <t>Argentina</t>
  </si>
  <si>
    <t>Growing of perennial crops</t>
  </si>
  <si>
    <t>TAX</t>
  </si>
  <si>
    <t>TAX Code</t>
  </si>
  <si>
    <t>1N</t>
  </si>
  <si>
    <t>MIGA (Multilateral Investment Guarantee Agency)</t>
  </si>
  <si>
    <t>S_12301</t>
  </si>
  <si>
    <t>Money market funds (MMFs) - public</t>
  </si>
  <si>
    <t>AOR</t>
  </si>
  <si>
    <t>Angolan kwanza readjustado (old)</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</si>
  <si>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</si>
  <si>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</si>
  <si>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</si>
  <si>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</si>
  <si>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</si>
  <si>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IFRS: Cash balances at central banks and other demand deposits</t>
  </si>
  <si>
    <t>BBD</t>
  </si>
  <si>
    <t>Barbados Dollar</t>
  </si>
  <si>
    <t>Ba2, BB</t>
  </si>
  <si>
    <t>Loans</t>
  </si>
  <si>
    <t>AS</t>
  </si>
  <si>
    <t>American Samoa</t>
  </si>
  <si>
    <t>Growing of grapes</t>
  </si>
  <si>
    <t>TRD</t>
  </si>
  <si>
    <t>Trade register identifier</t>
  </si>
  <si>
    <t>1O</t>
  </si>
  <si>
    <t>UNICEF (United Nations Children Fund)</t>
  </si>
  <si>
    <t>S_12302</t>
  </si>
  <si>
    <t>Money market funds (MMFs) - national private</t>
  </si>
  <si>
    <t>Argentine peso</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</si>
  <si>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</si>
  <si>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</si>
  <si>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</si>
  <si>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</si>
  <si>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</si>
  <si>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nGAAP: Other Non-trading Non-derivative Financial assets</t>
  </si>
  <si>
    <t>BDT</t>
  </si>
  <si>
    <t>Taka</t>
  </si>
  <si>
    <t>FX</t>
  </si>
  <si>
    <t>Ba3, BB-</t>
  </si>
  <si>
    <t>AT</t>
  </si>
  <si>
    <t>Austria</t>
  </si>
  <si>
    <t>Growing of tropical and subtropical fruits</t>
  </si>
  <si>
    <t>VAT</t>
  </si>
  <si>
    <t>Value added tax identifier</t>
  </si>
  <si>
    <t>1P</t>
  </si>
  <si>
    <t>UNHCR (United Nations High Commissioner for Refugees)</t>
  </si>
  <si>
    <t>S_12303</t>
  </si>
  <si>
    <t>Money market funds (MMFs) - foreign controlled</t>
  </si>
  <si>
    <t>ATS</t>
  </si>
  <si>
    <t>Austrian schilling</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</si>
  <si>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</si>
  <si>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</si>
  <si>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</si>
  <si>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</si>
  <si>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</si>
  <si>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IFRS: Non-trading financial assets mandatorily at fair value through profit or loss</t>
  </si>
  <si>
    <t>BGN</t>
  </si>
  <si>
    <t>Bulgarian lev</t>
  </si>
  <si>
    <t>Derivatives</t>
  </si>
  <si>
    <t>B1, B+</t>
  </si>
  <si>
    <t>Equity and investment funds shares</t>
  </si>
  <si>
    <t>AU</t>
  </si>
  <si>
    <t>Australia</t>
  </si>
  <si>
    <t>Growing of citrus fruits</t>
  </si>
  <si>
    <t>1Q</t>
  </si>
  <si>
    <t>UNRWA (United Nations Relief and Works Agency for Palestine)</t>
  </si>
  <si>
    <t>S_124</t>
  </si>
  <si>
    <t>Non-MMF investment funds</t>
  </si>
  <si>
    <t>Australian dollar</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</si>
  <si>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</si>
  <si>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</si>
  <si>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</si>
  <si>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</si>
  <si>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</si>
  <si>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nGAAP: Cash balances at central banks and other demand deposits</t>
  </si>
  <si>
    <t>BHD</t>
  </si>
  <si>
    <t>Bahraini Dinar</t>
  </si>
  <si>
    <t>Equity</t>
  </si>
  <si>
    <t>B2, B</t>
  </si>
  <si>
    <t>AW</t>
  </si>
  <si>
    <t>Aruba</t>
  </si>
  <si>
    <t>Growing of pome fruits and stone fruits</t>
  </si>
  <si>
    <t>1R</t>
  </si>
  <si>
    <t>IAEA (International Atomic Energy Agency)</t>
  </si>
  <si>
    <t>S_12401</t>
  </si>
  <si>
    <t>Non-MMF investment funds - public</t>
  </si>
  <si>
    <t>Aruban florin/guilder</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</si>
  <si>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</si>
  <si>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</si>
  <si>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</si>
  <si>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</si>
  <si>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nGAAP: Financial assets held for trading</t>
  </si>
  <si>
    <t>BIF</t>
  </si>
  <si>
    <t>Burundi Franc</t>
  </si>
  <si>
    <t>Fixed Income</t>
  </si>
  <si>
    <t>B3, B-</t>
  </si>
  <si>
    <t>AX</t>
  </si>
  <si>
    <t>Aland Islands</t>
  </si>
  <si>
    <t>Growing of other tree and bush fruits and nuts</t>
  </si>
  <si>
    <t>1S</t>
  </si>
  <si>
    <t>ILO (International Labour Organisation)</t>
  </si>
  <si>
    <t>S_12402</t>
  </si>
  <si>
    <t>Non-MMF investment funds - national private</t>
  </si>
  <si>
    <t>AZM</t>
  </si>
  <si>
    <t>Azerbaijanian manat (old)</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</si>
  <si>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</si>
  <si>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</si>
  <si>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</si>
  <si>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</si>
  <si>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</si>
  <si>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nGAAP: Financial assets designated at fair value through profit or loss</t>
  </si>
  <si>
    <t>BMD</t>
  </si>
  <si>
    <t>Bermudian Dollar</t>
  </si>
  <si>
    <t>Repo</t>
  </si>
  <si>
    <t>Caa1, CCC+</t>
  </si>
  <si>
    <t>AZ</t>
  </si>
  <si>
    <t>Azerbaijan</t>
  </si>
  <si>
    <t>Growing of oleaginous fruits</t>
  </si>
  <si>
    <t>1T</t>
  </si>
  <si>
    <t>ITU (International Telecommunication Union)</t>
  </si>
  <si>
    <t>S_12403</t>
  </si>
  <si>
    <t>Non-MMF investment funds - foreign controlled</t>
  </si>
  <si>
    <t>Azerbaijan, manats</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</si>
  <si>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</si>
  <si>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</si>
  <si>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</si>
  <si>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</si>
  <si>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</si>
  <si>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nGAAP: Non-trading financial assets mandatorily at fair value through profit or loss</t>
  </si>
  <si>
    <t>BND</t>
  </si>
  <si>
    <t>Brunei Dollar</t>
  </si>
  <si>
    <t>Security Lending</t>
  </si>
  <si>
    <t>Caa2, CCC</t>
  </si>
  <si>
    <t>BA</t>
  </si>
  <si>
    <t>Bosnia and Herzegovina</t>
  </si>
  <si>
    <t>Growing of beverage crops</t>
  </si>
  <si>
    <t>1U</t>
  </si>
  <si>
    <t>Rest of UN Organisations n.i.e.</t>
  </si>
  <si>
    <t>S_125</t>
  </si>
  <si>
    <t>Other financial intermediaries, except ICPFs</t>
  </si>
  <si>
    <t>Bosnia-Hezergovinian convertible mark</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</si>
  <si>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</si>
  <si>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</si>
  <si>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</si>
  <si>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</si>
  <si>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</si>
  <si>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BOB</t>
  </si>
  <si>
    <t>Boliviano</t>
  </si>
  <si>
    <t>Liquidity</t>
  </si>
  <si>
    <t>Caa3, CCC-</t>
  </si>
  <si>
    <t>BB</t>
  </si>
  <si>
    <t>Barbados</t>
  </si>
  <si>
    <t>Growing of spices, aromatic, drug and pharmaceutical crops</t>
  </si>
  <si>
    <t>1W</t>
  </si>
  <si>
    <t>World Bank Group</t>
  </si>
  <si>
    <t>S_12501</t>
  </si>
  <si>
    <t>Other financial intermediaries, except ICPFs - public</t>
  </si>
  <si>
    <t>Barbados dollar</t>
  </si>
  <si>
    <t>D.164</t>
  </si>
  <si>
    <t>Currency-linked bond - Detailed breakdowns by type in accordance with definitions laid down in Handbook of Securities Statistics.</t>
  </si>
  <si>
    <t>Other MBS - An MBS that is of a type not listed separately.</t>
  </si>
  <si>
    <t>BOV</t>
  </si>
  <si>
    <t>Mvdol</t>
  </si>
  <si>
    <t>Structured Product</t>
  </si>
  <si>
    <t>Ca, CC</t>
  </si>
  <si>
    <t>BD</t>
  </si>
  <si>
    <t>Bangladesh</t>
  </si>
  <si>
    <t>Growing of other perennial crops</t>
  </si>
  <si>
    <t>4A</t>
  </si>
  <si>
    <t>All the European Union Institutions excluding the institutions of the euro area (changing composition)</t>
  </si>
  <si>
    <t>S_12502</t>
  </si>
  <si>
    <t>Other financial intermediaries, except ICPFs - national private</t>
  </si>
  <si>
    <t>Bangladesh taka</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</si>
  <si>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</si>
  <si>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</si>
  <si>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</si>
  <si>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</si>
  <si>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BRL</t>
  </si>
  <si>
    <t>Brazilian Real</t>
  </si>
  <si>
    <t>Lending</t>
  </si>
  <si>
    <t>C, SD/D</t>
  </si>
  <si>
    <t>BE</t>
  </si>
  <si>
    <t>Belgium</t>
  </si>
  <si>
    <t>Plant propagation</t>
  </si>
  <si>
    <t>4B</t>
  </si>
  <si>
    <t>EMS (European Monetary System)</t>
  </si>
  <si>
    <t>S_12503</t>
  </si>
  <si>
    <t>Other financial intermediaries, except ICPFs - foreign controlled</t>
  </si>
  <si>
    <t>BEF</t>
  </si>
  <si>
    <t>Belgian franc</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</si>
  <si>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</si>
  <si>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</si>
  <si>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</si>
  <si>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BSD</t>
  </si>
  <si>
    <t>Bahamian Dollar</t>
  </si>
  <si>
    <t>Commodity</t>
  </si>
  <si>
    <t>BF</t>
  </si>
  <si>
    <t>Burkina Faso</t>
  </si>
  <si>
    <t>4C</t>
  </si>
  <si>
    <t>EIB (European Investment Bank)</t>
  </si>
  <si>
    <t>S_126</t>
  </si>
  <si>
    <t>Financial auxiliaries</t>
  </si>
  <si>
    <t>BEL</t>
  </si>
  <si>
    <t>Belgian franc (financial)</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</si>
  <si>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</si>
  <si>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</si>
  <si>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</si>
  <si>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</si>
  <si>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BTN</t>
  </si>
  <si>
    <t>Ngultrum</t>
  </si>
  <si>
    <t>Securities Depository / Custody</t>
  </si>
  <si>
    <t>BG</t>
  </si>
  <si>
    <t>Bulgaria</t>
  </si>
  <si>
    <t>Animal production</t>
  </si>
  <si>
    <t>4D</t>
  </si>
  <si>
    <t>European Commission</t>
  </si>
  <si>
    <t>S_12601</t>
  </si>
  <si>
    <t>Financial auxiliaries - public</t>
  </si>
  <si>
    <t>BGL</t>
  </si>
  <si>
    <t>Bulgarian lev (old)</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</si>
  <si>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</si>
  <si>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</si>
  <si>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</si>
  <si>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BWP</t>
  </si>
  <si>
    <t>Pula</t>
  </si>
  <si>
    <t>Exchange-traded securities</t>
  </si>
  <si>
    <t>BH</t>
  </si>
  <si>
    <t>Bahrain</t>
  </si>
  <si>
    <t>Raising of dairy cattle</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</si>
  <si>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</si>
  <si>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</si>
  <si>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</si>
  <si>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</si>
  <si>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</si>
  <si>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</si>
  <si>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BYN</t>
  </si>
  <si>
    <t>Belarussian Ruble</t>
  </si>
  <si>
    <t>Correspondents</t>
  </si>
  <si>
    <t>BI</t>
  </si>
  <si>
    <t>Burundi</t>
  </si>
  <si>
    <t>Raising of other cattle and buffaloes</t>
  </si>
  <si>
    <t>4F</t>
  </si>
  <si>
    <t xml:space="preserve">ECB (European Central Bank) </t>
  </si>
  <si>
    <t>S_12603</t>
  </si>
  <si>
    <t>Financial auxiliaries - foreign controlled</t>
  </si>
  <si>
    <t>Bahraini dinar</t>
  </si>
  <si>
    <t>D.171</t>
  </si>
  <si>
    <t>Principal strip - A strip bond created for the part of the principal amount.</t>
  </si>
  <si>
    <t>Securitisation - No detailed classification available - To be reported, in case it is known that the security is a securitisation, but the type is unknown.</t>
  </si>
  <si>
    <t>BZD</t>
  </si>
  <si>
    <t>Belize Dollar</t>
  </si>
  <si>
    <t>Collateral</t>
  </si>
  <si>
    <t>BJ</t>
  </si>
  <si>
    <t>Benin</t>
  </si>
  <si>
    <t>Raising of horses and other equines</t>
  </si>
  <si>
    <t>4G</t>
  </si>
  <si>
    <t>EIF (European Investment Fund)</t>
  </si>
  <si>
    <t>S_127</t>
  </si>
  <si>
    <t>Captive financial institutions and money lenders</t>
  </si>
  <si>
    <t>Burundi franc</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</si>
  <si>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</si>
  <si>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</si>
  <si>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</si>
  <si>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CAD</t>
  </si>
  <si>
    <t>Canadian Dollar</t>
  </si>
  <si>
    <t>Securitization</t>
  </si>
  <si>
    <t>BL</t>
  </si>
  <si>
    <t>Saint Barthélemy</t>
  </si>
  <si>
    <t>Raising of camels and camelids</t>
  </si>
  <si>
    <t>4H</t>
  </si>
  <si>
    <t>European Coal and Steel Community</t>
  </si>
  <si>
    <t>S_12701</t>
  </si>
  <si>
    <t>Captive financial institutions and money lenders - public</t>
  </si>
  <si>
    <t>Bermudian dollar</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</si>
  <si>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</si>
  <si>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</si>
  <si>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</si>
  <si>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CDF</t>
  </si>
  <si>
    <t>Congolese Franc</t>
  </si>
  <si>
    <t>Insurance</t>
  </si>
  <si>
    <t>BM</t>
  </si>
  <si>
    <t>Bermuda</t>
  </si>
  <si>
    <t>Raising of sheep and goats</t>
  </si>
  <si>
    <t>4I</t>
  </si>
  <si>
    <t>Neighbourhood Investment Facility</t>
  </si>
  <si>
    <t>S_12702</t>
  </si>
  <si>
    <t>Captive financial institutions and money lenders - national private</t>
  </si>
  <si>
    <t>Brunei dollar</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</si>
  <si>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</si>
  <si>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</si>
  <si>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</si>
  <si>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CHE</t>
  </si>
  <si>
    <t>WIR Euro</t>
  </si>
  <si>
    <t>Spot</t>
  </si>
  <si>
    <t>BN</t>
  </si>
  <si>
    <t>Brunei Darussalam</t>
  </si>
  <si>
    <t>Raising of swine/pigs</t>
  </si>
  <si>
    <t>4M</t>
  </si>
  <si>
    <t>SRB (Single Resolution Board)</t>
  </si>
  <si>
    <t>S_12703</t>
  </si>
  <si>
    <t>Captive financial institutions and money lenders - foreign controlled</t>
  </si>
  <si>
    <t>Bolivian boliviano</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</si>
  <si>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</si>
  <si>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</si>
  <si>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</si>
  <si>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CHF</t>
  </si>
  <si>
    <t>Swiss franc</t>
  </si>
  <si>
    <t>Collateral related with global markets business</t>
  </si>
  <si>
    <t>BO</t>
  </si>
  <si>
    <t>Bolivia (Plurinational State of)</t>
  </si>
  <si>
    <t>Raising of poultry</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</si>
  <si>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</si>
  <si>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</si>
  <si>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</si>
  <si>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</si>
  <si>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</si>
  <si>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</si>
  <si>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</si>
  <si>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CHW</t>
  </si>
  <si>
    <t>WIR Franc</t>
  </si>
  <si>
    <t>BQ</t>
  </si>
  <si>
    <t>Bonaire, Saint Eustatius and Saba</t>
  </si>
  <si>
    <t>Raising of other animals</t>
  </si>
  <si>
    <t>4S</t>
  </si>
  <si>
    <t>ESM (European Stability Mechanism)</t>
  </si>
  <si>
    <t>S_12801</t>
  </si>
  <si>
    <t>Insurance corporations (ICs) - public</t>
  </si>
  <si>
    <t>Brazilian real</t>
  </si>
  <si>
    <t>D.1813</t>
  </si>
  <si>
    <t>Participation product - Detailed breakdowns of upper category in accordance with categoristion of European Structured Investment Products Association (EUSIPA).</t>
  </si>
  <si>
    <t>Mixed Covered bond - A covered bond that is a mix of different covered bond types.</t>
  </si>
  <si>
    <t>CLF</t>
  </si>
  <si>
    <t>Unidades de fomento</t>
  </si>
  <si>
    <t>BR</t>
  </si>
  <si>
    <t>Brazil</t>
  </si>
  <si>
    <t>Mixed farming</t>
  </si>
  <si>
    <t>4U</t>
  </si>
  <si>
    <t>EURATOM</t>
  </si>
  <si>
    <t>S_12802</t>
  </si>
  <si>
    <t>Insurance corporations (ICs) - national private</t>
  </si>
  <si>
    <t>Bahamas dollar</t>
  </si>
  <si>
    <t>D.1819</t>
  </si>
  <si>
    <t>Other investment product - Detailed breakdowns of upper category in accordance with categoristion of European Structured Investment Products Association (EUSIPA).</t>
  </si>
  <si>
    <t>Other Covered bond - A covered bond that is of a type not listed separately.</t>
  </si>
  <si>
    <t>CLP</t>
  </si>
  <si>
    <t>Chilean Peso</t>
  </si>
  <si>
    <t>BS</t>
  </si>
  <si>
    <t>Bahamas (the)</t>
  </si>
  <si>
    <t>4V</t>
  </si>
  <si>
    <t>FEMIP (Facility for Euro-Mediterranean Investment and Partnership)</t>
  </si>
  <si>
    <t>S_12803</t>
  </si>
  <si>
    <t>Insurance corporations (ICs) - foreign controlled</t>
  </si>
  <si>
    <t>Bhutan ngultrum</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</si>
  <si>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</si>
  <si>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</si>
  <si>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</si>
  <si>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CNY</t>
  </si>
  <si>
    <t>Yuan Renminbi</t>
  </si>
  <si>
    <t>BT</t>
  </si>
  <si>
    <t>Bhutan</t>
  </si>
  <si>
    <t>Support activities to agriculture and post-harvest crop activities</t>
  </si>
  <si>
    <t>4W</t>
  </si>
  <si>
    <t>EFSF (European Financial Stability Facility)</t>
  </si>
  <si>
    <t>S_129</t>
  </si>
  <si>
    <t>Pension funds (PFs)</t>
  </si>
  <si>
    <t>Botswana pula</t>
  </si>
  <si>
    <t>D.1821</t>
  </si>
  <si>
    <t>Leverage product with knock-out - Detailed breakdowns of upper category in accordance with categoristion of European Structured Investment Products Association (EUSIPA).</t>
  </si>
  <si>
    <t>COP</t>
  </si>
  <si>
    <t>Colombian Peso</t>
  </si>
  <si>
    <t>BV</t>
  </si>
  <si>
    <t>Bouvet Island</t>
  </si>
  <si>
    <t>Support activities for crop production</t>
  </si>
  <si>
    <t>5B</t>
  </si>
  <si>
    <t>BIS (Bank for International Settlements)</t>
  </si>
  <si>
    <t>S_12901</t>
  </si>
  <si>
    <t>Pension funds (PFs) - public</t>
  </si>
  <si>
    <t>BYB</t>
  </si>
  <si>
    <t>Belarussian rouble (old)</t>
  </si>
  <si>
    <t>D.1822</t>
  </si>
  <si>
    <t>Leverage product without knock-out - Detailed breakdowns of upper category in accordance with categoristion of European Structured Investment Products Association (EUSIPA).</t>
  </si>
  <si>
    <t>COU</t>
  </si>
  <si>
    <t>Unidad de Valor Real</t>
  </si>
  <si>
    <t>BW</t>
  </si>
  <si>
    <t>Botswana</t>
  </si>
  <si>
    <t>Support activities for animal production</t>
  </si>
  <si>
    <t>5C</t>
  </si>
  <si>
    <t>IADB (Inter-American Development Bank)</t>
  </si>
  <si>
    <t>S_12902</t>
  </si>
  <si>
    <t>Pension funds (PFs) - national private</t>
  </si>
  <si>
    <t>Belarusian Ruble</t>
  </si>
  <si>
    <t>D.1823</t>
  </si>
  <si>
    <t>Constant leverage product - Detailed breakdowns of upper category in accordance with categoristion of European Structured Investment Products Association (EUSIPA).</t>
  </si>
  <si>
    <t>CRC</t>
  </si>
  <si>
    <t>Costa Rican Colon</t>
  </si>
  <si>
    <t>BY</t>
  </si>
  <si>
    <t>Belarus</t>
  </si>
  <si>
    <t>Post-harvest crop activities</t>
  </si>
  <si>
    <t>5D</t>
  </si>
  <si>
    <t>AfDB (African Development Bank)</t>
  </si>
  <si>
    <t>S_12903</t>
  </si>
  <si>
    <t>Pension funds (PFs) - foreign controlled</t>
  </si>
  <si>
    <t>BYR</t>
  </si>
  <si>
    <t>Belarus, Rubles (old)</t>
  </si>
  <si>
    <t>D.1829</t>
  </si>
  <si>
    <t>Other leverage product - Detailed breakdowns of upper category in accordance with categoristion of European Structured Investment Products Association (EUSIPA).</t>
  </si>
  <si>
    <t>CUC</t>
  </si>
  <si>
    <t>Peso Convertible</t>
  </si>
  <si>
    <t>BZ</t>
  </si>
  <si>
    <t>Belize</t>
  </si>
  <si>
    <t>Seed processing for propagation</t>
  </si>
  <si>
    <t>5E</t>
  </si>
  <si>
    <t>AsDB (Asian Development Bank)</t>
  </si>
  <si>
    <t>S_13</t>
  </si>
  <si>
    <t>General government</t>
  </si>
  <si>
    <t>Belize dollar</t>
  </si>
  <si>
    <t>D.19</t>
  </si>
  <si>
    <t>Other bond - A bond that is of a type not listed separately.</t>
  </si>
  <si>
    <t>Sources for definitions: Handbook on Securities Statistics, European and American Securitisation Forum as well as European Covered Bond Council.</t>
  </si>
  <si>
    <t>CUP</t>
  </si>
  <si>
    <t>Cuban Peso</t>
  </si>
  <si>
    <t>CA</t>
  </si>
  <si>
    <t>Canada</t>
  </si>
  <si>
    <t>Hunting, trapping and related service activities</t>
  </si>
  <si>
    <t>5F</t>
  </si>
  <si>
    <t>EBRD (European Bank for Reconstruction and Development)</t>
  </si>
  <si>
    <t>S_1311</t>
  </si>
  <si>
    <t>Central government</t>
  </si>
  <si>
    <t>Canadian dollar</t>
  </si>
  <si>
    <t>D.2</t>
  </si>
  <si>
    <t>Money market instrument - Money market instruments in accordance with Directive 2009/65/EC comprise transferable instruments which are normally dealt in on the money market rather than on the regulated markets.</t>
  </si>
  <si>
    <t>CVE</t>
  </si>
  <si>
    <t>Cape Verde Escudo</t>
  </si>
  <si>
    <t>CC</t>
  </si>
  <si>
    <t>Cocos (Keeling) Islands (the)</t>
  </si>
  <si>
    <t>5G</t>
  </si>
  <si>
    <t>IIC (Inter-American Investment Corporation)</t>
  </si>
  <si>
    <t>S_1312</t>
  </si>
  <si>
    <t>State government</t>
  </si>
  <si>
    <t>Congo franc (ex Zaire)</t>
  </si>
  <si>
    <t>D.21</t>
  </si>
  <si>
    <t>Bankers acceptance - A negotiable order to pay a specified amount of money on a future date, accepted and guaranteed by a bank and drawn on a deposit at a bank.</t>
  </si>
  <si>
    <t>CZK</t>
  </si>
  <si>
    <t>Czech koruna</t>
  </si>
  <si>
    <t>CD</t>
  </si>
  <si>
    <t>Congo (the Democratic Republic of the)</t>
  </si>
  <si>
    <t>Forestry and logging</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</si>
  <si>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</si>
  <si>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</si>
  <si>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</si>
  <si>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</si>
  <si>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</si>
  <si>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</si>
  <si>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DJF</t>
  </si>
  <si>
    <t>Djibouti Franc</t>
  </si>
  <si>
    <t>CF</t>
  </si>
  <si>
    <t>Central African Republic (the)</t>
  </si>
  <si>
    <t>Silviculture and other forestry activities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</si>
  <si>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</si>
  <si>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</si>
  <si>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</si>
  <si>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</si>
  <si>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</si>
  <si>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</si>
  <si>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DKK</t>
  </si>
  <si>
    <t>Danish krone</t>
  </si>
  <si>
    <t>CG</t>
  </si>
  <si>
    <t>Congo (the)</t>
  </si>
  <si>
    <t>5J</t>
  </si>
  <si>
    <t>IBEC (International Bank for Economic Co-operation)</t>
  </si>
  <si>
    <t>S_14</t>
  </si>
  <si>
    <t>Chilean peso</t>
  </si>
  <si>
    <t>D.231</t>
  </si>
  <si>
    <t>Euro commercial paper (ECP)  - A commercial paper denominated in Euro.</t>
  </si>
  <si>
    <t>DOP</t>
  </si>
  <si>
    <t>Dominican Peso</t>
  </si>
  <si>
    <t>CH</t>
  </si>
  <si>
    <t>Switzerland</t>
  </si>
  <si>
    <t>Logging</t>
  </si>
  <si>
    <t>5K</t>
  </si>
  <si>
    <t>IIB (International Investment Bank)</t>
  </si>
  <si>
    <t>S_15</t>
  </si>
  <si>
    <t>Non-profit insitutions serving households</t>
  </si>
  <si>
    <t>Chinese yuan renminbi</t>
  </si>
  <si>
    <t>D.232</t>
  </si>
  <si>
    <t>Pagares - Specific type of commercial paper commonly known in Spain.</t>
  </si>
  <si>
    <t>DZD</t>
  </si>
  <si>
    <t>Algerian Dinar</t>
  </si>
  <si>
    <t>CI</t>
  </si>
  <si>
    <t>Cote d'Ivoire</t>
  </si>
  <si>
    <t>5L</t>
  </si>
  <si>
    <t>CDB (Caribbean Development Bank)</t>
  </si>
  <si>
    <t>Colombian peso</t>
  </si>
  <si>
    <t>D.239</t>
  </si>
  <si>
    <t>Other CP - A commercial paper that is of a type not listed separately.</t>
  </si>
  <si>
    <t>EGP</t>
  </si>
  <si>
    <t>Egyptian Pound</t>
  </si>
  <si>
    <t>CK</t>
  </si>
  <si>
    <t>Cook Islands (the)</t>
  </si>
  <si>
    <t>Gathering of wild growing non-wood products</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</si>
  <si>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</si>
  <si>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</si>
  <si>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</si>
  <si>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</si>
  <si>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ERN</t>
  </si>
  <si>
    <t>Nakfa</t>
  </si>
  <si>
    <t>CL</t>
  </si>
  <si>
    <t>Chile</t>
  </si>
  <si>
    <t>5N</t>
  </si>
  <si>
    <t>BADEA (Banque arabe pour le développement économique en Afrique)</t>
  </si>
  <si>
    <t>Costa Rican colon</t>
  </si>
  <si>
    <t>D.29</t>
  </si>
  <si>
    <t>Other money market instrument - A money market instrument that is of a type not listed separately.</t>
  </si>
  <si>
    <t>ETB</t>
  </si>
  <si>
    <t>Ethiopian Birr</t>
  </si>
  <si>
    <t>CM</t>
  </si>
  <si>
    <t>Cameroon</t>
  </si>
  <si>
    <t>Support services to forestry</t>
  </si>
  <si>
    <t>5O</t>
  </si>
  <si>
    <t>BCEAO (Banque Centrale des Etats de l`Afrique de l`Ouest)</t>
  </si>
  <si>
    <t>CSD</t>
  </si>
  <si>
    <t>Serbian dinar (old)</t>
  </si>
  <si>
    <t>D.3</t>
  </si>
  <si>
    <t>Hybrid debt instrument - Instrument with characteristics of debt and equity which are classified as debt according to their main characteristics.</t>
  </si>
  <si>
    <t>EUR</t>
  </si>
  <si>
    <t>Euro</t>
  </si>
  <si>
    <t>CN</t>
  </si>
  <si>
    <t>China</t>
  </si>
  <si>
    <t>5P</t>
  </si>
  <si>
    <t>CASDB (Central African States Development Bank)</t>
  </si>
  <si>
    <t>D.31</t>
  </si>
  <si>
    <t>Convertible bond - A fixed interest rate bond that the investor has the option of converting into the equity of the borrower or its parent.</t>
  </si>
  <si>
    <t>FJD</t>
  </si>
  <si>
    <t>Fiji Dollar</t>
  </si>
  <si>
    <t>CO</t>
  </si>
  <si>
    <t>Colombia</t>
  </si>
  <si>
    <t>Fishing and aquaculture</t>
  </si>
  <si>
    <t>5Q</t>
  </si>
  <si>
    <t>African Development Fund</t>
  </si>
  <si>
    <t>Cuban peso</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</si>
  <si>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</si>
  <si>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</si>
  <si>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FKP</t>
  </si>
  <si>
    <t>Falkland Islands Pound</t>
  </si>
  <si>
    <t>CR</t>
  </si>
  <si>
    <t>Costa Rica</t>
  </si>
  <si>
    <t>Fishing</t>
  </si>
  <si>
    <t>5R</t>
  </si>
  <si>
    <t>Asian Development Fund</t>
  </si>
  <si>
    <t>Cape Verde escudo</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</si>
  <si>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</si>
  <si>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</si>
  <si>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GBP</t>
  </si>
  <si>
    <t>UK pound sterling</t>
  </si>
  <si>
    <t>CU</t>
  </si>
  <si>
    <t>Cuba</t>
  </si>
  <si>
    <t>Marine fishing</t>
  </si>
  <si>
    <t>5S</t>
  </si>
  <si>
    <t>Fonds spécial unifié de développement</t>
  </si>
  <si>
    <t>CYP</t>
  </si>
  <si>
    <t>Cypriot pound</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</si>
  <si>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</si>
  <si>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</si>
  <si>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GEL</t>
  </si>
  <si>
    <t>Lari</t>
  </si>
  <si>
    <t>CV</t>
  </si>
  <si>
    <t>Cabo Verde</t>
  </si>
  <si>
    <t>Freshwater fishing</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</si>
  <si>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</si>
  <si>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</si>
  <si>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</si>
  <si>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</si>
  <si>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GHS</t>
  </si>
  <si>
    <t>Ghana Cedi</t>
  </si>
  <si>
    <t>CW</t>
  </si>
  <si>
    <t>Curacao</t>
  </si>
  <si>
    <t>Aquaculture</t>
  </si>
  <si>
    <t>5U</t>
  </si>
  <si>
    <t>ADC (Andean Development Corporation)</t>
  </si>
  <si>
    <t>DEM</t>
  </si>
  <si>
    <t>German mark</t>
  </si>
  <si>
    <t>D.39</t>
  </si>
  <si>
    <t>Other hybrid debt Instrument - A hybrid debt instrument that is of a type not listed separately.</t>
  </si>
  <si>
    <t>GIP</t>
  </si>
  <si>
    <t>Gibraltar Pound</t>
  </si>
  <si>
    <t>CX</t>
  </si>
  <si>
    <t>Christmas Island</t>
  </si>
  <si>
    <t>Marine aquaculture</t>
  </si>
  <si>
    <t>5W</t>
  </si>
  <si>
    <t>BEAC (Banque des Etats de l`Afrique Centrale)</t>
  </si>
  <si>
    <t>Djibouti franc</t>
  </si>
  <si>
    <t>D.9</t>
  </si>
  <si>
    <t>Other debt - A debt instrument that is of a type not listed separately.</t>
  </si>
  <si>
    <t>GMD</t>
  </si>
  <si>
    <t>Dalasi</t>
  </si>
  <si>
    <t>CY</t>
  </si>
  <si>
    <t>Cyprus</t>
  </si>
  <si>
    <t>Freshwater aquaculture</t>
  </si>
  <si>
    <t>6B</t>
  </si>
  <si>
    <t>NATO (North Atlantic Treaty Organisation)</t>
  </si>
  <si>
    <t>E</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</si>
  <si>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</si>
  <si>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GNF</t>
  </si>
  <si>
    <t>Guinea Franc</t>
  </si>
  <si>
    <t>CZ</t>
  </si>
  <si>
    <t>Czechia</t>
  </si>
  <si>
    <t>B</t>
  </si>
  <si>
    <t>MINING AND QUARRYING</t>
  </si>
  <si>
    <t>6C</t>
  </si>
  <si>
    <t>Council of Europe</t>
  </si>
  <si>
    <t>Dominican peso</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</si>
  <si>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</si>
  <si>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</si>
  <si>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GTQ</t>
  </si>
  <si>
    <t>Quetzal</t>
  </si>
  <si>
    <t>DE</t>
  </si>
  <si>
    <t>Germany</t>
  </si>
  <si>
    <t>Mining of coal and lignite</t>
  </si>
  <si>
    <t>6D</t>
  </si>
  <si>
    <t>ICRC (International Committee of the Red Cross)</t>
  </si>
  <si>
    <t>Algerian dinar</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</si>
  <si>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</si>
  <si>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</si>
  <si>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GYD</t>
  </si>
  <si>
    <t>Guyana Dollar</t>
  </si>
  <si>
    <t>DJ</t>
  </si>
  <si>
    <t>Djibouti</t>
  </si>
  <si>
    <t>Mining of hard coal</t>
  </si>
  <si>
    <t>6E</t>
  </si>
  <si>
    <t>ESA (European Space Agency)</t>
  </si>
  <si>
    <t>ECS</t>
  </si>
  <si>
    <t>Ecuador sucre (old)</t>
  </si>
  <si>
    <t>E.21</t>
  </si>
  <si>
    <t>Cumulative preferred share - Holders are entitled to receive a fixed dividend ahead of ordinary shares and retain the right to any accumulated preferred dividends that may have built up.</t>
  </si>
  <si>
    <t>HKD</t>
  </si>
  <si>
    <t>Hong Kong Dollar</t>
  </si>
  <si>
    <t>DK</t>
  </si>
  <si>
    <t>Denmark</t>
  </si>
  <si>
    <t>6F</t>
  </si>
  <si>
    <t>EPO (European Patent Office)</t>
  </si>
  <si>
    <t>EEK</t>
  </si>
  <si>
    <t>Estonian kroon</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</si>
  <si>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</si>
  <si>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</si>
  <si>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HNL</t>
  </si>
  <si>
    <t>Lempira</t>
  </si>
  <si>
    <t>DM</t>
  </si>
  <si>
    <t>Dominica</t>
  </si>
  <si>
    <t>Mining of lignite</t>
  </si>
  <si>
    <t>6G</t>
  </si>
  <si>
    <t>EUROCONTROL (European Organisation for the Safety of Air Navigation)</t>
  </si>
  <si>
    <t>Egyptian pound</t>
  </si>
  <si>
    <t>E.23</t>
  </si>
  <si>
    <t>Cumulative, participating preferred share - A preferred share that fulfils the criteria of cumulative and participating preferred shares at the same time.</t>
  </si>
  <si>
    <t>HRK</t>
  </si>
  <si>
    <t>Croatian kuna</t>
  </si>
  <si>
    <t>DO</t>
  </si>
  <si>
    <t>Dominican Republic (the)</t>
  </si>
  <si>
    <t>6H</t>
  </si>
  <si>
    <t>EUTELSAT (European Telecommunications Satellite Organisation)</t>
  </si>
  <si>
    <t>Erytrean nafka</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</si>
  <si>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</si>
  <si>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</si>
  <si>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HTG</t>
  </si>
  <si>
    <t>Gourde</t>
  </si>
  <si>
    <t>DZ</t>
  </si>
  <si>
    <t>Algeria</t>
  </si>
  <si>
    <t>Extraction of crude petroleum and natural gas</t>
  </si>
  <si>
    <t>6I</t>
  </si>
  <si>
    <t>EMBL (European Molecular Biology Laboratory)</t>
  </si>
  <si>
    <t>ESP</t>
  </si>
  <si>
    <t>Spanish peseta</t>
  </si>
  <si>
    <t>E.29</t>
  </si>
  <si>
    <t>Other preferred share - A prefered share that is of a type not listed separately.</t>
  </si>
  <si>
    <t>HUF</t>
  </si>
  <si>
    <t>Hungarian forint</t>
  </si>
  <si>
    <t>E$</t>
  </si>
  <si>
    <t>European International Organisations</t>
  </si>
  <si>
    <t>Extraction of crude petroleum</t>
  </si>
  <si>
    <t>6J</t>
  </si>
  <si>
    <t>INTELSAT (International Telecommunications Satellite Organisation)</t>
  </si>
  <si>
    <t>Ethiopian birr</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</si>
  <si>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</si>
  <si>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</si>
  <si>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IDR</t>
  </si>
  <si>
    <t>Rupiah</t>
  </si>
  <si>
    <t>EC</t>
  </si>
  <si>
    <t>Ecuador</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</si>
  <si>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</si>
  <si>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</si>
  <si>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</si>
  <si>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</si>
  <si>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ILS</t>
  </si>
  <si>
    <t>New Israeli Sheqel</t>
  </si>
  <si>
    <t>EE</t>
  </si>
  <si>
    <t>Estonia</t>
  </si>
  <si>
    <t>Extraction of natural gas</t>
  </si>
  <si>
    <t>6L</t>
  </si>
  <si>
    <t>EUMETSAT (European Organisation for the Exploitation of Meteorological Satellites)</t>
  </si>
  <si>
    <t>FIM</t>
  </si>
  <si>
    <t>Finnish markka</t>
  </si>
  <si>
    <t>E.32</t>
  </si>
  <si>
    <t>Global depository receipt (GDR) - Global depository receipts (GDR) are securities available in one or more markets outside the corporation’s country of residence.</t>
  </si>
  <si>
    <t>INR</t>
  </si>
  <si>
    <t>Indian Rupee</t>
  </si>
  <si>
    <t>EG</t>
  </si>
  <si>
    <t>Egypt</t>
  </si>
  <si>
    <t>6M</t>
  </si>
  <si>
    <t>ESO (European Southern Observatory)</t>
  </si>
  <si>
    <t>Fiji dollar</t>
  </si>
  <si>
    <t>E.39</t>
  </si>
  <si>
    <t>Other depository receipt - A depository receipt that is of a type not listed separately.</t>
  </si>
  <si>
    <t>IQD</t>
  </si>
  <si>
    <t>Iraqi Dinar</t>
  </si>
  <si>
    <t>EH</t>
  </si>
  <si>
    <t>Western Sahara</t>
  </si>
  <si>
    <t>Mining of metal ores</t>
  </si>
  <si>
    <t>6N</t>
  </si>
  <si>
    <t>ECMWF (European Centre for Medium-Range Weather Forecasts)</t>
  </si>
  <si>
    <t>Falkland Islands pound</t>
  </si>
  <si>
    <t>E.4</t>
  </si>
  <si>
    <t>Hybrid equity instrument - Instrument with characteristics of debt and equity which are classified as equity according to their main characteristics.</t>
  </si>
  <si>
    <t>IRR</t>
  </si>
  <si>
    <t>Iranian Rial</t>
  </si>
  <si>
    <t>ER</t>
  </si>
  <si>
    <t>Eritrea</t>
  </si>
  <si>
    <t>Mining of iron ores</t>
  </si>
  <si>
    <t>6O</t>
  </si>
  <si>
    <t>OECD (Organisation for Economic Co-operation and Development)</t>
  </si>
  <si>
    <t>FRF</t>
  </si>
  <si>
    <t>French franc</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</si>
  <si>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</si>
  <si>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</si>
  <si>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ISK</t>
  </si>
  <si>
    <t>Iceland Krona</t>
  </si>
  <si>
    <t>ES</t>
  </si>
  <si>
    <t>Spain</t>
  </si>
  <si>
    <t>6P</t>
  </si>
  <si>
    <t>CERN (European Organisation for Nuclear Research)</t>
  </si>
  <si>
    <t>E.42</t>
  </si>
  <si>
    <t>Convertible (preferred) share - Holders are allowed to convert preferred shares into a specified amount of ordinary shares.</t>
  </si>
  <si>
    <t>JMD</t>
  </si>
  <si>
    <t>Jamaican Dollar</t>
  </si>
  <si>
    <t>ET</t>
  </si>
  <si>
    <t>Ethiopia</t>
  </si>
  <si>
    <t>Mining of non-ferrous metal ores</t>
  </si>
  <si>
    <t>6Q</t>
  </si>
  <si>
    <t>IOM (International Organisation for Migration)</t>
  </si>
  <si>
    <t>Georgian lari</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</si>
  <si>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</si>
  <si>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</si>
  <si>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JOD</t>
  </si>
  <si>
    <t>Jordanian Dinar</t>
  </si>
  <si>
    <t>FI</t>
  </si>
  <si>
    <t>Finland</t>
  </si>
  <si>
    <t>Mining of uranium and thorium ores</t>
  </si>
  <si>
    <t>7B</t>
  </si>
  <si>
    <t>IDB (Islamic Development Bank)</t>
  </si>
  <si>
    <t>GGP</t>
  </si>
  <si>
    <t>Guernsey, Pounds</t>
  </si>
  <si>
    <t>E.49</t>
  </si>
  <si>
    <t>Other hybrid equity instrument - A hybrid equity instrument that is of a type not listed separately.</t>
  </si>
  <si>
    <t>JPY</t>
  </si>
  <si>
    <t>Japanese yen</t>
  </si>
  <si>
    <t>FJ</t>
  </si>
  <si>
    <t>Fiji</t>
  </si>
  <si>
    <t>Mining of other non-ferrous metal ores</t>
  </si>
  <si>
    <t>7C</t>
  </si>
  <si>
    <t>EDB (Eurasian Development Bank )</t>
  </si>
  <si>
    <t>GHC</t>
  </si>
  <si>
    <t>Ghanaian cedi (old)</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</si>
  <si>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</si>
  <si>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</si>
  <si>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KES</t>
  </si>
  <si>
    <t>Kenyan Shilling</t>
  </si>
  <si>
    <t>FK</t>
  </si>
  <si>
    <t>Falkland Islands (the) [Malvinas]</t>
  </si>
  <si>
    <t>Other mining and quarrying</t>
  </si>
  <si>
    <t>7D</t>
  </si>
  <si>
    <t>Paris Club Creditor Institutions</t>
  </si>
  <si>
    <t>F</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</si>
  <si>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</si>
  <si>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KGS</t>
  </si>
  <si>
    <t>Som</t>
  </si>
  <si>
    <t>FM</t>
  </si>
  <si>
    <t>Micronesia (Federated States of)</t>
  </si>
  <si>
    <t>Quarrying of stone, sand and clay</t>
  </si>
  <si>
    <t>7E</t>
  </si>
  <si>
    <t>CEB (Council of Europe Development Bank)</t>
  </si>
  <si>
    <t>Gibraltar pound</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</si>
  <si>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</si>
  <si>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</si>
  <si>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KHR</t>
  </si>
  <si>
    <t>Riel</t>
  </si>
  <si>
    <t>FO</t>
  </si>
  <si>
    <t>Faroe Islands (the)</t>
  </si>
  <si>
    <t>Quarrying of ornamental and building stone, limestone, gypsum, chalk and slate</t>
  </si>
  <si>
    <t>7F</t>
  </si>
  <si>
    <t>International Union of Credit and Investment Insurers</t>
  </si>
  <si>
    <t>Gambian dalasi</t>
  </si>
  <si>
    <t>F.2</t>
  </si>
  <si>
    <t>Alternative investment fund (AIF) - Alternative investment fund (AIF) as defined in Directive 2011/61/EU on Alternative Investment Fund Managers.</t>
  </si>
  <si>
    <t>KMF</t>
  </si>
  <si>
    <t>Comoro Franc</t>
  </si>
  <si>
    <t>FR</t>
  </si>
  <si>
    <t>France</t>
  </si>
  <si>
    <t>Operation of gravel and sand pits; mining of clays and kaolin</t>
  </si>
  <si>
    <t>7G</t>
  </si>
  <si>
    <t>Black Sea Trade and Development Banks</t>
  </si>
  <si>
    <t>Guinea franc</t>
  </si>
  <si>
    <t>F.9</t>
  </si>
  <si>
    <t>Other fund - A fund that is of a type not listed separately.</t>
  </si>
  <si>
    <t>KPW</t>
  </si>
  <si>
    <t>North Korean Won</t>
  </si>
  <si>
    <t>GA</t>
  </si>
  <si>
    <t>Gabon</t>
  </si>
  <si>
    <t>Mining and quarrying n.e.c.</t>
  </si>
  <si>
    <t>7H</t>
  </si>
  <si>
    <t>AFREXIMBANK (African Export-Import Bank)</t>
  </si>
  <si>
    <t>GRD</t>
  </si>
  <si>
    <t>Greek drachma</t>
  </si>
  <si>
    <t>KRW</t>
  </si>
  <si>
    <t>Won</t>
  </si>
  <si>
    <t>GB</t>
  </si>
  <si>
    <t>United Kingdom of Great Britain and Northern Ireland (the)</t>
  </si>
  <si>
    <t>Mining of chemical and fertiliser minerals</t>
  </si>
  <si>
    <t>7I</t>
  </si>
  <si>
    <t>BLADEX (Banco Latino Americano De Comercio Exterior)</t>
  </si>
  <si>
    <t>Guatemalan quetzal</t>
  </si>
  <si>
    <t>KWD</t>
  </si>
  <si>
    <t>Kuwaiti Dinar</t>
  </si>
  <si>
    <t>GD</t>
  </si>
  <si>
    <t>Grenada</t>
  </si>
  <si>
    <t>Extraction of peat</t>
  </si>
  <si>
    <t>7J</t>
  </si>
  <si>
    <t>FLAR (Fondo Latino Americano de Reservas)</t>
  </si>
  <si>
    <t>GWP</t>
  </si>
  <si>
    <t>Guinea-Bissau Peso</t>
  </si>
  <si>
    <t>KYD</t>
  </si>
  <si>
    <t>Cayman Islands Dollar</t>
  </si>
  <si>
    <t>GE</t>
  </si>
  <si>
    <t>Georgia</t>
  </si>
  <si>
    <t>Extraction of salt</t>
  </si>
  <si>
    <t>7K</t>
  </si>
  <si>
    <t>Fonds Belgo-Congolais d'Amortissement et de Gestion</t>
  </si>
  <si>
    <t>Guyanan dollar</t>
  </si>
  <si>
    <t>Sources for definitions: Handbook on Securities Statistics, ESA 2010, Classification of financial instruments (CFI code) and Asset types of the list of eligible marketable assets (ECB General Documentation).</t>
  </si>
  <si>
    <t>KZT</t>
  </si>
  <si>
    <t>Tenge</t>
  </si>
  <si>
    <t>GF</t>
  </si>
  <si>
    <t>French Guiana</t>
  </si>
  <si>
    <t>Other mining and quarrying n.e.c.</t>
  </si>
  <si>
    <t>7L</t>
  </si>
  <si>
    <t>IFFIm (International finance Facility for Immunisation)</t>
  </si>
  <si>
    <t>Hong Kong dollar</t>
  </si>
  <si>
    <t>LAK</t>
  </si>
  <si>
    <t>Kip</t>
  </si>
  <si>
    <t>GG</t>
  </si>
  <si>
    <t>Guernsey</t>
  </si>
  <si>
    <t>Mining support service activities</t>
  </si>
  <si>
    <t>7M</t>
  </si>
  <si>
    <t>EUROFIMA (European Company for the Financing of Railroad Rolling Stock)</t>
  </si>
  <si>
    <t>HKQ</t>
  </si>
  <si>
    <t>Hong Kong dollar (old)</t>
  </si>
  <si>
    <r>
      <rPr>
        <vertAlign val="superscript"/>
        <sz val="10"/>
        <rFont val="Arial"/>
        <family val="2"/>
      </rPr>
      <t>1</t>
    </r>
    <r>
      <rPr>
        <sz val="10"/>
        <rFont val="Arial"/>
        <family val="2"/>
      </rPr>
      <t xml:space="preserve">  Only applicable for Pre-Stage 4 input (i.e. data relating to the reference period end-September 2018).</t>
    </r>
  </si>
  <si>
    <t>LBP</t>
  </si>
  <si>
    <t>Lebanese Pound</t>
  </si>
  <si>
    <t>GH</t>
  </si>
  <si>
    <t>Ghana</t>
  </si>
  <si>
    <t>Support activities for petroleum and natural gas extraction</t>
  </si>
  <si>
    <t>Honduran lempira</t>
  </si>
  <si>
    <t>LKR</t>
  </si>
  <si>
    <t>Sri Lanka Rupee</t>
  </si>
  <si>
    <t>GI</t>
  </si>
  <si>
    <t>Gibraltar</t>
  </si>
  <si>
    <t>United Arab Emirates</t>
  </si>
  <si>
    <t>LRD</t>
  </si>
  <si>
    <t>Liberian Dollar</t>
  </si>
  <si>
    <t>GL</t>
  </si>
  <si>
    <t>Greenland</t>
  </si>
  <si>
    <t>Support activities for other mining and quarrying</t>
  </si>
  <si>
    <t>Haitian gourde</t>
  </si>
  <si>
    <t>LSL</t>
  </si>
  <si>
    <t>Loti</t>
  </si>
  <si>
    <t>GM</t>
  </si>
  <si>
    <t>Gambia (the)</t>
  </si>
  <si>
    <t>LYD</t>
  </si>
  <si>
    <t>Libyan Dinar</t>
  </si>
  <si>
    <t>GN</t>
  </si>
  <si>
    <t>Guinea</t>
  </si>
  <si>
    <t>C</t>
  </si>
  <si>
    <t>MANUFACTURING</t>
  </si>
  <si>
    <t>Indonesian rupiah</t>
  </si>
  <si>
    <t>MAD</t>
  </si>
  <si>
    <t>Moroccan Dirham</t>
  </si>
  <si>
    <t>GP</t>
  </si>
  <si>
    <t>Guadeloupe</t>
  </si>
  <si>
    <t>Manufacture of food products</t>
  </si>
  <si>
    <t>IEP</t>
  </si>
  <si>
    <t>Irish pound</t>
  </si>
  <si>
    <t>MDL</t>
  </si>
  <si>
    <t>Moldovan Leu</t>
  </si>
  <si>
    <t>GQ</t>
  </si>
  <si>
    <t>Equatorial Guinea</t>
  </si>
  <si>
    <t>Processing and preserving of meat and production of meat products</t>
  </si>
  <si>
    <t>Israeli shekel</t>
  </si>
  <si>
    <t>MGA</t>
  </si>
  <si>
    <t>Malagasy Ariary</t>
  </si>
  <si>
    <t>GR</t>
  </si>
  <si>
    <t>Greece</t>
  </si>
  <si>
    <t>Processing and preserving of meat</t>
  </si>
  <si>
    <t>AN</t>
  </si>
  <si>
    <t>Netherlands Antilles</t>
  </si>
  <si>
    <t>IMP</t>
  </si>
  <si>
    <t>Isle of Man, Pounds</t>
  </si>
  <si>
    <t>MKD</t>
  </si>
  <si>
    <t>Denar</t>
  </si>
  <si>
    <t>GS</t>
  </si>
  <si>
    <t>South Georgia and the South Sandwich Islands</t>
  </si>
  <si>
    <t>Processing and preserving of poultry meat</t>
  </si>
  <si>
    <t>Indian rupee</t>
  </si>
  <si>
    <t>MMK</t>
  </si>
  <si>
    <t>Kyat</t>
  </si>
  <si>
    <t>GT</t>
  </si>
  <si>
    <t>Guatemala</t>
  </si>
  <si>
    <t>Production of meat and poultry meat products</t>
  </si>
  <si>
    <t>Iraqi dinar</t>
  </si>
  <si>
    <t>MNT</t>
  </si>
  <si>
    <t>Tugrik</t>
  </si>
  <si>
    <t>GU</t>
  </si>
  <si>
    <t>Guam</t>
  </si>
  <si>
    <t>Processing and preserving of fish, crustaceans and molluscs</t>
  </si>
  <si>
    <t>Iranian rial</t>
  </si>
  <si>
    <t>MOP</t>
  </si>
  <si>
    <t>Pataca</t>
  </si>
  <si>
    <t>GW</t>
  </si>
  <si>
    <t>Guinea-Bissau</t>
  </si>
  <si>
    <t>Iceland krona</t>
  </si>
  <si>
    <t>MRO</t>
  </si>
  <si>
    <t>Ouguiya</t>
  </si>
  <si>
    <t>GY</t>
  </si>
  <si>
    <t>Guyana</t>
  </si>
  <si>
    <t>Processing and preserving of fruit and vegetables</t>
  </si>
  <si>
    <t>ITL</t>
  </si>
  <si>
    <t>Italian lira</t>
  </si>
  <si>
    <t>MRU</t>
  </si>
  <si>
    <t>HK</t>
  </si>
  <si>
    <t>Hong Kong</t>
  </si>
  <si>
    <t>Processing and preserving of potatoes</t>
  </si>
  <si>
    <t>JEP</t>
  </si>
  <si>
    <t>Jersey, Pounds</t>
  </si>
  <si>
    <t>MUR</t>
  </si>
  <si>
    <t>Mauritius Rupee</t>
  </si>
  <si>
    <t>HM</t>
  </si>
  <si>
    <t>Heard Island and McDonald Islands</t>
  </si>
  <si>
    <t>Manufacture of fruit and vegetable juice</t>
  </si>
  <si>
    <t>Jamaican dollar</t>
  </si>
  <si>
    <t>MVR</t>
  </si>
  <si>
    <t>Rufiyaa</t>
  </si>
  <si>
    <t>HN</t>
  </si>
  <si>
    <t>Honduras</t>
  </si>
  <si>
    <t>Other processing and preserving of fruit and vegetables</t>
  </si>
  <si>
    <t>Jordanian dinar</t>
  </si>
  <si>
    <t>MWK</t>
  </si>
  <si>
    <t>Kwacha</t>
  </si>
  <si>
    <t>HR</t>
  </si>
  <si>
    <t>Croatia</t>
  </si>
  <si>
    <t>Manufacture of vegetable and animal oils and fats</t>
  </si>
  <si>
    <t>MXN</t>
  </si>
  <si>
    <t>Mexican Peso</t>
  </si>
  <si>
    <t>HT</t>
  </si>
  <si>
    <t>Haiti</t>
  </si>
  <si>
    <t>Manufacture of oils and fats</t>
  </si>
  <si>
    <t>Kenyan shilling</t>
  </si>
  <si>
    <t>MXV</t>
  </si>
  <si>
    <t>Mexican Unidad de Inversion (UDI)</t>
  </si>
  <si>
    <t>HU</t>
  </si>
  <si>
    <t>Hungary</t>
  </si>
  <si>
    <t>Manufacture of margarine and similar edible fats</t>
  </si>
  <si>
    <t>Kyrgyzstan som</t>
  </si>
  <si>
    <t>MYR</t>
  </si>
  <si>
    <t>Malaysian Ringgit</t>
  </si>
  <si>
    <t>ID</t>
  </si>
  <si>
    <t>Indonesia</t>
  </si>
  <si>
    <t>Manufacture of dairy products</t>
  </si>
  <si>
    <t>Kampuchean real (Cambodian)</t>
  </si>
  <si>
    <t>MZN</t>
  </si>
  <si>
    <t>Mozambique Metical</t>
  </si>
  <si>
    <t>IE</t>
  </si>
  <si>
    <t>Ireland</t>
  </si>
  <si>
    <t>Operation of dairies and cheese making</t>
  </si>
  <si>
    <t>Comoros franc</t>
  </si>
  <si>
    <t>NAD</t>
  </si>
  <si>
    <t>Namibia Dollar</t>
  </si>
  <si>
    <t>IL</t>
  </si>
  <si>
    <t>Israel</t>
  </si>
  <si>
    <t>Manufacture of ice cream</t>
  </si>
  <si>
    <t>Korean won (North)</t>
  </si>
  <si>
    <t>NGN</t>
  </si>
  <si>
    <t>Naira</t>
  </si>
  <si>
    <t>IM</t>
  </si>
  <si>
    <t>Isle of Man</t>
  </si>
  <si>
    <t>Manufacture of grain mill products, starches and starch products</t>
  </si>
  <si>
    <t>Korean won (Republic)</t>
  </si>
  <si>
    <t>NIO</t>
  </si>
  <si>
    <t>Cordoba Oro</t>
  </si>
  <si>
    <t>IN</t>
  </si>
  <si>
    <t>India</t>
  </si>
  <si>
    <t>Manufacture of grain mill products</t>
  </si>
  <si>
    <t>Kuwait dinar</t>
  </si>
  <si>
    <t>NOK</t>
  </si>
  <si>
    <t>Norwegian Krone</t>
  </si>
  <si>
    <t>IO</t>
  </si>
  <si>
    <t>British Indian Ocean Territory (the)</t>
  </si>
  <si>
    <t>Manufacture of starches and starch products</t>
  </si>
  <si>
    <t>Cayman Islands dollar</t>
  </si>
  <si>
    <t>NPR</t>
  </si>
  <si>
    <t>Nepalese Rupee</t>
  </si>
  <si>
    <t>IQ</t>
  </si>
  <si>
    <t>Iraq</t>
  </si>
  <si>
    <t>Manufacture of bakery and farinaceous products</t>
  </si>
  <si>
    <t>Kazakstan tenge</t>
  </si>
  <si>
    <t>NZD</t>
  </si>
  <si>
    <t>New Zealand Dollar</t>
  </si>
  <si>
    <t>IR</t>
  </si>
  <si>
    <t>Iran (Islamic Republic of)</t>
  </si>
  <si>
    <t>Manufacture of bread; manufacture of fresh pastry goods and cakes</t>
  </si>
  <si>
    <t>Saint Barthelemy</t>
  </si>
  <si>
    <t>Lao kip</t>
  </si>
  <si>
    <t>OMR</t>
  </si>
  <si>
    <t>Rial Omani</t>
  </si>
  <si>
    <t>IS</t>
  </si>
  <si>
    <t>Iceland</t>
  </si>
  <si>
    <t>Manufacture of rusks and biscuits; manufacture of preserved pastry goods and cakes</t>
  </si>
  <si>
    <t>Lebanese pound</t>
  </si>
  <si>
    <t>PAB</t>
  </si>
  <si>
    <t>Balboa</t>
  </si>
  <si>
    <t>IT</t>
  </si>
  <si>
    <t>Italy</t>
  </si>
  <si>
    <t>Manufacture of macaroni, noodles, couscous and similar farinaceous products</t>
  </si>
  <si>
    <t>Sri Lanka rupee</t>
  </si>
  <si>
    <t>PEN</t>
  </si>
  <si>
    <t>Nuevo Sol</t>
  </si>
  <si>
    <t>JE</t>
  </si>
  <si>
    <t>Jersey</t>
  </si>
  <si>
    <t>Manufacture of other food products</t>
  </si>
  <si>
    <t>Bolivia</t>
  </si>
  <si>
    <t>Liberian dollar</t>
  </si>
  <si>
    <t>PGK</t>
  </si>
  <si>
    <t>Kina</t>
  </si>
  <si>
    <t>JM</t>
  </si>
  <si>
    <t>Jamaica</t>
  </si>
  <si>
    <t>Manufacture of sugar</t>
  </si>
  <si>
    <t>Lesotho loti</t>
  </si>
  <si>
    <t>PHP</t>
  </si>
  <si>
    <t>Philippine Peso</t>
  </si>
  <si>
    <t>JO</t>
  </si>
  <si>
    <t>Jordan</t>
  </si>
  <si>
    <t>Manufacture of cocoa, chocolate and sugar confectionery</t>
  </si>
  <si>
    <t>LTL</t>
  </si>
  <si>
    <t>Lithuanian litas</t>
  </si>
  <si>
    <t>PKR</t>
  </si>
  <si>
    <t>Pakistan Rupee</t>
  </si>
  <si>
    <t>JP</t>
  </si>
  <si>
    <t>Japan</t>
  </si>
  <si>
    <t>Processing of tea and coffee</t>
  </si>
  <si>
    <t>Bahamas</t>
  </si>
  <si>
    <t>LUF</t>
  </si>
  <si>
    <t>Luxembourg franc</t>
  </si>
  <si>
    <t>PLN</t>
  </si>
  <si>
    <t>Polish zloty</t>
  </si>
  <si>
    <t>KE</t>
  </si>
  <si>
    <t>Kenya</t>
  </si>
  <si>
    <t>Manufacture of condiments and seasonings</t>
  </si>
  <si>
    <t>LVL</t>
  </si>
  <si>
    <t>Latvian lats</t>
  </si>
  <si>
    <t>PYG</t>
  </si>
  <si>
    <t>Guarani</t>
  </si>
  <si>
    <t>KG</t>
  </si>
  <si>
    <t>Kyrgyzstan</t>
  </si>
  <si>
    <t>Manufacture of prepared meals and dishes</t>
  </si>
  <si>
    <t>Libyan dinar</t>
  </si>
  <si>
    <t>QAR</t>
  </si>
  <si>
    <t>Qatari Rial</t>
  </si>
  <si>
    <t>KH</t>
  </si>
  <si>
    <t>Cambodia</t>
  </si>
  <si>
    <t>Manufacture of homogenised food preparations and dietetic food</t>
  </si>
  <si>
    <t>Moroccan dirham</t>
  </si>
  <si>
    <t>RON</t>
  </si>
  <si>
    <t>Romanian leu</t>
  </si>
  <si>
    <t>KI</t>
  </si>
  <si>
    <t>Kiribati</t>
  </si>
  <si>
    <t>Manufacture of other food products n.e.c.</t>
  </si>
  <si>
    <t>Moldovian leu</t>
  </si>
  <si>
    <t>RSD</t>
  </si>
  <si>
    <t>Serbian Dinar</t>
  </si>
  <si>
    <t>KM</t>
  </si>
  <si>
    <t>Comoros (the)</t>
  </si>
  <si>
    <t>Manufacture of prepared animal feeds</t>
  </si>
  <si>
    <t>Madagascar, Ariary</t>
  </si>
  <si>
    <t>RUB</t>
  </si>
  <si>
    <t>Russian Ruble</t>
  </si>
  <si>
    <t>KN</t>
  </si>
  <si>
    <t>Saint Kitts and Nevis</t>
  </si>
  <si>
    <t>Manufacture of prepared feeds for farm animals</t>
  </si>
  <si>
    <t>MGF</t>
  </si>
  <si>
    <t>Malagasy franc</t>
  </si>
  <si>
    <t>RWF</t>
  </si>
  <si>
    <t>Rwanda Franc</t>
  </si>
  <si>
    <t>KP</t>
  </si>
  <si>
    <t>Korea (the Democratic People's Republic of)</t>
  </si>
  <si>
    <t>Manufacture of prepared pet foods</t>
  </si>
  <si>
    <t>Cocos (Keeling) Islands</t>
  </si>
  <si>
    <t>Macedonian denar</t>
  </si>
  <si>
    <t>SAR</t>
  </si>
  <si>
    <t>Saudi Riyal</t>
  </si>
  <si>
    <t>KR</t>
  </si>
  <si>
    <t>Korea (the Republic of)</t>
  </si>
  <si>
    <t>Manufacture of beverages</t>
  </si>
  <si>
    <t>Congo, the Democratic Republic of the</t>
  </si>
  <si>
    <t>Myanmar kyat</t>
  </si>
  <si>
    <t>SBD</t>
  </si>
  <si>
    <t>Solomon Islands Dollar</t>
  </si>
  <si>
    <t>KW</t>
  </si>
  <si>
    <t>Kuwait</t>
  </si>
  <si>
    <t>Central African Republic</t>
  </si>
  <si>
    <t>Mongolian tugrik</t>
  </si>
  <si>
    <t>SCR</t>
  </si>
  <si>
    <t>Seychelles Rupee</t>
  </si>
  <si>
    <t>KY</t>
  </si>
  <si>
    <t>Cayman Islands (the)</t>
  </si>
  <si>
    <t>Distilling, rectifying and blending of spirits</t>
  </si>
  <si>
    <t>Congo</t>
  </si>
  <si>
    <t>Macau pataca</t>
  </si>
  <si>
    <t>SDG</t>
  </si>
  <si>
    <t>Sudanese Pound</t>
  </si>
  <si>
    <t>KZ</t>
  </si>
  <si>
    <t>Kazakhstan</t>
  </si>
  <si>
    <t>Manufacture of wine from grape</t>
  </si>
  <si>
    <t>Mauritanian ouguiya (old)</t>
  </si>
  <si>
    <t>SEK</t>
  </si>
  <si>
    <t>Swedish krona</t>
  </si>
  <si>
    <t>LA</t>
  </si>
  <si>
    <t>Lao People's Democratic Republic (the)</t>
  </si>
  <si>
    <t>Manufacture of cider and other fruit wines</t>
  </si>
  <si>
    <t>Cote d`Ivoire</t>
  </si>
  <si>
    <t>Mauretanian Ouguiya</t>
  </si>
  <si>
    <t>SGD</t>
  </si>
  <si>
    <t>Singapore Dollar</t>
  </si>
  <si>
    <t>LB</t>
  </si>
  <si>
    <t>Lebanon</t>
  </si>
  <si>
    <t>Manufacture of other non-distilled fermented beverages</t>
  </si>
  <si>
    <t>Cook Islands</t>
  </si>
  <si>
    <t>MTL</t>
  </si>
  <si>
    <t>Maltese lira</t>
  </si>
  <si>
    <t>SHP</t>
  </si>
  <si>
    <t>Saint Helena Pound</t>
  </si>
  <si>
    <t>LC</t>
  </si>
  <si>
    <t>Saint Lucia</t>
  </si>
  <si>
    <t>Manufacture of beer</t>
  </si>
  <si>
    <t>Mauritius rupee</t>
  </si>
  <si>
    <t>SLL</t>
  </si>
  <si>
    <t>Leone</t>
  </si>
  <si>
    <t>LI</t>
  </si>
  <si>
    <t>Liechtenstein</t>
  </si>
  <si>
    <t>Manufacture of malt</t>
  </si>
  <si>
    <t>Maldive rufiyaa</t>
  </si>
  <si>
    <t>SOS</t>
  </si>
  <si>
    <t>Somali Shilling</t>
  </si>
  <si>
    <t>LK</t>
  </si>
  <si>
    <t>Sri Lanka</t>
  </si>
  <si>
    <t>Manufacture of soft drinks; production of mineral waters and other bottled waters</t>
  </si>
  <si>
    <t>Malawi kwacha</t>
  </si>
  <si>
    <t>SRD</t>
  </si>
  <si>
    <t>Surinam Dollar</t>
  </si>
  <si>
    <t>LR</t>
  </si>
  <si>
    <t>Liberia</t>
  </si>
  <si>
    <t>Manufacture of tobacco products</t>
  </si>
  <si>
    <t>Mexican peso</t>
  </si>
  <si>
    <t>SSP</t>
  </si>
  <si>
    <t>South Sudanese Pound</t>
  </si>
  <si>
    <t>LS</t>
  </si>
  <si>
    <t>Lesotho</t>
  </si>
  <si>
    <t>MXP</t>
  </si>
  <si>
    <t>Mexican peso (old)</t>
  </si>
  <si>
    <t>STD</t>
  </si>
  <si>
    <t>Dobra</t>
  </si>
  <si>
    <t>LT</t>
  </si>
  <si>
    <t>Lithuania</t>
  </si>
  <si>
    <t>STN</t>
  </si>
  <si>
    <t>LU</t>
  </si>
  <si>
    <t>Luxembourg</t>
  </si>
  <si>
    <t>Manufacture of textiles</t>
  </si>
  <si>
    <t>Cape Verde</t>
  </si>
  <si>
    <t>Malaysian ringgit</t>
  </si>
  <si>
    <t>SVC</t>
  </si>
  <si>
    <t>El Salvador Colon</t>
  </si>
  <si>
    <t>LV</t>
  </si>
  <si>
    <t>Latvia</t>
  </si>
  <si>
    <t>Preparation and spinning of textile fibres</t>
  </si>
  <si>
    <t>MZM</t>
  </si>
  <si>
    <t>Mozambique metical (old)</t>
  </si>
  <si>
    <t>SYP</t>
  </si>
  <si>
    <t>Syrian Pound</t>
  </si>
  <si>
    <t>LY</t>
  </si>
  <si>
    <t>Libya</t>
  </si>
  <si>
    <t>Mozambique, Meticais</t>
  </si>
  <si>
    <t>SZL</t>
  </si>
  <si>
    <t>Lilangeni</t>
  </si>
  <si>
    <t>MA</t>
  </si>
  <si>
    <t>Morocco</t>
  </si>
  <si>
    <t>Weaving of textiles</t>
  </si>
  <si>
    <t>Namibian dollar</t>
  </si>
  <si>
    <t>THB</t>
  </si>
  <si>
    <t>Baht</t>
  </si>
  <si>
    <t>MC</t>
  </si>
  <si>
    <t>Monaco</t>
  </si>
  <si>
    <t>Czech Republic</t>
  </si>
  <si>
    <t>Nigerian naira</t>
  </si>
  <si>
    <t>TJS</t>
  </si>
  <si>
    <t>Somoni</t>
  </si>
  <si>
    <t>MD</t>
  </si>
  <si>
    <t>Moldova (the Republic of)</t>
  </si>
  <si>
    <t>Finishing of textiles</t>
  </si>
  <si>
    <t>Nicaraguan cordoba</t>
  </si>
  <si>
    <t>TMT</t>
  </si>
  <si>
    <t>Turkmenistan New Manat</t>
  </si>
  <si>
    <t>ME</t>
  </si>
  <si>
    <t>Montenegro</t>
  </si>
  <si>
    <t>NLG</t>
  </si>
  <si>
    <t>Netherlands guilder</t>
  </si>
  <si>
    <t>TND</t>
  </si>
  <si>
    <t>Tunisian Dinar</t>
  </si>
  <si>
    <t>MF</t>
  </si>
  <si>
    <t>Saint Martin (French part)</t>
  </si>
  <si>
    <t>Manufacture of other textiles</t>
  </si>
  <si>
    <t>Norwegian krone</t>
  </si>
  <si>
    <t>TOP</t>
  </si>
  <si>
    <t>Pa’anga</t>
  </si>
  <si>
    <t>MG</t>
  </si>
  <si>
    <t>Madagascar</t>
  </si>
  <si>
    <t>Manufacture of knitted and crocheted fabrics</t>
  </si>
  <si>
    <t>Nepaleese rupee</t>
  </si>
  <si>
    <t>TRY</t>
  </si>
  <si>
    <t>Turkish Lira</t>
  </si>
  <si>
    <t>MH</t>
  </si>
  <si>
    <t>Marshall Islands (the)</t>
  </si>
  <si>
    <t>Manufacture of made-up textile articles, except apparel</t>
  </si>
  <si>
    <t>Dominican Republic</t>
  </si>
  <si>
    <t>New Zealand dollar</t>
  </si>
  <si>
    <t>TTD</t>
  </si>
  <si>
    <t>Trinidad and Tobago Dollar</t>
  </si>
  <si>
    <t>MK</t>
  </si>
  <si>
    <t>Macedonia (the former Yugoslav Republic of)</t>
  </si>
  <si>
    <t>Manufacture of carpets and rugs</t>
  </si>
  <si>
    <t>Oman Sul rial</t>
  </si>
  <si>
    <t>TWD</t>
  </si>
  <si>
    <t>New Taiwan Dollar</t>
  </si>
  <si>
    <t>ML</t>
  </si>
  <si>
    <t>Mali</t>
  </si>
  <si>
    <t>Manufacture of cordage, rope, twine and netting</t>
  </si>
  <si>
    <t>Panama balboa</t>
  </si>
  <si>
    <t>TZS</t>
  </si>
  <si>
    <t>Tanzanian Shilling</t>
  </si>
  <si>
    <t>MM</t>
  </si>
  <si>
    <t>Myanmar</t>
  </si>
  <si>
    <t>Manufacture of non-wovens and articles made from non-wovens, except apparel</t>
  </si>
  <si>
    <t>Peru nuevo sol</t>
  </si>
  <si>
    <t>UAH</t>
  </si>
  <si>
    <t>Hryvnia</t>
  </si>
  <si>
    <t>MN</t>
  </si>
  <si>
    <t>Mongolia</t>
  </si>
  <si>
    <t>Manufacture of other technical and industrial textiles</t>
  </si>
  <si>
    <t>Papua New Guinea kina</t>
  </si>
  <si>
    <t>UGX</t>
  </si>
  <si>
    <t>Uganda Shilling</t>
  </si>
  <si>
    <t>MO</t>
  </si>
  <si>
    <t>Macao</t>
  </si>
  <si>
    <t>Manufacture of other textiles n.e.c.</t>
  </si>
  <si>
    <t>Philippine peso</t>
  </si>
  <si>
    <t>USD</t>
  </si>
  <si>
    <t>US dollar</t>
  </si>
  <si>
    <t>MP</t>
  </si>
  <si>
    <t>Northern Mariana Islands (the)</t>
  </si>
  <si>
    <t>Manufacture of wearing apparel</t>
  </si>
  <si>
    <t>Pakistan rupee</t>
  </si>
  <si>
    <t>USN</t>
  </si>
  <si>
    <t>US Dollar (Next day)</t>
  </si>
  <si>
    <t>MQ</t>
  </si>
  <si>
    <t>Martinique</t>
  </si>
  <si>
    <t>Manufacture of wearing apparel, except fur apparel</t>
  </si>
  <si>
    <t>UYI</t>
  </si>
  <si>
    <t>Uruguay Peso en Unidades Indexadas (URUIURUI)</t>
  </si>
  <si>
    <t>MR</t>
  </si>
  <si>
    <t>Mauritania</t>
  </si>
  <si>
    <t>Manufacture of leather clothes</t>
  </si>
  <si>
    <t>PLZ</t>
  </si>
  <si>
    <t>Polish zloty (old)</t>
  </si>
  <si>
    <t>UYU</t>
  </si>
  <si>
    <t>Peso Uruguayo</t>
  </si>
  <si>
    <t>MS</t>
  </si>
  <si>
    <t>Montserrat</t>
  </si>
  <si>
    <t>Manufacture of workwear</t>
  </si>
  <si>
    <t>PTE</t>
  </si>
  <si>
    <t>Portugese escudo</t>
  </si>
  <si>
    <t>UYW</t>
  </si>
  <si>
    <t>Unidad Previsional</t>
  </si>
  <si>
    <t>MT</t>
  </si>
  <si>
    <t>Malta</t>
  </si>
  <si>
    <t>Manufacture of other outerwear</t>
  </si>
  <si>
    <t>Paraguay guarani</t>
  </si>
  <si>
    <t>UZS</t>
  </si>
  <si>
    <t>Uzbekistan Sum</t>
  </si>
  <si>
    <t>MU</t>
  </si>
  <si>
    <t>Mauritius</t>
  </si>
  <si>
    <t>Manufacture of underwear</t>
  </si>
  <si>
    <t>Falkland Islands (Malvinas)</t>
  </si>
  <si>
    <t>Qatari rial</t>
  </si>
  <si>
    <t>VEF</t>
  </si>
  <si>
    <t>Bolivar</t>
  </si>
  <si>
    <t>MV</t>
  </si>
  <si>
    <t>Maldives</t>
  </si>
  <si>
    <t>Manufacture of other wearing apparel and accessories</t>
  </si>
  <si>
    <t>Micronesia, Federated States of</t>
  </si>
  <si>
    <t>ROL</t>
  </si>
  <si>
    <t>Romanian leu (old)</t>
  </si>
  <si>
    <t>VES</t>
  </si>
  <si>
    <t>Bolívar Soberano</t>
  </si>
  <si>
    <t>MW</t>
  </si>
  <si>
    <t>Malawi</t>
  </si>
  <si>
    <t>Manufacture of articles of fur</t>
  </si>
  <si>
    <t>Faroe Islands</t>
  </si>
  <si>
    <t>VND</t>
  </si>
  <si>
    <t>Dong</t>
  </si>
  <si>
    <t>MX</t>
  </si>
  <si>
    <t>Mexico</t>
  </si>
  <si>
    <t>VUV</t>
  </si>
  <si>
    <t>Vatu</t>
  </si>
  <si>
    <t>MY</t>
  </si>
  <si>
    <t>Malaysia</t>
  </si>
  <si>
    <t>Manufacture of knitted and crocheted apparel</t>
  </si>
  <si>
    <t>Rouble</t>
  </si>
  <si>
    <t>WST</t>
  </si>
  <si>
    <t>Tala</t>
  </si>
  <si>
    <t>MZ</t>
  </si>
  <si>
    <t>Mozambique</t>
  </si>
  <si>
    <t>Manufacture of knitted and crocheted hosiery</t>
  </si>
  <si>
    <t>United Kingdom</t>
  </si>
  <si>
    <t>RUR</t>
  </si>
  <si>
    <t>Russian ruble (old)</t>
  </si>
  <si>
    <t>XAF</t>
  </si>
  <si>
    <t>CFA Franc BEAC</t>
  </si>
  <si>
    <t>N$</t>
  </si>
  <si>
    <t>Non-European International Organisations</t>
  </si>
  <si>
    <t>Manufacture of other knitted and crocheted apparel</t>
  </si>
  <si>
    <t>Rwanda franc</t>
  </si>
  <si>
    <t>XAG</t>
  </si>
  <si>
    <t>Silver (one Troy ounce)</t>
  </si>
  <si>
    <t>NA</t>
  </si>
  <si>
    <t>Namibia</t>
  </si>
  <si>
    <t>Manufacture of leather and related products</t>
  </si>
  <si>
    <t>Saudi riyal</t>
  </si>
  <si>
    <t>XAU</t>
  </si>
  <si>
    <t>Gold (one Troy ounce)</t>
  </si>
  <si>
    <t>NC</t>
  </si>
  <si>
    <t>New Caledonia</t>
  </si>
  <si>
    <t>Tanning and dressing of leather; manufacture of luggage, handbags, saddlery and harness; dressing and dyeing of fur</t>
  </si>
  <si>
    <t>Solomon Islands dollar</t>
  </si>
  <si>
    <t>XBA</t>
  </si>
  <si>
    <t>Bond Markets Unit European Composite Unit (EURCO)</t>
  </si>
  <si>
    <t>NE</t>
  </si>
  <si>
    <t>Niger (the)</t>
  </si>
  <si>
    <t>Tanning and dressing of leather; dressing and dyeing of fur</t>
  </si>
  <si>
    <t>Seychelles rupee</t>
  </si>
  <si>
    <t>XBB</t>
  </si>
  <si>
    <t>Bond Markets Unit European Monetary Unit (E.M.U.-6)</t>
  </si>
  <si>
    <t>NF</t>
  </si>
  <si>
    <t>Norfolk Island</t>
  </si>
  <si>
    <t>Manufacture of luggage, handbags and the like, saddlery and harness</t>
  </si>
  <si>
    <t>SDD</t>
  </si>
  <si>
    <t>Sudanese dinar (old)</t>
  </si>
  <si>
    <t>XBC</t>
  </si>
  <si>
    <t>Bond Markets Unit European Unit of Account 9 (E.U.A.-9)</t>
  </si>
  <si>
    <t>NG</t>
  </si>
  <si>
    <t>Nigeria</t>
  </si>
  <si>
    <t>Manufacture of footwear</t>
  </si>
  <si>
    <t>Sudan, Dinars</t>
  </si>
  <si>
    <t>XBD</t>
  </si>
  <si>
    <t>Bond Markets Unit European Unit of Account 17 (E.U.A.-17)</t>
  </si>
  <si>
    <t>NI</t>
  </si>
  <si>
    <t>Nicaragua</t>
  </si>
  <si>
    <t>Gambia</t>
  </si>
  <si>
    <t>SDP</t>
  </si>
  <si>
    <t>Sudanese pound (old)</t>
  </si>
  <si>
    <t>XCD</t>
  </si>
  <si>
    <t>East Caribbean Dollar</t>
  </si>
  <si>
    <t>NL</t>
  </si>
  <si>
    <t>Netherlands (the)</t>
  </si>
  <si>
    <t>Manufacture of wood and of products of wood and cork, except furniture; manufacture of articles of straw and plaiting materials</t>
  </si>
  <si>
    <t>XDR</t>
  </si>
  <si>
    <t>Special Drawing Rights (SDR)</t>
  </si>
  <si>
    <t>NO</t>
  </si>
  <si>
    <t>Norway</t>
  </si>
  <si>
    <t>Sawmilling and planing of wood</t>
  </si>
  <si>
    <t>Singapore dollar</t>
  </si>
  <si>
    <t>XOF</t>
  </si>
  <si>
    <t>CFA Franc BCEAO</t>
  </si>
  <si>
    <t>NP</t>
  </si>
  <si>
    <t>Nepal</t>
  </si>
  <si>
    <t>St. Helena pound</t>
  </si>
  <si>
    <t>XPD</t>
  </si>
  <si>
    <t>Palladium (one Troy ounce)</t>
  </si>
  <si>
    <t>Nauru</t>
  </si>
  <si>
    <t>Manufacture of products of wood, cork, straw and plaiting materials</t>
  </si>
  <si>
    <t>SIT</t>
  </si>
  <si>
    <t>Slovenian tolar</t>
  </si>
  <si>
    <t>XPF</t>
  </si>
  <si>
    <t>CFP Franc</t>
  </si>
  <si>
    <t>NU</t>
  </si>
  <si>
    <t>Niue</t>
  </si>
  <si>
    <t>Manufacture of veneer sheets and wood-based panels</t>
  </si>
  <si>
    <t>SKK</t>
  </si>
  <si>
    <t>Slovak koruna</t>
  </si>
  <si>
    <t>XPT</t>
  </si>
  <si>
    <t>Platinum (one Troy ounce)</t>
  </si>
  <si>
    <t>NZ</t>
  </si>
  <si>
    <t>New Zealand</t>
  </si>
  <si>
    <t>Manufacture of assembled parquet floors</t>
  </si>
  <si>
    <t>Sierra Leone leone</t>
  </si>
  <si>
    <t>XSU</t>
  </si>
  <si>
    <t>Sucre</t>
  </si>
  <si>
    <t>OM</t>
  </si>
  <si>
    <t>Oman</t>
  </si>
  <si>
    <t>Manufacture of other builders' carpentry and joinery</t>
  </si>
  <si>
    <t>Somali shilling</t>
  </si>
  <si>
    <t>XTS</t>
  </si>
  <si>
    <t>Codes specifically reserved for testing purposes</t>
  </si>
  <si>
    <t>PA</t>
  </si>
  <si>
    <t>Panama</t>
  </si>
  <si>
    <t>Manufacture of wooden containers</t>
  </si>
  <si>
    <t>SPL</t>
  </si>
  <si>
    <t>Seborga, Luigini</t>
  </si>
  <si>
    <t>XUA</t>
  </si>
  <si>
    <t>ADB Unit of Account</t>
  </si>
  <si>
    <t>PE</t>
  </si>
  <si>
    <t>Peru</t>
  </si>
  <si>
    <t>Manufacture of other products of wood; manufacture of articles of cork, straw and plaiting materials</t>
  </si>
  <si>
    <t>Hong Kong, China</t>
  </si>
  <si>
    <t>Suriname, Dollars</t>
  </si>
  <si>
    <t>XXX</t>
  </si>
  <si>
    <t>Code assigned for transactions where no currency is involved</t>
  </si>
  <si>
    <t>PF</t>
  </si>
  <si>
    <t>French Polynesia</t>
  </si>
  <si>
    <t>Manufacture of paper and paper products</t>
  </si>
  <si>
    <t>SRG</t>
  </si>
  <si>
    <t>Suriname guilder (old)</t>
  </si>
  <si>
    <t>YER</t>
  </si>
  <si>
    <t>Yemeni Rial</t>
  </si>
  <si>
    <t>PG</t>
  </si>
  <si>
    <t>Papua New Guinea</t>
  </si>
  <si>
    <t>Manufacture of pulp, paper and paperboard</t>
  </si>
  <si>
    <t>ZAR</t>
  </si>
  <si>
    <t>South African Rand</t>
  </si>
  <si>
    <t>PH</t>
  </si>
  <si>
    <t>Philippines (the)</t>
  </si>
  <si>
    <t>Manufacture of pulp</t>
  </si>
  <si>
    <t>Sao Tome and Principe dobra (old)</t>
  </si>
  <si>
    <t>ZMW</t>
  </si>
  <si>
    <t>Zambian Kwacha</t>
  </si>
  <si>
    <t>PK</t>
  </si>
  <si>
    <t>Pakistan</t>
  </si>
  <si>
    <t>Manufacture of paper and paperboard</t>
  </si>
  <si>
    <t xml:space="preserve">Sao Tome and Principe dobra </t>
  </si>
  <si>
    <t>ZWL</t>
  </si>
  <si>
    <t>Zimbabwe Dollar</t>
  </si>
  <si>
    <t>PL</t>
  </si>
  <si>
    <t>Poland</t>
  </si>
  <si>
    <t xml:space="preserve">Manufacture of articles of paper and paperboard </t>
  </si>
  <si>
    <t>El Salvador colon</t>
  </si>
  <si>
    <t>PM</t>
  </si>
  <si>
    <t>Saint Pierre and Miquelon</t>
  </si>
  <si>
    <t>Manufacture of corrugated paper and paperboard and of containers of paper and paperboard</t>
  </si>
  <si>
    <t>Syrian pound</t>
  </si>
  <si>
    <t>PN</t>
  </si>
  <si>
    <t>Pitcairn</t>
  </si>
  <si>
    <t>Manufacture of household and sanitary goods and of toilet requisites</t>
  </si>
  <si>
    <t>Swaziland lilangeni</t>
  </si>
  <si>
    <t>PR</t>
  </si>
  <si>
    <t>Puerto Rico</t>
  </si>
  <si>
    <t>Manufacture of paper stationery</t>
  </si>
  <si>
    <t>Thai bhat</t>
  </si>
  <si>
    <t>Palestine, State of</t>
  </si>
  <si>
    <t>Manufacture of wallpaper</t>
  </si>
  <si>
    <t>TJR</t>
  </si>
  <si>
    <t>Tajikistan rouble (old)</t>
  </si>
  <si>
    <t>PT</t>
  </si>
  <si>
    <t>Portugal</t>
  </si>
  <si>
    <t>Manufacture of other articles of paper and paperboard</t>
  </si>
  <si>
    <t>Tajikistan, Somoni</t>
  </si>
  <si>
    <t>PW</t>
  </si>
  <si>
    <t>Palau</t>
  </si>
  <si>
    <t>Printing and reproduction of recorded media</t>
  </si>
  <si>
    <t>British Indian Ocean territory</t>
  </si>
  <si>
    <t>TMM</t>
  </si>
  <si>
    <t>Turkmenistan manat (old)</t>
  </si>
  <si>
    <t>PY</t>
  </si>
  <si>
    <t>Paraguay</t>
  </si>
  <si>
    <t>Printing and service activities related to printing</t>
  </si>
  <si>
    <t>Turkmenistan manat</t>
  </si>
  <si>
    <t>QA</t>
  </si>
  <si>
    <t>Qatar</t>
  </si>
  <si>
    <t>Printing of newspapers</t>
  </si>
  <si>
    <t>Iran, Islamic Republic of</t>
  </si>
  <si>
    <t>Tunisian dinar</t>
  </si>
  <si>
    <t>RE</t>
  </si>
  <si>
    <t>Réunion</t>
  </si>
  <si>
    <t>Other printing</t>
  </si>
  <si>
    <t>Tongan paanga</t>
  </si>
  <si>
    <t>RO</t>
  </si>
  <si>
    <t>Romania</t>
  </si>
  <si>
    <t>Pre-press and pre-media services</t>
  </si>
  <si>
    <t>TPE</t>
  </si>
  <si>
    <t>East Timor escudo (old)</t>
  </si>
  <si>
    <t>RS</t>
  </si>
  <si>
    <t>Serbia</t>
  </si>
  <si>
    <t>Binding and related services</t>
  </si>
  <si>
    <t>TRL</t>
  </si>
  <si>
    <t>Turkish lira (old)</t>
  </si>
  <si>
    <t>RU</t>
  </si>
  <si>
    <t>Russian Federation (the)</t>
  </si>
  <si>
    <t>Reproduction of recorded media</t>
  </si>
  <si>
    <t>Turkish lira</t>
  </si>
  <si>
    <t>RW</t>
  </si>
  <si>
    <t>Rwanda</t>
  </si>
  <si>
    <t>Trinidad and Tobago dollar</t>
  </si>
  <si>
    <t>SA</t>
  </si>
  <si>
    <t>Saudi Arabia</t>
  </si>
  <si>
    <t>Manufacture of coke and refined petroleum products</t>
  </si>
  <si>
    <t>TVD</t>
  </si>
  <si>
    <t>Tuvalu Dollars</t>
  </si>
  <si>
    <t>SB</t>
  </si>
  <si>
    <t>Solomon Islands</t>
  </si>
  <si>
    <t>Manufacture of coke oven products</t>
  </si>
  <si>
    <t>New Taiwan dollar</t>
  </si>
  <si>
    <t>SC</t>
  </si>
  <si>
    <t>Seychelles</t>
  </si>
  <si>
    <t>Tanzania shilling</t>
  </si>
  <si>
    <t>SD</t>
  </si>
  <si>
    <t>Sudan (the)</t>
  </si>
  <si>
    <t>Manufacture of refined petroleum products</t>
  </si>
  <si>
    <t>Ukraine hryvnia</t>
  </si>
  <si>
    <t>SE</t>
  </si>
  <si>
    <t>Sweden</t>
  </si>
  <si>
    <t>SG</t>
  </si>
  <si>
    <t>Singapore</t>
  </si>
  <si>
    <t>Manufacture of chemicals and chemical products</t>
  </si>
  <si>
    <t>Comoros</t>
  </si>
  <si>
    <t>SH</t>
  </si>
  <si>
    <t>Saint Helena, Ascension and Tristan da Cunha</t>
  </si>
  <si>
    <t>Manufacture of basic chemicals, fertilisers and nitrogen compounds, plastics and synthetic rubber in primary forms</t>
  </si>
  <si>
    <t>Uruguay Peso en Unidades Indexadas</t>
  </si>
  <si>
    <t>SI</t>
  </si>
  <si>
    <t>Slovenia</t>
  </si>
  <si>
    <t>Manufacture of industrial gases</t>
  </si>
  <si>
    <t>Korea, Democratic People`s Republic of</t>
  </si>
  <si>
    <t>Uruguayan peso</t>
  </si>
  <si>
    <t>SJ</t>
  </si>
  <si>
    <t>Svalbard and Jan Mayen</t>
  </si>
  <si>
    <t>Manufacture of dyes and pigments</t>
  </si>
  <si>
    <t>Korea, Republic of</t>
  </si>
  <si>
    <t>Uzbekistan sum</t>
  </si>
  <si>
    <t>SK</t>
  </si>
  <si>
    <t>Slovakia</t>
  </si>
  <si>
    <t>Manufacture of other inorganic basic chemicals</t>
  </si>
  <si>
    <t>VEB</t>
  </si>
  <si>
    <t>Venezuela bolivar (old)</t>
  </si>
  <si>
    <t>SL</t>
  </si>
  <si>
    <t>Sierra Leone</t>
  </si>
  <si>
    <t>Manufacture of other organic basic chemicals</t>
  </si>
  <si>
    <t>Cayman Islands</t>
  </si>
  <si>
    <t>Bolivar Fuerte (old)</t>
  </si>
  <si>
    <t>SM</t>
  </si>
  <si>
    <t>San Marino</t>
  </si>
  <si>
    <t>Manufacture of fertilisers and nitrogen compounds</t>
  </si>
  <si>
    <t>Bolivar Soberano</t>
  </si>
  <si>
    <t>SN</t>
  </si>
  <si>
    <t>Senegal</t>
  </si>
  <si>
    <t>Manufacture of plastics in primary forms</t>
  </si>
  <si>
    <t>Lao People`s Democratic Republic</t>
  </si>
  <si>
    <t>Vietnamese dong</t>
  </si>
  <si>
    <t>SO</t>
  </si>
  <si>
    <t>Somalia</t>
  </si>
  <si>
    <t>Manufacture of synthetic rubber in primary forms</t>
  </si>
  <si>
    <t>Vanuatu vatu</t>
  </si>
  <si>
    <t>SR</t>
  </si>
  <si>
    <t>Suriname</t>
  </si>
  <si>
    <t>Manufacture of pesticides and other agrochemical products</t>
  </si>
  <si>
    <t>Samoan tala</t>
  </si>
  <si>
    <t>SS</t>
  </si>
  <si>
    <t>South Sudan</t>
  </si>
  <si>
    <t>CFA franc / BEAC</t>
  </si>
  <si>
    <t>ST</t>
  </si>
  <si>
    <t>Sao Tome and Principe</t>
  </si>
  <si>
    <t>Manufacture of paints, varnishes and similar coatings, printing ink and mastics</t>
  </si>
  <si>
    <t>Eastern Caribbean dollar</t>
  </si>
  <si>
    <t>SV</t>
  </si>
  <si>
    <t>El Salvador</t>
  </si>
  <si>
    <t>XEU</t>
  </si>
  <si>
    <t>European Currency Unit (E.C.U.)</t>
  </si>
  <si>
    <t>SX</t>
  </si>
  <si>
    <t>Sint Maarten (Dutch part)</t>
  </si>
  <si>
    <t>Manufacture of soap and detergents, cleaning and polishing preparations, perfumes and toilet preparations</t>
  </si>
  <si>
    <t>CFA franc / BCEAO</t>
  </si>
  <si>
    <t>SY</t>
  </si>
  <si>
    <t>Syrian Arab Republic</t>
  </si>
  <si>
    <t>Manufacture of soap and detergents, cleaning and polishing preparations</t>
  </si>
  <si>
    <t>Pacific franc</t>
  </si>
  <si>
    <t>SZ</t>
  </si>
  <si>
    <t>Swaziland</t>
  </si>
  <si>
    <t>Manufacture of perfumes and toilet preparations</t>
  </si>
  <si>
    <t>TC</t>
  </si>
  <si>
    <t>Turks and Caicos Islands (the)</t>
  </si>
  <si>
    <t>Manufacture of other chemical products</t>
  </si>
  <si>
    <t>Yemeni rial</t>
  </si>
  <si>
    <t>TD</t>
  </si>
  <si>
    <t>Chad</t>
  </si>
  <si>
    <t>Manufacture of explosives</t>
  </si>
  <si>
    <t>YUM</t>
  </si>
  <si>
    <t>Yugoslav dinar (old)</t>
  </si>
  <si>
    <t>TF</t>
  </si>
  <si>
    <t>French Southern Territories (the)</t>
  </si>
  <si>
    <t>Manufacture of glues</t>
  </si>
  <si>
    <t>South African rand</t>
  </si>
  <si>
    <t>TG</t>
  </si>
  <si>
    <t>Togo</t>
  </si>
  <si>
    <t>Manufacture of essential oils</t>
  </si>
  <si>
    <t>Moldova, Republic of</t>
  </si>
  <si>
    <t>ZMK</t>
  </si>
  <si>
    <t>Zambian kwacha (old)</t>
  </si>
  <si>
    <t>TH</t>
  </si>
  <si>
    <t>Thailand</t>
  </si>
  <si>
    <t>Manufacture of other chemical products n.e.c.</t>
  </si>
  <si>
    <t>Zambian kwacha</t>
  </si>
  <si>
    <t>TJ</t>
  </si>
  <si>
    <t>Tajikistan</t>
  </si>
  <si>
    <t>Manufacture of man-made fibres</t>
  </si>
  <si>
    <t>ZWD</t>
  </si>
  <si>
    <t>Zimbabwe dollar</t>
  </si>
  <si>
    <t>TK</t>
  </si>
  <si>
    <t>Tokelau</t>
  </si>
  <si>
    <t>Fourth Zimbabwe dollar</t>
  </si>
  <si>
    <t>TL</t>
  </si>
  <si>
    <t>Timor-Leste</t>
  </si>
  <si>
    <t>Manufacture of basic pharmaceutical products and pharmaceutical preparations</t>
  </si>
  <si>
    <t>Marshall islands</t>
  </si>
  <si>
    <t>ZWN</t>
  </si>
  <si>
    <t>Zimbabwe dollars (old)</t>
  </si>
  <si>
    <t>TM</t>
  </si>
  <si>
    <t>Turkmenistan</t>
  </si>
  <si>
    <t>Manufacture of basic pharmaceutical products</t>
  </si>
  <si>
    <t>Macedonia, The Former Yugoslav Republic of</t>
  </si>
  <si>
    <t>ZWR</t>
  </si>
  <si>
    <t>Third Zimbabwe dollar</t>
  </si>
  <si>
    <t>TN</t>
  </si>
  <si>
    <t>Tunisia</t>
  </si>
  <si>
    <t>TO</t>
  </si>
  <si>
    <t>Tonga</t>
  </si>
  <si>
    <t>Manufacture of pharmaceutical preparations</t>
  </si>
  <si>
    <t>TR</t>
  </si>
  <si>
    <t>Turkey</t>
  </si>
  <si>
    <t>TT</t>
  </si>
  <si>
    <t>Trinidad and Tobago</t>
  </si>
  <si>
    <t>Manufacture of rubber and plastic products</t>
  </si>
  <si>
    <t>TV</t>
  </si>
  <si>
    <t>Tuvalu</t>
  </si>
  <si>
    <t>Manufacture of rubber products</t>
  </si>
  <si>
    <t>Northern Mariana Islands</t>
  </si>
  <si>
    <t>TW</t>
  </si>
  <si>
    <t>Taiwan (Province of China)</t>
  </si>
  <si>
    <t>Manufacture of rubber tyres and tubes; retreading and rebuilding of rubber tyres</t>
  </si>
  <si>
    <t>TZ</t>
  </si>
  <si>
    <t>Tanzania, United Republic of</t>
  </si>
  <si>
    <t>Manufacture of other rubber products</t>
  </si>
  <si>
    <t>UA</t>
  </si>
  <si>
    <t>Ukraine</t>
  </si>
  <si>
    <t>Manufacture of plastic products</t>
  </si>
  <si>
    <t>UG</t>
  </si>
  <si>
    <t>Uganda</t>
  </si>
  <si>
    <t>Manufacture of plastic plates, sheets, tubes and profiles</t>
  </si>
  <si>
    <t>UM</t>
  </si>
  <si>
    <t>United States Minor Outlying Islands (the)</t>
  </si>
  <si>
    <t>Manufacture of plastic packing goods</t>
  </si>
  <si>
    <t>US</t>
  </si>
  <si>
    <t>United States of America (the)</t>
  </si>
  <si>
    <t>Manufacture of buildersâ€™ ware of plastic</t>
  </si>
  <si>
    <t>UY</t>
  </si>
  <si>
    <t>Uruguay</t>
  </si>
  <si>
    <t>Manufacture of other plastic products</t>
  </si>
  <si>
    <t>UZ</t>
  </si>
  <si>
    <t>Uzbekistan</t>
  </si>
  <si>
    <t>Manufacture of other non-metallic mineral products</t>
  </si>
  <si>
    <t>VA</t>
  </si>
  <si>
    <t>Holy See (the)</t>
  </si>
  <si>
    <t>Manufacture of glass and glass products</t>
  </si>
  <si>
    <t>VC</t>
  </si>
  <si>
    <t>Saint Vincent and the Grenadines</t>
  </si>
  <si>
    <t>Manufacture of flat glass</t>
  </si>
  <si>
    <t>VE</t>
  </si>
  <si>
    <t>Venezuela (Bolivarian Republic of)</t>
  </si>
  <si>
    <t>Shaping and processing of flat glass</t>
  </si>
  <si>
    <t>VG</t>
  </si>
  <si>
    <t>Virgin Islands (British)</t>
  </si>
  <si>
    <t>Manufacture of hollow glass</t>
  </si>
  <si>
    <t>Niger</t>
  </si>
  <si>
    <t>VI</t>
  </si>
  <si>
    <t>Virgin Islands (U.S.)</t>
  </si>
  <si>
    <t>Manufacture of glass fibres</t>
  </si>
  <si>
    <t>VN</t>
  </si>
  <si>
    <t>Viet Nam</t>
  </si>
  <si>
    <t>Manufacture and processing of other glass, including technical glassware</t>
  </si>
  <si>
    <t>VU</t>
  </si>
  <si>
    <t>Vanuatu</t>
  </si>
  <si>
    <t>Manufacture of refractory products</t>
  </si>
  <si>
    <t>WF</t>
  </si>
  <si>
    <t>Wallis and Futuna</t>
  </si>
  <si>
    <t>Netherlands</t>
  </si>
  <si>
    <t>WS</t>
  </si>
  <si>
    <t>Samoa</t>
  </si>
  <si>
    <t>Manufacture of clay building materials</t>
  </si>
  <si>
    <t>YE</t>
  </si>
  <si>
    <t>Yemen</t>
  </si>
  <si>
    <t>Manufacture of ceramic tiles and flags</t>
  </si>
  <si>
    <t>YT</t>
  </si>
  <si>
    <t>Mayotte</t>
  </si>
  <si>
    <t>Manufacture of bricks, tiles and construction products, in baked clay</t>
  </si>
  <si>
    <t>ZA</t>
  </si>
  <si>
    <t>South Africa</t>
  </si>
  <si>
    <t>Manufacture of other porcelain and ceramic products</t>
  </si>
  <si>
    <t>ZM</t>
  </si>
  <si>
    <t>Zambia</t>
  </si>
  <si>
    <t>Manufacture of ceramic household and ornamental articles</t>
  </si>
  <si>
    <t>ZW</t>
  </si>
  <si>
    <t>Zimbabwe</t>
  </si>
  <si>
    <t>Manufacture of ceramic sanitary fixtures</t>
  </si>
  <si>
    <t>Manufacture of ceramic insulators and insulating fittings</t>
  </si>
  <si>
    <t>Manufacture of other technical ceramic products</t>
  </si>
  <si>
    <t>Manufacture of other ceramic products</t>
  </si>
  <si>
    <t>Manufacture of cement, lime and plaster</t>
  </si>
  <si>
    <t>Manufacture of cement</t>
  </si>
  <si>
    <t>Philippines</t>
  </si>
  <si>
    <t>Manufacture of lime and plaster</t>
  </si>
  <si>
    <t>Manufacture of articles of concrete, cement and plaster</t>
  </si>
  <si>
    <t>Manufacture of concrete products for construction purposes</t>
  </si>
  <si>
    <t>Manufacture of plaster products for construction purposes</t>
  </si>
  <si>
    <t>Manufacture of ready-mixed concrete</t>
  </si>
  <si>
    <t>Manufacture of mortars</t>
  </si>
  <si>
    <t>Manufacture of fibre cement</t>
  </si>
  <si>
    <t>Manufacture of other articles of concrete, plaster and cement</t>
  </si>
  <si>
    <t>Cutting, shaping and finishing of stone</t>
  </si>
  <si>
    <t>Manufacture of abrasive products and non-metallic mineral products n.e.c.</t>
  </si>
  <si>
    <t>Production of abrasive products</t>
  </si>
  <si>
    <t>Russian Federation</t>
  </si>
  <si>
    <t>Manufacture of other non-metallic mineral products n.e.c.</t>
  </si>
  <si>
    <t>Manufacture of basic metals</t>
  </si>
  <si>
    <t>Manufacture of basic iron and steel and of ferro-alloys</t>
  </si>
  <si>
    <t xml:space="preserve">Manufacture of basic iron and steel and of ferro-alloys </t>
  </si>
  <si>
    <t>Manufacture of tubes, pipes, hollow profiles and related fittings, of steel</t>
  </si>
  <si>
    <t>Sudan</t>
  </si>
  <si>
    <t>Manufacture of other products of first processing of steel</t>
  </si>
  <si>
    <t>Cold drawing of bars</t>
  </si>
  <si>
    <t>Saint Helena</t>
  </si>
  <si>
    <t>Cold rolling of narrow strip</t>
  </si>
  <si>
    <t>Cold forming or folding</t>
  </si>
  <si>
    <t>Cold drawing of wire</t>
  </si>
  <si>
    <t>Manufacture of basic precious and other non-ferrous metals</t>
  </si>
  <si>
    <t>Precious metals production</t>
  </si>
  <si>
    <t>Aluminium production</t>
  </si>
  <si>
    <t>Lead, zinc and tin production</t>
  </si>
  <si>
    <t>Copper production</t>
  </si>
  <si>
    <t>Other non-ferrous metal production</t>
  </si>
  <si>
    <t xml:space="preserve">Processing of nuclear fuel </t>
  </si>
  <si>
    <t>Casting of metals</t>
  </si>
  <si>
    <t>Casting of iron</t>
  </si>
  <si>
    <t>Casting of steel</t>
  </si>
  <si>
    <t>Casting of light metals</t>
  </si>
  <si>
    <t>Casting of other non-ferrous metals</t>
  </si>
  <si>
    <t>Turks and Caicos Islands</t>
  </si>
  <si>
    <t>Manufacture of fabricated metal products, except machinery and equipment</t>
  </si>
  <si>
    <t>Manufacture of structural metal products</t>
  </si>
  <si>
    <t>French Southern Territories</t>
  </si>
  <si>
    <t>Manufacture of metal structures and parts of structures</t>
  </si>
  <si>
    <t>Manufacture of doors and windows of metal</t>
  </si>
  <si>
    <t>Manufacture of tanks, reservoirs and containers of metal</t>
  </si>
  <si>
    <t>Manufacture of central heating radiators and boilers</t>
  </si>
  <si>
    <t>Manufacture of other tanks, reservoirs and containers of metal</t>
  </si>
  <si>
    <t>Manufacture of steam generators, except central heating hot water boilers</t>
  </si>
  <si>
    <t>Manufacture of weapons and ammunition</t>
  </si>
  <si>
    <t>Forging, pressing, stamping and roll-forming of metal; powder metallurgy</t>
  </si>
  <si>
    <t>Treatment and coating of metals; machining</t>
  </si>
  <si>
    <t>Taiwan, Province of China</t>
  </si>
  <si>
    <t>Treatment and coating of metals</t>
  </si>
  <si>
    <t>Machining</t>
  </si>
  <si>
    <t>Manufacture of cutlery, tools and general hardware</t>
  </si>
  <si>
    <t>Manufacture of cutlery</t>
  </si>
  <si>
    <t>United States Minor outlying islands</t>
  </si>
  <si>
    <t>Manufacture of locks and hinges</t>
  </si>
  <si>
    <t>United States</t>
  </si>
  <si>
    <t>Manufacture of tools</t>
  </si>
  <si>
    <t>Manufacture of other fabricated metal products</t>
  </si>
  <si>
    <t>Manufacture of steel drums and similar containers</t>
  </si>
  <si>
    <t>Holy See (Vatican City State)</t>
  </si>
  <si>
    <t xml:space="preserve">Manufacture of light metal packaging </t>
  </si>
  <si>
    <t>Manufacture of wire products, chain and springs</t>
  </si>
  <si>
    <t>Venezuela, Bolivarian Republic</t>
  </si>
  <si>
    <t>Manufacture of fasteners and screw machine products</t>
  </si>
  <si>
    <t>Virgin Islands, British</t>
  </si>
  <si>
    <t>Manufacture of other fabricated metal products n.e.c.</t>
  </si>
  <si>
    <t>Virgin Islands, U.S.</t>
  </si>
  <si>
    <t>Manufacture of computer, electronic and optical products</t>
  </si>
  <si>
    <t>Manufacture of electronic components and boards</t>
  </si>
  <si>
    <t>Manufacture of electronic components</t>
  </si>
  <si>
    <t>Manufacture of loaded electronic boards</t>
  </si>
  <si>
    <t>Manufacture of computers and peripheral equipment</t>
  </si>
  <si>
    <t>XK</t>
  </si>
  <si>
    <t>Kosovo</t>
  </si>
  <si>
    <t>Manufacture of communication equipment</t>
  </si>
  <si>
    <t>Manufacture of consumer electronics</t>
  </si>
  <si>
    <t>Manufacture of instruments and appliances for measuring, testing and navigation; watches and clocks</t>
  </si>
  <si>
    <t>Manufacture of instruments and appliances for measuring, testing and navigation</t>
  </si>
  <si>
    <t>Manufacture of watches and clocks</t>
  </si>
  <si>
    <t>Manufacture of irradiation, electromedical and electrotherapeutic equipment</t>
  </si>
  <si>
    <t>Manufacture of optical instruments and photographic equipment</t>
  </si>
  <si>
    <t>Manufacture of magnetic and optical media</t>
  </si>
  <si>
    <t>Manufacture of electrical equipment</t>
  </si>
  <si>
    <t>Manufacture of electric motors, generators, transformers and electricity distribution and control apparatus</t>
  </si>
  <si>
    <t>Manufacture of electric motors, generators and transformers</t>
  </si>
  <si>
    <t>Manufacture of electricity distribution and control apparatus</t>
  </si>
  <si>
    <t>Manufacture of batteries and accumulators</t>
  </si>
  <si>
    <t>Manufacture of wiring and wiring devices</t>
  </si>
  <si>
    <t>Manufacture of fibre optic cables</t>
  </si>
  <si>
    <t>Manufacture of other electronic and electric wires and cables</t>
  </si>
  <si>
    <t>Manufacture of wiring devices</t>
  </si>
  <si>
    <t>Manufacture of electric lighting equipment</t>
  </si>
  <si>
    <t>Manufacture of domestic appliances</t>
  </si>
  <si>
    <t>Manufacture of electric domestic appliances</t>
  </si>
  <si>
    <t>Manufacture of non-electric domestic appliances</t>
  </si>
  <si>
    <t>Manufacture of other electrical equipment</t>
  </si>
  <si>
    <t>Manufacture of machinery and equipment n.e.c.</t>
  </si>
  <si>
    <t>Manufacture of general-purpose machinery</t>
  </si>
  <si>
    <t>Manufacture of engines and turbines, except aircraft, vehicle and cycle engines</t>
  </si>
  <si>
    <t>Manufacture of fluid power equipment</t>
  </si>
  <si>
    <t>Manufacture of other pumps and compressors</t>
  </si>
  <si>
    <t>Manufacture of other taps and valves</t>
  </si>
  <si>
    <t>Manufacture of bearings, gears, gearing and driving elements</t>
  </si>
  <si>
    <t>Manufacture of other general-purpose machinery</t>
  </si>
  <si>
    <t>Manufacture of ovens, furnaces and furnace burners</t>
  </si>
  <si>
    <t>Manufacture of lifting and handling equipment</t>
  </si>
  <si>
    <t>Manufacture of office machinery and equipment (except computers and peripheral equipment)</t>
  </si>
  <si>
    <t>Manufacture of power-driven hand tools</t>
  </si>
  <si>
    <t>Manufacture of non-domestic cooling and ventilation equipment</t>
  </si>
  <si>
    <t>Manufacture of other general-purpose machinery n.e.c.</t>
  </si>
  <si>
    <t>Manufacture of agricultural and forestry machinery</t>
  </si>
  <si>
    <t>Manufacture of metal forming machinery and machine tools</t>
  </si>
  <si>
    <t>Manufacture of metal forming machinery</t>
  </si>
  <si>
    <t>Manufacture of other machine tools</t>
  </si>
  <si>
    <t>Manufacture of other special-purpose machinery</t>
  </si>
  <si>
    <t>Manufacture of machinery for metallurgy</t>
  </si>
  <si>
    <t>Manufacture of machinery for mining, quarrying and construction</t>
  </si>
  <si>
    <t>Manufacture of machinery for food, beverage and tobacco processing</t>
  </si>
  <si>
    <t>Manufacture of machinery for textile, apparel and leather production</t>
  </si>
  <si>
    <t>Manufacture of machinery for paper and paperboard production</t>
  </si>
  <si>
    <t>Manufacture of plastics and rubber machinery</t>
  </si>
  <si>
    <t>Manufacture of other special-purpose machinery n.e.c.</t>
  </si>
  <si>
    <t>Manufacture of motor vehicles, trailers and semi-trailers</t>
  </si>
  <si>
    <t>Manufacture of motor vehicles</t>
  </si>
  <si>
    <t>Manufacture of bodies (coachwork) for motor vehicles; manufacture of trailers and semi-trailers</t>
  </si>
  <si>
    <t>Manufacture of parts and accessories for motor vehicles</t>
  </si>
  <si>
    <t>Manufacture of electrical and electronic equipment for motor vehicles</t>
  </si>
  <si>
    <t>Manufacture of other parts and accessories for motor vehicles</t>
  </si>
  <si>
    <t>Manufacture of other transport equipment</t>
  </si>
  <si>
    <t>Building of ships and boats</t>
  </si>
  <si>
    <t>Building of ships and floating structures</t>
  </si>
  <si>
    <t>Building of pleasure and sporting boats</t>
  </si>
  <si>
    <t>Manufacture of railway locomotives and rolling stock</t>
  </si>
  <si>
    <t>Manufacture of air and spacecraft and related machinery</t>
  </si>
  <si>
    <t>Manufacture of military fighting vehicles</t>
  </si>
  <si>
    <t>Manufacture of transport equipment n.e.c.</t>
  </si>
  <si>
    <t>Manufacture of motorcycles</t>
  </si>
  <si>
    <t>Manufacture of bicycles and invalid carriages</t>
  </si>
  <si>
    <t>Manufacture of other transport equipment n.e.c.</t>
  </si>
  <si>
    <t>Manufacture of furniture</t>
  </si>
  <si>
    <t>Manufacture of office and shop furniture</t>
  </si>
  <si>
    <t>Manufacture of kitchen furniture</t>
  </si>
  <si>
    <t>Manufacture of mattresses</t>
  </si>
  <si>
    <t>Manufacture of other furniture</t>
  </si>
  <si>
    <t>Other manufacturing</t>
  </si>
  <si>
    <t>Manufacture of jewellery, bijouterie and related articles</t>
  </si>
  <si>
    <t>Striking of coins</t>
  </si>
  <si>
    <t>Manufacture of jewellery and related articles</t>
  </si>
  <si>
    <t>Manufacture of imitation jewellery and related articles</t>
  </si>
  <si>
    <t>Manufacture of musical instruments</t>
  </si>
  <si>
    <t>Manufacture of sports goods</t>
  </si>
  <si>
    <t>Manufacture of games and toys</t>
  </si>
  <si>
    <t>Manufacture of medical and dental instruments and supplies</t>
  </si>
  <si>
    <t>Manufacturing n.e.c.</t>
  </si>
  <si>
    <t>Manufacture of brooms and brushes</t>
  </si>
  <si>
    <t xml:space="preserve">Other manufacturing n.e.c. </t>
  </si>
  <si>
    <t>Repair and installation of machinery and equipment</t>
  </si>
  <si>
    <t>Repair of fabricated metal products, machinery and equipment</t>
  </si>
  <si>
    <t>Repair of fabricated metal products</t>
  </si>
  <si>
    <t>Repair of machinery</t>
  </si>
  <si>
    <t>Repair of electronic and optical equipment</t>
  </si>
  <si>
    <t>Repair of electrical equipment</t>
  </si>
  <si>
    <t>Repair and maintenance of ships and boats</t>
  </si>
  <si>
    <t>Repair and maintenance of aircraft and spacecraft</t>
  </si>
  <si>
    <t>Repair and maintenance of other transport equipment</t>
  </si>
  <si>
    <t>Repair of other equipment</t>
  </si>
  <si>
    <t>Installation of industrial machinery and equipment</t>
  </si>
  <si>
    <t>ELECTRICITY, GAS, STEAM AND AIR CONDITIONING SUPPLY</t>
  </si>
  <si>
    <t>Electricity, gas, steam and air conditioning supply</t>
  </si>
  <si>
    <t>Electric power generation, transmission and distribution</t>
  </si>
  <si>
    <t>Production of electricity</t>
  </si>
  <si>
    <t>Transmission of electricity</t>
  </si>
  <si>
    <t>Distribution of electricity</t>
  </si>
  <si>
    <t>Trade of electricity</t>
  </si>
  <si>
    <t>Manufacture of gas; distribution of gaseous fuels through mains</t>
  </si>
  <si>
    <t>Manufacture of gas</t>
  </si>
  <si>
    <t>Distribution of gaseous fuels through mains</t>
  </si>
  <si>
    <t>Trade of gas through mains</t>
  </si>
  <si>
    <t>Steam and air conditioning supply</t>
  </si>
  <si>
    <t>WATER SUPPLY; SEWERAGE, WASTE MANAGEMENT AND REMEDIATION ACTIVITIES</t>
  </si>
  <si>
    <t>Water collection, treatment and supply</t>
  </si>
  <si>
    <t>Sewerage</t>
  </si>
  <si>
    <t>Waste collection, treatment and disposal activities; materials recovery</t>
  </si>
  <si>
    <t>Waste collection</t>
  </si>
  <si>
    <t>Collection of non-hazardous waste</t>
  </si>
  <si>
    <t>Collection of hazardous waste</t>
  </si>
  <si>
    <t>Waste treatment and disposal</t>
  </si>
  <si>
    <t>Treatment and disposal of non-hazardous waste</t>
  </si>
  <si>
    <t>Treatment and disposal of hazardous waste</t>
  </si>
  <si>
    <t>Materials recovery</t>
  </si>
  <si>
    <t>Dismantling of wrecks</t>
  </si>
  <si>
    <t>Recovery of sorted materials</t>
  </si>
  <si>
    <t>Remediation activities and other waste management services</t>
  </si>
  <si>
    <t>CONSTRUCTION</t>
  </si>
  <si>
    <t>Construction of buildings</t>
  </si>
  <si>
    <t>Development of building projects</t>
  </si>
  <si>
    <t>Construction of residential and non-residential buildings</t>
  </si>
  <si>
    <t>Civil engineering</t>
  </si>
  <si>
    <t>Construction of roads and railways</t>
  </si>
  <si>
    <t>Construction of roads and motorways</t>
  </si>
  <si>
    <t>Construction of railways and underground railways</t>
  </si>
  <si>
    <t>Construction of bridges and tunnels</t>
  </si>
  <si>
    <t>Construction of utility projects</t>
  </si>
  <si>
    <t>Construction of utility projects for fluids</t>
  </si>
  <si>
    <t>Construction of utility projects for electricity and telecommunications</t>
  </si>
  <si>
    <t>Construction of other civil engineering projects</t>
  </si>
  <si>
    <t>Construction of water projects</t>
  </si>
  <si>
    <t>Construction of other civil engineering projects n.e.c.</t>
  </si>
  <si>
    <t>Specialised construction activities</t>
  </si>
  <si>
    <t>Demolition and site preparation</t>
  </si>
  <si>
    <t>Demolition</t>
  </si>
  <si>
    <t>Site preparation</t>
  </si>
  <si>
    <t>Test drilling and boring</t>
  </si>
  <si>
    <t>Electrical, plumbing and other construction installation activities</t>
  </si>
  <si>
    <t>Electrical installation</t>
  </si>
  <si>
    <t>Plumbing, heat and air-conditioning installation</t>
  </si>
  <si>
    <t>Other construction installation</t>
  </si>
  <si>
    <t>Building completion and finishing</t>
  </si>
  <si>
    <t>Plastering</t>
  </si>
  <si>
    <t>Joinery installation</t>
  </si>
  <si>
    <t>Floor and wall covering</t>
  </si>
  <si>
    <t>Painting and glazing</t>
  </si>
  <si>
    <t>Other building completion and finishing</t>
  </si>
  <si>
    <t>Other specialised construction activities</t>
  </si>
  <si>
    <t>Roofing activities</t>
  </si>
  <si>
    <t>Other specialised construction activities n.e.c.</t>
  </si>
  <si>
    <t>G</t>
  </si>
  <si>
    <t>WHOLESALE AND RETAIL TRADE; REPAIR OF MOTOR VEHICLES AND MOTORCYCLES</t>
  </si>
  <si>
    <t>Wholesale and retail trade and repair of motor vehicles and motorcycles</t>
  </si>
  <si>
    <t>Sale of motor vehicles</t>
  </si>
  <si>
    <t>Sale of cars and light motor vehicles</t>
  </si>
  <si>
    <t>Sale of other motor vehicles</t>
  </si>
  <si>
    <t>Maintenance and repair of motor vehicles</t>
  </si>
  <si>
    <t>Sale of motor vehicle parts and accessories</t>
  </si>
  <si>
    <t>Wholesale trade of motor vehicle parts and accessories</t>
  </si>
  <si>
    <t>Retail trade of motor vehicle parts and accessories</t>
  </si>
  <si>
    <t>Sale, maintenance and repair of motorcycles and related parts and accessories</t>
  </si>
  <si>
    <t>Wholesale trade, except of motor vehicles and motorcycles</t>
  </si>
  <si>
    <t>Wholesale on a fee or contract basis</t>
  </si>
  <si>
    <t>Agents involved in the sale of agricultural raw materials, live animals, textile raw materials and semi-finished goods</t>
  </si>
  <si>
    <t>Agents involved in the sale of fuels, ores, metals and industrial chemicals</t>
  </si>
  <si>
    <t>Agents involved in the sale of timber and building materials</t>
  </si>
  <si>
    <t>Agents involved in the sale of machinery, industrial equipment, ships and aircraft</t>
  </si>
  <si>
    <t>Agents involved in the sale of furniture, household goods, hardware and ironmongery</t>
  </si>
  <si>
    <t>Agents involved in the sale of textiles, clothing, fur, footwear and leather goods</t>
  </si>
  <si>
    <t>Agents involved in the sale of food, beverages and tobacco</t>
  </si>
  <si>
    <t>Agents specialised in the sale of other particular products</t>
  </si>
  <si>
    <t>Agents involved in the sale of a variety of goods</t>
  </si>
  <si>
    <t>Wholesale of agricultural raw materials and live animals</t>
  </si>
  <si>
    <t>Wholesale of grain, unmanufactured tobacco, seeds and animal feeds</t>
  </si>
  <si>
    <t>Wholesale of flowers and plants</t>
  </si>
  <si>
    <t>Wholesale of live animals</t>
  </si>
  <si>
    <t>Wholesale of hides, skins and leather</t>
  </si>
  <si>
    <t>Wholesale of food, beverages and tobacco</t>
  </si>
  <si>
    <t>Wholesale of fruit and vegetables</t>
  </si>
  <si>
    <t>Wholesale of meat and meat products</t>
  </si>
  <si>
    <t>Wholesale of dairy products, eggs and edible oils and fats</t>
  </si>
  <si>
    <t>Wholesale of beverages</t>
  </si>
  <si>
    <t>Wholesale of tobacco products</t>
  </si>
  <si>
    <t>Wholesale of sugar and chocolate and sugar confectionery</t>
  </si>
  <si>
    <t>Wholesale of coffee, tea, cocoa and spices</t>
  </si>
  <si>
    <t>Wholesale of other food, including fish, crustaceans and molluscs</t>
  </si>
  <si>
    <t>Non-specialised wholesale of food, beverages and tobacco</t>
  </si>
  <si>
    <t>Wholesale of household goods</t>
  </si>
  <si>
    <t>Wholesale of textiles</t>
  </si>
  <si>
    <t>Wholesale of clothing and footwear</t>
  </si>
  <si>
    <t>Wholesale of electrical household appliances</t>
  </si>
  <si>
    <t>Wholesale of china and glassware and cleaning materials</t>
  </si>
  <si>
    <t>Wholesale of perfume and cosmetics</t>
  </si>
  <si>
    <t>Wholesale of pharmaceutical goods</t>
  </si>
  <si>
    <t>Wholesale of furniture, carpets and lighting equipment</t>
  </si>
  <si>
    <t>Wholesale of watches and jewellery</t>
  </si>
  <si>
    <t>Wholesale of other household goods</t>
  </si>
  <si>
    <t>Wholesale of information and communication equipment</t>
  </si>
  <si>
    <t>Wholesale of computers, computer peripheral equipment and software</t>
  </si>
  <si>
    <t>Wholesale of electronic and telecommunications equipment and parts</t>
  </si>
  <si>
    <t>Wholesale of other machinery, equipment and supplies</t>
  </si>
  <si>
    <t>Wholesale of agricultural machinery, equipment and supplies</t>
  </si>
  <si>
    <t>Wholesale of machine tools</t>
  </si>
  <si>
    <t>Wholesale of mining, construction and civil engineering machinery</t>
  </si>
  <si>
    <t>Wholesale of machinery for the textile industry and of sewing and knitting machines</t>
  </si>
  <si>
    <t>Wholesale of office furniture</t>
  </si>
  <si>
    <t>Wholesale of other office machinery and equipment</t>
  </si>
  <si>
    <t>Wholesale of other machinery and equipment</t>
  </si>
  <si>
    <t>Other specialised wholesale</t>
  </si>
  <si>
    <t>Wholesale of solid, liquid and gaseous fuels and related products</t>
  </si>
  <si>
    <t>Wholesale of metals and metal ores</t>
  </si>
  <si>
    <t>Wholesale of wood, construction materials and sanitary equipment</t>
  </si>
  <si>
    <t>Wholesale of hardware, plumbing and heating equipment and supplies</t>
  </si>
  <si>
    <t>Wholesale of chemical products</t>
  </si>
  <si>
    <t>Wholesale of other intermediate products</t>
  </si>
  <si>
    <t>Wholesale of waste and scrap</t>
  </si>
  <si>
    <t>Non-specialised wholesale trade</t>
  </si>
  <si>
    <t>Retail trade, except of motor vehicles and motorcycles</t>
  </si>
  <si>
    <t>Retail sale in non-specialised stores</t>
  </si>
  <si>
    <t>Retail sale in non-specialised stores with food, beverages or tobacco predominating</t>
  </si>
  <si>
    <t>Other retail sale in non-specialised stores</t>
  </si>
  <si>
    <t>Retail sale of food, beverages and tobacco in specialised stores</t>
  </si>
  <si>
    <t>Retail sale of fruit and vegetables in specialised stores</t>
  </si>
  <si>
    <t>Retail sale of meat and meat products in specialised stores</t>
  </si>
  <si>
    <t>Retail sale of fish, crustaceans and molluscs in specialised stores</t>
  </si>
  <si>
    <t>Retail sale of bread, cakes, flour confectionery and sugar confectionery in specialised stores</t>
  </si>
  <si>
    <t>Retail sale of beverages in specialised stores</t>
  </si>
  <si>
    <t>Retail sale of tobacco products in specialised stores</t>
  </si>
  <si>
    <t>Other retail sale of food in specialised stores</t>
  </si>
  <si>
    <t>Retail sale of automotive fuel in specialised stores</t>
  </si>
  <si>
    <t>Retail sale of information and communication equipment in specialised stores</t>
  </si>
  <si>
    <t>Retail sale of computers, peripheral units and software in specialised stores</t>
  </si>
  <si>
    <t>Retail sale of telecommunications equipment in specialised stores</t>
  </si>
  <si>
    <t>Retail sale of audio and video equipment in specialised stores</t>
  </si>
  <si>
    <t>Retail sale of other household equipment in specialised stores</t>
  </si>
  <si>
    <t>Retail sale of textiles in specialised stores</t>
  </si>
  <si>
    <t>Retail sale of hardware, paints and glass in specialised stores</t>
  </si>
  <si>
    <t>Retail sale of carpets, rugs, wall and floor coverings in specialised stores</t>
  </si>
  <si>
    <t>Retail sale of electrical household appliances in specialised stores</t>
  </si>
  <si>
    <t>Retail sale of furniture, lighting equipment and other household articles in specialised stores</t>
  </si>
  <si>
    <t>Retail sale of cultural and recreation goods in specialised stores</t>
  </si>
  <si>
    <t>Retail sale of books in specialised stores</t>
  </si>
  <si>
    <t>Retail sale of newspapers and stationery in specialised stores</t>
  </si>
  <si>
    <t>Retail sale of music and video recordings in specialised stores</t>
  </si>
  <si>
    <t>Retail sale of sporting equipment in specialised stores</t>
  </si>
  <si>
    <t>Retail sale of games and toys in specialised stores</t>
  </si>
  <si>
    <t>Retail sale of other goods in specialised stores</t>
  </si>
  <si>
    <t>Retail sale of clothing in specialised stores</t>
  </si>
  <si>
    <t>Retail sale of footwear and leather goods in specialised stores</t>
  </si>
  <si>
    <t>Dispensing chemist in specialised stores</t>
  </si>
  <si>
    <t>Retail sale of medical and orthopaedic goods in specialised stores</t>
  </si>
  <si>
    <t>Retail sale of cosmetic and toilet articles in specialised stores</t>
  </si>
  <si>
    <t>Retail sale of flowers, plants, seeds, fertilisers, pet animals and pet food in specialised stores</t>
  </si>
  <si>
    <t>Retail sale of watches and jewellery in specialised stores</t>
  </si>
  <si>
    <t>Other retail sale of new goods in specialised stores</t>
  </si>
  <si>
    <t>Retail sale of second-hand goods in stores</t>
  </si>
  <si>
    <t>Retail sale via stalls and markets</t>
  </si>
  <si>
    <t>Retail sale via stalls and markets of food, beverages and tobacco products</t>
  </si>
  <si>
    <t>Retail sale via stalls and markets of textiles, clothing and footwear</t>
  </si>
  <si>
    <t>Retail sale via stalls and markets of other goods</t>
  </si>
  <si>
    <t>Retail trade not in stores, stalls or markets</t>
  </si>
  <si>
    <t>Retail sale via mail order houses or via Internet</t>
  </si>
  <si>
    <t>Other retail sale not in stores, stalls or markets</t>
  </si>
  <si>
    <t>H</t>
  </si>
  <si>
    <t>TRANSPORTATION AND STORAGE</t>
  </si>
  <si>
    <t>Land transport and transport via pipelines</t>
  </si>
  <si>
    <t>Passenger rail transport, interurban</t>
  </si>
  <si>
    <t>Freight rail transport</t>
  </si>
  <si>
    <t xml:space="preserve">Other passenger land transport </t>
  </si>
  <si>
    <t>Urban and suburban passenger land transport</t>
  </si>
  <si>
    <t>Taxi operation</t>
  </si>
  <si>
    <t>Other passenger land transport n.e.c.</t>
  </si>
  <si>
    <t>Freight transport by road and removal services</t>
  </si>
  <si>
    <t>Freight transport by road</t>
  </si>
  <si>
    <t>Removal services</t>
  </si>
  <si>
    <t>Transport via pipeline</t>
  </si>
  <si>
    <t>Water transport</t>
  </si>
  <si>
    <t>Sea and coastal passenger water transport</t>
  </si>
  <si>
    <t>Sea and coastal freight water transport</t>
  </si>
  <si>
    <t>Inland passenger water transport</t>
  </si>
  <si>
    <t>Inland freight water transport</t>
  </si>
  <si>
    <t>Air transport</t>
  </si>
  <si>
    <t>Passenger air transport</t>
  </si>
  <si>
    <t>Freight air transport and space transport</t>
  </si>
  <si>
    <t>Freight air transport</t>
  </si>
  <si>
    <t>Space transport</t>
  </si>
  <si>
    <t>Warehousing and support activities for transportation</t>
  </si>
  <si>
    <t>Warehousing and storage</t>
  </si>
  <si>
    <t>Support activities for transportation</t>
  </si>
  <si>
    <t>Service activities incidental to land transportation</t>
  </si>
  <si>
    <t>Service activities incidental to water transportation</t>
  </si>
  <si>
    <t>Service activities incidental to air transportation</t>
  </si>
  <si>
    <t>Cargo handling</t>
  </si>
  <si>
    <t xml:space="preserve">Other transportation support activities </t>
  </si>
  <si>
    <t>Postal and courier activities</t>
  </si>
  <si>
    <t>Postal activities under universal service obligation</t>
  </si>
  <si>
    <t>Other postal and courier activities</t>
  </si>
  <si>
    <t>I</t>
  </si>
  <si>
    <t>ACCOMMODATION AND FOOD SERVICE ACTIVITIES</t>
  </si>
  <si>
    <t>Accommodation</t>
  </si>
  <si>
    <t>Hotels and similar accommodation</t>
  </si>
  <si>
    <t>Holiday and other short-stay accommodation</t>
  </si>
  <si>
    <t>Camping grounds, recreational vehicle parks and trailer parks</t>
  </si>
  <si>
    <t>Other accommodation</t>
  </si>
  <si>
    <t>Food and beverage service activities</t>
  </si>
  <si>
    <t>Restaurants and mobile food service activities</t>
  </si>
  <si>
    <t>Event catering and other food service activities</t>
  </si>
  <si>
    <t>Event catering activities</t>
  </si>
  <si>
    <t>Other food service activities</t>
  </si>
  <si>
    <t>Beverage serving activities</t>
  </si>
  <si>
    <t>J</t>
  </si>
  <si>
    <t>INFORMATION AND COMMUNICATION</t>
  </si>
  <si>
    <t>Publishing activities</t>
  </si>
  <si>
    <t>Publishing of books, periodicals and other publishing activities</t>
  </si>
  <si>
    <t>Book publishing</t>
  </si>
  <si>
    <t>Publishing of directories and mailing lists</t>
  </si>
  <si>
    <t>Publishing of newspapers</t>
  </si>
  <si>
    <t>Publishing of journals and periodicals</t>
  </si>
  <si>
    <t>Other publishing activities</t>
  </si>
  <si>
    <t>Software publishing</t>
  </si>
  <si>
    <t>Publishing of computer games</t>
  </si>
  <si>
    <t>Other software publishing</t>
  </si>
  <si>
    <t>Motion picture, video and television programme production, sound recording and music publishing activities</t>
  </si>
  <si>
    <t>Motion picture, video and television programme activities</t>
  </si>
  <si>
    <t>Motion picture, video and television programme production activities</t>
  </si>
  <si>
    <t>Motion picture, video and television programme post-production activities</t>
  </si>
  <si>
    <t>Motion picture, video and television programme distribution activities</t>
  </si>
  <si>
    <t>Motion picture projection activities</t>
  </si>
  <si>
    <t>Sound recording and music publishing activities</t>
  </si>
  <si>
    <t>Programming and broadcasting activities</t>
  </si>
  <si>
    <t>Radio broadcasting</t>
  </si>
  <si>
    <t>Television programming and broadcasting activities</t>
  </si>
  <si>
    <t>Telecommunications</t>
  </si>
  <si>
    <t>Wired telecommunications activities</t>
  </si>
  <si>
    <t>Wireless telecommunications activities</t>
  </si>
  <si>
    <t>Satellite telecommunications activities</t>
  </si>
  <si>
    <t>Other telecommunications activities</t>
  </si>
  <si>
    <t>Computer programming, consultancy and related activities</t>
  </si>
  <si>
    <t>Computer programming activities</t>
  </si>
  <si>
    <t>Computer consultancy activities</t>
  </si>
  <si>
    <t>Computer facilities management activities</t>
  </si>
  <si>
    <t>Other information technology and computer service activities</t>
  </si>
  <si>
    <t>Information service activities</t>
  </si>
  <si>
    <t>Data processing, hosting and related activities; web portals</t>
  </si>
  <si>
    <t>Data processing, hosting and related activities</t>
  </si>
  <si>
    <t>Web portals</t>
  </si>
  <si>
    <t>Other information service activities</t>
  </si>
  <si>
    <t>News agency activities</t>
  </si>
  <si>
    <t>Other information service activities n.e.c.</t>
  </si>
  <si>
    <t>K</t>
  </si>
  <si>
    <t>FINANCIAL AND INSURANCE ACTIVITIES</t>
  </si>
  <si>
    <t>Financial service activities, except insurance and pension funding</t>
  </si>
  <si>
    <t>Monetary intermediation</t>
  </si>
  <si>
    <t>Central banking</t>
  </si>
  <si>
    <t>Other monetary intermediation</t>
  </si>
  <si>
    <t>Activities of holding companies</t>
  </si>
  <si>
    <t>Trusts, funds and similar financial entities</t>
  </si>
  <si>
    <t>Other financial service activities, except insurance and pension funding</t>
  </si>
  <si>
    <t>Financial leasing</t>
  </si>
  <si>
    <t>Other credit granting</t>
  </si>
  <si>
    <t>Other financial service activities, except insurance and pension funding n.e.c.</t>
  </si>
  <si>
    <t>Insurance, reinsurance and pension funding, except compulsory social security</t>
  </si>
  <si>
    <t>Life insurance</t>
  </si>
  <si>
    <t>Non-life insurance</t>
  </si>
  <si>
    <t>Reinsurance</t>
  </si>
  <si>
    <t>Pension funding</t>
  </si>
  <si>
    <t>Activities auxiliary to financial services and insurance activities</t>
  </si>
  <si>
    <t>Activities auxiliary to financial services, except insurance and pension funding</t>
  </si>
  <si>
    <t>Administration of financial markets</t>
  </si>
  <si>
    <t>Security and commodity contracts brokerage</t>
  </si>
  <si>
    <t>Other activities auxiliary to financial services, except insurance and pension funding</t>
  </si>
  <si>
    <t>Activities auxiliary to insurance and pension funding</t>
  </si>
  <si>
    <t>Risk and damage evaluation</t>
  </si>
  <si>
    <t>Activities of insurance agents and brokers</t>
  </si>
  <si>
    <t>Other activities auxiliary to insurance and pension funding</t>
  </si>
  <si>
    <t>Fund management activities</t>
  </si>
  <si>
    <t>L</t>
  </si>
  <si>
    <t>REAL ESTATE ACTIVITIES</t>
  </si>
  <si>
    <t>Real estate activities</t>
  </si>
  <si>
    <t>Buying and selling of own real estate</t>
  </si>
  <si>
    <t>Rental and operating of own or leased real estate</t>
  </si>
  <si>
    <t>Real estate activities on a fee or contract basis</t>
  </si>
  <si>
    <t>Real estate agencies</t>
  </si>
  <si>
    <t>Management of real estate on a fee or contract basis</t>
  </si>
  <si>
    <t>M</t>
  </si>
  <si>
    <t>PROFESSIONAL, SCIENTIFIC AND TECHNICAL ACTIVITIES</t>
  </si>
  <si>
    <t>Legal and accounting activities</t>
  </si>
  <si>
    <t>Legal activities</t>
  </si>
  <si>
    <t>Accounting, bookkeeping and auditing activities; tax consultancy</t>
  </si>
  <si>
    <t>Activities of head offices; management consultancy activities</t>
  </si>
  <si>
    <t>Activities of head offices</t>
  </si>
  <si>
    <t>Management consultancy activities</t>
  </si>
  <si>
    <t>Public relations and communication activities</t>
  </si>
  <si>
    <t>Business and other management consultancy activities</t>
  </si>
  <si>
    <t>Architectural and engineering activities; technical testing and analysis</t>
  </si>
  <si>
    <t>Architectural and engineering activities and related technical consultancy</t>
  </si>
  <si>
    <t xml:space="preserve">Architectural activities </t>
  </si>
  <si>
    <t>Engineering activities and related technical consultancy</t>
  </si>
  <si>
    <t>Technical testing and analysis</t>
  </si>
  <si>
    <t xml:space="preserve">Scientific research and development </t>
  </si>
  <si>
    <t>Research and experimental development on natural sciences and engineering</t>
  </si>
  <si>
    <t>Research and experimental development on biotechnology</t>
  </si>
  <si>
    <t>Other research and experimental development on natural sciences and engineering</t>
  </si>
  <si>
    <t>Research and experimental development on social sciences and humanities</t>
  </si>
  <si>
    <t>Advertising and market research</t>
  </si>
  <si>
    <t>Advertising</t>
  </si>
  <si>
    <t>Advertising agencies</t>
  </si>
  <si>
    <t>Media representation</t>
  </si>
  <si>
    <t>Market research and public opinion polling</t>
  </si>
  <si>
    <t>Other professional, scientific and technical activities</t>
  </si>
  <si>
    <t>Specialised design activities</t>
  </si>
  <si>
    <t>Photographic activities</t>
  </si>
  <si>
    <t>Translation and interpretation activities</t>
  </si>
  <si>
    <t>Other professional, scientific and technical activities n.e.c.</t>
  </si>
  <si>
    <t>Veterinary activities</t>
  </si>
  <si>
    <t>ADMINISTRATIVE AND SUPPORT SERVICE ACTIVITIES</t>
  </si>
  <si>
    <t>Rental and leasing activities</t>
  </si>
  <si>
    <t>Rental and leasing of motor vehicles</t>
  </si>
  <si>
    <t>Rental and leasing of cars and light motor vehicles</t>
  </si>
  <si>
    <t>Rental and leasing of trucks</t>
  </si>
  <si>
    <t>Rental and leasing of personal and household goods</t>
  </si>
  <si>
    <t>Rental and leasing of recreational and sports goods</t>
  </si>
  <si>
    <t>Rental of video tapes and disks</t>
  </si>
  <si>
    <t>Rental and leasing of other personal and household goods</t>
  </si>
  <si>
    <t>Rental and leasing of other machinery, equipment and tangible goods</t>
  </si>
  <si>
    <t>Rental and leasing of agricultural machinery and equipment</t>
  </si>
  <si>
    <t>Rental and leasing of construction and civil engineering machinery and equipment</t>
  </si>
  <si>
    <t>Rental and leasing of office machinery and equipment (including computers)</t>
  </si>
  <si>
    <t>Rental and leasing of water transport equipment</t>
  </si>
  <si>
    <t>Rental and leasing of air transport equipment</t>
  </si>
  <si>
    <t>Rental and leasing of other machinery, equipment and tangible goods n.e.c.</t>
  </si>
  <si>
    <t>Leasing of intellectual property and similar products, except copyrighted works</t>
  </si>
  <si>
    <t>Employment activities</t>
  </si>
  <si>
    <t>Activities of employment placement agencies</t>
  </si>
  <si>
    <t>Temporary employment agency activities</t>
  </si>
  <si>
    <t>Other human resources provision</t>
  </si>
  <si>
    <t>Travel agency, tour operator and other reservation service and related activities</t>
  </si>
  <si>
    <t>Travel agency and tour operator activities</t>
  </si>
  <si>
    <t>Travel agency activities</t>
  </si>
  <si>
    <t>Tour operator activities</t>
  </si>
  <si>
    <t>Other reservation service and related activities</t>
  </si>
  <si>
    <t>Security and investigation activities</t>
  </si>
  <si>
    <t>Private security activities</t>
  </si>
  <si>
    <t>Security systems service activities</t>
  </si>
  <si>
    <t>Investigation activities</t>
  </si>
  <si>
    <t>Services to buildings and landscape activities</t>
  </si>
  <si>
    <t>Combined facilities support activities</t>
  </si>
  <si>
    <t>Cleaning activities</t>
  </si>
  <si>
    <t>General cleaning of buildings</t>
  </si>
  <si>
    <t>Other building and industrial cleaning activities</t>
  </si>
  <si>
    <t>Other cleaning activities</t>
  </si>
  <si>
    <t>Landscape service activities</t>
  </si>
  <si>
    <t>Office administrative, office support and other business support activities</t>
  </si>
  <si>
    <t>Office administrative and support activities</t>
  </si>
  <si>
    <t>Combined office administrative service activities</t>
  </si>
  <si>
    <t>Photocopying, document preparation and other specialised office support activities</t>
  </si>
  <si>
    <t>Activities of call centres</t>
  </si>
  <si>
    <t>Organisation of conventions and trade shows</t>
  </si>
  <si>
    <t>Business support service activities n.e.c.</t>
  </si>
  <si>
    <t>Activities of collection agencies and credit bureaus</t>
  </si>
  <si>
    <t>Packaging activities</t>
  </si>
  <si>
    <t>Other business support service activities n.e.c.</t>
  </si>
  <si>
    <t>O</t>
  </si>
  <si>
    <t>PUBLIC ADMINISTRATION AND DEFENCE; COMPULSORY SOCIAL SECURITY</t>
  </si>
  <si>
    <t>Public administration and defence; compulsory social security</t>
  </si>
  <si>
    <t>Administration of the State and the economic and social policy of the community</t>
  </si>
  <si>
    <t>General public administration activities</t>
  </si>
  <si>
    <t>Regulation of the activities of providing health care, education, cultural services and other social services, excluding social security</t>
  </si>
  <si>
    <t>Regulation of and contribution to more efficient operation of businesses</t>
  </si>
  <si>
    <t>Provision of services to the community as a whole</t>
  </si>
  <si>
    <t>Foreign affairs</t>
  </si>
  <si>
    <t>Defence activities</t>
  </si>
  <si>
    <t>Justice and judicial activities</t>
  </si>
  <si>
    <t>Public order and safety activities</t>
  </si>
  <si>
    <t>Fire service activities</t>
  </si>
  <si>
    <t>Compulsory social security activities</t>
  </si>
  <si>
    <t>P</t>
  </si>
  <si>
    <t>EDUCATION</t>
  </si>
  <si>
    <t>Education</t>
  </si>
  <si>
    <t>Pre-primary education</t>
  </si>
  <si>
    <t xml:space="preserve">Pre-primary education </t>
  </si>
  <si>
    <t>Primary education</t>
  </si>
  <si>
    <t xml:space="preserve">Primary education </t>
  </si>
  <si>
    <t>Secondary education</t>
  </si>
  <si>
    <t xml:space="preserve">General secondary education </t>
  </si>
  <si>
    <t xml:space="preserve">Technical and vocational secondary education </t>
  </si>
  <si>
    <t>Higher education</t>
  </si>
  <si>
    <t>Post-secondary non-tertiary education</t>
  </si>
  <si>
    <t>Tertiary education</t>
  </si>
  <si>
    <t>Other education</t>
  </si>
  <si>
    <t>Sports and recreation education</t>
  </si>
  <si>
    <t>Cultural education</t>
  </si>
  <si>
    <t>Driving school activities</t>
  </si>
  <si>
    <t>Other education n.e.c.</t>
  </si>
  <si>
    <t>Educational support activities</t>
  </si>
  <si>
    <t>Q</t>
  </si>
  <si>
    <t>HUMAN HEALTH AND SOCIAL WORK ACTIVITIES</t>
  </si>
  <si>
    <t>Human health activities</t>
  </si>
  <si>
    <t>Hospital activities</t>
  </si>
  <si>
    <t>Medical and dental practice activities</t>
  </si>
  <si>
    <t>General medical practice activities</t>
  </si>
  <si>
    <t>Specialist medical practice activities</t>
  </si>
  <si>
    <t>Dental practice activities</t>
  </si>
  <si>
    <t>Other human health activities</t>
  </si>
  <si>
    <t>Residential care activities</t>
  </si>
  <si>
    <t>Residential nursing care activities</t>
  </si>
  <si>
    <t>Residential care activities for mental retardation, mental health and substance abuse</t>
  </si>
  <si>
    <t>Residential care activities for the elderly and disabled</t>
  </si>
  <si>
    <t>Other residential care activities</t>
  </si>
  <si>
    <t>Social work activities without accommodation</t>
  </si>
  <si>
    <t>Social work activities without accommodation for the elderly and disabled</t>
  </si>
  <si>
    <t>Other social work activities without accommodation</t>
  </si>
  <si>
    <t>Child day-care activities</t>
  </si>
  <si>
    <t>Other social work activities without accommodation n.e.c.</t>
  </si>
  <si>
    <t>R</t>
  </si>
  <si>
    <t>ARTS, ENTERTAINMENT AND RECREATION</t>
  </si>
  <si>
    <t>Creative, arts and entertainment activities</t>
  </si>
  <si>
    <t>Performing arts</t>
  </si>
  <si>
    <t>Support activities to performing arts</t>
  </si>
  <si>
    <t>Artistic creation</t>
  </si>
  <si>
    <t>Operation of arts facilities</t>
  </si>
  <si>
    <t>Libraries, archives, museums and other cultural activities</t>
  </si>
  <si>
    <t>Library and archives activities</t>
  </si>
  <si>
    <t>Museums activities</t>
  </si>
  <si>
    <t>Operation of historical sites and buildings and similar visitor attractions</t>
  </si>
  <si>
    <t>Botanical and zoological gardens and nature reserves activities</t>
  </si>
  <si>
    <t>Gambling and betting activities</t>
  </si>
  <si>
    <t>Sports activities and amusement and recreation activities</t>
  </si>
  <si>
    <t>Sports activities</t>
  </si>
  <si>
    <t>Operation of sports facilities</t>
  </si>
  <si>
    <t>Activities of sports clubs</t>
  </si>
  <si>
    <t>Fitness facilities</t>
  </si>
  <si>
    <t>Other sports activities</t>
  </si>
  <si>
    <t>Amusement and recreation activities</t>
  </si>
  <si>
    <t>Activities of amusement parks and theme parks</t>
  </si>
  <si>
    <t>Other amusement and recreation activities</t>
  </si>
  <si>
    <t>S</t>
  </si>
  <si>
    <t>OTHER SERVICE ACTIVITIES</t>
  </si>
  <si>
    <t>Activities of membership organisations</t>
  </si>
  <si>
    <t>Activities of business, employers and professional membership organisations</t>
  </si>
  <si>
    <t>Activities of business and employers membership organisations</t>
  </si>
  <si>
    <t>Activities of professional membership organisations</t>
  </si>
  <si>
    <t>Activities of trade unions</t>
  </si>
  <si>
    <t>Activities of other membership organisations</t>
  </si>
  <si>
    <t>Activities of religious organisations</t>
  </si>
  <si>
    <t>Activities of political organisations</t>
  </si>
  <si>
    <t>Activities of other membership organisations n.e.c.</t>
  </si>
  <si>
    <t>Repair of computers and personal and household goods</t>
  </si>
  <si>
    <t>Repair of computers and communication equipment</t>
  </si>
  <si>
    <t>Repair of computers and peripheral equipment</t>
  </si>
  <si>
    <t>Repair of communication equipment</t>
  </si>
  <si>
    <t>Repair of personal and household goods</t>
  </si>
  <si>
    <t>Repair of consumer electronics</t>
  </si>
  <si>
    <t>Repair of household appliances and home and garden equipment</t>
  </si>
  <si>
    <t>Repair of footwear and leather goods</t>
  </si>
  <si>
    <t>Repair of furniture and home furnishings</t>
  </si>
  <si>
    <t>Repair of watches, clocks and jewellery</t>
  </si>
  <si>
    <t>Repair of other personal and household goods</t>
  </si>
  <si>
    <t>Other personal service activities</t>
  </si>
  <si>
    <t>Washing and (dry-)cleaning of textile and fur products</t>
  </si>
  <si>
    <t>Hairdressing and other beauty treatment</t>
  </si>
  <si>
    <t>Funeral and related activities</t>
  </si>
  <si>
    <t>Physical well-being activities</t>
  </si>
  <si>
    <t>Other personal service activities n.e.c.</t>
  </si>
  <si>
    <t>T</t>
  </si>
  <si>
    <t>ACTIVITIES OF HOUSEHOLDS AS EMPLOYERS; UNDIFFERENTIATED GOODS- AND SERVICES-PRODUCING ACTIVITIES OF HOUSEHOLDS FOR OWN USE</t>
  </si>
  <si>
    <t>Activities of households as employers of domestic personnel</t>
  </si>
  <si>
    <t>Undifferentiated goods- and services-producing activities of private households for own use</t>
  </si>
  <si>
    <t>Undifferentiated goods-producing activities of private households for own use</t>
  </si>
  <si>
    <t>Undifferentiated service-producing activities of private households for own use</t>
  </si>
  <si>
    <t>U</t>
  </si>
  <si>
    <t>ACTIVITIES OF EXTRATERRITORIAL ORGANISATIONS AND BODIES</t>
  </si>
  <si>
    <t>Activities of extraterritorial organisations and bodies</t>
  </si>
  <si>
    <t>SUBPORTFOLIO_ID_CD</t>
  </si>
  <si>
    <t>SUBPORTFOLIO_ID_NM</t>
  </si>
  <si>
    <t>NOPER Annex Segments</t>
  </si>
  <si>
    <t>Accounting Portfolio</t>
  </si>
  <si>
    <t>Product</t>
  </si>
  <si>
    <t>Stage</t>
  </si>
  <si>
    <t>Metrics</t>
  </si>
  <si>
    <t>Segmentos ANEXO NOPER</t>
  </si>
  <si>
    <t>Cartera contable</t>
  </si>
  <si>
    <t>Producto</t>
  </si>
  <si>
    <t>CASHPRES1P</t>
  </si>
  <si>
    <t>Cash and cash balances</t>
  </si>
  <si>
    <t>Loans (on BS)</t>
  </si>
  <si>
    <t>Stage 1</t>
  </si>
  <si>
    <t>Gross carrying amount and Provisions</t>
  </si>
  <si>
    <t xml:space="preserve">    Administraciones públicas </t>
  </si>
  <si>
    <t>AP</t>
  </si>
  <si>
    <t>CASH</t>
  </si>
  <si>
    <t>Renta fija (on BS)</t>
  </si>
  <si>
    <t>VRD</t>
  </si>
  <si>
    <t>S1</t>
  </si>
  <si>
    <t>CASHPRES2P</t>
  </si>
  <si>
    <t>Stage 2</t>
  </si>
  <si>
    <t xml:space="preserve">    Entidades de crédito </t>
  </si>
  <si>
    <t>Coste amortizado</t>
  </si>
  <si>
    <t>Préstamos (onBS)</t>
  </si>
  <si>
    <t>PRE</t>
  </si>
  <si>
    <t>S2</t>
  </si>
  <si>
    <t>Non-Performing</t>
  </si>
  <si>
    <t>CASHPRES1NP</t>
  </si>
  <si>
    <t xml:space="preserve">    Otras sociedades financieras</t>
  </si>
  <si>
    <t>OSF</t>
  </si>
  <si>
    <t>VR con cambios PN</t>
  </si>
  <si>
    <t>VRPN</t>
  </si>
  <si>
    <t>Compromisos (off BS)</t>
  </si>
  <si>
    <t>COM</t>
  </si>
  <si>
    <t>Stage 3</t>
  </si>
  <si>
    <t>S3</t>
  </si>
  <si>
    <t>CASHPRES2NP</t>
  </si>
  <si>
    <t xml:space="preserve">    Sociedades no financieras</t>
  </si>
  <si>
    <t>SNF</t>
  </si>
  <si>
    <t>VR con cambios PL</t>
  </si>
  <si>
    <t>VRPL</t>
  </si>
  <si>
    <t>Riesgo de firma (off BS)</t>
  </si>
  <si>
    <t>GUAR</t>
  </si>
  <si>
    <t>CASHPRES3NP</t>
  </si>
  <si>
    <t xml:space="preserve">    Hogares</t>
  </si>
  <si>
    <t>HOG</t>
  </si>
  <si>
    <t>Otros compromisos (off BS)</t>
  </si>
  <si>
    <t>OCOM</t>
  </si>
  <si>
    <t>APCAVRDS1P</t>
  </si>
  <si>
    <t>Amortized cost</t>
  </si>
  <si>
    <t>Securities (on BS)</t>
  </si>
  <si>
    <t>APCAVRDS2P</t>
  </si>
  <si>
    <t>APCAVRDS1NP</t>
  </si>
  <si>
    <t>APCAVRDS2NP</t>
  </si>
  <si>
    <t>APCAVRDS3NP</t>
  </si>
  <si>
    <t>APVRPNVRDS1P</t>
  </si>
  <si>
    <t>FVOCI</t>
  </si>
  <si>
    <t>APVRPNVRDS2P</t>
  </si>
  <si>
    <t>APVRPNVRDS1NP</t>
  </si>
  <si>
    <t>APVRPNVRDS2NP</t>
  </si>
  <si>
    <t>APVRPNVRDS3NP</t>
  </si>
  <si>
    <t>APVRPLVRDP</t>
  </si>
  <si>
    <t>FV with changes in PL</t>
  </si>
  <si>
    <t>Gross carrying amount and Adjustments due to credit risk</t>
  </si>
  <si>
    <t>APVRPLVRDNP</t>
  </si>
  <si>
    <t>APCAPRES1P</t>
  </si>
  <si>
    <t>APCAPRES2P</t>
  </si>
  <si>
    <t>APCAPRES1NP</t>
  </si>
  <si>
    <t>APCAPRES2NP</t>
  </si>
  <si>
    <t>APCAPRES3NP</t>
  </si>
  <si>
    <t>APVRPNPRES1P</t>
  </si>
  <si>
    <t>APVRPNPRES2P</t>
  </si>
  <si>
    <t>APVRPNPRES1NP</t>
  </si>
  <si>
    <t>APVRPNPRES2NP</t>
  </si>
  <si>
    <t>APVRPNPRES3NP</t>
  </si>
  <si>
    <t>APVRPLPREP</t>
  </si>
  <si>
    <t>APVRPLPRENP</t>
  </si>
  <si>
    <t>APCOMS1P</t>
  </si>
  <si>
    <t>Loan commitments (off BS)</t>
  </si>
  <si>
    <t>Nominal and off-balance provisions</t>
  </si>
  <si>
    <t>APCOMS2P</t>
  </si>
  <si>
    <t>APCOMS1NP</t>
  </si>
  <si>
    <t>APCOMS2NP</t>
  </si>
  <si>
    <t>APCOMS3NP</t>
  </si>
  <si>
    <t>APGUARS1P</t>
  </si>
  <si>
    <t>Guarantees (off BS)</t>
  </si>
  <si>
    <t>APGUARS2P</t>
  </si>
  <si>
    <t>APGUARS1NP</t>
  </si>
  <si>
    <t>APGUARS2NP</t>
  </si>
  <si>
    <t>APGUARS3NP</t>
  </si>
  <si>
    <t>APOCOMS1P</t>
  </si>
  <si>
    <t>Other commitments (off BS)</t>
  </si>
  <si>
    <t>APOCOMS2P</t>
  </si>
  <si>
    <t>APOCOMS1NP</t>
  </si>
  <si>
    <t>APOCOMS2NP</t>
  </si>
  <si>
    <t>APOCOMS3NP</t>
  </si>
  <si>
    <t>ECCAVRDS1P</t>
  </si>
  <si>
    <t xml:space="preserve">    Credit institutions</t>
  </si>
  <si>
    <t>ECCAVRDS2P</t>
  </si>
  <si>
    <t>ECCAVRDS1NP</t>
  </si>
  <si>
    <t>ECCAVRDS2NP</t>
  </si>
  <si>
    <t>ECCAVRDS3NP</t>
  </si>
  <si>
    <t>ECVRPNVRDS1P</t>
  </si>
  <si>
    <t>ECVRPNVRDS2P</t>
  </si>
  <si>
    <t>ECVRPNVRDS1NP</t>
  </si>
  <si>
    <t>ECVRPNVRDS2NP</t>
  </si>
  <si>
    <t>ECVRPNVRDS3NP</t>
  </si>
  <si>
    <t>ECVRPLVRDP</t>
  </si>
  <si>
    <t>ECVRPLVRDNP</t>
  </si>
  <si>
    <t>ECCAPRES1P</t>
  </si>
  <si>
    <t>ECCAPRES2P</t>
  </si>
  <si>
    <t>ECCAPRES1NP</t>
  </si>
  <si>
    <t>ECCAPRES2NP</t>
  </si>
  <si>
    <t>ECCAPRES3NP</t>
  </si>
  <si>
    <t>ECVRPNPRES1P</t>
  </si>
  <si>
    <t>ECVRPNPRES2P</t>
  </si>
  <si>
    <t>ECVRPNPRES1NP</t>
  </si>
  <si>
    <t>ECVRPNPRES2NP</t>
  </si>
  <si>
    <t>ECVRPNPRES3NP</t>
  </si>
  <si>
    <t>ECVRPLPREP</t>
  </si>
  <si>
    <t>ECVRPLPRENP</t>
  </si>
  <si>
    <t>ECCOMS1P</t>
  </si>
  <si>
    <t>ECCOMS2P</t>
  </si>
  <si>
    <t>ECCOMS1NP</t>
  </si>
  <si>
    <t>ECCOMS2NP</t>
  </si>
  <si>
    <t>ECCOMS3NP</t>
  </si>
  <si>
    <t>ECGUARS1P</t>
  </si>
  <si>
    <t>ECGUARS2P</t>
  </si>
  <si>
    <t>ECGUARS1NP</t>
  </si>
  <si>
    <t>ECGUARS2NP</t>
  </si>
  <si>
    <t>ECGUARS3NP</t>
  </si>
  <si>
    <t>ECOCOMS1P</t>
  </si>
  <si>
    <t>ECOCOMS2P</t>
  </si>
  <si>
    <t>ECOCOMS1NP</t>
  </si>
  <si>
    <t>ECOCOMS2NP</t>
  </si>
  <si>
    <t>ECOCOMS3NP</t>
  </si>
  <si>
    <t>OSFCAVRDS1P</t>
  </si>
  <si>
    <t xml:space="preserve">    Other financial corporations</t>
  </si>
  <si>
    <t>OSFCAVRDS2P</t>
  </si>
  <si>
    <t>OSFCAVRDS1NP</t>
  </si>
  <si>
    <t>OSFCAVRDS2NP</t>
  </si>
  <si>
    <t>OSFCAVRDS3NP</t>
  </si>
  <si>
    <t>OSFVRPNVRDS1P</t>
  </si>
  <si>
    <t>OSFVRPNVRDS2P</t>
  </si>
  <si>
    <t>OSFVRPNVRDS1NP</t>
  </si>
  <si>
    <t>OSFVRPNVRDS2NP</t>
  </si>
  <si>
    <t>OSFVRPNVRDS3NP</t>
  </si>
  <si>
    <t>OSFVRPLVRDP</t>
  </si>
  <si>
    <t>OSFVRPLVRDNP</t>
  </si>
  <si>
    <t>OSFCAPRES1P</t>
  </si>
  <si>
    <t>OSFCAPRES2P</t>
  </si>
  <si>
    <t>OSFCAPRES1NP</t>
  </si>
  <si>
    <t>OSFCAPRES2NP</t>
  </si>
  <si>
    <t>OSFCAPRES3NP</t>
  </si>
  <si>
    <t>OSFVRPNPRES1P</t>
  </si>
  <si>
    <t>OSFVRPNPRES2P</t>
  </si>
  <si>
    <t>OSFVRPNPRES1NP</t>
  </si>
  <si>
    <t>OSFVRPNPRES2NP</t>
  </si>
  <si>
    <t>OSFVRPNPRES3NP</t>
  </si>
  <si>
    <t>OSFVRPLPREP</t>
  </si>
  <si>
    <t>OSFVRPLPRENP</t>
  </si>
  <si>
    <t>OSFCOMS1P</t>
  </si>
  <si>
    <t>OSFCOMS2P</t>
  </si>
  <si>
    <t>OSFCOMS1NP</t>
  </si>
  <si>
    <t>OSFCOMS2NP</t>
  </si>
  <si>
    <t>OSFCOMS3NP</t>
  </si>
  <si>
    <t>OSFGUARS1P</t>
  </si>
  <si>
    <t>OSFGUARS2P</t>
  </si>
  <si>
    <t>OSFGUARS1NP</t>
  </si>
  <si>
    <t>OSFGUARS2NP</t>
  </si>
  <si>
    <t>OSFGUARS3NP</t>
  </si>
  <si>
    <t>OSFOCOMS1P</t>
  </si>
  <si>
    <t>OSFOCOMS2P</t>
  </si>
  <si>
    <t>OSFOCOMS1NP</t>
  </si>
  <si>
    <t>OSFOCOMS2NP</t>
  </si>
  <si>
    <t>OSFOCOMS3NP</t>
  </si>
  <si>
    <t>SNFCAVRDS1P</t>
  </si>
  <si>
    <t xml:space="preserve">    Non-financial corporations</t>
  </si>
  <si>
    <t>SNFCAVRDS2P</t>
  </si>
  <si>
    <t>SNFCAVRDS1NP</t>
  </si>
  <si>
    <t>SNFCAVRDS2NP</t>
  </si>
  <si>
    <t>SNFCAVRDS3NP</t>
  </si>
  <si>
    <t>SNFVRPNVRDS1P</t>
  </si>
  <si>
    <t>SNFVRPNVRDS2P</t>
  </si>
  <si>
    <t>SNFVRPNVRDS1NP</t>
  </si>
  <si>
    <t>SNFVRPNVRDS2NP</t>
  </si>
  <si>
    <t>SNFVRPNVRDS3NP</t>
  </si>
  <si>
    <t>SNFVRPLVRDP</t>
  </si>
  <si>
    <t>SNFVRPLVRDNP</t>
  </si>
  <si>
    <t>SNFCAPRES1P</t>
  </si>
  <si>
    <t>SNFCAPRES2P</t>
  </si>
  <si>
    <t>SNFCAPRES1NP</t>
  </si>
  <si>
    <t>SNFCAPRES2NP</t>
  </si>
  <si>
    <t>SNFCAPRES3NP</t>
  </si>
  <si>
    <t>SNFVRPNPRES1P</t>
  </si>
  <si>
    <t>SNFVRPNPRES2P</t>
  </si>
  <si>
    <t>SNFVRPNPRES1NP</t>
  </si>
  <si>
    <t>SNFVRPNPRES2NP</t>
  </si>
  <si>
    <t>SNFVRPNPRES3NP</t>
  </si>
  <si>
    <t>SNFVRPLPREP</t>
  </si>
  <si>
    <t>SNFVRPLPRENP</t>
  </si>
  <si>
    <t>SNFCOMS1P</t>
  </si>
  <si>
    <t>SNFCOMS2P</t>
  </si>
  <si>
    <t>SNFCOMS1NP</t>
  </si>
  <si>
    <t>SNFCOMS2NP</t>
  </si>
  <si>
    <t>SNFCOMS3NP</t>
  </si>
  <si>
    <t>SNFGUARS1P</t>
  </si>
  <si>
    <t>SNFGUARS2P</t>
  </si>
  <si>
    <t>SNFGUARS1NP</t>
  </si>
  <si>
    <t>SNFGUARS2NP</t>
  </si>
  <si>
    <t>SNFGUARS3NP</t>
  </si>
  <si>
    <t>SNFOCOMS1P</t>
  </si>
  <si>
    <t>SNFOCOMS2P</t>
  </si>
  <si>
    <t>SNFOCOMS1NP</t>
  </si>
  <si>
    <t>SNFOCOMS2NP</t>
  </si>
  <si>
    <t>SNFOCOMS3NP</t>
  </si>
  <si>
    <t>HOGCAPRES1P</t>
  </si>
  <si>
    <t xml:space="preserve">    Households</t>
  </si>
  <si>
    <t>HOGCAPRES2P</t>
  </si>
  <si>
    <t>HOGCAPRES1NP</t>
  </si>
  <si>
    <t>HOGCAPRES2NP</t>
  </si>
  <si>
    <t>HOGCAPRES3NP</t>
  </si>
  <si>
    <t>HOGVRPNPRES1P</t>
  </si>
  <si>
    <t>HOGVRPNPRES2P</t>
  </si>
  <si>
    <t>HOGVRPNPRES1NP</t>
  </si>
  <si>
    <t>HOGVRPNPRES2NP</t>
  </si>
  <si>
    <t>HOGVRPNPRES3NP</t>
  </si>
  <si>
    <t>HOGVRPLPREP</t>
  </si>
  <si>
    <t>HOGVRPLPRENP</t>
  </si>
  <si>
    <t>HOGCOMS1P</t>
  </si>
  <si>
    <t>HOGCOMS2P</t>
  </si>
  <si>
    <t>HOGCOMS1NP</t>
  </si>
  <si>
    <t>HOGCOMS2NP</t>
  </si>
  <si>
    <t>HOGCOMS3NP</t>
  </si>
  <si>
    <t>HOGGUARS1P</t>
  </si>
  <si>
    <t>HOGGUARS2P</t>
  </si>
  <si>
    <t>HOGGUARS1NP</t>
  </si>
  <si>
    <t>HOGGUARS2NP</t>
  </si>
  <si>
    <t>HOGGUARS3NP</t>
  </si>
  <si>
    <t>HOGOCOMS1P</t>
  </si>
  <si>
    <t>HOGOCOMS2P</t>
  </si>
  <si>
    <t>HOGOCOMS1NP</t>
  </si>
  <si>
    <t>HOGOCOMS2NP</t>
  </si>
  <si>
    <t>HOGOCOMS3NP</t>
  </si>
  <si>
    <t xml:space="preserve">ENTITY </t>
  </si>
  <si>
    <t xml:space="preserve">INSTRUMENT </t>
  </si>
  <si>
    <t xml:space="preserve">PROTECTION </t>
  </si>
  <si>
    <t>CNTRY/RL_ESTT_CLLTRL_LCTN</t>
  </si>
  <si>
    <t>ECNMC_ACTVTY/GRP_ECNMC_ACTVTY</t>
  </si>
  <si>
    <t>GRP_NACE</t>
  </si>
  <si>
    <t>NACE_ESG</t>
  </si>
  <si>
    <t>RSK_MTGTD_CCT</t>
  </si>
  <si>
    <t>RSK_MTGTD_CCP</t>
  </si>
  <si>
    <t>TYP_EP_SCR/TYP_EMSSNS_SCR</t>
  </si>
  <si>
    <t>EP_SCR</t>
  </si>
  <si>
    <t>TYP_LBL/TYP_EMSSNS_LBL</t>
  </si>
  <si>
    <t>EPC_LBL/EPC_EMSSNS_LBL</t>
  </si>
  <si>
    <t>ESG_SBSCTR</t>
  </si>
  <si>
    <t>BSNSS_AREA/BSNSS_AREA_DSTNTN/BSNN_AREA_CIB</t>
  </si>
  <si>
    <t>ENVRNMNTLLY_SSTNBL_ACTVTY</t>
  </si>
  <si>
    <t>SSTNBL_CTGRY</t>
  </si>
  <si>
    <t>MNGMNT_PRDCT</t>
  </si>
  <si>
    <t>ENVRNMNTL_OBJCTV</t>
  </si>
  <si>
    <t>TYP_ACTVTY</t>
  </si>
  <si>
    <t>LNS_CLLTRLZD_CLSSFCTN</t>
  </si>
  <si>
    <t>INTRBSNSS_ADJ_COD</t>
  </si>
  <si>
    <t>MTHD_USD_INSTRMNT_SCP_1 / MTHD_USD_INSTRMNT_SCP_2 / MTHD_USD_INSTRMNT_SCP_3</t>
  </si>
  <si>
    <t>MTHD_USD_PRTCTN_SCP_1 / MTHD_USD_PRTCTN_SCP_2 / MTHD_USD_PRTCTN_SCP_3</t>
  </si>
  <si>
    <t>SSTNBL_INDCTR</t>
  </si>
  <si>
    <t>TYP_HZRDS_INSRD</t>
  </si>
  <si>
    <t>VHCL_EMSSNS_LBL</t>
  </si>
  <si>
    <t>SSTNBL_CTGRY_TXNMY</t>
  </si>
  <si>
    <t>CNCLLD_INSTRMNT_STTS</t>
  </si>
  <si>
    <t>The rating collected in local databases should be reported.</t>
  </si>
  <si>
    <t>to be populated by Corporation</t>
  </si>
  <si>
    <t>CPN_CRRNCY_CD</t>
  </si>
  <si>
    <t>CPN_CRRNCY_NM</t>
  </si>
  <si>
    <t>APPRSL_CRRNCY_CD</t>
  </si>
  <si>
    <t>APPRSL_CRRNCY_NM</t>
  </si>
  <si>
    <t>CRE_INCM_CRRNCY_CD</t>
  </si>
  <si>
    <t>CRE_INCM_CRRNCY_NM</t>
  </si>
  <si>
    <t>PRFRMNG_STTS_PRVS_CD</t>
  </si>
  <si>
    <t>PRFRMNG_STTS_PRVS_NM</t>
  </si>
  <si>
    <t>IMPRMNT_STTS_PRVS_CD</t>
  </si>
  <si>
    <t>IMPRMNT_STTS_PRVS_NM</t>
  </si>
  <si>
    <t>LGL_PRCDNG_STTS_LE_CD</t>
  </si>
  <si>
    <t>LGL_PRCDNG_STTS_LE_NM</t>
  </si>
  <si>
    <t>EXTRNL_RTNG_PRVS_CD</t>
  </si>
  <si>
    <t>EXTRNL_RTNG_PRVS_ID</t>
  </si>
  <si>
    <t>RL_ESTT_CLLTRL_LCTN_CD</t>
  </si>
  <si>
    <t>RL_ESTT_CLLTRL_LCTN_ID</t>
  </si>
  <si>
    <t>GRP_NACE_CD</t>
  </si>
  <si>
    <t>GRP_NACE_NM</t>
  </si>
  <si>
    <t>ISSR_NACE_SCTR_CD</t>
  </si>
  <si>
    <t>ISSR_NACE_SCTR_NM</t>
  </si>
  <si>
    <t>NACE_ESG_CD</t>
  </si>
  <si>
    <t>NACE_ESG_NM</t>
  </si>
  <si>
    <t>IGRNTR_ID_TYP_CD</t>
  </si>
  <si>
    <t>IGRNTR_ID_TYP_NM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</si>
  <si>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</si>
  <si>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</si>
  <si>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</si>
  <si>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</si>
  <si>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</si>
  <si>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</si>
  <si>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</si>
  <si>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</si>
  <si>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</si>
  <si>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</si>
  <si>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</si>
  <si>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</si>
  <si>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TYP_LBL_CD</t>
  </si>
  <si>
    <t>TYP_LBL_NM</t>
  </si>
  <si>
    <t>EPC_LBL_CD</t>
  </si>
  <si>
    <t>EPC_LBL_NM</t>
  </si>
  <si>
    <t>ESG_SBSCTR_CD</t>
  </si>
  <si>
    <t>ESG_SBSCTR_NM</t>
  </si>
  <si>
    <t>BSNSS_AREA_CD</t>
  </si>
  <si>
    <t>BSNSS_AREA_NM</t>
  </si>
  <si>
    <t>ENVRNMNTLLY_SSTNBL_ACTVTY_CD</t>
  </si>
  <si>
    <t>ENVRNMNTLLY_SSTNBL_ACTVTY_NM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</si>
  <si>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</si>
  <si>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</si>
  <si>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</si>
  <si>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</si>
  <si>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</si>
  <si>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</si>
  <si>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</si>
  <si>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</si>
  <si>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</si>
  <si>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</si>
  <si>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</si>
  <si>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</si>
  <si>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MTHD_USD_INSTRMNT_SCP_1_CD</t>
  </si>
  <si>
    <t>MTHD_USD_INSTRMNT_SCP_1_NM</t>
  </si>
  <si>
    <t>MTHD_USD_PRTCTN_SCP_1 _CD</t>
  </si>
  <si>
    <t>MTHD_USD_PRTCTN_SCP_1 _NM</t>
  </si>
  <si>
    <t>SSTNBL_INDCTR_CD</t>
  </si>
  <si>
    <t>SSTNBL_INDCTR_NM</t>
  </si>
  <si>
    <t>TYP_HZRDS_INSRD_CD</t>
  </si>
  <si>
    <t>TYP_HZRDS_INSRD_NM</t>
  </si>
  <si>
    <t>VHCL_EMSSNS_LBL_CD</t>
  </si>
  <si>
    <t>VHCL_EMSSNS_LBL_NM</t>
  </si>
  <si>
    <t>SSTNBL_CTGRY_TXNMY_CD</t>
  </si>
  <si>
    <t>SSTNBL_CTGRY_TXNMY_NM</t>
  </si>
  <si>
    <t>CNCLLD_INSTRMNT_STTS_CD</t>
  </si>
  <si>
    <t>CNCLLD_INSTRMNT_STTS_NM</t>
  </si>
  <si>
    <t>PRSN_TYP_CD</t>
  </si>
  <si>
    <t>PRSN_TYP_NM</t>
  </si>
  <si>
    <t xml:space="preserve">Description </t>
  </si>
  <si>
    <t>Agriculture, forestry and fishing</t>
  </si>
  <si>
    <t>Rating - Grandes empresas</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</si>
  <si>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</si>
  <si>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</si>
  <si>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</si>
  <si>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</si>
  <si>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</si>
  <si>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</si>
  <si>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</si>
  <si>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</si>
  <si>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</si>
  <si>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</si>
  <si>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</si>
  <si>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</si>
  <si>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</si>
  <si>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</si>
  <si>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BA1</t>
  </si>
  <si>
    <t>Private Banking</t>
  </si>
  <si>
    <t>FORESTRY</t>
  </si>
  <si>
    <t>DEDICATED PURPOSE</t>
  </si>
  <si>
    <t>On Balance (excluding HfT)</t>
  </si>
  <si>
    <t>OBJCTV01</t>
  </si>
  <si>
    <t>Climate change mitigation</t>
  </si>
  <si>
    <t>ACTVTY01</t>
  </si>
  <si>
    <t>Transitional activity</t>
  </si>
  <si>
    <t>FMC1</t>
  </si>
  <si>
    <t>Real estate. Commercial</t>
  </si>
  <si>
    <t xml:space="preserve"> Vendor Activity  Chile</t>
  </si>
  <si>
    <t xml:space="preserve">Corporate Funding </t>
  </si>
  <si>
    <t>Motor vehicle loans</t>
  </si>
  <si>
    <t>SSTNBL1</t>
  </si>
  <si>
    <t>Aligned under SFCS</t>
  </si>
  <si>
    <t>HZRDS01</t>
  </si>
  <si>
    <t>Cyclone</t>
  </si>
  <si>
    <t>VHCL1</t>
  </si>
  <si>
    <t>*codelist to be completed by the Unit based on the local vehicle emissions label codification</t>
  </si>
  <si>
    <t>Cancelled</t>
  </si>
  <si>
    <t>Natural person</t>
  </si>
  <si>
    <t>1</t>
  </si>
  <si>
    <t>Rating - Corporativa</t>
  </si>
  <si>
    <t>STD - Public sector entities</t>
  </si>
  <si>
    <t>Exposures secured by mortgages on immovable property</t>
  </si>
  <si>
    <t>RMCT2</t>
  </si>
  <si>
    <t>Technology risk</t>
  </si>
  <si>
    <t>RMCP2</t>
  </si>
  <si>
    <t>Acute</t>
  </si>
  <si>
    <t>EPSD2</t>
  </si>
  <si>
    <t>Estimated</t>
  </si>
  <si>
    <t>EPSC2</t>
  </si>
  <si>
    <t>&gt; 100; &lt;= 200</t>
  </si>
  <si>
    <t>EPCD2</t>
  </si>
  <si>
    <t>EPCL2</t>
  </si>
  <si>
    <t>ESGS2</t>
  </si>
  <si>
    <t>Sovereigns</t>
  </si>
  <si>
    <t>BA2</t>
  </si>
  <si>
    <t>Individuals</t>
  </si>
  <si>
    <t>ENVSA101</t>
  </si>
  <si>
    <t>Afforestation</t>
  </si>
  <si>
    <t>GREEN</t>
  </si>
  <si>
    <t xml:space="preserve">        Loans &amp; advances (customers and credit institutions)</t>
  </si>
  <si>
    <t>OBJCTV02</t>
  </si>
  <si>
    <t>Climate change adaptation</t>
  </si>
  <si>
    <t>ACTVTY02</t>
  </si>
  <si>
    <t>Pure activity</t>
  </si>
  <si>
    <t>FMC2</t>
  </si>
  <si>
    <t>Real estate. Residential</t>
  </si>
  <si>
    <t xml:space="preserve"> Distribution BdI to Commercial (Eng)</t>
  </si>
  <si>
    <t>Reported emissions</t>
  </si>
  <si>
    <t>Actual vehicle - specific emissions</t>
  </si>
  <si>
    <t>SSTNBL2</t>
  </si>
  <si>
    <t>Aligned under other criteria</t>
  </si>
  <si>
    <t>HZRDS02</t>
  </si>
  <si>
    <t>Winter storm</t>
  </si>
  <si>
    <t>SCATX01</t>
  </si>
  <si>
    <t>Non financial corporations - General purpose</t>
  </si>
  <si>
    <t>Intramonth cancelled instrument</t>
  </si>
  <si>
    <t>Legal person</t>
  </si>
  <si>
    <t>1.1</t>
  </si>
  <si>
    <t>Rating - Promotores Inmobiliarios</t>
  </si>
  <si>
    <t>STD - Multilateral Development Banks</t>
  </si>
  <si>
    <t>Commercial mortgages</t>
  </si>
  <si>
    <t>RMCT3</t>
  </si>
  <si>
    <t>Reputational risk</t>
  </si>
  <si>
    <t>RMCP3</t>
  </si>
  <si>
    <t>Non mitigated</t>
  </si>
  <si>
    <t>EPSC3</t>
  </si>
  <si>
    <t>&gt; 200; &lt;= 300</t>
  </si>
  <si>
    <t>EPCL3</t>
  </si>
  <si>
    <t>ESGS3</t>
  </si>
  <si>
    <t>Investment firms</t>
  </si>
  <si>
    <t>BA3</t>
  </si>
  <si>
    <t>Companies</t>
  </si>
  <si>
    <t>ENVSA102</t>
  </si>
  <si>
    <t>Rehabilitation and restoration of forests, including reforestation and natural forest regeneration after an extreme event</t>
  </si>
  <si>
    <t>Energy</t>
  </si>
  <si>
    <t>PRDCT010101</t>
  </si>
  <si>
    <t xml:space="preserve">            Mortgages</t>
  </si>
  <si>
    <t>OBJCTV07</t>
  </si>
  <si>
    <t>The exposure does not contribute to any of the defined objectives</t>
  </si>
  <si>
    <t>ACTVTY03</t>
  </si>
  <si>
    <t>Enabling activity</t>
  </si>
  <si>
    <t>FMC3</t>
  </si>
  <si>
    <t>Other real collateral</t>
  </si>
  <si>
    <t xml:space="preserve"> Sales Activity  Portugal</t>
  </si>
  <si>
    <t>IM01</t>
  </si>
  <si>
    <t>Audited emissions of the counterparty</t>
  </si>
  <si>
    <t>PM01</t>
  </si>
  <si>
    <t>Based on fuel consumption</t>
  </si>
  <si>
    <t>SSTNBL3</t>
  </si>
  <si>
    <t>Not Aligned</t>
  </si>
  <si>
    <t>HZRDS03</t>
  </si>
  <si>
    <t>Hail</t>
  </si>
  <si>
    <t xml:space="preserve">Non financial corporations - Specific purpose </t>
  </si>
  <si>
    <t>Intermittent instrument</t>
  </si>
  <si>
    <t>1.11</t>
  </si>
  <si>
    <t>Rating - Sector Público</t>
  </si>
  <si>
    <t>STD - International Organisations</t>
  </si>
  <si>
    <t>SPL. Project Finance</t>
  </si>
  <si>
    <t>RMCT4</t>
  </si>
  <si>
    <t>Market risk</t>
  </si>
  <si>
    <t>EPSC4</t>
  </si>
  <si>
    <t>&gt; 300; &lt;= 400</t>
  </si>
  <si>
    <t>EPCL4</t>
  </si>
  <si>
    <t>ESGS4</t>
  </si>
  <si>
    <t>Management companies</t>
  </si>
  <si>
    <t>BA4</t>
  </si>
  <si>
    <t>SMEs</t>
  </si>
  <si>
    <t>ENVSA103</t>
  </si>
  <si>
    <t>Forest management</t>
  </si>
  <si>
    <t>SCA01010101</t>
  </si>
  <si>
    <t>Renewable energy production</t>
  </si>
  <si>
    <t xml:space="preserve">            Products Added value CIB </t>
  </si>
  <si>
    <t>FMC4</t>
  </si>
  <si>
    <t>No collateral real</t>
  </si>
  <si>
    <t xml:space="preserve"> Holding Peru</t>
  </si>
  <si>
    <t>IM02</t>
  </si>
  <si>
    <t>Audited emissions of the group</t>
  </si>
  <si>
    <t>PM02</t>
  </si>
  <si>
    <t>Based on vehicle distance</t>
  </si>
  <si>
    <t>HZRDS04</t>
  </si>
  <si>
    <t>Tornado</t>
  </si>
  <si>
    <t>….</t>
  </si>
  <si>
    <t>SCATX02</t>
  </si>
  <si>
    <t>Non financial corporations - Specific purpose - Building acquisition - Not eligible</t>
  </si>
  <si>
    <t>Not cancelled</t>
  </si>
  <si>
    <t>1.12</t>
  </si>
  <si>
    <t>Rating - Entidades Financieras bancos</t>
  </si>
  <si>
    <t>STD - Institutions and Corporates with a short-term credit assessment</t>
  </si>
  <si>
    <t>SPL. Asset Financing</t>
  </si>
  <si>
    <t>RMCT5</t>
  </si>
  <si>
    <t>EPSC5</t>
  </si>
  <si>
    <t>&gt; 400; &lt;= 500</t>
  </si>
  <si>
    <t>EPCL5</t>
  </si>
  <si>
    <t>ESGS5</t>
  </si>
  <si>
    <t>Insurance undertakings</t>
  </si>
  <si>
    <t>BA5</t>
  </si>
  <si>
    <t>Institutions</t>
  </si>
  <si>
    <t>ENVSA104</t>
  </si>
  <si>
    <t>Conservation forestry</t>
  </si>
  <si>
    <t>SCA01010102</t>
  </si>
  <si>
    <t>Hydrogen and Bioenergy production</t>
  </si>
  <si>
    <t>PRDCT01010201</t>
  </si>
  <si>
    <t xml:space="preserve">                Project &amp; Acquisition Finance</t>
  </si>
  <si>
    <t xml:space="preserve"> Shared Book NYCHILE</t>
  </si>
  <si>
    <t>IM03</t>
  </si>
  <si>
    <t>Non audited emissions calculated by the counterparty</t>
  </si>
  <si>
    <t>Estimated vehicle - specific emissions</t>
  </si>
  <si>
    <t>HZRDS05</t>
  </si>
  <si>
    <t>Lightning</t>
  </si>
  <si>
    <t>SCATX03</t>
  </si>
  <si>
    <t>Non financial corporations - Specific purpose - Building acquisition - Eligible, not aligned</t>
  </si>
  <si>
    <t>1.13</t>
  </si>
  <si>
    <t>Rating - Ent.Financ. no bancos (fondos)</t>
  </si>
  <si>
    <t>STD - Units or shares in Collective Investment undertakings</t>
  </si>
  <si>
    <t>SPL. Financing of basic products</t>
  </si>
  <si>
    <t>EPSC6</t>
  </si>
  <si>
    <t>&gt; 500</t>
  </si>
  <si>
    <t>EPCL6</t>
  </si>
  <si>
    <t>ESGS6</t>
  </si>
  <si>
    <t>Rest of other financial corporation</t>
  </si>
  <si>
    <t>BA6</t>
  </si>
  <si>
    <t>Consumer</t>
  </si>
  <si>
    <t>ENVIRONMENTAL PROTECTION AND RESTORATION ACTIVITIES</t>
  </si>
  <si>
    <t>SCA01010103</t>
  </si>
  <si>
    <t>Transmission and distribution of electricity</t>
  </si>
  <si>
    <t>PRDCT01010202</t>
  </si>
  <si>
    <t xml:space="preserve">                Syndicated Loans</t>
  </si>
  <si>
    <t xml:space="preserve"> Corporate Trade Results Spain</t>
  </si>
  <si>
    <t>IM04</t>
  </si>
  <si>
    <t>Non audited emissions calculated by the group</t>
  </si>
  <si>
    <t>PM03</t>
  </si>
  <si>
    <t>Average distance per province/state</t>
  </si>
  <si>
    <t>HZRDS06</t>
  </si>
  <si>
    <t>River flood</t>
  </si>
  <si>
    <t>SCATX04</t>
  </si>
  <si>
    <t>Non financial corporations - Specific purpose - Building acquisition - Eligible and aligned</t>
  </si>
  <si>
    <t>1.14</t>
  </si>
  <si>
    <t>Rating - Ent.Fin. no bancos (no fondos)</t>
  </si>
  <si>
    <t>STD - Central Governments or Central Banks</t>
  </si>
  <si>
    <t>SPL. Financing of root assets generators of income.</t>
  </si>
  <si>
    <t>EPSC7</t>
  </si>
  <si>
    <t>Without EP Score</t>
  </si>
  <si>
    <t>EPCL7</t>
  </si>
  <si>
    <t>BA7</t>
  </si>
  <si>
    <t>M &amp; A - Mergers and Acquisitions</t>
  </si>
  <si>
    <t>ENVSA201</t>
  </si>
  <si>
    <t>Restoration of wetlands</t>
  </si>
  <si>
    <t>SCA01010104</t>
  </si>
  <si>
    <t>Energy Storage</t>
  </si>
  <si>
    <t>PRDCT01010203</t>
  </si>
  <si>
    <t xml:space="preserve">                Capital Finance</t>
  </si>
  <si>
    <t xml:space="preserve"> Remote book Treasury</t>
  </si>
  <si>
    <t>Emissions based on physical activity</t>
  </si>
  <si>
    <t>PM04</t>
  </si>
  <si>
    <t>Average distance per country</t>
  </si>
  <si>
    <t>HZRDS07</t>
  </si>
  <si>
    <t>Flash flood</t>
  </si>
  <si>
    <t>SCATX05</t>
  </si>
  <si>
    <t>Non financial corporations - Specific purpose - Building renovation - Eligible, not aligned</t>
  </si>
  <si>
    <t>1.15</t>
  </si>
  <si>
    <t>Rating - Soberanos</t>
  </si>
  <si>
    <t>IRB - Retail</t>
  </si>
  <si>
    <t>SPL. Financing of highly volatile retail root assets</t>
  </si>
  <si>
    <t>EPCL8</t>
  </si>
  <si>
    <t>Without EPC label</t>
  </si>
  <si>
    <t>BA8</t>
  </si>
  <si>
    <t>ECM - Equity Capital Markets</t>
  </si>
  <si>
    <t>Transport</t>
  </si>
  <si>
    <t>PRDCT01010204</t>
  </si>
  <si>
    <t xml:space="preserve">                Asset Based Finance (ABF)</t>
  </si>
  <si>
    <t xml:space="preserve"> ACS(Repayable Loans)</t>
  </si>
  <si>
    <t>IM05</t>
  </si>
  <si>
    <t>Based on energy consumption</t>
  </si>
  <si>
    <t>Estimated vehicle - unspecific emissions</t>
  </si>
  <si>
    <t>HZRDS08</t>
  </si>
  <si>
    <t>Storm surge</t>
  </si>
  <si>
    <t>VHCL8</t>
  </si>
  <si>
    <t>Without vehicle label</t>
  </si>
  <si>
    <t>SCATX06</t>
  </si>
  <si>
    <t>Non financial corporations - Specific purpose - Building renovation - Eligible and aligned</t>
  </si>
  <si>
    <t>1.16</t>
  </si>
  <si>
    <t>Rating - Project Finance</t>
  </si>
  <si>
    <t>STD - Institutions</t>
  </si>
  <si>
    <t>SME (Small &amp; medium companies)</t>
  </si>
  <si>
    <t>BA9</t>
  </si>
  <si>
    <t>Corporate Equity Derivatives</t>
  </si>
  <si>
    <t>ENVSA301</t>
  </si>
  <si>
    <t>Manufacture of renewable energy technologies</t>
  </si>
  <si>
    <t>Land Transport</t>
  </si>
  <si>
    <t>PRDCT01010205</t>
  </si>
  <si>
    <t xml:space="preserve">                Leveraged Finance</t>
  </si>
  <si>
    <t xml:space="preserve"> Shared Income London</t>
  </si>
  <si>
    <t>IM06</t>
  </si>
  <si>
    <t>Based on production</t>
  </si>
  <si>
    <t>PM05</t>
  </si>
  <si>
    <t>Distance by country/state - known vehicle type</t>
  </si>
  <si>
    <t>HZRDS09</t>
  </si>
  <si>
    <t>Sea level rise</t>
  </si>
  <si>
    <t>SCATX07</t>
  </si>
  <si>
    <t>Non financial corporations - Specific purpose - Motor vehicle loans - Eligible, not aligned</t>
  </si>
  <si>
    <t>001</t>
  </si>
  <si>
    <t>1.19</t>
  </si>
  <si>
    <t>Rating - Administraciones Públicas</t>
  </si>
  <si>
    <t>IRB - Securitisation</t>
  </si>
  <si>
    <t>Revolving</t>
  </si>
  <si>
    <t>BA10</t>
  </si>
  <si>
    <t>Project and Acquisition Finance</t>
  </si>
  <si>
    <t>ENVSA302</t>
  </si>
  <si>
    <t>Manufacture of equipment for the production and use of hydrogen</t>
  </si>
  <si>
    <t>SCA0101020101</t>
  </si>
  <si>
    <t>Land Transport - Purchase</t>
  </si>
  <si>
    <t>PRDCT01010206</t>
  </si>
  <si>
    <t xml:space="preserve">                Export &amp; Agency Finance</t>
  </si>
  <si>
    <t xml:space="preserve"> Equity London</t>
  </si>
  <si>
    <t>Emissions based on economic activity</t>
  </si>
  <si>
    <t>PM06</t>
  </si>
  <si>
    <t>Distance by country/state - unknown vehicle type</t>
  </si>
  <si>
    <t>HZRDS10</t>
  </si>
  <si>
    <t>Wildfire</t>
  </si>
  <si>
    <t>SCATX08</t>
  </si>
  <si>
    <t>Non financial corporations - Specific purpose - Motor vehicle loans - Eligible and aligned</t>
  </si>
  <si>
    <t>002</t>
  </si>
  <si>
    <t>1.2</t>
  </si>
  <si>
    <t>Rating - Pymes</t>
  </si>
  <si>
    <t>Other exposures with RW = 100%</t>
  </si>
  <si>
    <t>Shares</t>
  </si>
  <si>
    <t>BA11</t>
  </si>
  <si>
    <t>Syndicated</t>
  </si>
  <si>
    <t>ENVSA303</t>
  </si>
  <si>
    <t>Manufacture of low carbon technologies for transport</t>
  </si>
  <si>
    <t>SCA0101020102</t>
  </si>
  <si>
    <t>Land Transport - Renovation</t>
  </si>
  <si>
    <t>PRDCT01010207</t>
  </si>
  <si>
    <t xml:space="preserve">                Trade &amp; Working Capital Solutions</t>
  </si>
  <si>
    <t xml:space="preserve"> Shared Book Treasury NY Mex</t>
  </si>
  <si>
    <t>IM07</t>
  </si>
  <si>
    <t>Based on revenues</t>
  </si>
  <si>
    <t>Commercial real estate loans</t>
  </si>
  <si>
    <t>HZRDS11</t>
  </si>
  <si>
    <t>Fire weather</t>
  </si>
  <si>
    <t>SCATX09</t>
  </si>
  <si>
    <t>Non financial corporations - Specific purpose - Other purpose - Not eligible</t>
  </si>
  <si>
    <t>003</t>
  </si>
  <si>
    <t>1.21</t>
  </si>
  <si>
    <t>Scoring admisión Persona Física - Individuos</t>
  </si>
  <si>
    <t>IRB - Other non-credit obligation assets</t>
  </si>
  <si>
    <t>SPL. Project Finance Corporates</t>
  </si>
  <si>
    <t>BA12</t>
  </si>
  <si>
    <t>Debt Capital Markets &amp; Securitization</t>
  </si>
  <si>
    <t>ENVSA304</t>
  </si>
  <si>
    <t>Manufacture of batteries</t>
  </si>
  <si>
    <t>SCA0101020103</t>
  </si>
  <si>
    <t>Land Transport - Purchase and renovation</t>
  </si>
  <si>
    <t>PRDCT010103</t>
  </si>
  <si>
    <t xml:space="preserve">            Other Loans &amp; Advances</t>
  </si>
  <si>
    <t xml:space="preserve"> Vendor Activity  NY</t>
  </si>
  <si>
    <t>IM08</t>
  </si>
  <si>
    <t>Based on assets</t>
  </si>
  <si>
    <t>Actual building emissions</t>
  </si>
  <si>
    <t>HZRDS12</t>
  </si>
  <si>
    <t>Drought</t>
  </si>
  <si>
    <t>SCATX10</t>
  </si>
  <si>
    <t>Non financial corporations - Specific purpose - Other purpose - Eligible, not aligned</t>
  </si>
  <si>
    <t>1.22</t>
  </si>
  <si>
    <t>Scoring admisión Persona Física - negocios</t>
  </si>
  <si>
    <t>IRB - Institutions</t>
  </si>
  <si>
    <t>SPL. Asset Financing Corporates</t>
  </si>
  <si>
    <t>BA13</t>
  </si>
  <si>
    <t>ACS - Asset &amp; Capital Structuring</t>
  </si>
  <si>
    <t>ENVSA305</t>
  </si>
  <si>
    <t>Manufacture of energy efficiency equipment for buildings</t>
  </si>
  <si>
    <t>Water Transport</t>
  </si>
  <si>
    <t>PRDCT0102</t>
  </si>
  <si>
    <t xml:space="preserve">        Renting / Operating Leasing</t>
  </si>
  <si>
    <t xml:space="preserve"> Vendor Activity  Mexico</t>
  </si>
  <si>
    <t>Project finance</t>
  </si>
  <si>
    <t>PM07</t>
  </si>
  <si>
    <t>Supplier specific factors and energy consumption</t>
  </si>
  <si>
    <t>HZRDS13</t>
  </si>
  <si>
    <t>Heat</t>
  </si>
  <si>
    <t>SCATX11</t>
  </si>
  <si>
    <t>Non financial corporations - Specific purpose - Other purpose - Eligible and aligned</t>
  </si>
  <si>
    <t>1.23</t>
  </si>
  <si>
    <t>Scoring admisión - Persona Jurídica</t>
  </si>
  <si>
    <t>IRB - Company</t>
  </si>
  <si>
    <t>SPL. Fin. basic products Corporates</t>
  </si>
  <si>
    <t>BA14</t>
  </si>
  <si>
    <t>Leveraged Finance</t>
  </si>
  <si>
    <t>ENVSA306</t>
  </si>
  <si>
    <t>Manufacture of other low carbon technologies</t>
  </si>
  <si>
    <t>SCA0101020201</t>
  </si>
  <si>
    <t>Water Transport - Purchase</t>
  </si>
  <si>
    <t>PRDCT0103</t>
  </si>
  <si>
    <t xml:space="preserve">        Bonds Portfolio</t>
  </si>
  <si>
    <t xml:space="preserve"> Split Equity London to Latam</t>
  </si>
  <si>
    <t>PM08</t>
  </si>
  <si>
    <t>Average emission factors and energy consumption</t>
  </si>
  <si>
    <t>HZRDS14</t>
  </si>
  <si>
    <t>Precipitation</t>
  </si>
  <si>
    <t>Credit institutions &amp; Other financial corporations</t>
  </si>
  <si>
    <t>Auto collateral</t>
  </si>
  <si>
    <t>1.24</t>
  </si>
  <si>
    <t>Scoring comportamiento Persona Física - Individuos</t>
  </si>
  <si>
    <t>IRB - Central Governments or Central Banks</t>
  </si>
  <si>
    <t>SPL. Fin. root assets generators Corp.</t>
  </si>
  <si>
    <t>BA15</t>
  </si>
  <si>
    <t>Cash Management</t>
  </si>
  <si>
    <t>ENVSA307</t>
  </si>
  <si>
    <t>SCA0101020202</t>
  </si>
  <si>
    <t>Water Transport - Renovation</t>
  </si>
  <si>
    <t>Off Balance</t>
  </si>
  <si>
    <t xml:space="preserve"> Split with LATAM, Equity NY</t>
  </si>
  <si>
    <t>IM09</t>
  </si>
  <si>
    <t>Verified emissions of the project</t>
  </si>
  <si>
    <t>Estimated based on floor area</t>
  </si>
  <si>
    <t>HZRDS15</t>
  </si>
  <si>
    <t>Landslide</t>
  </si>
  <si>
    <t>SCATX12</t>
  </si>
  <si>
    <t>Credit institutions &amp; Other financial corporations - General purpose</t>
  </si>
  <si>
    <t>1.25</t>
  </si>
  <si>
    <t>Scoring comportamiento Persona Física - negocios</t>
  </si>
  <si>
    <t>Other exposures with RW = 0%</t>
  </si>
  <si>
    <t>SPL. Fin. highly volatile retail Corp.</t>
  </si>
  <si>
    <t>BA16</t>
  </si>
  <si>
    <t>Core Funding/ Basic financing</t>
  </si>
  <si>
    <t>ENVSA308</t>
  </si>
  <si>
    <t>Manufacture of aluminium</t>
  </si>
  <si>
    <t>SCA0101020203</t>
  </si>
  <si>
    <t>Water Transport - Purchase and renovation</t>
  </si>
  <si>
    <t>PRDCT0201</t>
  </si>
  <si>
    <t xml:space="preserve">        Contingent risks</t>
  </si>
  <si>
    <t xml:space="preserve"> Results Structured Finance Corporate Spain</t>
  </si>
  <si>
    <t>IM10</t>
  </si>
  <si>
    <t>Unverified emissions reported</t>
  </si>
  <si>
    <t>PM09</t>
  </si>
  <si>
    <t>Average based on EPC label and floor area</t>
  </si>
  <si>
    <t>HZRDS16</t>
  </si>
  <si>
    <t>Aridity</t>
  </si>
  <si>
    <t xml:space="preserve">Credit institutions &amp; Other financial corporations - Specific purpose </t>
  </si>
  <si>
    <t>1.26</t>
  </si>
  <si>
    <t>Scoring comportamiento - Persona Jurídica</t>
  </si>
  <si>
    <t>Other exposures with RW = 20%</t>
  </si>
  <si>
    <t>BA17</t>
  </si>
  <si>
    <t>Trade &amp; WCS</t>
  </si>
  <si>
    <t>ENVSA309</t>
  </si>
  <si>
    <t>Manufacture of iron and steel</t>
  </si>
  <si>
    <t>SCA01010203</t>
  </si>
  <si>
    <t>Transport Infrastructure</t>
  </si>
  <si>
    <t>PRDCT0202</t>
  </si>
  <si>
    <t>Undrawn balances Committed</t>
  </si>
  <si>
    <t xml:space="preserve"> Brazil Remote Book  Trading</t>
  </si>
  <si>
    <t>PM10</t>
  </si>
  <si>
    <t>Average based on location/building statistical and floor area</t>
  </si>
  <si>
    <t>HZRDS17</t>
  </si>
  <si>
    <t>Rainfall soil erosion</t>
  </si>
  <si>
    <t>SCATX13</t>
  </si>
  <si>
    <t>Credit institutions &amp; Other financial corporations - Specific purpose - Not eligible</t>
  </si>
  <si>
    <t>1.27</t>
  </si>
  <si>
    <t>ENC - Non Financial assets</t>
  </si>
  <si>
    <t>BA18</t>
  </si>
  <si>
    <t>Export &amp; Agency Finance</t>
  </si>
  <si>
    <t>ENVSA310</t>
  </si>
  <si>
    <t>Manufacture of hydrogen</t>
  </si>
  <si>
    <t>IT and communications</t>
  </si>
  <si>
    <t>PRDCT0203</t>
  </si>
  <si>
    <t xml:space="preserve">        Derivatives</t>
  </si>
  <si>
    <t xml:space="preserve"> BRAZIL REMOTE BOOK  MARKET MAKING</t>
  </si>
  <si>
    <t>IM11</t>
  </si>
  <si>
    <t>Estimated based on number of buildings</t>
  </si>
  <si>
    <t>HZRDS18</t>
  </si>
  <si>
    <t>Shoreline erosion</t>
  </si>
  <si>
    <t>SCATX14</t>
  </si>
  <si>
    <t>Credit institutions &amp; Other financial corporations - Specific purpose - Eligible, not aligned</t>
  </si>
  <si>
    <t>Cash Flow Matching</t>
  </si>
  <si>
    <t>1.28</t>
  </si>
  <si>
    <t>ENC - Financial assets weighing 50%</t>
  </si>
  <si>
    <t>BA19</t>
  </si>
  <si>
    <t>Sales Markets</t>
  </si>
  <si>
    <t>ENVSA311</t>
  </si>
  <si>
    <t>Manufacture of carbon black</t>
  </si>
  <si>
    <t>SCA01010301</t>
  </si>
  <si>
    <t>Reporting and communications technology (Satellite, wired and wireless telecommunications)</t>
  </si>
  <si>
    <t>Advisory &amp; Facilitation services</t>
  </si>
  <si>
    <t xml:space="preserve"> HongKong Income Split to Commercial Banking</t>
  </si>
  <si>
    <t>IM12</t>
  </si>
  <si>
    <t>PM11</t>
  </si>
  <si>
    <t>Average based on number of buildings</t>
  </si>
  <si>
    <t>HZRDS19</t>
  </si>
  <si>
    <t>Hurricanes</t>
  </si>
  <si>
    <t>SCATX15</t>
  </si>
  <si>
    <t>Credit institutions &amp; Other financial corporations - Specific purpose - Eligible and aligned</t>
  </si>
  <si>
    <t>1.29</t>
  </si>
  <si>
    <t>ENC - Financial assets weighing 100%</t>
  </si>
  <si>
    <t>BA20</t>
  </si>
  <si>
    <t>ACPM</t>
  </si>
  <si>
    <t>ENVSA312</t>
  </si>
  <si>
    <t>Manufacture of soda ash</t>
  </si>
  <si>
    <t>Agriculture, forestry and livestock</t>
  </si>
  <si>
    <t>PRDCT0301</t>
  </si>
  <si>
    <t xml:space="preserve">        Mergers &amp; Acquisitions (M&amp;A)</t>
  </si>
  <si>
    <t xml:space="preserve"> Transfer to SLB Securities Finance books</t>
  </si>
  <si>
    <t>HZRDS20</t>
  </si>
  <si>
    <t>Convective storms</t>
  </si>
  <si>
    <t>1.3</t>
  </si>
  <si>
    <t>STD - Retail</t>
  </si>
  <si>
    <t>BA21</t>
  </si>
  <si>
    <t>Financial Management</t>
  </si>
  <si>
    <t>ENVSA313</t>
  </si>
  <si>
    <t>Manufacture of chlorine</t>
  </si>
  <si>
    <t>SCA01010401</t>
  </si>
  <si>
    <t>Growing of crops</t>
  </si>
  <si>
    <t>PRDCT0302</t>
  </si>
  <si>
    <t xml:space="preserve">        Equity Capital Markets (ECM)</t>
  </si>
  <si>
    <t xml:space="preserve"> Nansa Fees</t>
  </si>
  <si>
    <t>IM13</t>
  </si>
  <si>
    <t>HZRDS21</t>
  </si>
  <si>
    <t>Tsunamis</t>
  </si>
  <si>
    <t>SCATX16</t>
  </si>
  <si>
    <t>Households - General purpose</t>
  </si>
  <si>
    <t>STD - Reg Gov/Local Author treat. Central Bank</t>
  </si>
  <si>
    <t>BA22</t>
  </si>
  <si>
    <t>Other Corporate Activities (Holding)</t>
  </si>
  <si>
    <t>ENVSA314</t>
  </si>
  <si>
    <t>Manufacture of organic basic chemicals</t>
  </si>
  <si>
    <t>SCA01010402</t>
  </si>
  <si>
    <t>Sustainable agriculture</t>
  </si>
  <si>
    <t>PRDCT0303</t>
  </si>
  <si>
    <t xml:space="preserve">        Debt Capital Markets (DCM)</t>
  </si>
  <si>
    <t xml:space="preserve"> NYBrazil Shared Book</t>
  </si>
  <si>
    <t>IM14</t>
  </si>
  <si>
    <t>HZRDS22</t>
  </si>
  <si>
    <t>Frost occurrences</t>
  </si>
  <si>
    <t xml:space="preserve">Households - Specific purpose </t>
  </si>
  <si>
    <t>1.4</t>
  </si>
  <si>
    <t>STD - Reg Gov/Local Author treat. Institutions</t>
  </si>
  <si>
    <t>ENVSA315</t>
  </si>
  <si>
    <t>Manufacture of anhydrous ammonia</t>
  </si>
  <si>
    <t>SCA01010403</t>
  </si>
  <si>
    <t>Protected agriculture</t>
  </si>
  <si>
    <t>PRDCT0304</t>
  </si>
  <si>
    <t xml:space="preserve">        Securitization</t>
  </si>
  <si>
    <t xml:space="preserve"> Vendor Activity  HK</t>
  </si>
  <si>
    <t>IM15</t>
  </si>
  <si>
    <t>Based on Financed assets - Motor vehicle loans</t>
  </si>
  <si>
    <t>HZRDS23</t>
  </si>
  <si>
    <t>Subsidence</t>
  </si>
  <si>
    <t>SCATX17</t>
  </si>
  <si>
    <t>Households - Specific purpose  - Building acquisition - Not eligible</t>
  </si>
  <si>
    <t>1.41</t>
  </si>
  <si>
    <t>STD - Pub. sector Entities treat. Central Bank</t>
  </si>
  <si>
    <t>ENVSA316</t>
  </si>
  <si>
    <t>Manufacture of nitric acid</t>
  </si>
  <si>
    <t>SCA01010404</t>
  </si>
  <si>
    <t>Afforestation / Reforestation</t>
  </si>
  <si>
    <t>PRDCT0305</t>
  </si>
  <si>
    <t xml:space="preserve">        Project &amp; Acquisition Finance (Advisory)</t>
  </si>
  <si>
    <t xml:space="preserve"> Ordinal closing costs Toucan,</t>
  </si>
  <si>
    <t>IM16</t>
  </si>
  <si>
    <t>Based on financed assets - Commercial real estate loans</t>
  </si>
  <si>
    <t>SCATX18</t>
  </si>
  <si>
    <t>Households - Specific purpose  - Building acquisition - Eligible, not aligned</t>
  </si>
  <si>
    <t>1.42</t>
  </si>
  <si>
    <t>STD - Pub. sector Entities treat. Reg. Gov.</t>
  </si>
  <si>
    <t>ENVSA317</t>
  </si>
  <si>
    <t>Manufacture of plastics in primary form</t>
  </si>
  <si>
    <t>SCA01010405</t>
  </si>
  <si>
    <t>Land conservation and restoration &amp; Soil Remediation</t>
  </si>
  <si>
    <t>Liabilities</t>
  </si>
  <si>
    <t xml:space="preserve"> Fudis STEP Abbey program</t>
  </si>
  <si>
    <t>SCATX19</t>
  </si>
  <si>
    <t>Households - Specific purpose  - Building acquisition - Eligible and aligned</t>
  </si>
  <si>
    <t>1.43</t>
  </si>
  <si>
    <t>STD - Multilateral Development Banks Special treatment</t>
  </si>
  <si>
    <t>ENERGY</t>
  </si>
  <si>
    <t>SCA01010406</t>
  </si>
  <si>
    <t>Animal husbandry</t>
  </si>
  <si>
    <t>PRDCT0401</t>
  </si>
  <si>
    <t xml:space="preserve">        Financing instruments issued</t>
  </si>
  <si>
    <t xml:space="preserve"> SC DERIVED GEOGRAPHY BOADILLA AND OTHERS</t>
  </si>
  <si>
    <t>SCATX20</t>
  </si>
  <si>
    <t>Households - Specific purpose  - Building renovation - Eligible, not aligned</t>
  </si>
  <si>
    <t>1.44</t>
  </si>
  <si>
    <t>Other exposures with RW = 2%</t>
  </si>
  <si>
    <t>ENVSA401</t>
  </si>
  <si>
    <t>Electricity generation using solar photovoltaic technology</t>
  </si>
  <si>
    <t>SCA01010407</t>
  </si>
  <si>
    <t>Sustainable aquaculture</t>
  </si>
  <si>
    <t>PRDCT0402</t>
  </si>
  <si>
    <t xml:space="preserve">        Deposits</t>
  </si>
  <si>
    <t xml:space="preserve"> AACC Milan expenses</t>
  </si>
  <si>
    <t>SCATX21</t>
  </si>
  <si>
    <t>Households - Specific purpose  - Building renovation - Eligible and aligned</t>
  </si>
  <si>
    <t>1.45</t>
  </si>
  <si>
    <t>STD - Technical Infrastructure</t>
  </si>
  <si>
    <t>ENVSA402</t>
  </si>
  <si>
    <t>Electricity generation using concentrated solar power (CSP) technology</t>
  </si>
  <si>
    <t>Real Estate</t>
  </si>
  <si>
    <t>PRDCT0403</t>
  </si>
  <si>
    <t xml:space="preserve">        Other Liabilities</t>
  </si>
  <si>
    <t xml:space="preserve"> SC REPOS GEOGRAPHY BOADILLA AND OTHERS</t>
  </si>
  <si>
    <t>SCATX22</t>
  </si>
  <si>
    <t>Households - Specific purpose  - Motor vehicle loans - Eligible, not aligned</t>
  </si>
  <si>
    <t>1.46</t>
  </si>
  <si>
    <t>STD - Securitisation</t>
  </si>
  <si>
    <t>ENVSA403</t>
  </si>
  <si>
    <t>Electricity generation from wind power</t>
  </si>
  <si>
    <t>Construction, refurbishment and purchase of “green” buildings</t>
  </si>
  <si>
    <t xml:space="preserve"> MUP SELL TO SELL GEOGRAPHY BOADILLA AND OTHERS</t>
  </si>
  <si>
    <t>SCATX23</t>
  </si>
  <si>
    <t>Households - Specific purpose  - Motor vehicle loans - Eligible and aligned</t>
  </si>
  <si>
    <t>1.47</t>
  </si>
  <si>
    <t>STD - Companies</t>
  </si>
  <si>
    <t>ENVSA404</t>
  </si>
  <si>
    <t>Electricity generation from ocean energy technologies</t>
  </si>
  <si>
    <t>SCA0101050101</t>
  </si>
  <si>
    <t>Construction, refurbishment and purchase of “green” buildings - Purchase</t>
  </si>
  <si>
    <t xml:space="preserve"> Exchange  Trade Derivatives</t>
  </si>
  <si>
    <t>Local governments</t>
  </si>
  <si>
    <t>1.49</t>
  </si>
  <si>
    <t xml:space="preserve">ENC-Active Material                   </t>
  </si>
  <si>
    <t>ENVSA405</t>
  </si>
  <si>
    <t>Electricity generation from hydropower</t>
  </si>
  <si>
    <t>SCA0101050102</t>
  </si>
  <si>
    <t>Construction, refurbishment and purchase of “green” buildings - Renovation</t>
  </si>
  <si>
    <t xml:space="preserve"> MADOFF  Interest on local debt retrocession</t>
  </si>
  <si>
    <t>SCATX24</t>
  </si>
  <si>
    <t>Local governments - General purpose</t>
  </si>
  <si>
    <t>1.5</t>
  </si>
  <si>
    <t xml:space="preserve">ENC- Accrual Accounts           </t>
  </si>
  <si>
    <t>ENVSA406</t>
  </si>
  <si>
    <t>Electricity generation from geothermal energy</t>
  </si>
  <si>
    <t>SCA0101050103</t>
  </si>
  <si>
    <t>Construction, refurbishment and purchase of “green” buildings - Purchase and renovation</t>
  </si>
  <si>
    <t xml:space="preserve"> MUP REPOS GEOGRAPHY BOADILLA AND OTHERS</t>
  </si>
  <si>
    <t xml:space="preserve">Local governments - Specific purpose </t>
  </si>
  <si>
    <t>ENC-Cheques and other assets - Ent Cred</t>
  </si>
  <si>
    <t>ENVSA407</t>
  </si>
  <si>
    <t>Electricity generation from renewable non-fossil gaseous and liquid fuels</t>
  </si>
  <si>
    <t>SCA01010502</t>
  </si>
  <si>
    <t>Energy efficiency equipment in buildings</t>
  </si>
  <si>
    <t xml:space="preserve"> Sellers Activity  Brazil</t>
  </si>
  <si>
    <t>SCATX25</t>
  </si>
  <si>
    <t>Local governments - Specific purpose - Building acquisition - Not eligible</t>
  </si>
  <si>
    <t>1.6</t>
  </si>
  <si>
    <t xml:space="preserve">ENC-Cheques and other assets - Other   </t>
  </si>
  <si>
    <t>ENVSA408</t>
  </si>
  <si>
    <t>Electricity generation from bioenergy</t>
  </si>
  <si>
    <t>SCA01010503</t>
  </si>
  <si>
    <t>Renewable energy infrastructure in buildings</t>
  </si>
  <si>
    <t xml:space="preserve"> Rio de Janeiro Gas Distributor</t>
  </si>
  <si>
    <t>SCATX26</t>
  </si>
  <si>
    <t>Local governments - Specific purpose - Building acquisition - Eligible, not aligned</t>
  </si>
  <si>
    <t>1.61</t>
  </si>
  <si>
    <t xml:space="preserve">ENC- Enclosure                             </t>
  </si>
  <si>
    <t>ENVSA409</t>
  </si>
  <si>
    <t>SCA01010504</t>
  </si>
  <si>
    <t>Instruments and devices to enhance buildings’ energy use</t>
  </si>
  <si>
    <t xml:space="preserve"> Asia distribution mrg Latam customers</t>
  </si>
  <si>
    <t>SCATX27</t>
  </si>
  <si>
    <t>Local governments - Specific purpose - Building acquisition - Eligible and aligned</t>
  </si>
  <si>
    <t>1.62</t>
  </si>
  <si>
    <t xml:space="preserve">ENC-Gold                               </t>
  </si>
  <si>
    <t>ENVSA410</t>
  </si>
  <si>
    <t>Storage of electricity</t>
  </si>
  <si>
    <t>Water and Waste Management</t>
  </si>
  <si>
    <t xml:space="preserve"> Tariff deficit Citibank</t>
  </si>
  <si>
    <t>SCATX28</t>
  </si>
  <si>
    <t>Local governments - Specific purpose - Other purpose - Not eligible</t>
  </si>
  <si>
    <t>1.63</t>
  </si>
  <si>
    <t xml:space="preserve">ENC-Tax Assets                  </t>
  </si>
  <si>
    <t>ENVSA411</t>
  </si>
  <si>
    <t>Storage of thermal energy</t>
  </si>
  <si>
    <t>SCA01010601</t>
  </si>
  <si>
    <t>Waste management and remediation activities</t>
  </si>
  <si>
    <t xml:space="preserve"> Expenses EU Corporate Affairs</t>
  </si>
  <si>
    <t>SCATX29</t>
  </si>
  <si>
    <t>Local governments - Specific purpose - Other purpose - Eligible, not aligned</t>
  </si>
  <si>
    <t>1.64</t>
  </si>
  <si>
    <t xml:space="preserve">ENC-Derivatives                         </t>
  </si>
  <si>
    <t>ENVSA412</t>
  </si>
  <si>
    <t>Storage of hydrogen</t>
  </si>
  <si>
    <t>SCA01010602</t>
  </si>
  <si>
    <t>Water supply and sewage</t>
  </si>
  <si>
    <t xml:space="preserve"> GBM Business in Branches</t>
  </si>
  <si>
    <t>SCATX30</t>
  </si>
  <si>
    <t>Local governments - Specific purpose - Other purpose - Eligible and aligned</t>
  </si>
  <si>
    <t>1.7</t>
  </si>
  <si>
    <t xml:space="preserve">ENC-CCP                               </t>
  </si>
  <si>
    <t>ENVSA413</t>
  </si>
  <si>
    <t>Manufacture of biogas and biofuels for use in transport and of bioliquids</t>
  </si>
  <si>
    <t>SCA01010603</t>
  </si>
  <si>
    <t>Reparation activities</t>
  </si>
  <si>
    <t xml:space="preserve"> Operational risk (Branch 5493)</t>
  </si>
  <si>
    <t>SCATX31</t>
  </si>
  <si>
    <t>Rest of exposures</t>
  </si>
  <si>
    <t xml:space="preserve">ENC-Rest of assets                  </t>
  </si>
  <si>
    <t>ENVSA414</t>
  </si>
  <si>
    <t>Transmission and distribution networks for renewable and low-carbon gases</t>
  </si>
  <si>
    <t>Manufacturing</t>
  </si>
  <si>
    <t xml:space="preserve"> Sonae capital Brasil Ltd</t>
  </si>
  <si>
    <t>2</t>
  </si>
  <si>
    <t xml:space="preserve">ENC-Assets Materials Awarded    </t>
  </si>
  <si>
    <t>ENVSA415</t>
  </si>
  <si>
    <t>District heating/cooling distribution</t>
  </si>
  <si>
    <t>SCA01010701</t>
  </si>
  <si>
    <t>Industrials</t>
  </si>
  <si>
    <t xml:space="preserve"> London Booked Operations</t>
  </si>
  <si>
    <t>2.1</t>
  </si>
  <si>
    <t xml:space="preserve">ENC-Actives Acquired Materials     </t>
  </si>
  <si>
    <t>ENVSA416</t>
  </si>
  <si>
    <t>Installation and operation of electric heat pumps</t>
  </si>
  <si>
    <t>Other activities related to climate change mitigation/adaptation</t>
  </si>
  <si>
    <t xml:space="preserve"> Commissions Final Terms Issues</t>
  </si>
  <si>
    <t>STD - Pub Sec Ent -  Entities Treatment</t>
  </si>
  <si>
    <t>ENVSA417</t>
  </si>
  <si>
    <t>Cogeneration of heat/cool and power from solar energy</t>
  </si>
  <si>
    <t>SCA01010801</t>
  </si>
  <si>
    <t>GHG and air emissions reduction</t>
  </si>
  <si>
    <t xml:space="preserve"> Corporate Activities  Ftra. Intergroup</t>
  </si>
  <si>
    <t>2.2</t>
  </si>
  <si>
    <t>Balances without capital consumption</t>
  </si>
  <si>
    <t>ENVSA418</t>
  </si>
  <si>
    <t>Cogeneration of heat/cool and power from geothermal energy</t>
  </si>
  <si>
    <t>SCA01010802</t>
  </si>
  <si>
    <t>Biodiversity and conservation projects</t>
  </si>
  <si>
    <t xml:space="preserve"> Split NY</t>
  </si>
  <si>
    <t>Retail - Special treatment</t>
  </si>
  <si>
    <t>ENVSA419</t>
  </si>
  <si>
    <t>Cogeneration of heat/cool and power from renewable non-fossil gaseous and liquid fuels</t>
  </si>
  <si>
    <t>SCA01010803</t>
  </si>
  <si>
    <t xml:space="preserve"> R&amp;D projects to reduce, avoid or eliminate GHG emissions</t>
  </si>
  <si>
    <t xml:space="preserve"> New DCM treatment</t>
  </si>
  <si>
    <t>2.3</t>
  </si>
  <si>
    <t>ENVSA420</t>
  </si>
  <si>
    <t>Cogeneration of heat/cool and power from bioenergy</t>
  </si>
  <si>
    <t>SCA01010804</t>
  </si>
  <si>
    <t>Climate change adaptation projects</t>
  </si>
  <si>
    <t xml:space="preserve"> Deposit Recognition</t>
  </si>
  <si>
    <t>ENVSA421</t>
  </si>
  <si>
    <t>Production of heat/cool from solar thermal heating</t>
  </si>
  <si>
    <t>SCA01010805</t>
  </si>
  <si>
    <t>Carbon markets</t>
  </si>
  <si>
    <t xml:space="preserve"> Golden Book</t>
  </si>
  <si>
    <t>2.4</t>
  </si>
  <si>
    <t>ENVSA422</t>
  </si>
  <si>
    <t>Production of heat/cool from geothermal energy</t>
  </si>
  <si>
    <t>SCA010109</t>
  </si>
  <si>
    <t>Green - Default</t>
  </si>
  <si>
    <t xml:space="preserve"> Golden Book UK Origin</t>
  </si>
  <si>
    <t>ENVSA423</t>
  </si>
  <si>
    <t>Production of heat/cool from renewable non-fossil gaseous and liquid fuels</t>
  </si>
  <si>
    <t>SOCIAL</t>
  </si>
  <si>
    <t xml:space="preserve"> GENERIC FUND TRANSFER</t>
  </si>
  <si>
    <t>3</t>
  </si>
  <si>
    <t>ENVSA424</t>
  </si>
  <si>
    <t>Production of heat/cool from bioenergy</t>
  </si>
  <si>
    <t>SCA010201</t>
  </si>
  <si>
    <t>Social - Education</t>
  </si>
  <si>
    <t xml:space="preserve"> Sales Credit Brasil / New York</t>
  </si>
  <si>
    <t>3.1</t>
  </si>
  <si>
    <t>ENVSA425</t>
  </si>
  <si>
    <t>Production of heat/cool using waste heat</t>
  </si>
  <si>
    <t>SCA010202</t>
  </si>
  <si>
    <t>Social - Healthcare</t>
  </si>
  <si>
    <t xml:space="preserve"> Commission for participation in issues</t>
  </si>
  <si>
    <t>3.11</t>
  </si>
  <si>
    <t>WATER SUPPLY, SEWERAGE, WASTE MANAGEMENT AND REMEDIATION</t>
  </si>
  <si>
    <t>SCA010203</t>
  </si>
  <si>
    <t>Social - Transport</t>
  </si>
  <si>
    <t xml:space="preserve"> SC SALE TO VCTO GEOGRAPHY BOADILLA AND OTHERS</t>
  </si>
  <si>
    <t>3.12</t>
  </si>
  <si>
    <t>ENVSA501</t>
  </si>
  <si>
    <t>Construction, extension and operation of water collection, treatment and supply systems</t>
  </si>
  <si>
    <t>SCA010204</t>
  </si>
  <si>
    <t>Social - Energy</t>
  </si>
  <si>
    <t xml:space="preserve"> TRYP</t>
  </si>
  <si>
    <t>3.2</t>
  </si>
  <si>
    <t>ENVSA502</t>
  </si>
  <si>
    <t>Renewal of water collection, treatment and supply systems</t>
  </si>
  <si>
    <t>SCA010205</t>
  </si>
  <si>
    <t>Social - Water and Waste Management</t>
  </si>
  <si>
    <t xml:space="preserve"> Equity Southern Europe Revenue Transfer</t>
  </si>
  <si>
    <t>3.21</t>
  </si>
  <si>
    <t>ENVSA503</t>
  </si>
  <si>
    <t>Construction, extension and operation of waste water collection and treatment</t>
  </si>
  <si>
    <t>SCA010206</t>
  </si>
  <si>
    <t>Social - Real Estate</t>
  </si>
  <si>
    <t xml:space="preserve"> Golden Book origin Chile</t>
  </si>
  <si>
    <t>3.22</t>
  </si>
  <si>
    <t>ENVSA504</t>
  </si>
  <si>
    <t>Renewal of waste water collection and treatment</t>
  </si>
  <si>
    <t>SCA010207</t>
  </si>
  <si>
    <t>Social - Finance and insurance</t>
  </si>
  <si>
    <t xml:space="preserve"> Federative Republic of Brazil (Eurocopter and DCNS)</t>
  </si>
  <si>
    <t>ENVSA505</t>
  </si>
  <si>
    <t>Collection and transport of non-hazardous waste in source segregated fractions</t>
  </si>
  <si>
    <t>SCA010208</t>
  </si>
  <si>
    <t>Social - IT and communications</t>
  </si>
  <si>
    <t xml:space="preserve"> Golden Book Origin Brazil</t>
  </si>
  <si>
    <t>5</t>
  </si>
  <si>
    <t>ENVSA506</t>
  </si>
  <si>
    <t>Anaerobic digestion of sewage sludge</t>
  </si>
  <si>
    <t>SCA010209</t>
  </si>
  <si>
    <t>Social - Non-profit organizations</t>
  </si>
  <si>
    <t xml:space="preserve"> GOLF CENTER CHILE</t>
  </si>
  <si>
    <t>5.1</t>
  </si>
  <si>
    <t>ENVSA507</t>
  </si>
  <si>
    <t>Anaerobic digestion of bio-waste</t>
  </si>
  <si>
    <t>SCA010210</t>
  </si>
  <si>
    <t>Social - Default</t>
  </si>
  <si>
    <t xml:space="preserve"> Results from London Rates to Rates Spain</t>
  </si>
  <si>
    <t>ENVSA508</t>
  </si>
  <si>
    <t>Composting of bio-waste</t>
  </si>
  <si>
    <t>Other Dedicated Purposes</t>
  </si>
  <si>
    <t xml:space="preserve"> Sales Credits Mexico  London</t>
  </si>
  <si>
    <t>5.2</t>
  </si>
  <si>
    <t>ENVSA509</t>
  </si>
  <si>
    <t>Material recovery from non-hazardous waste</t>
  </si>
  <si>
    <t>SCA010301</t>
  </si>
  <si>
    <t>Mortgages</t>
  </si>
  <si>
    <t xml:space="preserve"> Team Global Agreements</t>
  </si>
  <si>
    <t>ENVSA510</t>
  </si>
  <si>
    <t>Landfill gas capture and utilisation</t>
  </si>
  <si>
    <t>SCA010302</t>
  </si>
  <si>
    <t>Building renovation loan</t>
  </si>
  <si>
    <t xml:space="preserve"> Spread Adjustments / Incentives  ESM Repos</t>
  </si>
  <si>
    <t>6</t>
  </si>
  <si>
    <t>ENVSA511</t>
  </si>
  <si>
    <t>Transport of CO2</t>
  </si>
  <si>
    <t>SCA010303</t>
  </si>
  <si>
    <t xml:space="preserve"> ACPM Remuneration  GTB for Liabilities</t>
  </si>
  <si>
    <t>6.1</t>
  </si>
  <si>
    <t>ENVSA512</t>
  </si>
  <si>
    <t>Underground permanent geological storage of CO2</t>
  </si>
  <si>
    <t>SCA010304</t>
  </si>
  <si>
    <t>Others</t>
  </si>
  <si>
    <t xml:space="preserve"> UK Securitisation Ledger</t>
  </si>
  <si>
    <t>TRANSPORT</t>
  </si>
  <si>
    <t>GENERAL PURPOSE</t>
  </si>
  <si>
    <t xml:space="preserve"> Customer Interdealer ROSGIP LIMITED</t>
  </si>
  <si>
    <t>6.2</t>
  </si>
  <si>
    <t>ENVSA601</t>
  </si>
  <si>
    <t>Passenger interurban rail transport</t>
  </si>
  <si>
    <t>Sustainability Linked Finance</t>
  </si>
  <si>
    <t xml:space="preserve"> Golden Book Origin Peru</t>
  </si>
  <si>
    <t>ENVSA602</t>
  </si>
  <si>
    <t>SCA020101</t>
  </si>
  <si>
    <t>ESG Rating Linked</t>
  </si>
  <si>
    <t xml:space="preserve"> Intercompany business ROSVIT Limit</t>
  </si>
  <si>
    <t>7</t>
  </si>
  <si>
    <t>ENVSA603</t>
  </si>
  <si>
    <t>Urban and suburban transport, road passenger transport</t>
  </si>
  <si>
    <t>KPI Linked</t>
  </si>
  <si>
    <t xml:space="preserve"> Peru Inter Business Destination Peru</t>
  </si>
  <si>
    <t>7.1</t>
  </si>
  <si>
    <t>ENVSA604</t>
  </si>
  <si>
    <t>Operation of personal mobility devices, cycle logistics</t>
  </si>
  <si>
    <t>SCA02010201</t>
  </si>
  <si>
    <t>KPI Linked - Green</t>
  </si>
  <si>
    <t xml:space="preserve"> Sales Credit BrazilHong Kong</t>
  </si>
  <si>
    <t>ENVSA605</t>
  </si>
  <si>
    <t>Transport by motorbikes, passenger cars and light commercial vehicles</t>
  </si>
  <si>
    <t>SCA02010202</t>
  </si>
  <si>
    <t>KPI Linked - Green &amp; Social</t>
  </si>
  <si>
    <t xml:space="preserve"> Interbusiness funding BEI</t>
  </si>
  <si>
    <t>7.2</t>
  </si>
  <si>
    <t>ENVSA606</t>
  </si>
  <si>
    <t>Freight transport services by road</t>
  </si>
  <si>
    <t>SCA02010203</t>
  </si>
  <si>
    <t>KPI Linked - Social</t>
  </si>
  <si>
    <t xml:space="preserve"> Activity by Sellers  Poland</t>
  </si>
  <si>
    <t>7.21</t>
  </si>
  <si>
    <t>ENVSA607</t>
  </si>
  <si>
    <t>KPI &amp; ESG Rating Linked</t>
  </si>
  <si>
    <t xml:space="preserve"> SPREA: Private Banking Commission Sharing</t>
  </si>
  <si>
    <t>7.29</t>
  </si>
  <si>
    <t>ENVSA608</t>
  </si>
  <si>
    <t>SCA02010301</t>
  </si>
  <si>
    <t>KPI &amp; ESG Rating Linked - Green</t>
  </si>
  <si>
    <t xml:space="preserve"> Cross Referral Mexico  BPI</t>
  </si>
  <si>
    <t>8</t>
  </si>
  <si>
    <t>ENVSA609</t>
  </si>
  <si>
    <t>Retrofitting of inland water passenger and freight transport</t>
  </si>
  <si>
    <t>SCA02010302</t>
  </si>
  <si>
    <t>KPI &amp; ESG Rating Linked - Green &amp; Social</t>
  </si>
  <si>
    <t xml:space="preserve"> Interdealer Peru operations</t>
  </si>
  <si>
    <t>8.1</t>
  </si>
  <si>
    <t>ENVSA610</t>
  </si>
  <si>
    <t>Sea and coastal freight water transport, vessels for port operations and auxiliary activities</t>
  </si>
  <si>
    <t>SCA02010303</t>
  </si>
  <si>
    <t>KPI &amp; ESG Rating Linked - Social</t>
  </si>
  <si>
    <t xml:space="preserve"> Interbusiness COFRA HOLDING AG MexicoFrankfurt</t>
  </si>
  <si>
    <t>8.11</t>
  </si>
  <si>
    <t>ENVSA611</t>
  </si>
  <si>
    <t>SCA020104</t>
  </si>
  <si>
    <t>Sustainability Linked Finance - Default</t>
  </si>
  <si>
    <t xml:space="preserve"> Boadilla08/09 Fees</t>
  </si>
  <si>
    <t>8.12</t>
  </si>
  <si>
    <t>ENVSA612</t>
  </si>
  <si>
    <t>Retrofitting of sea and coastal freight and passenger water transport</t>
  </si>
  <si>
    <t>Pure Green counterparty</t>
  </si>
  <si>
    <t xml:space="preserve"> Expenses Corporate Affairs EU</t>
  </si>
  <si>
    <t>8.9</t>
  </si>
  <si>
    <t>ENVSA613</t>
  </si>
  <si>
    <t>Infrastructure for personal mobility, cycle logistics</t>
  </si>
  <si>
    <t>SCA020201</t>
  </si>
  <si>
    <t>Pure Green counterparty - Default</t>
  </si>
  <si>
    <t xml:space="preserve"> Allocation Nordics Expenses</t>
  </si>
  <si>
    <t>8.91</t>
  </si>
  <si>
    <t>ENVSA614</t>
  </si>
  <si>
    <t>Infrastructure for rail transport</t>
  </si>
  <si>
    <t>Sustainability Responsible</t>
  </si>
  <si>
    <t xml:space="preserve"> Indirect Expenses SCF Division</t>
  </si>
  <si>
    <t>8.92</t>
  </si>
  <si>
    <t>ENVSA615</t>
  </si>
  <si>
    <t>Infrastructure enabling low-carbon road transport and public transport</t>
  </si>
  <si>
    <t>SCA020301</t>
  </si>
  <si>
    <t>Sustainable Responsible - Default</t>
  </si>
  <si>
    <t xml:space="preserve"> Compensation of Expenses</t>
  </si>
  <si>
    <t>8.93</t>
  </si>
  <si>
    <t>ENVSA616</t>
  </si>
  <si>
    <t>Infrastructure enabling low carbon water transport</t>
  </si>
  <si>
    <t>SCA0204</t>
  </si>
  <si>
    <t>General Purpose - Default</t>
  </si>
  <si>
    <t xml:space="preserve"> Sales Credits Brazil  Abbey</t>
  </si>
  <si>
    <t>8.99</t>
  </si>
  <si>
    <t>ENVSA617</t>
  </si>
  <si>
    <t>Low carbon airport infrastructure</t>
  </si>
  <si>
    <t xml:space="preserve"> Treasury Transfer</t>
  </si>
  <si>
    <t>9</t>
  </si>
  <si>
    <t>CONSTRUCTION AND REAL ESTATE ACTIVITIES</t>
  </si>
  <si>
    <t xml:space="preserve"> Offset Financing Italy</t>
  </si>
  <si>
    <t>9.1</t>
  </si>
  <si>
    <t>ENVSA701</t>
  </si>
  <si>
    <t>Construction of new buildings</t>
  </si>
  <si>
    <t xml:space="preserve"> DCM Origin NY</t>
  </si>
  <si>
    <t>ENVSA702</t>
  </si>
  <si>
    <t>Renovation of existing buildings</t>
  </si>
  <si>
    <t xml:space="preserve"> NY Specific Elimination</t>
  </si>
  <si>
    <t>9.9</t>
  </si>
  <si>
    <t>ENVSA703</t>
  </si>
  <si>
    <t>Installation, maintenance and repair of energy efficiency equipment</t>
  </si>
  <si>
    <t xml:space="preserve"> Incentives / Spread adjustment</t>
  </si>
  <si>
    <t>ENVSA704</t>
  </si>
  <si>
    <t>Installation, maintenance and repair of charging stations for electric vehicles in buildings (and parking spaces attached to buildings)</t>
  </si>
  <si>
    <t xml:space="preserve"> Interest sharing Bankia</t>
  </si>
  <si>
    <t>ENVSA705</t>
  </si>
  <si>
    <t>Installation, maintenance and repair of instruments and devices for measuring, regulation and controlling energy performance of buildings</t>
  </si>
  <si>
    <t xml:space="preserve"> CFE Centro Morelos Mexico to Madrid</t>
  </si>
  <si>
    <t>10</t>
  </si>
  <si>
    <t>ENVSA706</t>
  </si>
  <si>
    <t>Installation, maintenance and repair of renewable energy technologies</t>
  </si>
  <si>
    <t xml:space="preserve"> Offshore NY</t>
  </si>
  <si>
    <t>10.1</t>
  </si>
  <si>
    <t>ENVSA707</t>
  </si>
  <si>
    <t>Acquisition and ownership of buildings</t>
  </si>
  <si>
    <t xml:space="preserve"> ECM SIS</t>
  </si>
  <si>
    <t>10.11</t>
  </si>
  <si>
    <t xml:space="preserve"> Guarantors Brazil</t>
  </si>
  <si>
    <t>10.12</t>
  </si>
  <si>
    <t>ENVSA801</t>
  </si>
  <si>
    <t xml:space="preserve"> ETD Sao Martinho</t>
  </si>
  <si>
    <t>10.13</t>
  </si>
  <si>
    <t>ENVSA802</t>
  </si>
  <si>
    <t>Data-driven solutions for GHG emissions reductions</t>
  </si>
  <si>
    <t xml:space="preserve"> Vendor Activity  UK</t>
  </si>
  <si>
    <t>10.2</t>
  </si>
  <si>
    <t xml:space="preserve"> SCF Imputed Adjustments</t>
  </si>
  <si>
    <t>ENVSA901</t>
  </si>
  <si>
    <t>Close to market research, development and innovation</t>
  </si>
  <si>
    <t xml:space="preserve"> Commissions Santander Commercial Network</t>
  </si>
  <si>
    <t>10.3</t>
  </si>
  <si>
    <t>ENVSA902</t>
  </si>
  <si>
    <t>Research, development and innovation for direct air capture of CO2</t>
  </si>
  <si>
    <t xml:space="preserve"> ASSIGNMENT RESULTS SPREA () SAN ESPAÑA (+) UHNW</t>
  </si>
  <si>
    <t>10.31</t>
  </si>
  <si>
    <t>ENVSA903</t>
  </si>
  <si>
    <t>Professional services related to energy performance of buildings</t>
  </si>
  <si>
    <t xml:space="preserve"> A.Y.U.S.P.E. EMPREENDIMENTOS E PARTICIPACOES S.A.</t>
  </si>
  <si>
    <t>10.32</t>
  </si>
  <si>
    <t xml:space="preserve"> Symrise</t>
  </si>
  <si>
    <t>10.39</t>
  </si>
  <si>
    <t xml:space="preserve"> SF to Spain Operations funded in USD</t>
  </si>
  <si>
    <t>10.4</t>
  </si>
  <si>
    <t xml:space="preserve"> Commissions Victoria Project</t>
  </si>
  <si>
    <t>10.41</t>
  </si>
  <si>
    <t xml:space="preserve"> Transfer of results SC Germany</t>
  </si>
  <si>
    <t>10.42</t>
  </si>
  <si>
    <t xml:space="preserve"> Offsetting Gts SC Holding to Netherlands JV Benelux</t>
  </si>
  <si>
    <t>10.5</t>
  </si>
  <si>
    <t xml:space="preserve"> ROF NOK Positions</t>
  </si>
  <si>
    <t>10.51</t>
  </si>
  <si>
    <t xml:space="preserve"> P&amp;L TRANSFER TO LONDON FOR DISTRIBUTION</t>
  </si>
  <si>
    <t>10.52</t>
  </si>
  <si>
    <t xml:space="preserve"> IMPUTED COSTS SANTANDER PARENT SCF</t>
  </si>
  <si>
    <t>10.6</t>
  </si>
  <si>
    <t xml:space="preserve"> HOME RETAIL GROUP (HONG KONG) LIMITED</t>
  </si>
  <si>
    <t>10.61</t>
  </si>
  <si>
    <t xml:space="preserve"> Transfer of asset books from Mexico to BS</t>
  </si>
  <si>
    <t>10.62</t>
  </si>
  <si>
    <t xml:space="preserve"> Transfer ACPM to Sales Spain</t>
  </si>
  <si>
    <t>10.7</t>
  </si>
  <si>
    <t xml:space="preserve"> Caixa Geral</t>
  </si>
  <si>
    <t>10.71</t>
  </si>
  <si>
    <t xml:space="preserve"> mortgage loans</t>
  </si>
  <si>
    <t>10.72</t>
  </si>
  <si>
    <t xml:space="preserve"> Rtdos bases nagativas pdtes. liq. Altadis Enel</t>
  </si>
  <si>
    <t>10.73</t>
  </si>
  <si>
    <t xml:space="preserve"> Security Expenses Ireland SC Spain and Nordics</t>
  </si>
  <si>
    <t>10.8</t>
  </si>
  <si>
    <t xml:space="preserve"> Adjustment of BS Totta commissions</t>
  </si>
  <si>
    <t>10.81</t>
  </si>
  <si>
    <t xml:space="preserve"> Golden Book Origen Mèxico</t>
  </si>
  <si>
    <t>10.82</t>
  </si>
  <si>
    <t xml:space="preserve"> Fees Herradura Project (OHL)</t>
  </si>
  <si>
    <t>10.83</t>
  </si>
  <si>
    <t xml:space="preserve"> Results Malta</t>
  </si>
  <si>
    <t>10.84</t>
  </si>
  <si>
    <t xml:space="preserve"> Transfer GP cost relationship ECB Frankfurt Branch</t>
  </si>
  <si>
    <t>10.85</t>
  </si>
  <si>
    <t xml:space="preserve"> TTI adjustment for liability transactions</t>
  </si>
  <si>
    <t>10.86</t>
  </si>
  <si>
    <t xml:space="preserve"> Primary Dealership with French Treasury</t>
  </si>
  <si>
    <t>10.89</t>
  </si>
  <si>
    <t xml:space="preserve"> TRANSFER OF CASH BALANCE SHEET</t>
  </si>
  <si>
    <t>10.9</t>
  </si>
  <si>
    <t xml:space="preserve"> ROF TRANSFER</t>
  </si>
  <si>
    <t>10.91</t>
  </si>
  <si>
    <t xml:space="preserve"> Management UAI operations at Banco Santander.</t>
  </si>
  <si>
    <t>10.92</t>
  </si>
  <si>
    <t xml:space="preserve"> Transfer of Shanon Ireland insurance results</t>
  </si>
  <si>
    <t>11</t>
  </si>
  <si>
    <t xml:space="preserve"> Settlement commissions Poland</t>
  </si>
  <si>
    <t xml:space="preserve"> Sales Credit from NY.</t>
  </si>
  <si>
    <t>11.01</t>
  </si>
  <si>
    <t xml:space="preserve"> Madrid LCH Clearing Service</t>
  </si>
  <si>
    <t>11.02</t>
  </si>
  <si>
    <t xml:space="preserve"> Trade Mexico  IRS balances and valuation</t>
  </si>
  <si>
    <t>11.03</t>
  </si>
  <si>
    <t xml:space="preserve"> ENI: Quarterly income sent to ITALIA</t>
  </si>
  <si>
    <t>11.04</t>
  </si>
  <si>
    <t xml:space="preserve"> Tecnicas Reunidas:Quarterly income sent to ESP</t>
  </si>
  <si>
    <t>11.05</t>
  </si>
  <si>
    <t xml:space="preserve"> SAUDI ELECTRICITY COMPANY</t>
  </si>
  <si>
    <t>11.06</t>
  </si>
  <si>
    <t xml:space="preserve"> Infinis Commission</t>
  </si>
  <si>
    <t>11.07</t>
  </si>
  <si>
    <t xml:space="preserve"> TTI adjustment for Treasury Financing operations</t>
  </si>
  <si>
    <t>12</t>
  </si>
  <si>
    <t xml:space="preserve"> TTI Adjustment (Base Rate + Liquidity Spread)</t>
  </si>
  <si>
    <t xml:space="preserve"> TRANSFER OF BENELUX SINGLE RESOLUTION FUND</t>
  </si>
  <si>
    <t xml:space="preserve"> SALES ACTIVITY POLAND</t>
  </si>
  <si>
    <t>13</t>
  </si>
  <si>
    <t xml:space="preserve"> COMPENSATION EXPENSES GERMANY</t>
  </si>
  <si>
    <t>13.1</t>
  </si>
  <si>
    <t xml:space="preserve"> Project Cruz</t>
  </si>
  <si>
    <t xml:space="preserve"> Central Bank liquidity in favor UK</t>
  </si>
  <si>
    <t>13.2</t>
  </si>
  <si>
    <t xml:space="preserve"> Transfer Aquanima Brazil</t>
  </si>
  <si>
    <t xml:space="preserve"> Yankee Bonds</t>
  </si>
  <si>
    <t>13.3</t>
  </si>
  <si>
    <t xml:space="preserve"> MUP Network Distribution: Massive Deposits</t>
  </si>
  <si>
    <t xml:space="preserve"> MUP Network Distribution: Individual Depos</t>
  </si>
  <si>
    <t>13.9</t>
  </si>
  <si>
    <t xml:space="preserve"> MUP Network Distribution: Fixing and bills</t>
  </si>
  <si>
    <t>13.91</t>
  </si>
  <si>
    <t xml:space="preserve"> MUP Network Distribution: Derivatives</t>
  </si>
  <si>
    <t>13.92</t>
  </si>
  <si>
    <t xml:space="preserve"> Commissions recognized to GBM Milan</t>
  </si>
  <si>
    <t>13.93</t>
  </si>
  <si>
    <t xml:space="preserve"> Income transfer Aquanima Brazil</t>
  </si>
  <si>
    <t>13.94</t>
  </si>
  <si>
    <t xml:space="preserve"> MUP Network Distribution: Maturity sale</t>
  </si>
  <si>
    <t>13.95</t>
  </si>
  <si>
    <t xml:space="preserve"> Distribution SLCredit Network: Derivatives</t>
  </si>
  <si>
    <t>13.96</t>
  </si>
  <si>
    <t xml:space="preserve"> SIMPLE INTERNAL CASH FLOWS</t>
  </si>
  <si>
    <t>13.99</t>
  </si>
  <si>
    <t>14</t>
  </si>
  <si>
    <t>14.1</t>
  </si>
  <si>
    <t xml:space="preserve"> Benelux compensation to Spain for financial cost overruns</t>
  </si>
  <si>
    <t>14.11</t>
  </si>
  <si>
    <t xml:space="preserve"> Altamira Project</t>
  </si>
  <si>
    <t>14.12</t>
  </si>
  <si>
    <t xml:space="preserve"> FCC Project</t>
  </si>
  <si>
    <t>14.13</t>
  </si>
  <si>
    <t xml:space="preserve"> Litoral Project</t>
  </si>
  <si>
    <t>14.14</t>
  </si>
  <si>
    <t xml:space="preserve"> Distribution of LB to other geographies</t>
  </si>
  <si>
    <t>14.19</t>
  </si>
  <si>
    <t xml:space="preserve"> Brokers Commission</t>
  </si>
  <si>
    <t>14.2</t>
  </si>
  <si>
    <t xml:space="preserve"> Elimination of securitization benefit ECB Benelux</t>
  </si>
  <si>
    <t xml:space="preserve"> Compensation GP Alfonso Diez</t>
  </si>
  <si>
    <t>14.3</t>
  </si>
  <si>
    <t xml:space="preserve"> Bankia Repo Results</t>
  </si>
  <si>
    <t>14.31</t>
  </si>
  <si>
    <t xml:space="preserve"> Internegocios Peru  Uruguay</t>
  </si>
  <si>
    <t>14.39</t>
  </si>
  <si>
    <t xml:space="preserve"> Sales Credits Mexico  Asia</t>
  </si>
  <si>
    <t>15</t>
  </si>
  <si>
    <t xml:space="preserve"> BPI clients referenced by SGBM Santander Rio</t>
  </si>
  <si>
    <t>15.1</t>
  </si>
  <si>
    <t xml:space="preserve"> NY distribution to other geographies</t>
  </si>
  <si>
    <t>15.11</t>
  </si>
  <si>
    <t xml:space="preserve"> Structured notes operations</t>
  </si>
  <si>
    <t>15.12</t>
  </si>
  <si>
    <t xml:space="preserve"> Cash Equities Institutional</t>
  </si>
  <si>
    <t>15.2</t>
  </si>
  <si>
    <t xml:space="preserve"> PROJECT FINANCE</t>
  </si>
  <si>
    <t xml:space="preserve"> Distribution of Commerce FX results</t>
  </si>
  <si>
    <t>16</t>
  </si>
  <si>
    <t xml:space="preserve"> MAPS Incentive</t>
  </si>
  <si>
    <t>16.1</t>
  </si>
  <si>
    <t xml:space="preserve"> NY Shared Book</t>
  </si>
  <si>
    <t xml:space="preserve"> AMERICAN TOWER HEDGE THROUGH CDS</t>
  </si>
  <si>
    <t>16.2</t>
  </si>
  <si>
    <t xml:space="preserve"> Equity Buybacks</t>
  </si>
  <si>
    <t>16.21</t>
  </si>
  <si>
    <t xml:space="preserve"> MAPS Funding Compensation</t>
  </si>
  <si>
    <t>16.22</t>
  </si>
  <si>
    <t xml:space="preserve"> Mexico Remote Book</t>
  </si>
  <si>
    <t>16.23</t>
  </si>
  <si>
    <t xml:space="preserve"> IMPUTED COSTS SANTANDER PARENT COMPANY</t>
  </si>
  <si>
    <t>16.24</t>
  </si>
  <si>
    <t xml:space="preserve"> Income ARA Retail Center S.a.r.L.</t>
  </si>
  <si>
    <t>16.29</t>
  </si>
  <si>
    <t xml:space="preserve"> Castor Capibara</t>
  </si>
  <si>
    <t>17</t>
  </si>
  <si>
    <t xml:space="preserve"> 50% of Sales Credit to be deducted by New York</t>
  </si>
  <si>
    <t>17.1</t>
  </si>
  <si>
    <t xml:space="preserve"> 50% of Sales Credit to be deducted by London</t>
  </si>
  <si>
    <t>17.11</t>
  </si>
  <si>
    <t xml:space="preserve"> 50% of Sales Credit to be deducted by Hong Kong</t>
  </si>
  <si>
    <t>17.12</t>
  </si>
  <si>
    <t xml:space="preserve"> Offshore Chile</t>
  </si>
  <si>
    <t>17.2</t>
  </si>
  <si>
    <t xml:space="preserve"> INDIAS UK</t>
  </si>
  <si>
    <t>17.21</t>
  </si>
  <si>
    <t xml:space="preserve"> Transfer UK Secondary Credit Books</t>
  </si>
  <si>
    <t>17.22</t>
  </si>
  <si>
    <t xml:space="preserve"> TTI Paris Adjustment</t>
  </si>
  <si>
    <t>17.23</t>
  </si>
  <si>
    <t xml:space="preserve"> Controllers Meeting Miami</t>
  </si>
  <si>
    <t>17.24</t>
  </si>
  <si>
    <t xml:space="preserve"> Adjustment between BPI and Chile Private Banking</t>
  </si>
  <si>
    <t>17.29</t>
  </si>
  <si>
    <t xml:space="preserve"> Galp Commission</t>
  </si>
  <si>
    <t>18</t>
  </si>
  <si>
    <t xml:space="preserve"> REN Commissions</t>
  </si>
  <si>
    <t>18.1</t>
  </si>
  <si>
    <t xml:space="preserve"> ACS ASIA Adjustment</t>
  </si>
  <si>
    <t>18.11</t>
  </si>
  <si>
    <t xml:space="preserve"> Asnaldo SPA Guarantees</t>
  </si>
  <si>
    <t>18.12</t>
  </si>
  <si>
    <t xml:space="preserve"> Transfer Costs SEB</t>
  </si>
  <si>
    <t>18.13</t>
  </si>
  <si>
    <t xml:space="preserve"> Sales Credits Mexico  NY</t>
  </si>
  <si>
    <t>18.14</t>
  </si>
  <si>
    <t xml:space="preserve"> Guaranty fees syndicated loan to Polon</t>
  </si>
  <si>
    <t>18.2</t>
  </si>
  <si>
    <t xml:space="preserve"> TTI Intercompany</t>
  </si>
  <si>
    <t xml:space="preserve"> Cost of Funding (TTI) Treasury Financing Transaction</t>
  </si>
  <si>
    <t>19</t>
  </si>
  <si>
    <t xml:space="preserve"> Adjustment Generic Provision Asia</t>
  </si>
  <si>
    <t>19.1</t>
  </si>
  <si>
    <t xml:space="preserve"> Compensation for Digitization FundOne Pay FX</t>
  </si>
  <si>
    <t xml:space="preserve"> Compensation Digitization FundMobile Commo</t>
  </si>
  <si>
    <t>19.2</t>
  </si>
  <si>
    <t xml:space="preserve"> Brazilian Waterways Commission</t>
  </si>
  <si>
    <t xml:space="preserve"> Cielo Azul Cementos y Calizas S.A.</t>
  </si>
  <si>
    <t>20</t>
  </si>
  <si>
    <t xml:space="preserve"> PDM fee (Private Debt Mobilization)</t>
  </si>
  <si>
    <t>20.1</t>
  </si>
  <si>
    <t xml:space="preserve"> Murex Peru</t>
  </si>
  <si>
    <t>20.11</t>
  </si>
  <si>
    <t xml:space="preserve"> ION UK</t>
  </si>
  <si>
    <t>20.12</t>
  </si>
  <si>
    <t xml:space="preserve"> Interest Margin Sharing Adjustment Holding Company</t>
  </si>
  <si>
    <t>20.13</t>
  </si>
  <si>
    <t xml:space="preserve"> AMORTIZATION OF INTANGIBLES</t>
  </si>
  <si>
    <t>20.14</t>
  </si>
  <si>
    <t xml:space="preserve"> FIAT PROTECTION IN ACPM</t>
  </si>
  <si>
    <t>20.15</t>
  </si>
  <si>
    <t xml:space="preserve"> PROTECTION BRASIL IN ACPM</t>
  </si>
  <si>
    <t>20.16</t>
  </si>
  <si>
    <t xml:space="preserve"> LIDL (Santander Consumer)</t>
  </si>
  <si>
    <t>20.17</t>
  </si>
  <si>
    <t xml:space="preserve"> Transfer CNF notes 76 and 77</t>
  </si>
  <si>
    <t>20.2</t>
  </si>
  <si>
    <t xml:space="preserve"> Pedemontana ACPM</t>
  </si>
  <si>
    <t xml:space="preserve"> LIGHT  ELIANTUS FINCO (ISIN XS1894490033)</t>
  </si>
  <si>
    <t>20.3</t>
  </si>
  <si>
    <t xml:space="preserve"> Holdco GCB expenses  Multifinance p</t>
  </si>
  <si>
    <t xml:space="preserve"> Cross Referral BPI Latam USA</t>
  </si>
  <si>
    <t>20.4</t>
  </si>
  <si>
    <t xml:space="preserve"> One off EDP Portugal</t>
  </si>
  <si>
    <t>20.41</t>
  </si>
  <si>
    <t xml:space="preserve"> Gonden Book Londond Branch</t>
  </si>
  <si>
    <t>20.42</t>
  </si>
  <si>
    <t xml:space="preserve"> Cost of Popular with Santander Tecnología and Opera</t>
  </si>
  <si>
    <t>20.5</t>
  </si>
  <si>
    <t xml:space="preserve"> Cofina</t>
  </si>
  <si>
    <t>20.51</t>
  </si>
  <si>
    <t xml:space="preserve"> Interbranch Reclassification (No RNAC  RNAC)</t>
  </si>
  <si>
    <t>20.52</t>
  </si>
  <si>
    <t xml:space="preserve"> Interbusiness from Popular to San España</t>
  </si>
  <si>
    <t>20.53</t>
  </si>
  <si>
    <t xml:space="preserve"> Amount not billed by CIB Div.</t>
  </si>
  <si>
    <t>20.59</t>
  </si>
  <si>
    <t xml:space="preserve"> TRANSFER PORTFOLIO ESACPM_COB_BEI</t>
  </si>
  <si>
    <t>20.6</t>
  </si>
  <si>
    <t xml:space="preserve"> SRB split</t>
  </si>
  <si>
    <t xml:space="preserve"> Transfer portfolio Barcos_LP</t>
  </si>
  <si>
    <t>21</t>
  </si>
  <si>
    <t xml:space="preserve"> IRIS AVIATION</t>
  </si>
  <si>
    <t>21.1</t>
  </si>
  <si>
    <t xml:space="preserve"> OPERATING DOCUMENTARY CREDITS POPULAR/HONG KONG</t>
  </si>
  <si>
    <t xml:space="preserve"> Markets OffShore</t>
  </si>
  <si>
    <t>21.2</t>
  </si>
  <si>
    <t xml:space="preserve"> Offset to BP_ESP from BPI (Custody)</t>
  </si>
  <si>
    <t xml:space="preserve"> Reclassification Intragroup Reclassification Intragroup Refactoring</t>
  </si>
  <si>
    <t>22</t>
  </si>
  <si>
    <t xml:space="preserve"> Transfer UK</t>
  </si>
  <si>
    <t>22.1</t>
  </si>
  <si>
    <t xml:space="preserve"> Popular Adjustments to Corporate</t>
  </si>
  <si>
    <t>22.11</t>
  </si>
  <si>
    <t xml:space="preserve"> Offset TTI negative EUR ShortTermTrade Paise</t>
  </si>
  <si>
    <t>22.19</t>
  </si>
  <si>
    <t xml:space="preserve"> Placement of bond issued by Argentina</t>
  </si>
  <si>
    <t>22.2</t>
  </si>
  <si>
    <t xml:space="preserve"> Orexexpense reduction: Project FAIR</t>
  </si>
  <si>
    <t>22.21</t>
  </si>
  <si>
    <t xml:space="preserve"> Transfer to MMK Brazil for CCSEURUSD</t>
  </si>
  <si>
    <t>22.22</t>
  </si>
  <si>
    <t xml:space="preserve"> Commissione Origin AsiaSpain</t>
  </si>
  <si>
    <t>22.23</t>
  </si>
  <si>
    <t xml:space="preserve"> Compensation Universities</t>
  </si>
  <si>
    <t>22.29</t>
  </si>
  <si>
    <t xml:space="preserve"> OPEX compensation.</t>
  </si>
  <si>
    <t>23</t>
  </si>
  <si>
    <t xml:space="preserve"> SCIB Collaboration revenue margin</t>
  </si>
  <si>
    <t>23.1</t>
  </si>
  <si>
    <t xml:space="preserve"> Corporate Banking Chile and BPI USA</t>
  </si>
  <si>
    <t>23.11</t>
  </si>
  <si>
    <t xml:space="preserve"> Profit sharing and balance sheet with Poland</t>
  </si>
  <si>
    <t>23.12</t>
  </si>
  <si>
    <t xml:space="preserve"> Exclusion of Commercial Banking segment (CCB) in SLB</t>
  </si>
  <si>
    <t>23.13</t>
  </si>
  <si>
    <t xml:space="preserve"> Baskem</t>
  </si>
  <si>
    <t>23.14</t>
  </si>
  <si>
    <t xml:space="preserve"> Global Head markets</t>
  </si>
  <si>
    <t>23.19</t>
  </si>
  <si>
    <t xml:space="preserve"> Internal Rdo Rcto Rdo in Cash Equity Institutional</t>
  </si>
  <si>
    <t>23.2</t>
  </si>
  <si>
    <t xml:space="preserve"> Santander Río Art Event</t>
  </si>
  <si>
    <t xml:space="preserve"> Transfer Financial Management London</t>
  </si>
  <si>
    <t>23.3</t>
  </si>
  <si>
    <t xml:space="preserve"> AN Frankfurt issues a SBLC to SAN BR</t>
  </si>
  <si>
    <t>23.31</t>
  </si>
  <si>
    <t xml:space="preserve"> Italian revenues booked in Frankfurt</t>
  </si>
  <si>
    <t>23.32</t>
  </si>
  <si>
    <t xml:space="preserve"> Transfer Financial Management NY</t>
  </si>
  <si>
    <t>23.4</t>
  </si>
  <si>
    <t xml:space="preserve"> Transfer SVB costs from MPC Boadilla to San Espana</t>
  </si>
  <si>
    <t>23.41</t>
  </si>
  <si>
    <t xml:space="preserve"> Transfer of costs 303 Inver Capital Global to San Esp</t>
  </si>
  <si>
    <t>23.42</t>
  </si>
  <si>
    <t xml:space="preserve"> Transfer portfolio ESACPM_CONV_A3T to Syndicates</t>
  </si>
  <si>
    <t>23.43</t>
  </si>
  <si>
    <t xml:space="preserve"> Split between Retail and SCIB</t>
  </si>
  <si>
    <t>23.44</t>
  </si>
  <si>
    <t xml:space="preserve"> USPP  Retail Banking Clients (SCCB)</t>
  </si>
  <si>
    <t>23.49</t>
  </si>
  <si>
    <t xml:space="preserve"> CVA hedge</t>
  </si>
  <si>
    <t>23.5</t>
  </si>
  <si>
    <t xml:space="preserve"> ELECTRICITY SYSTEM</t>
  </si>
  <si>
    <t>23.51</t>
  </si>
  <si>
    <t xml:space="preserve"> Split to SCF 20% ALSO</t>
  </si>
  <si>
    <t>23.52</t>
  </si>
  <si>
    <t xml:space="preserve"> Santander UK and Santander Asset Manage</t>
  </si>
  <si>
    <t>23.6</t>
  </si>
  <si>
    <t xml:space="preserve"> ASSIGNMENT OF COMMISSIONS SPAIN ESP</t>
  </si>
  <si>
    <t>23.61</t>
  </si>
  <si>
    <t xml:space="preserve"> TRANSFER OF ONE OFF FROM OPEN TO RED SAN</t>
  </si>
  <si>
    <t>23.62</t>
  </si>
  <si>
    <t xml:space="preserve"> Transfer of income from Global Book WM operations</t>
  </si>
  <si>
    <t>23.63</t>
  </si>
  <si>
    <t xml:space="preserve"> Golden Book origin Asia</t>
  </si>
  <si>
    <t>23.64</t>
  </si>
  <si>
    <t xml:space="preserve"> Credit Transfer Private Banking</t>
  </si>
  <si>
    <t>23.65</t>
  </si>
  <si>
    <t xml:space="preserve"> Credit Transfer Asset Management</t>
  </si>
  <si>
    <t>23.69</t>
  </si>
  <si>
    <t xml:space="preserve"> Longterm repo in ACPMLiquidity Strategy</t>
  </si>
  <si>
    <t>23.7</t>
  </si>
  <si>
    <t xml:space="preserve"> SOBAO  ACPM commissions</t>
  </si>
  <si>
    <t xml:space="preserve"> Sales ROF assignments Spain</t>
  </si>
  <si>
    <t>23.9</t>
  </si>
  <si>
    <t xml:space="preserve"> Invoicing between branches</t>
  </si>
  <si>
    <t>23.91</t>
  </si>
  <si>
    <t xml:space="preserve"> Walt Disney</t>
  </si>
  <si>
    <t>23.99</t>
  </si>
  <si>
    <t xml:space="preserve"> Interbusiness Confirming Frankfurt  San USA</t>
  </si>
  <si>
    <t>24</t>
  </si>
  <si>
    <t xml:space="preserve"> Fee sharing by incentive model PDM</t>
  </si>
  <si>
    <t>24.1</t>
  </si>
  <si>
    <t xml:space="preserve"> Portugal Private Banking  Brasil connectivity tool</t>
  </si>
  <si>
    <t xml:space="preserve"> Portugal Private Banking  Miami connectivity tool</t>
  </si>
  <si>
    <t>24.2</t>
  </si>
  <si>
    <t xml:space="preserve"> Solaria  Prj BOOT</t>
  </si>
  <si>
    <t xml:space="preserve"> Fee split confirming Frankfurt to Chile and Mexico</t>
  </si>
  <si>
    <t>24.3</t>
  </si>
  <si>
    <t xml:space="preserve"> MARGIN LOAN QUADRIGA</t>
  </si>
  <si>
    <t>24.31</t>
  </si>
  <si>
    <t xml:space="preserve"> Forfaiting to Brazil</t>
  </si>
  <si>
    <t>24.32</t>
  </si>
  <si>
    <t xml:space="preserve"> RPP Chile Subsole</t>
  </si>
  <si>
    <t>24.33</t>
  </si>
  <si>
    <t xml:space="preserve"> Annual Fees Internationalization Bonds</t>
  </si>
  <si>
    <t>24.34</t>
  </si>
  <si>
    <t xml:space="preserve"> Margin Loans Private Banking</t>
  </si>
  <si>
    <t>24.4</t>
  </si>
  <si>
    <t xml:space="preserve"> AMERICAN MARKETS COSTS (LATAM TREASURY)</t>
  </si>
  <si>
    <t>24.41</t>
  </si>
  <si>
    <t xml:space="preserve"> Costs shared with the division</t>
  </si>
  <si>
    <t>24.42</t>
  </si>
  <si>
    <t xml:space="preserve"> Transfer of Openbank ARGENTINA to the Digital Division.</t>
  </si>
  <si>
    <t>24.43</t>
  </si>
  <si>
    <t xml:space="preserve"> Marketing of BSSA Colombia products</t>
  </si>
  <si>
    <t>24.44</t>
  </si>
  <si>
    <t xml:space="preserve"> Minor Orexexpenses: Invoicing Fair MIL Global M&amp;A</t>
  </si>
  <si>
    <t>24.45</t>
  </si>
  <si>
    <t xml:space="preserve"> Ragnar Project IBERDROLA SA M&amp;A ESP  M&amp;A UK EXP</t>
  </si>
  <si>
    <t>24.46</t>
  </si>
  <si>
    <t xml:space="preserve"> SBLC Sierra Gorda</t>
  </si>
  <si>
    <t>24.5</t>
  </si>
  <si>
    <t xml:space="preserve"> Head Global ¿ Research</t>
  </si>
  <si>
    <t>24.51</t>
  </si>
  <si>
    <t xml:space="preserve"> HQ recovery for International mobility</t>
  </si>
  <si>
    <t>24.52</t>
  </si>
  <si>
    <t xml:space="preserve"> ECA¿S</t>
  </si>
  <si>
    <t>24.53</t>
  </si>
  <si>
    <t xml:space="preserve"> IFI</t>
  </si>
  <si>
    <t>24.54</t>
  </si>
  <si>
    <t xml:space="preserve"> Loans Trading</t>
  </si>
  <si>
    <t>25</t>
  </si>
  <si>
    <t xml:space="preserve"> Unbilled amount per Div. WM</t>
  </si>
  <si>
    <t>25.1</t>
  </si>
  <si>
    <t xml:space="preserve"> Corporate Equity Derivatives</t>
  </si>
  <si>
    <t>25.11</t>
  </si>
  <si>
    <t xml:space="preserve"> ECM  Equity Capital Markets</t>
  </si>
  <si>
    <t>25.12</t>
  </si>
  <si>
    <t xml:space="preserve"> Unbilled amount x CIB to AACC &amp; Spain</t>
  </si>
  <si>
    <t>25.2</t>
  </si>
  <si>
    <t xml:space="preserve"> IFIS BANK (IFIS ABCP)  Meloria</t>
  </si>
  <si>
    <t>25.21</t>
  </si>
  <si>
    <t xml:space="preserve"> MO MARKETS NON CASH</t>
  </si>
  <si>
    <t>25.29</t>
  </si>
  <si>
    <t xml:space="preserve"> Transfer branches Europe</t>
  </si>
  <si>
    <t>25.3</t>
  </si>
  <si>
    <t xml:space="preserve"> VERALLIA IPO Project</t>
  </si>
  <si>
    <t xml:space="preserve"> ESSILORLUXOTICA Project</t>
  </si>
  <si>
    <t>25.4</t>
  </si>
  <si>
    <t xml:space="preserve"> Transfer of generic fund perimeter 11510</t>
  </si>
  <si>
    <t xml:space="preserve"> CVA/DVA Premium from NY to other Geographies</t>
  </si>
  <si>
    <t>25.5</t>
  </si>
  <si>
    <t xml:space="preserve"> PRIVATE BANKS COLLABORATION ADJUSTMENTS</t>
  </si>
  <si>
    <t xml:space="preserve"> GAS SYSTEM</t>
  </si>
  <si>
    <t>25.6</t>
  </si>
  <si>
    <t xml:space="preserve"> Confiming FrankfurtMilan</t>
  </si>
  <si>
    <t>25.61</t>
  </si>
  <si>
    <t xml:space="preserve"> GP Compensation (Technology)</t>
  </si>
  <si>
    <t>25.62</t>
  </si>
  <si>
    <t xml:space="preserve"> Issuers</t>
  </si>
  <si>
    <t>25.7</t>
  </si>
  <si>
    <t xml:space="preserve"> SGF Querétaro Land Sale</t>
  </si>
  <si>
    <t>25.71</t>
  </si>
  <si>
    <t xml:space="preserve"> Transfer 2020 costs LB (oneoff)</t>
  </si>
  <si>
    <t>25.72</t>
  </si>
  <si>
    <t xml:space="preserve"> Asia move from Financial Management to HQ</t>
  </si>
  <si>
    <t>25.73</t>
  </si>
  <si>
    <t xml:space="preserve"> Delta</t>
  </si>
  <si>
    <t>25.9</t>
  </si>
  <si>
    <t xml:space="preserve"> SIS NY 2019 securities lending collection</t>
  </si>
  <si>
    <t>25.91</t>
  </si>
  <si>
    <t xml:space="preserve"> VENDOR ACTIVITY SC GERMANY</t>
  </si>
  <si>
    <t>25.92</t>
  </si>
  <si>
    <t xml:space="preserve"> PIOLIN BIDCO</t>
  </si>
  <si>
    <t>25.93</t>
  </si>
  <si>
    <t xml:space="preserve"> TASTY DEBTCO S.A.R.L. (CRISPY)  CCRR</t>
  </si>
  <si>
    <t>25.94</t>
  </si>
  <si>
    <t xml:space="preserve"> MENO</t>
  </si>
  <si>
    <t>25.99</t>
  </si>
  <si>
    <t xml:space="preserve"> VESPA</t>
  </si>
  <si>
    <t>26</t>
  </si>
  <si>
    <t xml:space="preserve"> FPS Distribution</t>
  </si>
  <si>
    <t>26.1</t>
  </si>
  <si>
    <t xml:space="preserve"> Digital Bonus</t>
  </si>
  <si>
    <t>26.11</t>
  </si>
  <si>
    <t xml:space="preserve"> Merger of soc 01398 and 00805 into soc 00400</t>
  </si>
  <si>
    <t>26.12</t>
  </si>
  <si>
    <t xml:space="preserve"> GE TAX SETTLEMENT ADJUSTMENT</t>
  </si>
  <si>
    <t>26.2</t>
  </si>
  <si>
    <t xml:space="preserve"> Costs associated with the distribution3S</t>
  </si>
  <si>
    <t xml:space="preserve"> Transfer of Fitzroy expenses</t>
  </si>
  <si>
    <t>26.3</t>
  </si>
  <si>
    <t xml:space="preserve"> Codelco  Tenova discount</t>
  </si>
  <si>
    <t xml:space="preserve"> ESLR_USD folder transfer</t>
  </si>
  <si>
    <t>26.4</t>
  </si>
  <si>
    <t xml:space="preserve"> Frankfurt Nordex commission</t>
  </si>
  <si>
    <t xml:space="preserve"> PSA INVOICE COMPENSATION</t>
  </si>
  <si>
    <t>26.5</t>
  </si>
  <si>
    <t xml:space="preserve"> SBLC Chile</t>
  </si>
  <si>
    <t>26.51</t>
  </si>
  <si>
    <t xml:space="preserve"> Internegocios by FUR to Branches</t>
  </si>
  <si>
    <t>26.52</t>
  </si>
  <si>
    <t xml:space="preserve"> Uruguay Market Deliveries</t>
  </si>
  <si>
    <t>26.6</t>
  </si>
  <si>
    <t xml:space="preserve"> Sprea de San España delivery to BPI Miami</t>
  </si>
  <si>
    <t xml:space="preserve"> CONSTRUCTIONS AND RAILROAD AUXILIARY (CAF)</t>
  </si>
  <si>
    <t>26.7</t>
  </si>
  <si>
    <t xml:space="preserve"> Imputed Costs Heracles</t>
  </si>
  <si>
    <t xml:space="preserve"> COST FUNDING PRADO</t>
  </si>
  <si>
    <t>26.8</t>
  </si>
  <si>
    <t xml:space="preserve"> Cross referral Uruguay</t>
  </si>
  <si>
    <t xml:space="preserve"> Cost of CDS hedging</t>
  </si>
  <si>
    <t>27</t>
  </si>
  <si>
    <t xml:space="preserve"> Cost of securities custody S3</t>
  </si>
  <si>
    <t>27.1</t>
  </si>
  <si>
    <t xml:space="preserve"> Royal caribbean and STX</t>
  </si>
  <si>
    <t>27.11</t>
  </si>
  <si>
    <t xml:space="preserve"> JDE  HONDUCAFE</t>
  </si>
  <si>
    <t>27.12</t>
  </si>
  <si>
    <t xml:space="preserve"> CAAC bonds</t>
  </si>
  <si>
    <t>27.2</t>
  </si>
  <si>
    <t xml:space="preserve"> SPECIAL DISTRIBUTIONS</t>
  </si>
  <si>
    <t xml:space="preserve"> SLCredit Network Deal: Maturity Sale</t>
  </si>
  <si>
    <t>27.3</t>
  </si>
  <si>
    <t xml:space="preserve"> TRANSFER CNF INSURANCE EXCHANGE AND CURRENCY EXCHANGE</t>
  </si>
  <si>
    <t>27.31</t>
  </si>
  <si>
    <t xml:space="preserve"> NY Traders activity on G10 books in Madrid</t>
  </si>
  <si>
    <t>27.32</t>
  </si>
  <si>
    <t xml:space="preserve"> Royal Caribbean and STX</t>
  </si>
  <si>
    <t>27.33</t>
  </si>
  <si>
    <t xml:space="preserve"> Adjustment Factoring customer ENAP</t>
  </si>
  <si>
    <t>27.4</t>
  </si>
  <si>
    <t xml:space="preserve"> ACPM ECB</t>
  </si>
  <si>
    <t xml:space="preserve"> MIGA operations</t>
  </si>
  <si>
    <t>27.5</t>
  </si>
  <si>
    <t xml:space="preserve"> Offset transfer expense to SCF units.</t>
  </si>
  <si>
    <t>27.51</t>
  </si>
  <si>
    <t xml:space="preserve"> Orbian Interbusiness</t>
  </si>
  <si>
    <t>27.52</t>
  </si>
  <si>
    <t xml:space="preserve"> Transfer of MM to AACC from Treasury account</t>
  </si>
  <si>
    <t>27.9</t>
  </si>
  <si>
    <t xml:space="preserve"> Province of Jujuy</t>
  </si>
  <si>
    <t xml:space="preserve"> Letter of Credit GIA Aval SCS MEX</t>
  </si>
  <si>
    <t>28</t>
  </si>
  <si>
    <t xml:space="preserve"> ROF VISA ELAVON</t>
  </si>
  <si>
    <t>28.1</t>
  </si>
  <si>
    <t xml:space="preserve"> Golden Book Origin Colombia</t>
  </si>
  <si>
    <t>28.11</t>
  </si>
  <si>
    <t xml:space="preserve"> PUNTA CATALINA  DOMINICAN REPUBLIC</t>
  </si>
  <si>
    <t>28.12</t>
  </si>
  <si>
    <t xml:space="preserve"> INTERBUSINESS ICGAACC</t>
  </si>
  <si>
    <t>28.13</t>
  </si>
  <si>
    <t xml:space="preserve"> SIS CME/ICE shares for sale</t>
  </si>
  <si>
    <t>28.14</t>
  </si>
  <si>
    <t xml:space="preserve"> Tax Refund Malta</t>
  </si>
  <si>
    <t>28.15</t>
  </si>
  <si>
    <t xml:space="preserve"> Banes debt + 90 days</t>
  </si>
  <si>
    <t>28.2</t>
  </si>
  <si>
    <t xml:space="preserve"> Services provided to Sovereign by SAN Spain</t>
  </si>
  <si>
    <t>28.21</t>
  </si>
  <si>
    <t xml:space="preserve"> Replenishment of expenses between Rest of Spain BC  Holding Company</t>
  </si>
  <si>
    <t>28.22</t>
  </si>
  <si>
    <t xml:space="preserve"> Compensation to Germany consultancy</t>
  </si>
  <si>
    <t>28.23</t>
  </si>
  <si>
    <t xml:space="preserve"> Valuation and Recognition PnL Book Repos</t>
  </si>
  <si>
    <t>28.24</t>
  </si>
  <si>
    <t xml:space="preserve"> Cost of issues Financial Management Spain.</t>
  </si>
  <si>
    <t>28.25</t>
  </si>
  <si>
    <t xml:space="preserve"> Compensation GCB Aviacion Oyambre and Comillas Avi.</t>
  </si>
  <si>
    <t>28.29</t>
  </si>
  <si>
    <t xml:space="preserve"> 127 SANT FACTORING CONFIRMING to UK and Rest Esp GBM</t>
  </si>
  <si>
    <t>28.3</t>
  </si>
  <si>
    <t xml:space="preserve"> COMPENSATION MUS</t>
  </si>
  <si>
    <t xml:space="preserve"> PSA INVOICE OFFSETTING</t>
  </si>
  <si>
    <t>28.4</t>
  </si>
  <si>
    <t xml:space="preserve"> Outperformance swaps by Banco Popular</t>
  </si>
  <si>
    <t>28.41</t>
  </si>
  <si>
    <t xml:space="preserve"> IRS macrohedging</t>
  </si>
  <si>
    <t>28.49</t>
  </si>
  <si>
    <t xml:space="preserve"> Sponsorships Universities Spain</t>
  </si>
  <si>
    <t>28.9</t>
  </si>
  <si>
    <t xml:space="preserve"> FUR London Branch</t>
  </si>
  <si>
    <t>28.91</t>
  </si>
  <si>
    <t xml:space="preserve"> MSC and STX</t>
  </si>
  <si>
    <t>28.92</t>
  </si>
  <si>
    <t xml:space="preserve"> Cost of CDS hedging on AFKLM</t>
  </si>
  <si>
    <t>28.93</t>
  </si>
  <si>
    <t xml:space="preserve"> Margin sharing Fresenius and Financial ManagementN Laboratories</t>
  </si>
  <si>
    <t>28.94</t>
  </si>
  <si>
    <t xml:space="preserve"> Remaining AACC for CLO Boadilla</t>
  </si>
  <si>
    <t>28.95</t>
  </si>
  <si>
    <t xml:space="preserve"> FROB TRANSFER</t>
  </si>
  <si>
    <t>28.96</t>
  </si>
  <si>
    <t xml:space="preserve"> TriOptima: expense allocation to SAN NY</t>
  </si>
  <si>
    <t>28.99</t>
  </si>
  <si>
    <t xml:space="preserve"> Off Shore  Poland</t>
  </si>
  <si>
    <t>29</t>
  </si>
  <si>
    <t xml:space="preserve"> Off  Shore HK</t>
  </si>
  <si>
    <t>29.1</t>
  </si>
  <si>
    <t xml:space="preserve"> LIMA METRO</t>
  </si>
  <si>
    <t xml:space="preserve"> Seabras</t>
  </si>
  <si>
    <t>29.2</t>
  </si>
  <si>
    <t xml:space="preserve"> Transfer of reinvoicing</t>
  </si>
  <si>
    <t xml:space="preserve"> FEES COLLECTION ACE BOROA</t>
  </si>
  <si>
    <t>29.3</t>
  </si>
  <si>
    <t xml:space="preserve"> Santander Spain Public Charges</t>
  </si>
  <si>
    <t>29.31</t>
  </si>
  <si>
    <t xml:space="preserve"> Center of Excellence (CoE)</t>
  </si>
  <si>
    <t>29.32</t>
  </si>
  <si>
    <t xml:space="preserve"> Recognition of Argentina for operating titles</t>
  </si>
  <si>
    <t>30</t>
  </si>
  <si>
    <t xml:space="preserve"> REVENUE SHARING SBNA and BSI</t>
  </si>
  <si>
    <t>30.1</t>
  </si>
  <si>
    <t xml:space="preserve"> FUR HOLDING</t>
  </si>
  <si>
    <t>30.11</t>
  </si>
  <si>
    <t xml:space="preserve"> Internal operations GFH centers</t>
  </si>
  <si>
    <t>30.12</t>
  </si>
  <si>
    <t xml:space="preserve"> Transfer of BPI Miami to San España</t>
  </si>
  <si>
    <t>30.2</t>
  </si>
  <si>
    <t xml:space="preserve"> Transfer of R&amp;D+i</t>
  </si>
  <si>
    <t xml:space="preserve"> Management of Bonds bookeados in Chile</t>
  </si>
  <si>
    <t>30.3</t>
  </si>
  <si>
    <t xml:space="preserve"> Synthetic and Fixed Rate Loans with hedging rights</t>
  </si>
  <si>
    <t xml:space="preserve"> SCF Adjustment</t>
  </si>
  <si>
    <t>30.4</t>
  </si>
  <si>
    <t xml:space="preserve"> Synthetic and Fixed Rate Loans (int.Derivatives)</t>
  </si>
  <si>
    <t xml:space="preserve"> Norway to Holding</t>
  </si>
  <si>
    <t>30.9</t>
  </si>
  <si>
    <t xml:space="preserve"> Holding Norway</t>
  </si>
  <si>
    <t>30.91</t>
  </si>
  <si>
    <t xml:space="preserve"> END AGENT SERVICE BETWEEN GTB/RATES/ISSUERS</t>
  </si>
  <si>
    <t>30.92</t>
  </si>
  <si>
    <t xml:space="preserve"> PROJECT GRANATO</t>
  </si>
  <si>
    <t>30.99</t>
  </si>
  <si>
    <t xml:space="preserve"> Distribution agreement Financial management Spain to DCM</t>
  </si>
  <si>
    <t>31</t>
  </si>
  <si>
    <t xml:space="preserve"> ONCE operations</t>
  </si>
  <si>
    <t xml:space="preserve"> Tax transfer ROF German Local Holding Company</t>
  </si>
  <si>
    <t>31.01</t>
  </si>
  <si>
    <t xml:space="preserve"> PRICE ADJUSTMENT PSA POLAND</t>
  </si>
  <si>
    <t>31.02</t>
  </si>
  <si>
    <t xml:space="preserve"> Offshore UK</t>
  </si>
  <si>
    <t>31.03</t>
  </si>
  <si>
    <t xml:space="preserve"> Branch 5033  Holding</t>
  </si>
  <si>
    <t>31.09</t>
  </si>
  <si>
    <t xml:space="preserve"> Holdco GCB expenses  Serv HQ</t>
  </si>
  <si>
    <t>32</t>
  </si>
  <si>
    <t xml:space="preserve"> Cross Referral</t>
  </si>
  <si>
    <t>32.1</t>
  </si>
  <si>
    <t xml:space="preserve"> Sprea Portugal</t>
  </si>
  <si>
    <t>32.11</t>
  </si>
  <si>
    <t xml:space="preserve"> Transfer CVA/DVA London</t>
  </si>
  <si>
    <t>32.12</t>
  </si>
  <si>
    <t xml:space="preserve"> Transfer CVA/DVA to NY</t>
  </si>
  <si>
    <t>32.13</t>
  </si>
  <si>
    <t xml:space="preserve"> Hochtief AG</t>
  </si>
  <si>
    <t>32.2</t>
  </si>
  <si>
    <t xml:space="preserve"> Compensation GP Alexandra Brandão</t>
  </si>
  <si>
    <t xml:space="preserve"> CRETA Project</t>
  </si>
  <si>
    <t>32.3</t>
  </si>
  <si>
    <t xml:space="preserve"> Holdco GCB expenses  LB</t>
  </si>
  <si>
    <t xml:space="preserve"> Migration Popular offices</t>
  </si>
  <si>
    <t>32.4</t>
  </si>
  <si>
    <t xml:space="preserve"> ACTIVATION BIN¿S  SCF SA </t>
  </si>
  <si>
    <t xml:space="preserve"> IBQ Industrias Quimicas SA</t>
  </si>
  <si>
    <t>32.5</t>
  </si>
  <si>
    <t xml:space="preserve"> Steinhoff results distribution</t>
  </si>
  <si>
    <t xml:space="preserve"> Strategic decisions</t>
  </si>
  <si>
    <t>32.9</t>
  </si>
  <si>
    <t xml:space="preserve"> SIERRA/NUCLEAR PROJECT</t>
  </si>
  <si>
    <t>32.91</t>
  </si>
  <si>
    <t xml:space="preserve"> ESACPM_LIQREPOS BONDS</t>
  </si>
  <si>
    <t>32.99</t>
  </si>
  <si>
    <t xml:space="preserve"> CASH Brazil compensation</t>
  </si>
  <si>
    <t>33</t>
  </si>
  <si>
    <t xml:space="preserve"> Expatriate Expenses</t>
  </si>
  <si>
    <t>33.1</t>
  </si>
  <si>
    <t xml:space="preserve"> TREASURY INCOME SNP PSA</t>
  </si>
  <si>
    <t>33.11</t>
  </si>
  <si>
    <t xml:space="preserve"> IFRS9 international treasury provisions</t>
  </si>
  <si>
    <t>33.12</t>
  </si>
  <si>
    <t xml:space="preserve"> Adjustments Popular to UAI</t>
  </si>
  <si>
    <t>33.13</t>
  </si>
  <si>
    <t xml:space="preserve"> Adjustments Popular USA + B</t>
  </si>
  <si>
    <t>33.14</t>
  </si>
  <si>
    <t xml:space="preserve"> Adjustment Branch Germany</t>
  </si>
  <si>
    <t>33.15</t>
  </si>
  <si>
    <t xml:space="preserve"> Transfer of results Trade FINANCE</t>
  </si>
  <si>
    <t>33.16</t>
  </si>
  <si>
    <t xml:space="preserve"> PDM Paris</t>
  </si>
  <si>
    <t>33.17</t>
  </si>
  <si>
    <t xml:space="preserve"> SALES ACTIVITY COLOMBIA</t>
  </si>
  <si>
    <t>33.19</t>
  </si>
  <si>
    <t xml:space="preserve"> Generali Oaktree</t>
  </si>
  <si>
    <t>33.2</t>
  </si>
  <si>
    <t xml:space="preserve"> ENCE ENERGIA</t>
  </si>
  <si>
    <t xml:space="preserve"> ATLANTIA SPA  Project Astra</t>
  </si>
  <si>
    <t xml:space="preserve"> HOSPITAL DE PARLA SL</t>
  </si>
  <si>
    <t>35</t>
  </si>
  <si>
    <t xml:space="preserve"> UGES BEI</t>
  </si>
  <si>
    <t>35.1</t>
  </si>
  <si>
    <t xml:space="preserve"> Interbusiness to Brazil. BANCO BRADESCO SA</t>
  </si>
  <si>
    <t>35.11</t>
  </si>
  <si>
    <t xml:space="preserve"> BIZKAIA ENERGIA SL</t>
  </si>
  <si>
    <t>35.12</t>
  </si>
  <si>
    <t xml:space="preserve"> INTERBUSINESS CDS¿S RISK SHARING UGE¿S</t>
  </si>
  <si>
    <t>35.13</t>
  </si>
  <si>
    <t xml:space="preserve"> Adjustment Flattening 2018 by Transfer 8806</t>
  </si>
  <si>
    <t>35.14</t>
  </si>
  <si>
    <t xml:space="preserve"> DexiaACPM clearing</t>
  </si>
  <si>
    <t>35.2</t>
  </si>
  <si>
    <t xml:space="preserve"> Custody Fees</t>
  </si>
  <si>
    <t>35.21</t>
  </si>
  <si>
    <t xml:space="preserve"> GLOBAL BOOKING PERIMETER (GBP)</t>
  </si>
  <si>
    <t>35.22</t>
  </si>
  <si>
    <t xml:space="preserve"> Altamira policy interest</t>
  </si>
  <si>
    <t>35.23</t>
  </si>
  <si>
    <t xml:space="preserve"> TRANSFER OF RESULTS SPREA SAN SPAIN BP POP</t>
  </si>
  <si>
    <t>35.3</t>
  </si>
  <si>
    <t xml:space="preserve"> Netting of loan loss provisions</t>
  </si>
  <si>
    <t xml:space="preserve"> Sales activityLondon Branch</t>
  </si>
  <si>
    <t xml:space="preserve"> LEO  Promontoria Holding 184 (ISIN XS1877874591)</t>
  </si>
  <si>
    <t>36</t>
  </si>
  <si>
    <t xml:space="preserve"> MURIAS PARQUE MELILLA SL</t>
  </si>
  <si>
    <t xml:space="preserve"> ECM Cost Sharing to European Branches</t>
  </si>
  <si>
    <t xml:space="preserve"> ARGENTINA VISTA OIL GAS</t>
  </si>
  <si>
    <t>37</t>
  </si>
  <si>
    <t xml:space="preserve"> IDEC Rest of Spain</t>
  </si>
  <si>
    <t xml:space="preserve"> Corporate Lease</t>
  </si>
  <si>
    <t xml:space="preserve"> AENA DESARROLLO INTERNACIONAL S M E SA</t>
  </si>
  <si>
    <t>38</t>
  </si>
  <si>
    <t xml:space="preserve"> Accrual costs cds sardine</t>
  </si>
  <si>
    <t>38.1</t>
  </si>
  <si>
    <t xml:space="preserve"> EMESA</t>
  </si>
  <si>
    <t>38.11</t>
  </si>
  <si>
    <t xml:space="preserve"> SCF  ISSUE AT1ACCS PREF.NORWEGIAN PREF.NORWAY</t>
  </si>
  <si>
    <t>38.12</t>
  </si>
  <si>
    <t xml:space="preserve"> CNF IPO Metrovacesa</t>
  </si>
  <si>
    <t>38.2</t>
  </si>
  <si>
    <t xml:space="preserve"> Recognition AB Loans ArgentinaUK</t>
  </si>
  <si>
    <t>38.21</t>
  </si>
  <si>
    <t xml:space="preserve"> Assignments Market Making NY to Colombia and Peru</t>
  </si>
  <si>
    <t>38.22</t>
  </si>
  <si>
    <t xml:space="preserve"> Providence of Entre Rios</t>
  </si>
  <si>
    <t>38.3</t>
  </si>
  <si>
    <t xml:space="preserve"> Expenses Leader DCM Latam</t>
  </si>
  <si>
    <t>38.31</t>
  </si>
  <si>
    <t xml:space="preserve"> Creta</t>
  </si>
  <si>
    <t>38.32</t>
  </si>
  <si>
    <t xml:space="preserve"> Collaboration between BPI Rest and Private Banking Argentina</t>
  </si>
  <si>
    <t>39</t>
  </si>
  <si>
    <t xml:space="preserve"> Collaboration BPI Rest and Corporate Banking Chile</t>
  </si>
  <si>
    <t xml:space="preserve"> Collaboration between BPI Rest and Corporate Banking Colombia</t>
  </si>
  <si>
    <t xml:space="preserve"> Collaboration between BPI Rest and Private Banking Mexico</t>
  </si>
  <si>
    <t xml:space="preserve"> Collaboration between BPI Rest and Private Banking Chile</t>
  </si>
  <si>
    <t>41</t>
  </si>
  <si>
    <t xml:space="preserve"> Collaboration between BPI Other and SAN UK Corporate</t>
  </si>
  <si>
    <t>41.1</t>
  </si>
  <si>
    <t xml:space="preserve"> CDS Victoria</t>
  </si>
  <si>
    <t xml:space="preserve"> SGP Spain</t>
  </si>
  <si>
    <t>41.2</t>
  </si>
  <si>
    <t xml:space="preserve"> Collaboration between BPI Other and SAN Hong Kong</t>
  </si>
  <si>
    <t xml:space="preserve"> NOAH_BOADILLA PROJECT</t>
  </si>
  <si>
    <t>42</t>
  </si>
  <si>
    <t xml:space="preserve"> THOR MERCADOS UK PROJECT</t>
  </si>
  <si>
    <t>42.1</t>
  </si>
  <si>
    <t xml:space="preserve"> Corporate Income 4070 and 4071 with bank ent 1</t>
  </si>
  <si>
    <t>42.11</t>
  </si>
  <si>
    <t xml:space="preserve"> Recognition of the cost of funding of assets</t>
  </si>
  <si>
    <t>42.12</t>
  </si>
  <si>
    <t xml:space="preserve"> Interbusiness to Chile The Coca Cola Company</t>
  </si>
  <si>
    <t>42.13</t>
  </si>
  <si>
    <t xml:space="preserve"> Vehicles Corporation</t>
  </si>
  <si>
    <t>42.2</t>
  </si>
  <si>
    <t xml:space="preserve"> Software Corp. Imp. GBM</t>
  </si>
  <si>
    <t>42.21</t>
  </si>
  <si>
    <t xml:space="preserve"> Sharing Agreement SB Polska and SC Germany</t>
  </si>
  <si>
    <t>42.22</t>
  </si>
  <si>
    <t xml:space="preserve"> PROJECT BANK OFFICE</t>
  </si>
  <si>
    <t>42.9</t>
  </si>
  <si>
    <t xml:space="preserve"> Assignment of Results CESTE Loans</t>
  </si>
  <si>
    <t>42.91</t>
  </si>
  <si>
    <t xml:space="preserve"> Walmex USA Securities Transfer Collection</t>
  </si>
  <si>
    <t>42.99</t>
  </si>
  <si>
    <t xml:space="preserve"> Use of DISA Network</t>
  </si>
  <si>
    <t>43</t>
  </si>
  <si>
    <t xml:space="preserve"> Min OrexInvoice Expenses between Suc Fair_MIL_Securitiz</t>
  </si>
  <si>
    <t>43.1</t>
  </si>
  <si>
    <t xml:space="preserve"> Compensation Costs</t>
  </si>
  <si>
    <t>43.11</t>
  </si>
  <si>
    <t xml:space="preserve"> WM Spirit Digital development</t>
  </si>
  <si>
    <t>43.12</t>
  </si>
  <si>
    <t xml:space="preserve"> 102473_Distribution CCB_PTO</t>
  </si>
  <si>
    <t>43.13</t>
  </si>
  <si>
    <t xml:space="preserve"> Min OrexExpense Min OrexExp: Invoicing ECAs</t>
  </si>
  <si>
    <t>43.2</t>
  </si>
  <si>
    <t xml:space="preserve"> Markets CE Sales</t>
  </si>
  <si>
    <t>43.21</t>
  </si>
  <si>
    <t xml:space="preserve"> Invoices BofA</t>
  </si>
  <si>
    <t>43.22</t>
  </si>
  <si>
    <t xml:space="preserve"> Compensation Expenses Tax Audit Germany</t>
  </si>
  <si>
    <t>43.29</t>
  </si>
  <si>
    <t xml:space="preserve"> HC GDF New York</t>
  </si>
  <si>
    <t>43.3</t>
  </si>
  <si>
    <t xml:space="preserve"> GG DISA BANK</t>
  </si>
  <si>
    <t>43.31</t>
  </si>
  <si>
    <t xml:space="preserve"> SC Belgium</t>
  </si>
  <si>
    <t>43.32</t>
  </si>
  <si>
    <t xml:space="preserve"> ASSIGNMENT RESULTS SAM and TOPCO</t>
  </si>
  <si>
    <t>43.33</t>
  </si>
  <si>
    <t xml:space="preserve"> Project Fair (NY)</t>
  </si>
  <si>
    <t>43.34</t>
  </si>
  <si>
    <t xml:space="preserve"> FTE CG Wholesaler pays MPC</t>
  </si>
  <si>
    <t>43.39</t>
  </si>
  <si>
    <t xml:space="preserve"> Transfer income invoicing team Spain</t>
  </si>
  <si>
    <t>43.9</t>
  </si>
  <si>
    <t xml:space="preserve"> TTI liabilites</t>
  </si>
  <si>
    <t>43.91</t>
  </si>
  <si>
    <t xml:space="preserve"> ORACLE LICENSES</t>
  </si>
  <si>
    <t>43.99</t>
  </si>
  <si>
    <t xml:space="preserve"> Commission Broker</t>
  </si>
  <si>
    <t xml:space="preserve"> M&amp;A SAN SPAIN_M&amp;A BRAZIL ABR20</t>
  </si>
  <si>
    <t>45</t>
  </si>
  <si>
    <t xml:space="preserve"> BP Portugal collaboration with BP Resto</t>
  </si>
  <si>
    <t>45.1</t>
  </si>
  <si>
    <t xml:space="preserve"> MasterCard fees</t>
  </si>
  <si>
    <t>45.11</t>
  </si>
  <si>
    <t xml:space="preserve"> ECM SPAIN_ECM UK</t>
  </si>
  <si>
    <t>45.19</t>
  </si>
  <si>
    <t xml:space="preserve"> M&amp;A SAN SPAIN_M&amp;A PORTUGAL JUN20</t>
  </si>
  <si>
    <t>45.2</t>
  </si>
  <si>
    <t xml:space="preserve"> TLTRO 3 split</t>
  </si>
  <si>
    <t xml:space="preserve"> GRPP Prysmian Cables &amp; Systems Limited</t>
  </si>
  <si>
    <t>45.3</t>
  </si>
  <si>
    <t xml:space="preserve"> OVERLAY</t>
  </si>
  <si>
    <t>45.31</t>
  </si>
  <si>
    <t xml:space="preserve"> NEXT</t>
  </si>
  <si>
    <t>45.32</t>
  </si>
  <si>
    <t xml:space="preserve"> People SpainCorporation</t>
  </si>
  <si>
    <t>45.4</t>
  </si>
  <si>
    <t xml:space="preserve"> HORTIFRUT</t>
  </si>
  <si>
    <t xml:space="preserve"> Min OrexGasts Fact between Suc Fair_MIL_Compliance</t>
  </si>
  <si>
    <t>46</t>
  </si>
  <si>
    <t xml:space="preserve"> Offshored Switzerland service to Global WM</t>
  </si>
  <si>
    <t>46.1</t>
  </si>
  <si>
    <t xml:space="preserve"> fund together to San Digital</t>
  </si>
  <si>
    <t>46.11</t>
  </si>
  <si>
    <t xml:space="preserve"> Transfer cost Equity Cash from ASIA</t>
  </si>
  <si>
    <t>46.12</t>
  </si>
  <si>
    <t xml:space="preserve"> AUDIT EXPENSES MERGER</t>
  </si>
  <si>
    <t>46.13</t>
  </si>
  <si>
    <t xml:space="preserve"> PDM Project Montblanc</t>
  </si>
  <si>
    <t>46.14</t>
  </si>
  <si>
    <t xml:space="preserve"> Global Head of Equity (NY)</t>
  </si>
  <si>
    <t>46.15</t>
  </si>
  <si>
    <t xml:space="preserve"> ECM SPAIN_ECM 3 BRANCHES</t>
  </si>
  <si>
    <t>46.16</t>
  </si>
  <si>
    <t xml:space="preserve"> Transfer financial management costs</t>
  </si>
  <si>
    <t>46.17</t>
  </si>
  <si>
    <t xml:space="preserve"> Cross referral with Banca Privada Mexico</t>
  </si>
  <si>
    <t>46.18</t>
  </si>
  <si>
    <t xml:space="preserve"> Minor Orexexpenses: Invoicing between CORP_FRANK</t>
  </si>
  <si>
    <t>46.19</t>
  </si>
  <si>
    <t xml:space="preserve"> Collaboration between BPI Switzerland and SCF Germany</t>
  </si>
  <si>
    <t>46.2</t>
  </si>
  <si>
    <t xml:space="preserve"> Sofia Project: global platform for funds</t>
  </si>
  <si>
    <t>46.21</t>
  </si>
  <si>
    <t xml:space="preserve"> Unique Finance  South America</t>
  </si>
  <si>
    <t>46.22</t>
  </si>
  <si>
    <t xml:space="preserve"> Minor Orexexpenses: Invoicing Paris INFRA and ECAS</t>
  </si>
  <si>
    <t>46.23</t>
  </si>
  <si>
    <t xml:space="preserve"> INVOICING OF MEDICAL DEVICES + TEST IN SPAIN</t>
  </si>
  <si>
    <t>46.24</t>
  </si>
  <si>
    <t xml:space="preserve"> Market data Commercial Banking Spain</t>
  </si>
  <si>
    <t>46.3</t>
  </si>
  <si>
    <t xml:space="preserve"> Spread TTI applied to assets Paris</t>
  </si>
  <si>
    <t>46.31</t>
  </si>
  <si>
    <t xml:space="preserve"> Base of TTI applied to assets Paris</t>
  </si>
  <si>
    <t>46.32</t>
  </si>
  <si>
    <t xml:space="preserve"> After reconciliation costs Branches vs. Technology</t>
  </si>
  <si>
    <t>46.33</t>
  </si>
  <si>
    <t xml:space="preserve"> Min OrexFact Expenses between Suc Fair_MIL_Confirming</t>
  </si>
  <si>
    <t>46.34</t>
  </si>
  <si>
    <t xml:space="preserve"> EXPENSES NEGOTIATION POST OFFICE</t>
  </si>
  <si>
    <t>46.35</t>
  </si>
  <si>
    <t xml:space="preserve"> Min OrexExpenses: Invoicing Transfer Asia</t>
  </si>
  <si>
    <t>46.36</t>
  </si>
  <si>
    <t xml:space="preserve"> HoldCo  GIP Multifinance Project</t>
  </si>
  <si>
    <t>46.37</t>
  </si>
  <si>
    <t xml:space="preserve"> Boqueron Project</t>
  </si>
  <si>
    <t>46.38</t>
  </si>
  <si>
    <t xml:space="preserve"> FGD Distribution</t>
  </si>
  <si>
    <t>46.39</t>
  </si>
  <si>
    <t xml:space="preserve"> One Europe App</t>
  </si>
  <si>
    <t>46.4</t>
  </si>
  <si>
    <t xml:space="preserve"> Cost sharing Paris Netherlands</t>
  </si>
  <si>
    <t>46.41</t>
  </si>
  <si>
    <t xml:space="preserve"> TTI Undisposed Balances Frankfurt</t>
  </si>
  <si>
    <t>46.42</t>
  </si>
  <si>
    <t xml:space="preserve"> GBP adjustment Brazil</t>
  </si>
  <si>
    <t>46.43</t>
  </si>
  <si>
    <t xml:space="preserve"> transfer of results Paris to Holland</t>
  </si>
  <si>
    <t>46.44</t>
  </si>
  <si>
    <t xml:space="preserve"> Remuneration current accounts Milan</t>
  </si>
  <si>
    <t>46.45</t>
  </si>
  <si>
    <t xml:space="preserve"> SC NetherlandsSC Belgium margin compensation</t>
  </si>
  <si>
    <t>46.46</t>
  </si>
  <si>
    <t xml:space="preserve"> Project Green (Aes Gener)</t>
  </si>
  <si>
    <t>46.47</t>
  </si>
  <si>
    <t xml:space="preserve"> COMPENSATION FOR ONE APP EXPENSES</t>
  </si>
  <si>
    <t>46.48</t>
  </si>
  <si>
    <t xml:space="preserve"> Adj. Short term Trade vs Pool Operations CHF</t>
  </si>
  <si>
    <t>46.49</t>
  </si>
  <si>
    <t xml:space="preserve"> ECA Air Senegal Bouyges</t>
  </si>
  <si>
    <t>46.5</t>
  </si>
  <si>
    <t xml:space="preserve"> C. Revenues results sent from Commercial to CIB</t>
  </si>
  <si>
    <t>46.51</t>
  </si>
  <si>
    <t xml:space="preserve"> Cross referral Private Banking Brazil</t>
  </si>
  <si>
    <t>46.52</t>
  </si>
  <si>
    <t xml:space="preserve"> UK NON SCIB SELLERS ACTIVITY</t>
  </si>
  <si>
    <t>46.6</t>
  </si>
  <si>
    <t xml:space="preserve"> Bonus of 5bp for selffunding assets</t>
  </si>
  <si>
    <t>46.61</t>
  </si>
  <si>
    <t xml:space="preserve"> EXPENSES USE OF FACTIVA LISTS</t>
  </si>
  <si>
    <t>46.62</t>
  </si>
  <si>
    <t xml:space="preserve"> Recla Management Contribution</t>
  </si>
  <si>
    <t>46.63</t>
  </si>
  <si>
    <t xml:space="preserve"> Project Moon</t>
  </si>
  <si>
    <t>46.64</t>
  </si>
  <si>
    <t xml:space="preserve"> PROFIT TLTRO III SC PORTUGAL</t>
  </si>
  <si>
    <t>46.65</t>
  </si>
  <si>
    <t xml:space="preserve"> Income of cost of funding Paris</t>
  </si>
  <si>
    <t>46.66</t>
  </si>
  <si>
    <t xml:space="preserve"> Expenses Global Book clients Asia</t>
  </si>
  <si>
    <t>46.69</t>
  </si>
  <si>
    <t xml:space="preserve"> TAM Solutions (MIS)</t>
  </si>
  <si>
    <t>46.7</t>
  </si>
  <si>
    <t xml:space="preserve"> XVA Europe</t>
  </si>
  <si>
    <t>46.71</t>
  </si>
  <si>
    <t xml:space="preserve"> Comex Project  GTS</t>
  </si>
  <si>
    <t>46.72</t>
  </si>
  <si>
    <t xml:space="preserve"> 101702_Cost distribution LB_PTO</t>
  </si>
  <si>
    <t>46.73</t>
  </si>
  <si>
    <t xml:space="preserve"> 102476_Balance and Profit &amp; Loss Adjustment PTO</t>
  </si>
  <si>
    <t>46.74</t>
  </si>
  <si>
    <t xml:space="preserve"> 102484_Financial Management MIS P&amp;L OPEX_PTO</t>
  </si>
  <si>
    <t>46.75</t>
  </si>
  <si>
    <t xml:space="preserve"> Orexexpense reduction: Paris to MPC SGE invoicing</t>
  </si>
  <si>
    <t>46.76</t>
  </si>
  <si>
    <t xml:space="preserve"> Transfer Cost from BPI USA to Spain (SAMEsp)</t>
  </si>
  <si>
    <t>46.77</t>
  </si>
  <si>
    <t xml:space="preserve"> HoldCo  FRTB Multifinance Project</t>
  </si>
  <si>
    <t>46.9</t>
  </si>
  <si>
    <t xml:space="preserve"> Earn Out ZS Insurance</t>
  </si>
  <si>
    <t xml:space="preserve"> Consortium PSC Alpitel</t>
  </si>
  <si>
    <t>47</t>
  </si>
  <si>
    <t xml:space="preserve"> TTI Undrawn Balances Milan</t>
  </si>
  <si>
    <t>47.1</t>
  </si>
  <si>
    <t xml:space="preserve"> eFI Sales SLB</t>
  </si>
  <si>
    <t>47.11</t>
  </si>
  <si>
    <t xml:space="preserve"> Internegocio MexicoHK Transaction origination</t>
  </si>
  <si>
    <t>47.19</t>
  </si>
  <si>
    <t xml:space="preserve"> PDM Montblanc</t>
  </si>
  <si>
    <t>47.2</t>
  </si>
  <si>
    <t xml:space="preserve"> Country Risk</t>
  </si>
  <si>
    <t>47.21</t>
  </si>
  <si>
    <t xml:space="preserve"> Collaboration BPI Other and Private Banking Brazil</t>
  </si>
  <si>
    <t>47.22</t>
  </si>
  <si>
    <t xml:space="preserve"> TTI base applied to assets</t>
  </si>
  <si>
    <t>47.23</t>
  </si>
  <si>
    <t xml:space="preserve"> Financial Management Global Mortgage rate fixing</t>
  </si>
  <si>
    <t>47.24</t>
  </si>
  <si>
    <t xml:space="preserve"> Transfer G.B Costs</t>
  </si>
  <si>
    <t>47.25</t>
  </si>
  <si>
    <t xml:space="preserve"> TOTAL INTERCOMPANY TOTAL AUSTRAL PARIS ARGENTINA</t>
  </si>
  <si>
    <t>47.26</t>
  </si>
  <si>
    <t xml:space="preserve"> GTB offshored employee cost</t>
  </si>
  <si>
    <t>47.29</t>
  </si>
  <si>
    <t xml:space="preserve"> Interbusiness Mexico CarreraCayenne project</t>
  </si>
  <si>
    <t>47.3</t>
  </si>
  <si>
    <t xml:space="preserve"> Facilities Corporation</t>
  </si>
  <si>
    <t xml:space="preserve"> Diff. Exchange rate plant 6993</t>
  </si>
  <si>
    <t>47.4</t>
  </si>
  <si>
    <t xml:space="preserve"> AM non Core</t>
  </si>
  <si>
    <t>47.41</t>
  </si>
  <si>
    <t xml:space="preserve"> Transfer of results to consumer germany</t>
  </si>
  <si>
    <t>47.42</t>
  </si>
  <si>
    <t xml:space="preserve"> LC facility SAN London Branch and SAN Bank Polska</t>
  </si>
  <si>
    <t>47.43</t>
  </si>
  <si>
    <t xml:space="preserve"> Eclipse</t>
  </si>
  <si>
    <t>47.5</t>
  </si>
  <si>
    <t xml:space="preserve"> PRIVATE BANK COLLABORATION ADJUSTMENTS</t>
  </si>
  <si>
    <t>47.51</t>
  </si>
  <si>
    <t xml:space="preserve"> Compensation of Div. WM invoicing to countries</t>
  </si>
  <si>
    <t>47.52</t>
  </si>
  <si>
    <t xml:space="preserve"> Referenced customers from Argentina</t>
  </si>
  <si>
    <t>47.53</t>
  </si>
  <si>
    <t xml:space="preserve"> Balance Sheet &amp; P&amp;L deal SHELL/NIGERIA</t>
  </si>
  <si>
    <t>47.54</t>
  </si>
  <si>
    <t xml:space="preserve"> HK payment to XVA Madrid</t>
  </si>
  <si>
    <t>47.59</t>
  </si>
  <si>
    <t xml:space="preserve"> Adj.Short term Trade vs Pool JPY Transactions</t>
  </si>
  <si>
    <t>47.6</t>
  </si>
  <si>
    <t xml:space="preserve"> Regularization of miscellaneous accounts</t>
  </si>
  <si>
    <t>47.61</t>
  </si>
  <si>
    <t xml:space="preserve"> Uro+Ziloti</t>
  </si>
  <si>
    <t>47.62</t>
  </si>
  <si>
    <t xml:space="preserve"> M&amp;A SAN SPAIN_M&amp;A PORTUGAL_JAN20</t>
  </si>
  <si>
    <t>47.63</t>
  </si>
  <si>
    <t xml:space="preserve"> Securities Finance SLB</t>
  </si>
  <si>
    <t>47.64</t>
  </si>
  <si>
    <t xml:space="preserve"> New structured loans</t>
  </si>
  <si>
    <t>47.65</t>
  </si>
  <si>
    <t xml:space="preserve"> Hedging Popular</t>
  </si>
  <si>
    <t>47.7</t>
  </si>
  <si>
    <t xml:space="preserve"> Digital Transformation Costs</t>
  </si>
  <si>
    <t>47.71</t>
  </si>
  <si>
    <t xml:space="preserve"> Vendor Activity  Peru</t>
  </si>
  <si>
    <t>47.72</t>
  </si>
  <si>
    <t xml:space="preserve"> Argentina (invoices)</t>
  </si>
  <si>
    <t>47.73</t>
  </si>
  <si>
    <t xml:space="preserve"> ESACPM_COBMEX</t>
  </si>
  <si>
    <t>47.74</t>
  </si>
  <si>
    <t xml:space="preserve"> Cost of EUR current accounts and spread TTI deposit</t>
  </si>
  <si>
    <t>47.75</t>
  </si>
  <si>
    <t xml:space="preserve"> SANTANDER  UNION ETF LEASING</t>
  </si>
  <si>
    <t>47.76</t>
  </si>
  <si>
    <t xml:space="preserve"> MASMOVIL HOLDPHONE_TRANSFER FEES</t>
  </si>
  <si>
    <t>47.77</t>
  </si>
  <si>
    <t xml:space="preserve"> SCIB TTi Agreements  Short Assets NFSR</t>
  </si>
  <si>
    <t>47.78</t>
  </si>
  <si>
    <t xml:space="preserve"> Bancoldex</t>
  </si>
  <si>
    <t>47.79</t>
  </si>
  <si>
    <t xml:space="preserve"> Interbusiness to LD Celulose</t>
  </si>
  <si>
    <t>47.8</t>
  </si>
  <si>
    <t xml:space="preserve"> BPI SWISS AUDIT SERVICES</t>
  </si>
  <si>
    <t>47.81</t>
  </si>
  <si>
    <t xml:space="preserve"> TTI spread applied to assets</t>
  </si>
  <si>
    <t>47.82</t>
  </si>
  <si>
    <t xml:space="preserve"> XVA Global</t>
  </si>
  <si>
    <t>47.89</t>
  </si>
  <si>
    <t xml:space="preserve"> 101698_Spread NY to rest of geographies_PTO</t>
  </si>
  <si>
    <t>47.9</t>
  </si>
  <si>
    <t xml:space="preserve"> 102061_ADJUSTMENT MANAGEMENT UAI_PTO</t>
  </si>
  <si>
    <t>47.91</t>
  </si>
  <si>
    <t xml:space="preserve"> Offshored Miami base(s) to Global Service WM</t>
  </si>
  <si>
    <t>47.99</t>
  </si>
  <si>
    <t xml:space="preserve"> ORANGE Mdos UKORANGE SPAIN FIXED COMMUNICATIONS</t>
  </si>
  <si>
    <t xml:space="preserve"> Cost sharing Europe WM</t>
  </si>
  <si>
    <t>49</t>
  </si>
  <si>
    <t xml:space="preserve"> Billing Center 5500</t>
  </si>
  <si>
    <t>49.1</t>
  </si>
  <si>
    <t xml:space="preserve"> CLN04 Quesada</t>
  </si>
  <si>
    <t xml:space="preserve"> Recognition 50% DCM commissions to NY</t>
  </si>
  <si>
    <t>49.2</t>
  </si>
  <si>
    <t xml:space="preserve"> SLB, underwriting fee payment MITCHELLS &amp; BUTLERS</t>
  </si>
  <si>
    <t xml:space="preserve"> PLP</t>
  </si>
  <si>
    <t>49.3</t>
  </si>
  <si>
    <t xml:space="preserve"> NOAH_ACPM PROJECT</t>
  </si>
  <si>
    <t>49.31</t>
  </si>
  <si>
    <t xml:space="preserve"> Spread TTI applied to assets Milan</t>
  </si>
  <si>
    <t>49.32</t>
  </si>
  <si>
    <t xml:space="preserve"> Base of TTI applied to assets Milan</t>
  </si>
  <si>
    <t>49.39</t>
  </si>
  <si>
    <t xml:space="preserve"> Income of cost of funding Milan</t>
  </si>
  <si>
    <t>49.4</t>
  </si>
  <si>
    <t xml:space="preserve"> Assignment of results suc 6961 Application Securities</t>
  </si>
  <si>
    <t>49.41</t>
  </si>
  <si>
    <t xml:space="preserve"> Orexexpense reduction: GTB ITALY CONFIRMING</t>
  </si>
  <si>
    <t>49.42</t>
  </si>
  <si>
    <t xml:space="preserve"> Orexexpense reduction: GTB ITALY ECA's</t>
  </si>
  <si>
    <t>49.5</t>
  </si>
  <si>
    <t xml:space="preserve"> Securitization Project Marie Curie</t>
  </si>
  <si>
    <t xml:space="preserve"> Offshore  ETD Infrastructure</t>
  </si>
  <si>
    <t>50</t>
  </si>
  <si>
    <t xml:space="preserve"> Italian Corp DCM</t>
  </si>
  <si>
    <t>50.1</t>
  </si>
  <si>
    <t xml:space="preserve"> HoldCo  OTHER Multifinance Project</t>
  </si>
  <si>
    <t xml:space="preserve"> LS ERROR COMPENSATION  AUGUST PSA</t>
  </si>
  <si>
    <t>50.2</t>
  </si>
  <si>
    <t xml:space="preserve"> Joint Management Uruguay  Argentina</t>
  </si>
  <si>
    <t xml:space="preserve"> Paris  Amsterdam</t>
  </si>
  <si>
    <t>50.3</t>
  </si>
  <si>
    <t xml:space="preserve"> M407 SALES SPAIN MADRID 407 SOC. CONCESSIONAIRE</t>
  </si>
  <si>
    <t xml:space="preserve"> TTI Balances Undisposed Paris</t>
  </si>
  <si>
    <t>50.4</t>
  </si>
  <si>
    <t xml:space="preserve"> Corporate layer CIB</t>
  </si>
  <si>
    <t xml:space="preserve"> Imputed Third parties related to SGP</t>
  </si>
  <si>
    <t>51</t>
  </si>
  <si>
    <t xml:space="preserve"> Deposits Central Banks European Branches</t>
  </si>
  <si>
    <t>51.1</t>
  </si>
  <si>
    <t xml:space="preserve"> Remuneration current accounts PAris</t>
  </si>
  <si>
    <t xml:space="preserve"> Short term Trade vs Pool Transactions GBP</t>
  </si>
  <si>
    <t>51.2</t>
  </si>
  <si>
    <t xml:space="preserve"> EMESA ASIA</t>
  </si>
  <si>
    <t>51.21</t>
  </si>
  <si>
    <t xml:space="preserve"> Letter of Credit Puerto Libertad</t>
  </si>
  <si>
    <t>51.22</t>
  </si>
  <si>
    <t xml:space="preserve"> PedemontanaMPS payment notes</t>
  </si>
  <si>
    <t>52</t>
  </si>
  <si>
    <t xml:space="preserve"> GREENVOLT IPO</t>
  </si>
  <si>
    <t>52.1</t>
  </si>
  <si>
    <t xml:space="preserve"> Bank Restructuring Division Costs</t>
  </si>
  <si>
    <t xml:space="preserve"> GBP Receivables</t>
  </si>
  <si>
    <t>52.2</t>
  </si>
  <si>
    <t xml:space="preserve"> Cash Equities SLB</t>
  </si>
  <si>
    <t>52.21</t>
  </si>
  <si>
    <t xml:space="preserve"> Contracts Multis SGF SCIB</t>
  </si>
  <si>
    <t>52.22</t>
  </si>
  <si>
    <t xml:space="preserve"> SC Belgica Integration with Merelbeke</t>
  </si>
  <si>
    <t>52.23</t>
  </si>
  <si>
    <t xml:space="preserve"> Collaboration between BPI Resto and CIB Brazil</t>
  </si>
  <si>
    <t>52.24</t>
  </si>
  <si>
    <t xml:space="preserve"> Securitization  Project Frida</t>
  </si>
  <si>
    <t>52.29</t>
  </si>
  <si>
    <t xml:space="preserve"> Interbusiness to Telecom Argentina</t>
  </si>
  <si>
    <t>53</t>
  </si>
  <si>
    <t xml:space="preserve"> Margin Loans</t>
  </si>
  <si>
    <t>53.1</t>
  </si>
  <si>
    <t xml:space="preserve"> Trading portfolio management PLNMAD</t>
  </si>
  <si>
    <t xml:space="preserve"> SANTANDER RIO TAKEOVER BID SETTLEMENT ON LATIBEX</t>
  </si>
  <si>
    <t>53.2</t>
  </si>
  <si>
    <t xml:space="preserve"> Advisory fee S DE ENERGY GMBH</t>
  </si>
  <si>
    <t xml:space="preserve"> MPC Global ferrari cost to other CIBs Europe</t>
  </si>
  <si>
    <t xml:space="preserve"> CNF  S. Valores  CORRETAJES SVB (MPC  BCE)</t>
  </si>
  <si>
    <t>55</t>
  </si>
  <si>
    <t xml:space="preserve"> Prorata Iva Open Bank</t>
  </si>
  <si>
    <t>55.1</t>
  </si>
  <si>
    <t xml:space="preserve"> Compensation MPC Europe to MPC Spain</t>
  </si>
  <si>
    <t xml:space="preserve"> Movida Participacoes S.A.</t>
  </si>
  <si>
    <t>55.2</t>
  </si>
  <si>
    <t xml:space="preserve"> HC Global Offshored M&amp;A in Chile</t>
  </si>
  <si>
    <t xml:space="preserve"> URO split</t>
  </si>
  <si>
    <t>55.3</t>
  </si>
  <si>
    <t xml:space="preserve"> Project Krinich</t>
  </si>
  <si>
    <t xml:space="preserve"> Digital Sales</t>
  </si>
  <si>
    <t>55.9</t>
  </si>
  <si>
    <t xml:space="preserve"> TURNOVER AND RENTAL COSTS C24</t>
  </si>
  <si>
    <t xml:space="preserve"> Sales activity in Argentina</t>
  </si>
  <si>
    <t>56</t>
  </si>
  <si>
    <t xml:space="preserve"> Project Titan (ParColombia)</t>
  </si>
  <si>
    <t>56.1</t>
  </si>
  <si>
    <t xml:space="preserve"> Dividend Serv. Financ. Link</t>
  </si>
  <si>
    <t xml:space="preserve"> Project Knee</t>
  </si>
  <si>
    <t>56.2</t>
  </si>
  <si>
    <t xml:space="preserve"> Cesce rof assignment</t>
  </si>
  <si>
    <t>56.21</t>
  </si>
  <si>
    <t xml:space="preserve"> CACEIS</t>
  </si>
  <si>
    <t>56.29</t>
  </si>
  <si>
    <t xml:space="preserve"> Orexexpense reduction: Controlling_CE Invoicing</t>
  </si>
  <si>
    <t>56.3</t>
  </si>
  <si>
    <t xml:space="preserve"> Collaboration between BPI USA and BPI Rest of the World</t>
  </si>
  <si>
    <t xml:space="preserve"> Global PDM Spain Agreement</t>
  </si>
  <si>
    <t xml:space="preserve"> PROJECT BULTACO</t>
  </si>
  <si>
    <t>58</t>
  </si>
  <si>
    <t xml:space="preserve"> SC Austria Western Hub Costs</t>
  </si>
  <si>
    <t>58.1</t>
  </si>
  <si>
    <t xml:space="preserve"> Reimbursement of part of public issuance costs</t>
  </si>
  <si>
    <t>58.11</t>
  </si>
  <si>
    <t xml:space="preserve"> SHARE 80% Soc 4208 SEHO</t>
  </si>
  <si>
    <t>58.12</t>
  </si>
  <si>
    <t xml:space="preserve"> COUNTRIES: TLAC/MREL IMPACT AND EXCESS CAPITAL 2022</t>
  </si>
  <si>
    <t>58.13</t>
  </si>
  <si>
    <t xml:space="preserve"> DCB SPAIN CIB: TLAC/MREL AND EXCESS CAPITAL IMPACT</t>
  </si>
  <si>
    <t>58.14</t>
  </si>
  <si>
    <t xml:space="preserve"> MML frankfurt to Paris: Klepierre and olenex sarl</t>
  </si>
  <si>
    <t>58.19</t>
  </si>
  <si>
    <t xml:space="preserve"> Transfer of CNFs 441005 RNAC to MPC</t>
  </si>
  <si>
    <t>58.2</t>
  </si>
  <si>
    <t xml:space="preserve"> CVA Commercial Banking</t>
  </si>
  <si>
    <t>58.21</t>
  </si>
  <si>
    <t xml:space="preserve"> FAST project: GLOBALVIA INVERSIONES</t>
  </si>
  <si>
    <t>58.29</t>
  </si>
  <si>
    <t xml:space="preserve"> ANTHONY Project: Autostrade Portugal</t>
  </si>
  <si>
    <t>59</t>
  </si>
  <si>
    <t xml:space="preserve"> HR Corporate Cost</t>
  </si>
  <si>
    <t>59.1</t>
  </si>
  <si>
    <t xml:space="preserve"> Project Amalia</t>
  </si>
  <si>
    <t>59.11</t>
  </si>
  <si>
    <t xml:space="preserve"> FRONTING SCIB  BCE SPAIN</t>
  </si>
  <si>
    <t>59.12</t>
  </si>
  <si>
    <t xml:space="preserve"> Research Review  Passports</t>
  </si>
  <si>
    <t>59.13</t>
  </si>
  <si>
    <t xml:space="preserve"> dividends treasury Merlin</t>
  </si>
  <si>
    <t>59.14</t>
  </si>
  <si>
    <t xml:space="preserve"> SC Switzerland Leasing OPEX Compensation</t>
  </si>
  <si>
    <t>59.2</t>
  </si>
  <si>
    <t xml:space="preserve"> Piaggio Compensation</t>
  </si>
  <si>
    <t xml:space="preserve"> Collaboration between BPI USA and Banca Privada Brasil</t>
  </si>
  <si>
    <t>60</t>
  </si>
  <si>
    <t xml:space="preserve"> OPDENERGY HOLDING S.A.</t>
  </si>
  <si>
    <t>60.1</t>
  </si>
  <si>
    <t xml:space="preserve"> Project Max Mortgages</t>
  </si>
  <si>
    <t xml:space="preserve"> Project Osprey</t>
  </si>
  <si>
    <t>60.2</t>
  </si>
  <si>
    <t xml:space="preserve"> Dufry (M&amp;A Frankfurt to Spain)</t>
  </si>
  <si>
    <t xml:space="preserve"> Siemens (M&amp;A Frankfurt to Spain)</t>
  </si>
  <si>
    <t>61</t>
  </si>
  <si>
    <t xml:space="preserve"> ENI  Operational Issue</t>
  </si>
  <si>
    <t>61.1</t>
  </si>
  <si>
    <t xml:space="preserve"> SGTO margin from DC to Rest of Europe</t>
  </si>
  <si>
    <t xml:space="preserve"> Orexcost reduction: WC Sales Europe</t>
  </si>
  <si>
    <t>61.2</t>
  </si>
  <si>
    <t xml:space="preserve"> Orexexpense reduction: Counterparty Risk</t>
  </si>
  <si>
    <t xml:space="preserve"> Minority Orexexpenses: Syndicated Loans</t>
  </si>
  <si>
    <t>61.3</t>
  </si>
  <si>
    <t xml:space="preserve"> Booking Securitization Swaps</t>
  </si>
  <si>
    <t xml:space="preserve"> Fee from M&amp;A transaction with SAICA</t>
  </si>
  <si>
    <t>61.9</t>
  </si>
  <si>
    <t xml:space="preserve"> Segment ABF (4 SPVs)</t>
  </si>
  <si>
    <t xml:space="preserve"> GM Sales</t>
  </si>
  <si>
    <t>62</t>
  </si>
  <si>
    <t xml:space="preserve"> PDM Europe (Sales MI)</t>
  </si>
  <si>
    <t xml:space="preserve"> Minority orexexpenses invoicing from Amsterdam</t>
  </si>
  <si>
    <t>62.01</t>
  </si>
  <si>
    <t xml:space="preserve"> MIS request by ECM Resto España for EASYJET</t>
  </si>
  <si>
    <t>62.02</t>
  </si>
  <si>
    <t xml:space="preserve"> Ferrari Europe sponsorship</t>
  </si>
  <si>
    <t>62.03</t>
  </si>
  <si>
    <t xml:space="preserve"> Fixed income placement fees</t>
  </si>
  <si>
    <t>62.09</t>
  </si>
  <si>
    <t xml:space="preserve"> Deposit Volume Increase SC Belgium</t>
  </si>
  <si>
    <t>63</t>
  </si>
  <si>
    <t xml:space="preserve"> Transfer of ETDS results</t>
  </si>
  <si>
    <t>63.1</t>
  </si>
  <si>
    <t xml:space="preserve"> Corporate sales split with Peru</t>
  </si>
  <si>
    <t>63.11</t>
  </si>
  <si>
    <t xml:space="preserve"> Distribution of Tres Mares business to Portugal</t>
  </si>
  <si>
    <t>63.12</t>
  </si>
  <si>
    <t xml:space="preserve"> Project Flash</t>
  </si>
  <si>
    <t>63.9</t>
  </si>
  <si>
    <t xml:space="preserve"> BATALHA Project  Securitization</t>
  </si>
  <si>
    <t>63.91</t>
  </si>
  <si>
    <t xml:space="preserve"> Orexexpenses reduction: ECB Relations</t>
  </si>
  <si>
    <t>63.99</t>
  </si>
  <si>
    <t xml:space="preserve"> Orexexpense reduction: COO Europe</t>
  </si>
  <si>
    <t xml:space="preserve"> Min OrexExpenditure: INFRA and Energy Global Team</t>
  </si>
  <si>
    <t>64</t>
  </si>
  <si>
    <t xml:space="preserve"> Minor OrexExpenditure: OneEurope PAR cost billing</t>
  </si>
  <si>
    <t>64.1</t>
  </si>
  <si>
    <t xml:space="preserve"> Act. Port Strategy (CDS)</t>
  </si>
  <si>
    <t>64.11</t>
  </si>
  <si>
    <t xml:space="preserve"> Cash Equity LATAM</t>
  </si>
  <si>
    <t>64.19</t>
  </si>
  <si>
    <t xml:space="preserve"> Compliance HQ service to Global Sales SLB</t>
  </si>
  <si>
    <t>64.2</t>
  </si>
  <si>
    <t xml:space="preserve"> DAU OFFSHORE</t>
  </si>
  <si>
    <t xml:space="preserve"> EUR Linear Rates Platform</t>
  </si>
  <si>
    <t>64.3</t>
  </si>
  <si>
    <t xml:space="preserve"> FX services to countries</t>
  </si>
  <si>
    <t xml:space="preserve"> Global Services (Product Solutions, DSG and CRA)</t>
  </si>
  <si>
    <t>64.9</t>
  </si>
  <si>
    <t xml:space="preserve"> Market Risk Sales support</t>
  </si>
  <si>
    <t>64.91</t>
  </si>
  <si>
    <t xml:space="preserve"> MO Support</t>
  </si>
  <si>
    <t>64.92</t>
  </si>
  <si>
    <t xml:space="preserve"> Models Methodology and validation</t>
  </si>
  <si>
    <t>64.99</t>
  </si>
  <si>
    <t xml:space="preserve"> Offshore Models</t>
  </si>
  <si>
    <t>65</t>
  </si>
  <si>
    <t xml:space="preserve"> Global PDM (MIS)</t>
  </si>
  <si>
    <t>65.1</t>
  </si>
  <si>
    <t xml:space="preserve"> Remote Folders</t>
  </si>
  <si>
    <t>65.11</t>
  </si>
  <si>
    <t xml:space="preserve"> Reporting Markets MIS</t>
  </si>
  <si>
    <t>65.12</t>
  </si>
  <si>
    <t xml:space="preserve"> Fin. Sec. Platforms</t>
  </si>
  <si>
    <t>65.2</t>
  </si>
  <si>
    <t xml:space="preserve"> SPACs</t>
  </si>
  <si>
    <t xml:space="preserve"> Supply Change Disruption Initiative</t>
  </si>
  <si>
    <t>65.3</t>
  </si>
  <si>
    <t xml:space="preserve"> Cash &amp; Lending Paris to Frankfurt</t>
  </si>
  <si>
    <t xml:space="preserve"> Project HAUSSMAN</t>
  </si>
  <si>
    <t>66</t>
  </si>
  <si>
    <t xml:space="preserve"> Mexico  Recovery on default, operational risk</t>
  </si>
  <si>
    <t>66.1</t>
  </si>
  <si>
    <t xml:space="preserve"> GTB  MPCBoadilla Global Cash Management</t>
  </si>
  <si>
    <t>66.11</t>
  </si>
  <si>
    <t xml:space="preserve"> OOROPEX Captive invoices SC UK</t>
  </si>
  <si>
    <t>66.12</t>
  </si>
  <si>
    <t xml:space="preserve"> VAT payment ECAs Frankfurt</t>
  </si>
  <si>
    <t>66.19</t>
  </si>
  <si>
    <t xml:space="preserve"> Internegocio Mèxico Payment to France for TYASA</t>
  </si>
  <si>
    <t>66.2</t>
  </si>
  <si>
    <t xml:space="preserve"> imputed costs DAU</t>
  </si>
  <si>
    <t>66.21</t>
  </si>
  <si>
    <t xml:space="preserve"> Transfer syndicated loans from SLB to EC</t>
  </si>
  <si>
    <t>66.22</t>
  </si>
  <si>
    <t xml:space="preserve"> DCM SLBEC</t>
  </si>
  <si>
    <t>66.29</t>
  </si>
  <si>
    <t xml:space="preserve"> GBP Receivables  SLB</t>
  </si>
  <si>
    <t>66.3</t>
  </si>
  <si>
    <t xml:space="preserve"> Transfer CNFs 441005 offshore to MPC</t>
  </si>
  <si>
    <t xml:space="preserve"> Holdco US TLAC and expenses to BSI</t>
  </si>
  <si>
    <t xml:space="preserve"> Share agreement between SLB and NY</t>
  </si>
  <si>
    <t>68</t>
  </si>
  <si>
    <t xml:space="preserve"> Management share of 35 Uro branches by Retailco</t>
  </si>
  <si>
    <t>68.1</t>
  </si>
  <si>
    <t xml:space="preserve"> Sharing of management of 112 bank branches by Retailco</t>
  </si>
  <si>
    <t xml:space="preserve"> Retailco reimbursement to MPC Spain CCRR</t>
  </si>
  <si>
    <t>68.2</t>
  </si>
  <si>
    <t xml:space="preserve"> HR Corporate GP reimbursement to Brazil</t>
  </si>
  <si>
    <t xml:space="preserve"> AR reimbursement to Retailco from uro bonus</t>
  </si>
  <si>
    <t>68.3</t>
  </si>
  <si>
    <t xml:space="preserve"> Opyn</t>
  </si>
  <si>
    <t>68.31</t>
  </si>
  <si>
    <t xml:space="preserve"> Compensation Donation Ukraine</t>
  </si>
  <si>
    <t>68.32</t>
  </si>
  <si>
    <t xml:space="preserve"> Banco Centra America (el salvador)</t>
  </si>
  <si>
    <t xml:space="preserve"> Faurecia</t>
  </si>
  <si>
    <t>69</t>
  </si>
  <si>
    <t xml:space="preserve"> AIR FRANCE (Spain to Paris)</t>
  </si>
  <si>
    <t>69.1</t>
  </si>
  <si>
    <t xml:space="preserve"> Kaizen Project</t>
  </si>
  <si>
    <t xml:space="preserve"> Germany Deposit  Argos Project</t>
  </si>
  <si>
    <t>69.2</t>
  </si>
  <si>
    <t xml:space="preserve"> Interbusiness for Telecom S.A</t>
  </si>
  <si>
    <t xml:space="preserve"> Western Hub Branches Theorical Cost</t>
  </si>
  <si>
    <t>70</t>
  </si>
  <si>
    <t xml:space="preserve"> Remuneration Commercial Gap</t>
  </si>
  <si>
    <t>70.1</t>
  </si>
  <si>
    <t xml:space="preserve"> Reintel (Rudolph Bidco)</t>
  </si>
  <si>
    <t xml:space="preserve"> Orexspending reduction: Structured Finance</t>
  </si>
  <si>
    <t>70.2</t>
  </si>
  <si>
    <t xml:space="preserve"> Orexexpense reduction: COO Europe_MLN</t>
  </si>
  <si>
    <t>70.21</t>
  </si>
  <si>
    <t xml:space="preserve"> Interbusiness MexicoConfirming Payment</t>
  </si>
  <si>
    <t>70.22</t>
  </si>
  <si>
    <t xml:space="preserve"> Sub Line GDF</t>
  </si>
  <si>
    <t>71</t>
  </si>
  <si>
    <t xml:space="preserve"> PDM Milan</t>
  </si>
  <si>
    <t>71.1</t>
  </si>
  <si>
    <t xml:space="preserve"> 50% of ZABKA AUTOMATIC LOGISTICS fees to Frankfurt</t>
  </si>
  <si>
    <t>71.11</t>
  </si>
  <si>
    <t xml:space="preserve"> 25% of FIELDON INVESTMENTS fees to Frankfurt</t>
  </si>
  <si>
    <t>71.12</t>
  </si>
  <si>
    <t xml:space="preserve"> 25% of ENEAL SP ZOO fees Frankfurt</t>
  </si>
  <si>
    <t>71.2</t>
  </si>
  <si>
    <t xml:space="preserve"> Transfer of sprea (San) fees to Brazil</t>
  </si>
  <si>
    <t xml:space="preserve"> Transfer of SEMS fees (Spain Europe) to nxt Payment</t>
  </si>
  <si>
    <t>72</t>
  </si>
  <si>
    <t xml:space="preserve"> Collaboration between BPI Resto and Private Banking UK</t>
  </si>
  <si>
    <t>72.1</t>
  </si>
  <si>
    <t xml:space="preserve"> BC&amp;F  MPCBoadilla Global Head Financial Sponsors</t>
  </si>
  <si>
    <t>72.11</t>
  </si>
  <si>
    <t xml:space="preserve"> CCB to CIB payments in SLB</t>
  </si>
  <si>
    <t>72.19</t>
  </si>
  <si>
    <t xml:space="preserve"> SC Germany  Santander Bank Polska</t>
  </si>
  <si>
    <t>72.2</t>
  </si>
  <si>
    <t xml:space="preserve"> Gestion South America</t>
  </si>
  <si>
    <t xml:space="preserve"> Discovery FMIS</t>
  </si>
  <si>
    <t>73</t>
  </si>
  <si>
    <t xml:space="preserve"> PDM Agreement GDF Mercados España</t>
  </si>
  <si>
    <t>73.1</t>
  </si>
  <si>
    <t xml:space="preserve"> Cession of SEMS commissions to Retail and SCIB</t>
  </si>
  <si>
    <t>73.11</t>
  </si>
  <si>
    <t xml:space="preserve"> WH Costs BELGIUM</t>
  </si>
  <si>
    <t>73.12</t>
  </si>
  <si>
    <t xml:space="preserve"> Interbusiness MexicoPayment of VT to NY</t>
  </si>
  <si>
    <t>73.2</t>
  </si>
  <si>
    <t xml:space="preserve"> NGO Europe Donation</t>
  </si>
  <si>
    <t xml:space="preserve"> EEA Project</t>
  </si>
  <si>
    <t>74</t>
  </si>
  <si>
    <t xml:space="preserve"> Consultant Riga Services</t>
  </si>
  <si>
    <t>74.1</t>
  </si>
  <si>
    <t xml:space="preserve"> BPI Miami IT Cost</t>
  </si>
  <si>
    <t xml:space="preserve"> A3T Sharing Agreement</t>
  </si>
  <si>
    <t>74.2</t>
  </si>
  <si>
    <t xml:space="preserve"> DCM MPC</t>
  </si>
  <si>
    <t xml:space="preserve"> Chile Moody's Credit View</t>
  </si>
  <si>
    <t>74.3</t>
  </si>
  <si>
    <t xml:space="preserve"> Western Hub Project Costs  Ivory</t>
  </si>
  <si>
    <t xml:space="preserve"> LANDCO  SANTANDER SPAIN REINVOICING AGREEMENT</t>
  </si>
  <si>
    <t>74.9</t>
  </si>
  <si>
    <t xml:space="preserve"> SC Portugal Westen Hub Costs</t>
  </si>
  <si>
    <t xml:space="preserve"> PDM Frankfurt</t>
  </si>
  <si>
    <t>75</t>
  </si>
  <si>
    <t xml:space="preserve"> GDF  ARG Global GDA</t>
  </si>
  <si>
    <t xml:space="preserve"> Third party fx and payments</t>
  </si>
  <si>
    <t xml:space="preserve"> Sales Credits Brazil  Peru</t>
  </si>
  <si>
    <t xml:space="preserve"> Collaboration between BPI Resto and BPI USA</t>
  </si>
  <si>
    <t>77</t>
  </si>
  <si>
    <t xml:space="preserve"> SC Spain Grupo Tributario</t>
  </si>
  <si>
    <t>77.1</t>
  </si>
  <si>
    <t xml:space="preserve"> Transfer of Europe 8902 8756</t>
  </si>
  <si>
    <t>77.11</t>
  </si>
  <si>
    <t xml:space="preserve"> BPI Resto assigns to BPI USA from 2021</t>
  </si>
  <si>
    <t>77.12</t>
  </si>
  <si>
    <t xml:space="preserve"> Transfer of lease of Paseo de Pereda to corporation.</t>
  </si>
  <si>
    <t>77.2</t>
  </si>
  <si>
    <t xml:space="preserve"> YPF SA</t>
  </si>
  <si>
    <t>77.21</t>
  </si>
  <si>
    <t xml:space="preserve"> Distribution Debt Advisory Fee Project Nebrask</t>
  </si>
  <si>
    <t>77.22</t>
  </si>
  <si>
    <t xml:space="preserve"> Chile XVA madrid</t>
  </si>
  <si>
    <t>77.29</t>
  </si>
  <si>
    <t xml:space="preserve"> TRANSFER NY Minority Orex/Expenses</t>
  </si>
  <si>
    <t>77.3</t>
  </si>
  <si>
    <t xml:space="preserve"> EQUITY BENEFIT DTA¿S</t>
  </si>
  <si>
    <t>77.31</t>
  </si>
  <si>
    <t xml:space="preserve"> Op Risk Loss Provision NY</t>
  </si>
  <si>
    <t>77.32</t>
  </si>
  <si>
    <t xml:space="preserve"> BLACKSTONE</t>
  </si>
  <si>
    <t>77.33</t>
  </si>
  <si>
    <t xml:space="preserve"> EEA Latam</t>
  </si>
  <si>
    <t>77.34</t>
  </si>
  <si>
    <t xml:space="preserve"> CASTELO Project</t>
  </si>
  <si>
    <t>77.35</t>
  </si>
  <si>
    <t xml:space="preserve"> UK Private Banking Onshore</t>
  </si>
  <si>
    <t>77.39</t>
  </si>
  <si>
    <t xml:space="preserve"> GTB  ARG Global Cash Management</t>
  </si>
  <si>
    <t>77.4</t>
  </si>
  <si>
    <t xml:space="preserve"> ECM Europe</t>
  </si>
  <si>
    <t xml:space="preserve"> Initiative Energy transformation</t>
  </si>
  <si>
    <t>78</t>
  </si>
  <si>
    <t xml:space="preserve"> SCIB Amsterdam</t>
  </si>
  <si>
    <t>78.1</t>
  </si>
  <si>
    <t xml:space="preserve"> Min OrexExpenses: MOU Invoicing ECAS FR to MPC</t>
  </si>
  <si>
    <t xml:space="preserve"> Min OrexExpenses: Frankfurt PDM Europe</t>
  </si>
  <si>
    <t>78.2</t>
  </si>
  <si>
    <t xml:space="preserve"> Credit Transfer  Consumer</t>
  </si>
  <si>
    <t xml:space="preserve"> XVA Commission Allocations</t>
  </si>
  <si>
    <t>78.3</t>
  </si>
  <si>
    <t xml:space="preserve"> Transfer Retailco results to Spain Gestion</t>
  </si>
  <si>
    <t xml:space="preserve"> OOROPEX invoices HCBE Italy</t>
  </si>
  <si>
    <t>79</t>
  </si>
  <si>
    <t xml:space="preserve"> HORTIFRUT ESPAÑA SOUTHERN SUN S.L. (B21292891)</t>
  </si>
  <si>
    <t>79.1</t>
  </si>
  <si>
    <t xml:space="preserve"> Project Sharon</t>
  </si>
  <si>
    <t>79.11</t>
  </si>
  <si>
    <t xml:space="preserve"> DCM 4.0 SLBCE</t>
  </si>
  <si>
    <t>79.12</t>
  </si>
  <si>
    <t xml:space="preserve"> Telecom Argentina</t>
  </si>
  <si>
    <t>79.9</t>
  </si>
  <si>
    <t xml:space="preserve"> Project Monalisa</t>
  </si>
  <si>
    <t xml:space="preserve"> XVA premium Madrid to NY</t>
  </si>
  <si>
    <t>80</t>
  </si>
  <si>
    <t xml:space="preserve"> TELEFÓNICA REPSOL MERCADOS ESPAÑA/BOADILLA</t>
  </si>
  <si>
    <t>80.1</t>
  </si>
  <si>
    <t xml:space="preserve"> Cima Note</t>
  </si>
  <si>
    <t xml:space="preserve"> electricite de France</t>
  </si>
  <si>
    <t>80.2</t>
  </si>
  <si>
    <t xml:space="preserve"> Project Autumn</t>
  </si>
  <si>
    <t xml:space="preserve"> FINERGE EUROPE</t>
  </si>
  <si>
    <t>80.3</t>
  </si>
  <si>
    <t xml:space="preserve"> GOA Project  Syntotta 3</t>
  </si>
  <si>
    <t xml:space="preserve"> Interbusiness to Eletrobras Termonuclear S.A.</t>
  </si>
  <si>
    <t>81</t>
  </si>
  <si>
    <t xml:space="preserve"> Absa Group Ltd</t>
  </si>
  <si>
    <t>81.1</t>
  </si>
  <si>
    <t xml:space="preserve"> Mobility Europe</t>
  </si>
  <si>
    <t xml:space="preserve"> Abbott Laboratories Fees Transfer from NY to Spain</t>
  </si>
  <si>
    <t>81.2</t>
  </si>
  <si>
    <t xml:space="preserve"> Enel Green Power (SBNA to Milan )</t>
  </si>
  <si>
    <t>81.21</t>
  </si>
  <si>
    <t xml:space="preserve"> Hotel Duque  Refugees Ukraine</t>
  </si>
  <si>
    <t>81.22</t>
  </si>
  <si>
    <t xml:space="preserve"> Transfer to Spain Italian Public Debt</t>
  </si>
  <si>
    <t>81.29</t>
  </si>
  <si>
    <t xml:space="preserve"> Structured</t>
  </si>
  <si>
    <t>81.3</t>
  </si>
  <si>
    <t xml:space="preserve"> All funds trading platform Luxembourg (WM)</t>
  </si>
  <si>
    <t xml:space="preserve"> HCBE ITALY BRANCH  SET UP COSTS</t>
  </si>
  <si>
    <t>82</t>
  </si>
  <si>
    <t xml:space="preserve"> Flamengo Project</t>
  </si>
  <si>
    <t>82.1</t>
  </si>
  <si>
    <t xml:space="preserve"> HR Argentina HQ</t>
  </si>
  <si>
    <t>82.11</t>
  </si>
  <si>
    <t xml:space="preserve"> Scor Global Life Invoices</t>
  </si>
  <si>
    <t>82.19</t>
  </si>
  <si>
    <t xml:space="preserve"> Cost cds CMPC</t>
  </si>
  <si>
    <t>82.2</t>
  </si>
  <si>
    <t xml:space="preserve"> Alameda Project</t>
  </si>
  <si>
    <t xml:space="preserve"> ACPM Market Support</t>
  </si>
  <si>
    <t>82.3</t>
  </si>
  <si>
    <t xml:space="preserve"> Credit Platforms</t>
  </si>
  <si>
    <t xml:space="preserve"> DCM Europe</t>
  </si>
  <si>
    <t>82.9</t>
  </si>
  <si>
    <t xml:space="preserve"> Legal Capital Markets (DCM/Securitization)</t>
  </si>
  <si>
    <t>82.91</t>
  </si>
  <si>
    <t xml:space="preserve"> Legal SLB Sales</t>
  </si>
  <si>
    <t>82.92</t>
  </si>
  <si>
    <t xml:space="preserve"> SC Germany SRT Compensation</t>
  </si>
  <si>
    <t>82.99</t>
  </si>
  <si>
    <t xml:space="preserve"> Piramides Letter of Credit</t>
  </si>
  <si>
    <t xml:space="preserve"> Project Lioness  Valsabbina SME</t>
  </si>
  <si>
    <t>84</t>
  </si>
  <si>
    <t xml:space="preserve"> Project Borsa</t>
  </si>
  <si>
    <t>84.1</t>
  </si>
  <si>
    <t xml:space="preserve"> Carry adjustment in EUR at 0.50%.</t>
  </si>
  <si>
    <t>84.11</t>
  </si>
  <si>
    <t xml:space="preserve"> CNFs for purchase and sale of securities</t>
  </si>
  <si>
    <t>84.12</t>
  </si>
  <si>
    <t xml:space="preserve"> DAU legal advice</t>
  </si>
  <si>
    <t>84.13</t>
  </si>
  <si>
    <t xml:space="preserve"> Product commissions 441 004</t>
  </si>
  <si>
    <t>84.2</t>
  </si>
  <si>
    <t xml:space="preserve"> Ferrari Compensation</t>
  </si>
  <si>
    <t>84.21</t>
  </si>
  <si>
    <t xml:space="preserve"> mouro strategy commissions</t>
  </si>
  <si>
    <t>84.22</t>
  </si>
  <si>
    <t xml:space="preserve"> Project Neptune</t>
  </si>
  <si>
    <t>84.23</t>
  </si>
  <si>
    <t xml:space="preserve"> Project Heredia Investment Peru</t>
  </si>
  <si>
    <t>84.24</t>
  </si>
  <si>
    <t xml:space="preserve"> Research Review Passports</t>
  </si>
  <si>
    <t>84.25</t>
  </si>
  <si>
    <t xml:space="preserve"> Wabi  SC Germany Personel Costs</t>
  </si>
  <si>
    <t>84.3</t>
  </si>
  <si>
    <t xml:space="preserve"> Holdco CIB expenses to SBNA (Frankfurt)</t>
  </si>
  <si>
    <t xml:space="preserve"> Global Head Frankfurt</t>
  </si>
  <si>
    <t xml:space="preserve"> Margin Loan BCA 28.11.22 UNIFIN</t>
  </si>
  <si>
    <t>85</t>
  </si>
  <si>
    <t xml:space="preserve"> Transfer bank to Insurance</t>
  </si>
  <si>
    <t>85.1</t>
  </si>
  <si>
    <t xml:space="preserve"> Volatility Platforms</t>
  </si>
  <si>
    <t xml:space="preserve"> Heredia Project</t>
  </si>
  <si>
    <t>85.2</t>
  </si>
  <si>
    <t xml:space="preserve"> GIAHSA</t>
  </si>
  <si>
    <t xml:space="preserve"> HEREDIA</t>
  </si>
  <si>
    <t>85.3</t>
  </si>
  <si>
    <t xml:space="preserve"> Global Head of Markets in NY</t>
  </si>
  <si>
    <t>85.31</t>
  </si>
  <si>
    <t xml:space="preserve"> ESGDF_DISTBONDS  SLB</t>
  </si>
  <si>
    <t>85.32</t>
  </si>
  <si>
    <t xml:space="preserve"> Payback cancellation results for intragroup fundin</t>
  </si>
  <si>
    <t>85.4</t>
  </si>
  <si>
    <t xml:space="preserve"> Klabin IDB</t>
  </si>
  <si>
    <t>85.41</t>
  </si>
  <si>
    <t xml:space="preserve"> Invoicing Portugal to Spain Flagships Project</t>
  </si>
  <si>
    <t>85.42</t>
  </si>
  <si>
    <t xml:space="preserve"> Spain Selection</t>
  </si>
  <si>
    <t>85.5</t>
  </si>
  <si>
    <t xml:space="preserve"> Porsche IPO</t>
  </si>
  <si>
    <t>85.51</t>
  </si>
  <si>
    <t xml:space="preserve"> GIAHSA SLB</t>
  </si>
  <si>
    <t>85.52</t>
  </si>
  <si>
    <t xml:space="preserve"> reports consulting costs</t>
  </si>
  <si>
    <t>85.53</t>
  </si>
  <si>
    <t xml:space="preserve"> Collaboration between BPI USA and BP POLAND in GB</t>
  </si>
  <si>
    <t>85.59</t>
  </si>
  <si>
    <t xml:space="preserve"> Hospital Israelita Albert Einstein.</t>
  </si>
  <si>
    <t>85.6</t>
  </si>
  <si>
    <t xml:space="preserve"> STOE Margin and Compensatory commissions crediting</t>
  </si>
  <si>
    <t xml:space="preserve"> GALAXY</t>
  </si>
  <si>
    <t xml:space="preserve"> Project Lake</t>
  </si>
  <si>
    <t>86</t>
  </si>
  <si>
    <t xml:space="preserve"> MIS expenses from Corporate Center to Uruguay GP</t>
  </si>
  <si>
    <t>86.1</t>
  </si>
  <si>
    <t xml:space="preserve"> SAM Alternatives Team</t>
  </si>
  <si>
    <t xml:space="preserve"> ANDEAN WATERS</t>
  </si>
  <si>
    <t>86.2</t>
  </si>
  <si>
    <t xml:space="preserve"> Voltalia base fee MIS</t>
  </si>
  <si>
    <t>86.21</t>
  </si>
  <si>
    <t xml:space="preserve"> Minority orexexpense: NY factNxt Payment</t>
  </si>
  <si>
    <t>86.22</t>
  </si>
  <si>
    <t xml:space="preserve"> MPC Spain FGD</t>
  </si>
  <si>
    <t>86.23</t>
  </si>
  <si>
    <t xml:space="preserve"> ECM MILAN</t>
  </si>
  <si>
    <t>86.9</t>
  </si>
  <si>
    <t xml:space="preserve"> Orexexpense reduction: MoU GDF Asia</t>
  </si>
  <si>
    <t xml:space="preserve"> Faturation Portugal to Ingenico</t>
  </si>
  <si>
    <t>87</t>
  </si>
  <si>
    <t xml:space="preserve"> Audit Costs Western Hub</t>
  </si>
  <si>
    <t>87.1</t>
  </si>
  <si>
    <t xml:space="preserve"> Holdco CIB expenses to SBNA (Asia)</t>
  </si>
  <si>
    <t xml:space="preserve"> Bocarte Project</t>
  </si>
  <si>
    <t>87.2</t>
  </si>
  <si>
    <t xml:space="preserve"> GOMBER</t>
  </si>
  <si>
    <t xml:space="preserve"> Vagnone and Team Compensation</t>
  </si>
  <si>
    <t>87.3</t>
  </si>
  <si>
    <t xml:space="preserve"> Klabin IFC</t>
  </si>
  <si>
    <t xml:space="preserve"> Project Bison</t>
  </si>
  <si>
    <t>87.9</t>
  </si>
  <si>
    <t xml:space="preserve"> New Global Head of FIG</t>
  </si>
  <si>
    <t xml:space="preserve"> Holdco CIB expenses to SBNA (NY)</t>
  </si>
  <si>
    <t>88</t>
  </si>
  <si>
    <t xml:space="preserve"> Holdco CIB expenses to SBNA (Paris)</t>
  </si>
  <si>
    <t>88.1</t>
  </si>
  <si>
    <t xml:space="preserve"> Merlin Project</t>
  </si>
  <si>
    <t xml:space="preserve"> SC France Western Hub Costs</t>
  </si>
  <si>
    <t>88.9</t>
  </si>
  <si>
    <t xml:space="preserve"> Wabi Structure Costs</t>
  </si>
  <si>
    <t>88.91</t>
  </si>
  <si>
    <t xml:space="preserve"> Getnet SEMS  Portugal</t>
  </si>
  <si>
    <t>88.99</t>
  </si>
  <si>
    <t xml:space="preserve"> SLA Cash management Asia to Bra and Arg</t>
  </si>
  <si>
    <t xml:space="preserve"> Project Zeus/Olaf</t>
  </si>
  <si>
    <t>90</t>
  </si>
  <si>
    <t xml:space="preserve"> Multifunded project Khun</t>
  </si>
  <si>
    <t xml:space="preserve"> MT 5%  SCF  SCGS</t>
  </si>
  <si>
    <t>90.01</t>
  </si>
  <si>
    <t xml:space="preserve"> Project Chilote (Engie)</t>
  </si>
  <si>
    <t>90.02</t>
  </si>
  <si>
    <t xml:space="preserve"> SANTANDER EUROPEAN HOSPITALITY OPPORTUNITIES</t>
  </si>
  <si>
    <t>90.03</t>
  </si>
  <si>
    <t>90.04</t>
  </si>
  <si>
    <t>91</t>
  </si>
  <si>
    <t>91.01</t>
  </si>
  <si>
    <t>91.02</t>
  </si>
  <si>
    <t>91.03</t>
  </si>
  <si>
    <t>91.04</t>
  </si>
  <si>
    <t>92</t>
  </si>
  <si>
    <t>93</t>
  </si>
  <si>
    <t>93.1</t>
  </si>
  <si>
    <t>93.11</t>
  </si>
  <si>
    <t>93.12</t>
  </si>
  <si>
    <t>93.13</t>
  </si>
  <si>
    <t>93.19</t>
  </si>
  <si>
    <t>93.2</t>
  </si>
  <si>
    <t>93.21</t>
  </si>
  <si>
    <t>93.29</t>
  </si>
  <si>
    <t>94</t>
  </si>
  <si>
    <t>94.1</t>
  </si>
  <si>
    <t>94.11</t>
  </si>
  <si>
    <t>94.12</t>
  </si>
  <si>
    <t>94.2</t>
  </si>
  <si>
    <t>94.9</t>
  </si>
  <si>
    <t>94.91</t>
  </si>
  <si>
    <t>94.92</t>
  </si>
  <si>
    <t>94.99</t>
  </si>
  <si>
    <t>95</t>
  </si>
  <si>
    <t>95.1</t>
  </si>
  <si>
    <t>95.11</t>
  </si>
  <si>
    <t>95.12</t>
  </si>
  <si>
    <t>95.2</t>
  </si>
  <si>
    <t>95.21</t>
  </si>
  <si>
    <t>95.22</t>
  </si>
  <si>
    <t>95.23</t>
  </si>
  <si>
    <t>95.24</t>
  </si>
  <si>
    <t>95.25</t>
  </si>
  <si>
    <t>95.29</t>
  </si>
  <si>
    <t>96</t>
  </si>
  <si>
    <t>96.01</t>
  </si>
  <si>
    <t>96.02</t>
  </si>
  <si>
    <t>96.03</t>
  </si>
  <si>
    <t>96.04</t>
  </si>
  <si>
    <t>96.09</t>
  </si>
  <si>
    <t>97</t>
  </si>
  <si>
    <t>98</t>
  </si>
  <si>
    <t>98.1</t>
  </si>
  <si>
    <t>98.2</t>
  </si>
  <si>
    <t>99</t>
  </si>
  <si>
    <t>Estados</t>
  </si>
  <si>
    <t>Pendências</t>
  </si>
  <si>
    <t>Casuística</t>
  </si>
  <si>
    <t>Sub-Casuística</t>
  </si>
  <si>
    <t>Status Implementações</t>
  </si>
  <si>
    <t>Análise Controlos&amp;Completude</t>
  </si>
  <si>
    <t>Por Iniciar</t>
  </si>
  <si>
    <t>Reunião com CRC</t>
  </si>
  <si>
    <t>Campos com dados e com qualidade</t>
  </si>
  <si>
    <t>Com problemas a montante</t>
  </si>
  <si>
    <t>Concluído</t>
  </si>
  <si>
    <t>Por iniciar</t>
  </si>
  <si>
    <t>Em Curso</t>
  </si>
  <si>
    <t>Recolha de informação</t>
  </si>
  <si>
    <t>Campos com requisitos em curso (Negócio &amp; IT)</t>
  </si>
  <si>
    <t>Campos fora de âmbito</t>
  </si>
  <si>
    <t>IT Loan Tape - C/incidências</t>
  </si>
  <si>
    <t>Em curso</t>
  </si>
  <si>
    <t>On Hold</t>
  </si>
  <si>
    <t>Ingesta</t>
  </si>
  <si>
    <t>Campos com dados mas pouca qualidade</t>
  </si>
  <si>
    <t>IT Loan Tape - Em Implementação</t>
  </si>
  <si>
    <t>Info. Corporação</t>
  </si>
  <si>
    <t>Campos sem dados</t>
  </si>
  <si>
    <t>Sem mapeamento</t>
  </si>
  <si>
    <t>IT Other - Ingesta</t>
  </si>
  <si>
    <t>Em análise por Riscos</t>
  </si>
  <si>
    <t>Alta Complex.</t>
  </si>
  <si>
    <t>Definir metodologia</t>
  </si>
  <si>
    <t>Com mapeamento</t>
  </si>
  <si>
    <t>IT Other - Desenvolvimento</t>
  </si>
  <si>
    <t>Em Implem.</t>
  </si>
  <si>
    <t>Novo modelo dados de Garantias</t>
  </si>
  <si>
    <t>Com incidências</t>
  </si>
  <si>
    <t>NYD - Em especificação</t>
  </si>
  <si>
    <t>Fora Ambito</t>
  </si>
  <si>
    <t>Desenvolvimento Calculadora Imp.</t>
  </si>
  <si>
    <t>CDO - Em testes</t>
  </si>
  <si>
    <t>C/ Incidências</t>
  </si>
  <si>
    <t>Info. Jesus</t>
  </si>
  <si>
    <t>NYD - Em testes</t>
  </si>
  <si>
    <t>Desenvolvimentos IT</t>
  </si>
  <si>
    <t>CDO - Especificação</t>
  </si>
  <si>
    <t>Implementação CRC</t>
  </si>
  <si>
    <t>Implementação LF</t>
  </si>
  <si>
    <t>Info. DW</t>
  </si>
  <si>
    <t>Parametrização</t>
  </si>
  <si>
    <t>Acesso ao schema</t>
  </si>
  <si>
    <t>Se a entidade não for 1º titular (mn_entty_id &lt;&gt; 'Y')</t>
  </si>
  <si>
    <t>- Se o campo PRFRMNG_STTS_LE assumir o valor "1" ou valor da coluna "NOT APPLICABLE".
- Se a entidade não for 1º titular (mn_entty_id &lt;&gt; 'Y').</t>
  </si>
  <si>
    <t xml:space="preserve"> - Se a entidade não estiver associada a nenhum contrato cujo TYP_INSTRMNT da tabela LT002_INSTRUMENT assuma o valor 1004.
- Se a entidade não for 1º titular (mn_entty_id &lt;&gt; 'Y')</t>
  </si>
  <si>
    <t>- Se o cliente não pertencer ao universo de clientes com contas domiciliadas (SPT04_INFLOWCRE) e a entidade não for 1º titular (mn_entty_id &lt;&gt; 'Y') de nenhum DO (tipo_contrato ='D.O. / CONTAS CORRENTES' ) no período entre a data de referência e [data de referência - 12 meses].</t>
  </si>
  <si>
    <t xml:space="preserve"> - Se o cliente não tiver contratos que pertençam ao universo de Imparidade (IFRS9_INPUT_MOTOR_8_7) na data onde é apurado o T1.
- Se a entidade não for 1º titular (mn_entty_id &lt;&gt; 'Y') no ano em que é apurado o T1.</t>
  </si>
  <si>
    <t>1) Identificar contratos onde o cliente é o 1º Titular:
LT005_INSTR_ENT
WHERE MN_ENTTY = 'Y
2) Obtenção de campos auxiliares ao cálculo: 
 a) NN_PS_PRFRMNG_18M:
CASE WHEN MIN(LT002.DT_PRFRMNG_STTS_PRVS) &lt;= ( ADD_MONTHS('${DATE}',-18)) = 'Y'
ELSE  'N'
WHERE LT002.PRFRMNG_STTS_PRVS = '1'
b) ALT_PS:
CASE WHEN COUNT(DISTINCT BCE_LT_SPRT_PRFM.PRFRMNG_STTS) &gt;  1  THEN 'Y'
ELSE  'N'
3) Obtenção do campo CR_FLG:
CASE WHEN NN_PS_PRFRMNG_18M ='Y' OR ALT_PS = 'Y'  THEN 'Y' ELSE 'N'</t>
  </si>
  <si>
    <t>1) Identificar contratos onde o cliente é o 1º Titular:
LT005_INSTR_ENT
WHERE  MN_ENTTY = 'Y
2) Aplicar o seguinte cáclulo por entidade:
SUM(GRSS_CRRYNG_AMNT_INSTRMNT) / MRENDIMENTOBRUTOANUAL</t>
  </si>
  <si>
    <r>
      <rPr>
        <u/>
        <sz val="8"/>
        <rFont val="Arial"/>
        <family val="2"/>
      </rPr>
      <t>1. Identificar contratos onde o cliente é o 1º Titular em T1:
  a) Até 2022-12-31: 
LT001_UNIV_OPER.ZCLIENTE
WHERE REF_DATE = DT_RFRNC - 1ANO
  b) Apartir de 2022-12-31:
LT005_INSTR_ENT
WHERE MN_ENTTY = 'Y
AND REF_DATE = DT_RFRNC - 1ANO
2.Obtenção do campo auxiliar IFRS9_EAD_T1:</t>
    </r>
    <r>
      <rPr>
        <sz val="8"/>
        <rFont val="Arial"/>
        <family val="2"/>
      </rPr>
      <t xml:space="preserve">
EAD_FINAL
WHERE IMCATF046_FLAG_FECHO.CMES = REF_DATE -1 ANO
3</t>
    </r>
    <r>
      <rPr>
        <u/>
        <sz val="8"/>
        <rFont val="Arial"/>
        <family val="2"/>
      </rPr>
      <t>.Obtenção do campo PD_IFRS9_12M_RD_T1</t>
    </r>
    <r>
      <rPr>
        <sz val="8"/>
        <rFont val="Arial"/>
        <family val="2"/>
      </rPr>
      <t xml:space="preserve">
CASE WHEN SUM(IFRS9_EAD_T1)&lt;&gt; 0 THEN
SUM(PD_IFRS9_12M_RD_T1 * IFRS9_EAD_T1) / SUM(IFRS9_EAD_T1) ELSE
AVG(PD_IFRS9_12M_RD_T1)</t>
    </r>
  </si>
  <si>
    <t>1) Identificar contratos onde o cliente é o 1º Titular:
LT005_INSTR_ENT
WHERE MN_ENTTY = 'Y
2) Aplicar a seguinte metodologia por entidade:
     a. Caso um cliente tenha pelo menos 1 contrato non-performing (PRFRMNG_STTS  =  '1') , então, PRFRMNG_STTS_LE = '1'
     b. Caso todos os contratos do mesmo cliente tenham o campo PRFRMNG_STTS = Valor da coluna "NULLABLE", então PRFRMNG_STTS_LE = valor da coluna "NULLABLE"
     c. caso contrário PRFRMNG_STTS_LE = '11'</t>
  </si>
  <si>
    <r>
      <rPr>
        <b/>
        <sz val="8"/>
        <color theme="1"/>
        <rFont val="Arial"/>
        <family val="2"/>
      </rPr>
      <t>03/02/2022</t>
    </r>
    <r>
      <rPr>
        <sz val="8"/>
        <color theme="1"/>
        <rFont val="Arial"/>
        <family val="2"/>
      </rPr>
      <t>: Foi alterada a Metodologia de Cruzamento e de Cálculo com impactos na implementação.
08/07/2022: Alteração da especificação para reportar apenas informação para 1ºs titulares.
14/10/2022:Alteração do campo para prever contratos que apenas se alteraram 1 vez nos últimos 18 meses para "performing" 
24/04/2025: Alteração da metodologia de NOT APPLICABLE, para considerar como 1º titular quando mn_entty = 'Y';</t>
    </r>
  </si>
  <si>
    <r>
      <t>08/11/21:</t>
    </r>
    <r>
      <rPr>
        <sz val="8"/>
        <color theme="1"/>
        <rFont val="Arial"/>
        <family val="2"/>
      </rPr>
      <t xml:space="preserve"> Foi eliminada da metdologia de Not Applicable " - Se a entidade for uma pessoa coletiva (regra análoga à regra dos segmentos de nível 1)</t>
    </r>
    <r>
      <rPr>
        <b/>
        <sz val="8"/>
        <color theme="1"/>
        <rFont val="Arial"/>
        <family val="2"/>
      </rPr>
      <t>"
23/02/2022</t>
    </r>
    <r>
      <rPr>
        <sz val="8"/>
        <color theme="1"/>
        <rFont val="Arial"/>
        <family val="2"/>
      </rPr>
      <t>: A especificação foi alterada com o objetivo de utilizar o campo GRSS_CRRYNG_AMNT_INSTRMNT diretamente da LT002_INSTRUMENT e foi adicionada uma condição de Not Applicable.</t>
    </r>
    <r>
      <rPr>
        <b/>
        <sz val="8"/>
        <color theme="1"/>
        <rFont val="Arial"/>
        <family val="2"/>
      </rPr>
      <t xml:space="preserve">
14/02/2022: </t>
    </r>
    <r>
      <rPr>
        <sz val="8"/>
        <color theme="1"/>
        <rFont val="Arial"/>
        <family val="2"/>
      </rPr>
      <t>Modificação no tratamento dos duplicados na metodoloiga de cruzamento para passar a prever a seguinte ordem: 1º DDATAIRS , 2ºDTIMECALL, 3ºTIMESTAMP, 4ºDECISIONCALLID</t>
    </r>
    <r>
      <rPr>
        <b/>
        <sz val="8"/>
        <color theme="1"/>
        <rFont val="Arial"/>
        <family val="2"/>
      </rPr>
      <t xml:space="preserve">
08/07/2022: </t>
    </r>
    <r>
      <rPr>
        <sz val="8"/>
        <color theme="1"/>
        <rFont val="Arial"/>
        <family val="2"/>
      </rPr>
      <t xml:space="preserve">Alteração da especificação para reportar apenas informação para 1ºs titulares.
</t>
    </r>
    <r>
      <rPr>
        <b/>
        <sz val="8"/>
        <color theme="1"/>
        <rFont val="Arial"/>
        <family val="2"/>
      </rPr>
      <t>24/04/2025:</t>
    </r>
    <r>
      <rPr>
        <sz val="8"/>
        <color theme="1"/>
        <rFont val="Arial"/>
        <family val="2"/>
      </rPr>
      <t xml:space="preserve"> Alteração da metodologia de NOT APPLICABLE, para considerar como 1º titular quando mn_entty = 'Y';</t>
    </r>
  </si>
  <si>
    <r>
      <rPr>
        <b/>
        <sz val="8"/>
        <color theme="1"/>
        <rFont val="Arial"/>
        <family val="2"/>
      </rPr>
      <t xml:space="preserve">08/11/21: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09/03/22:</t>
    </r>
    <r>
      <rPr>
        <sz val="8"/>
        <color theme="1"/>
        <rFont val="Arial"/>
        <family val="2"/>
      </rPr>
      <t xml:space="preserve"> Atualização da especificação do campo considerando a Ingesta efetuada da tabela "SPT04_INFLOWCRE".
05/05/22: Altualização das especificação para passar a prever:
- O Guia da Corporação: o total dos rendimento recebidos nos últimos 12 meses / 12. Caso apenas existam 5 registos, estes serão divididos por 12.
- O facto da tabela ser diária  (não existe informação de fecho de mês). Deverá ser considerado o último dia de cada mês.
</t>
    </r>
    <r>
      <rPr>
        <b/>
        <sz val="8"/>
        <color theme="1"/>
        <rFont val="Arial"/>
        <family val="2"/>
      </rPr>
      <t>14/07/2023:</t>
    </r>
    <r>
      <rPr>
        <sz val="8"/>
        <color theme="1"/>
        <rFont val="Arial"/>
        <family val="2"/>
      </rPr>
      <t xml:space="preserve"> Adição de condição de NOT APPLICABLE.
</t>
    </r>
    <r>
      <rPr>
        <b/>
        <sz val="8"/>
        <color theme="1"/>
        <rFont val="Arial"/>
        <family val="2"/>
      </rPr>
      <t xml:space="preserve">24/04/2025: </t>
    </r>
    <r>
      <rPr>
        <sz val="8"/>
        <color theme="1"/>
        <rFont val="Arial"/>
        <family val="2"/>
      </rPr>
      <t>Alteração da metodologia de NOT APPLICABLE, para considerar como 1º titular quando mn_entty = 'Y';</t>
    </r>
  </si>
  <si>
    <t>07/01/2022: Foram alteradas as tabelas IFRS9_OUT_EXPECTED_LOSS_8_7 e IFRS9_OUT_STAGING_8_7 para IFRS9_OUT_EXPECTED_LOSS_REPORTING e IFRS9_OUT_STAGING_REPORTING, respetivamente
14/01/2022: Foi alterada a Metodologia de Cálculo e Cruzamento, sem impactos na implementação.
14/01/2022: Foi alterada a Metodologia de Not Applicable, com impactos na implementação.
08/07/2022: Alteração da especificação para reportar apenas informação para 1ºs titulares.
30/09/2022: Inclusão do filtro na metodologia de cálulo "WHERE REF_DATE = DT_RFRNC - 1ANO"
24/04/2025: Alteração da metodologia de NOT APPLICABLE, para considerar como 1º titular quando mn_entty = 'Y';</t>
  </si>
  <si>
    <r>
      <rPr>
        <b/>
        <sz val="8"/>
        <color theme="1"/>
        <rFont val="Arial"/>
        <family val="2"/>
      </rPr>
      <t>05/11/2021</t>
    </r>
    <r>
      <rPr>
        <sz val="8"/>
        <color theme="1"/>
        <rFont val="Arial"/>
        <family val="2"/>
      </rPr>
      <t xml:space="preserve">: Foi alterada a fonte de informação do campo (passou da imparidade para a tabela instrument);
Foi alterada a metodologia de cálculo e de cruzamento.
</t>
    </r>
    <r>
      <rPr>
        <b/>
        <sz val="8"/>
        <color theme="1"/>
        <rFont val="Arial"/>
        <family val="2"/>
      </rPr>
      <t xml:space="preserve">11/01/2022: </t>
    </r>
    <r>
      <rPr>
        <sz val="8"/>
        <color theme="1"/>
        <rFont val="Arial"/>
        <family val="2"/>
      </rPr>
      <t xml:space="preserve">As condições de </t>
    </r>
    <r>
      <rPr>
        <i/>
        <sz val="8"/>
        <color theme="1"/>
        <rFont val="Arial"/>
        <family val="2"/>
      </rPr>
      <t>Not Applicabl</t>
    </r>
    <r>
      <rPr>
        <sz val="8"/>
        <color theme="1"/>
        <rFont val="Arial"/>
        <family val="2"/>
      </rPr>
      <t xml:space="preserve">e foram retiradas da metodologia de cálculo e colocadas na metodologia de </t>
    </r>
    <r>
      <rPr>
        <i/>
        <sz val="8"/>
        <color theme="1"/>
        <rFont val="Arial"/>
        <family val="2"/>
      </rPr>
      <t>Not Applicable</t>
    </r>
    <r>
      <rPr>
        <sz val="8"/>
        <color theme="1"/>
        <rFont val="Arial"/>
        <family val="2"/>
      </rPr>
      <t>, sem impactos na implementação.
08/07/2022: Alteração da especificação para reportar apenas informação para 1ºs titulares.
24/04/2025: Alteração da metodologia de NOT APPLICABLE, para considerar como 1º titular quando mn_entty = 'Y';</t>
    </r>
  </si>
  <si>
    <t>Metodologia / Conceito:
1) No mapa F18 o campo está a ser reportado a vazio. Para os instrumentos a "fair value through profit or loss" o GRSS_CRRYNG_AMNT_INSTRMNT = CRRYNG_AMNT_INSTRMNT + ACCMLTD_CHNGS_FV_CR_INSTRMNT
2) Aplicar metodologia de N/A definida pela Corporação;
3) Caso o contrato não cumpra as condições de N/A, deve ser reportado 0, à semelhança do FINREP/NOPER;
4) Não está planeado o FINREP passar a reportar esta informação.
Especificado/ Revisto por: Contabilidade (Luisa de Sousa)
Guia de conceitos da Corporação: De acordo com o pretendido no Guia.</t>
  </si>
  <si>
    <t>Campo: varAcumRC
De acordo com o reportado na AnaCredit</t>
  </si>
  <si>
    <t>OK</t>
  </si>
  <si>
    <t>Contabilidade</t>
  </si>
  <si>
    <t>CONTABILIDADE</t>
  </si>
  <si>
    <t>Rafael Pessoa</t>
  </si>
  <si>
    <t>Configuração por subproduto (TAT91 Ctabela 927 e pedir para criar view sobre ela caso não exista)</t>
  </si>
  <si>
    <t>Metodologia / Conceito:
1) Campo deve ser reportado segundo o saldo (FR001_UNIV_SALDO) das contas contabilisticas referentes a capital abatido (presente no campo COMPOSICAO_VALOR da FR802_PL_CONTAS).
2) As contas contabilisticas e COD_PLANO devem ser filtrados de acordo com o perimetro em análise.
3) O valor 'capital abatido' no campo COMPOSICAO_VALOR só entrou em produção em outubro de 2021.
Especificado/ Revisto por: Contabilidade (Luisa de Sousa)
Guia de conceitos da Corporação: De acordo com o pretendido no Guia.</t>
  </si>
  <si>
    <t>Campo: montAbAtv
Não está de acordo com o reportado na AnaCredit: A CRC utiliza como fonte de dados as ICs (sem ajustes), não sendo possível conciliar com o reportado pela área da contabilidade.</t>
  </si>
  <si>
    <t>09/11/2021 Reunião LCM: 
A FR07_ABATIDOS tem os movimentos e não os acumulados.
Para o FinRep os Write-offs estão a ir por conta contabilistica, o que poderá causar entropia com os diferentes perimetros (Individual/consolidado). 
Luisa e Rafael: incluir um atributo para os write-offs na FR802 (plano de contas)
enviar email : composição valor - "abatidos"</t>
  </si>
  <si>
    <t>Metodologia / Conceito:
1) Campo deve ser reportado segundo a carteira contabilistica de cada contrato (presente no campo CARTEIRA_CONTABILISTICA da LT001_UNIV_OPER) e parametrizado através da tabela de parametrização LT803_CODIGOS_LT.
2) Denote-se que caso um contrato tenha uma exposição patrimonial e extrapatrimonial, é dada prioridade á patrimonial (metodologia aplicada no campo implementado da tabela LT001_UNIV_OPER).
Especificado/ Revisto por: Contabilidade (Rafael Pessoa)
Guia de conceitos da Corporação: De acordo com o pretendido no Guia exceto para exposições 100% off-balance, onde não foi especificada nenhuma condição de not aplicable.</t>
  </si>
  <si>
    <t>Campo: classContbInst
Não está de acordo com o reportado na AnaCredit: Caso um contrato tiver uma exposição patrimonial e extrapatrimonial, a CRC considera um código correspondente a "Não aplicável". Na Loan Tape é dada prioridade à exposição patrimonial.</t>
  </si>
  <si>
    <t>NOK - Not aplicable não foi especificada</t>
  </si>
  <si>
    <t>Metodologia / Conceito:
1) Campo deve ser reportado segundo o saldo (FR001_UNIV_SALDO) das contas contabilisticas referentes a juros/rendimentos a receber (presente no campo COMPOSICAO_VALOR da FR802_PL_CONTAS).
2) Esta tipologia de valor apenas é possível averiguar no plano de contas PCSB.
Especificado/ Revisto por: Contabilidade (Luisa de Sousa)
Guia de conceitos da Corporação: De acordo com o pretendido no Guia.</t>
  </si>
  <si>
    <t>Campo: jurCorr
Não está de acordo com o reportado na AnaCredit: A CRC utiliza como fonte de dados as Ics (sem ajustes), não sendo possível conciliar com o reportado pela área da contabilidade.</t>
  </si>
  <si>
    <t>Validar esposição dos moyr1060, moyr1061, validar com rafa e tania
Usar a CT004 os dias de incumprimento (preciso deste indicador para ir ao moyr?)</t>
  </si>
  <si>
    <t>Metodologia / Conceito:
1) Com base nos dados existentes em sistema, apenas é possível calcular a ultima prestação do crédito, i.e. na data de maturidade do contrato, quando os mesmos têm uma amortização do tipo "bullet" (TYP_AMRTSTN = '4');
2) Para a restante carteira de crédito, assumir o valor da coluna "NULLABLE"
3) Esta informação deve ser aprovisionada apenas para os produtos de Empréstimos, Leasing, Linhas de crédito e Garantias (definidos através do campo TYP_INSTRMNT) - Indicado pela Corporação por e-mail no dia 03/07/2023. 
Especificado/ Revisto por: CDO (Luis Capitão-Mor)
Guia de conceitos da Corporação: De acordo com o pretendido no Guia apenas para contratos com tipo de amortização bullet.</t>
  </si>
  <si>
    <t>WIP</t>
  </si>
  <si>
    <t>Portfolio Instrumentos</t>
  </si>
  <si>
    <t>PORTFOLIO MANAGER</t>
  </si>
  <si>
    <t>Marino Peres</t>
  </si>
  <si>
    <t>Metodologia / Conceito: 
1) Conceito previsto nas tabelas de ALM
2) Metodologia a aplicar para duplicação de chaves (após cruzamento com tradutores):
2.1. Escolher o registo de ALM que tenha origem &lt;&gt; "MANUAL"
2.2. Escolher o registo de ALM com mais campos preenchidos
2.3. Escolher o registo de ALM com maior saldo
Especificado/ Revisto por: Risco de Mercado (Cláudia Correia)
Guia de conceitos da Corporação: Análise não realizada.</t>
  </si>
  <si>
    <t>Campo: TAA?
Não está de acordo com o reportado na AnaCredit: CRC utiliza fonte distinta da ALM.</t>
  </si>
  <si>
    <t>Análise não realizada</t>
  </si>
  <si>
    <t>RISCO DE MERCADO / ALM</t>
  </si>
  <si>
    <t>Cláudia Correia</t>
  </si>
  <si>
    <t>[Reunião LCM 07-06]: O Rafael Pessoa indicou-nos que esta informação está a ir a vazio no FinRep pelo que para o Loan Tape também irá a vazio</t>
  </si>
  <si>
    <t>Metodologia / Conceito:
A informação de reporte de cálculo de contabilidade é apresentada com uma granularidade distinta do universo esperado na Loan Tape para o BCE. Deste modo, são necessários tratamentos ao nível da chave de contabilidade anteriores ao mapeamento com o universo da Loan Tape: 
Step 1) TMP_BCE_LT_MOYR60: Tratamento da informação de histórico de capital vencido na moeda local
- Com o objetivo de manter a coerência com a restante informação reportada, o universo de contratos na tabela MOYR1060 deve resultar dos contratos comuns entre (1) A tabela filtrada pelas seguintes características: csubcart &lt;&gt; 'A' ; csubprod &lt;&gt; 'MOR'; cgrupoic not in ('31','91'), (2) A tabela filtrada pelo máximo das data_date_part, agrupadas pelo último dia do mês;
- Com o objetivo de manter a coerência com a restante informação reportada, o universo de contratos na tabela CAMBIOS deve resultar dos contratos comuns entre (1) A tabela filtrada pelas seguintes características: zseqcamb = 99; ctbcamb = 'F' ; camarca = 'BT' ; cdivisa = '0', (2) A tabela filtrada pelo máximo das data_date_part, agrupadas pelo último dia do mês; 
- Finalmente, de forma a obter o montante de capital em incumprimento, são somadas, por cada chave, as várias relações entre os valores obtidos nos campos MOYR1N60_MSLDIRR e TCMBME das tabelas MOYR1060 e CAMBIOS, respetivamente.
Step 2) TMP_BCE_LT_MOYR61: Tratamento da informação de histórico de juros vencidos na moeda local
- Com o objetivo de manter a coerência com a restante informação reportada, o universo de contratos na tabela MOYR1061 deve resultar dos contratos comuns entre (1) A tabela filtrada pelas seguintes características: csubcart &lt;&gt; 'A' ; csubprod &lt;&gt; 'MOR'; cgrupoic not in ('31','91'); and not (cnaturic = 'I' and (csubprod &lt;&gt; 'MOR'; clasrisc not in ('0','1'); codprov in ('090','***','111',''))); and not (cnaturic  in ('D','M','S'); MOYR1N60_CLASRISC NOT IN ('0','1')), (2) A tabela filtrada pelo máximo das data_date_part, agrupadas pelo último dia do mês;
- Com o objetivo de manter a coerência com a restante informação reportada, o universo de contratos na tabela CAMBIOS deve resultar dos contratos comuns entre (1) A tabela filtrada pelas seguintes características: zseqcamb = 99; ctbcamb = 'F' ; camarca = 'BT' ; cdivisa = '0', (2) A tabela filtrada pelo máximo das data_date_part, agrupadas pelo último dia do mês; 
- Finalmente, de forma a obter o montante de capital em incumprimento, são somadas, por cada chave, as várias relações entre os valores obtidos nos campos MOYR1N61_MSLDIRR e TCMBME das tabelas MOYR1060 e CAMBIOS, respetivamente.
Step 3) TMP_BCE_LT_MOYR_IFIC: Tratamento da informação de histórico de capital e juros vencidos na moeda local à data de referência para IFIC
- Com o objetivo de manter a coerência com a restante informação reportada, o universo de contratos na tabela CT622_MOYR_IFIC deve resultar dos contratos comuns entre (1) A tabela sem qualquer filtro, (2) A tabela filtrada pelo máximo das ref_date, agrupadas pelo último dia do mês;
- Finalmente, de forma a obter o montante de capital e juros em incumprimento, são somadas, por cada chave, os valores obtidos no campo VENCIDO_CTRVLR.
Step 4) TMP_BCE_LT_MOYR: Informação de histórico de capital e juros vencidos na moeda local 
- Universo de contratos a considerar para a informação histórica de capital e juros vencidos com base nas tabelas anteriormente criadas;
- Finalmente, de forma a obter o montante de capital e juros em incumprimento, são somadas, por cada chave, os valores que resultem do campo criado nas tabelas anteriores.
Especificado/ Revisto por: Contabilidade  
Guia de conceitos da Corporação: De acordo com o pretendido no Guia.</t>
  </si>
  <si>
    <t>NPE</t>
  </si>
  <si>
    <t>No caso de não estarem reunidas as condições para apurar o histórico nos últimos 12 meses (Consultar documento BS_Tabelas_Temporárias_Loan_Tape.xlsx), considera-se o valor da coluna "NULLABLE"</t>
  </si>
  <si>
    <t>ver rsv133 sa1 e sa2</t>
  </si>
  <si>
    <t>Metodologia / Conceito: 
1) Campo previsto apenas para títulos. Atualmente não existe no banco os diferentes tipos de titularização previstos pela codelist. Foram apenas mapeadas as tipologias que existem atualmente. 
Especificado/ Revisto por: CDO (Luís Capitão-Mor)
Guia de conceitos da Corporação: Conceito não existente no Guia.</t>
  </si>
  <si>
    <t>Atualmente a CRC não reporta informação de debt securities.</t>
  </si>
  <si>
    <t>Conceito não existente no Guia</t>
  </si>
  <si>
    <t>Debt Securities</t>
  </si>
  <si>
    <t>Metodologia / Conceito:
1) Relativamente a papel comercial, os responsáveis por monitorizar o incumprimento das cláusulas dos contratos são os Gestores. Esta monitorização não é realizada através de qualquer sistema de informação. (Daniel Xarepe)
2) Para a restante carteira de crédito, também não existe informação nas bases de dados do Banco. (Luis Bastos)
3) Campo deve ser reportado como "sem informação", i.e., com o valor da coluna NULLABLE.
Especificado/ Revisto por: Risco de Crédito + Controlo CIB (Luis Bastos +  Daniel Xarepe)
Guia de conceitos da Corporação: Análise não realizada.</t>
  </si>
  <si>
    <t>INFORMAÇÃO DE RISCOS</t>
  </si>
  <si>
    <t xml:space="preserve">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CCF (referente à exposição extrapatrimonial):
Nota i: Foi calculado o CCF máximo dentro do mesmo método e escolhido o referente ao que foi utilizado em cálculo IRB;
Nota ii: Foi calculada a média ponderada pela EAD.
Especificado/ Revisto por: Capital + CDO (Susana Arrochinho + Luis Capitão-Mor)
Guia de conceitos da Corporação: Não está de acordo com o pretendido no Guia, uma vez que 1) porque a granularidade é diferente entre a BDR e a Loan Tape, os resultados esperados podem diferir (exemplo: para contratos em IRB e STD considera-se o CCF de IRB). Para contratos da Loan Tape que mapeiam para 2 de IRB/STD calcula-se a média ponderada. Adicionalmente, 2), no guia considera-se o valor de not applicable para contratos com exposição 100% patrimonial. </t>
  </si>
  <si>
    <t>N - rever se mantemos em tabela temporária ou no DDR (processo)</t>
  </si>
  <si>
    <t>Capital</t>
  </si>
  <si>
    <t>CAPITAL</t>
  </si>
  <si>
    <t>Helder Gomes</t>
  </si>
  <si>
    <t>1. Enviar e-mail a Jesus a confirmar se existe informação de data na BDR ---&gt; E9952_FECCALI</t>
  </si>
  <si>
    <t>Metodologia / Conceito:
1) WIP
Especificado/ Revisto por: CDO (Luis Capitão-Mor)
Guia de conceitos da Corporação: De acordo com o pretendido no Guia.</t>
  </si>
  <si>
    <t>CANAIS</t>
  </si>
  <si>
    <t>Ângelo Sarmento</t>
  </si>
  <si>
    <t>Notas: 
Não existe informação centralmente na aplicação de empréstimos. O que podemos fazer? Ir por produto?
Qual é a tabela que marca quando se contrata um emprestimo/ deposit/ etc...
Pedro Vicente - Área de Canais
Angelo Miguel Loureiro Sarmento - Área de Canais
Luis Barata ou Cladia Correia - em ALM poderá existir 
Pedro Vicente/ Angelo Miguel - Todos os contratos de canais empresas são contratados 
(e cruzar com a informação é complicado porque depende do produto - ex. credito simples é por proposta, mas os restantes teria-se de ver)
Romeu Viegas ou Rita Brito Grito Oliveira (Eles dizem que todos os dias enviam a info em Batch e que isto está no DL e tem todos os prdoutos contartados) - Em que tabelas está no DL
É necessário ter acesso às schemma e rever os campos com o Ângelo Miguel</t>
  </si>
  <si>
    <t>Raquel Ferreira - Existem tabelas na DW que já tratam a informação dos logs</t>
  </si>
  <si>
    <t>Metodologia / Conceito:
1) Informação de todas as recuperações sobre o contrato desde a entrada em default (apenas aplicável a contratos que estão em default - DFLT_STTS_INSTRMNT &lt;&gt; 14). Esta informação não está disponivel de forma direta em sistema (inclusivamente na área de recuperações).
2) Campo deve ser reportado como "sem informação", i.e., com o valor da coluna NULLABLE;
3) A futuro, devem ser considerados os COPERACS/ OBBs utilizados pela área de contabilidade para descriminar as tipologias de movimentos por contrato: capital, juros, pagamento de seguros, etc.
4) Adicionalmente, deve ser averiguada a possibilidade de utilizar a BDI para reporte desta informação (registo de perdas e recuperações).
Especificado/ Revisto por: CDO (Luis Capitão-Mor)
Guia de conceitos da Corporação: Não está de acordo com o pretendido no guia. ("All recoveries since the date of default are taken into account, irrespective of their source; for example, this data attribute takes into account any voluntary cash repayments, any proceeds from liquidating collateral, amounts received as a result of calling guarantees, proceeds from selling the instrument, etc., provided that they were received during the period of default”)</t>
  </si>
  <si>
    <t xml:space="preserve">Campo: recAcumIncump
Não está de acordo com o reportado na AnaCredit: CRC reporta de acordo com movimentos contabilisticos - somatório do valor dos movimentos vezes (-1) do campo VMOV_PROV da DWT1080_HIST_PROVISOES para os seguintes ‘Tipos de movimento de recuperação com o campo CTIPMOV (CMOT_PROV) = 2,6,7,9,D,E,F; quando o campo IUTILPRV (CUTIL_PROV) = '2 - recuperação'; na tabela TCT63-MMOVIM que na DW está na DWT1080_HIST_PROVISOES. </t>
  </si>
  <si>
    <t>Amortizações</t>
  </si>
  <si>
    <t>RECUPERAÇÕES</t>
  </si>
  <si>
    <t>Rui Querido</t>
  </si>
  <si>
    <t>Notas:
OSI: 
José Duarte: Valor de write-offs (que na prática não são recuperações)
Catarina Caroço / Rui querido: Não têm essa informação.
Ricardo Lopes da Costa Jorge: Sem resposta</t>
  </si>
  <si>
    <t>Metodologia / Conceito:
1) Montante em dívida do contrato na data de origem encontra-se disponível na tabela de risco RSTF101_DET_CNT_RSC. (Marino Peres)
2) Uma vez que a chave do contrato nessa tabela é a chave MIS, foi necessária a utilização de um tradutor de chaves (KT_CHAVES_MIS). 
3) Adicionalmente, como é possível existirem relações de chaves MIS para FINREP diferentes de 1 para 1 e de modo a não reportar informação duplicada, foi criada uma tabela temporária com o tratamento deste campo (BCE_LT_INSTR_MIS): ponderação do montante proveniente da fonte através dos saldos dos contratos que contém contas contabilísticas do domínio de capital. Este procedimento deve ser realizado para o perímetro em análise. (Luis Capitão-Mor).
Especificado/ Revisto por: Portfolio Manager + CDO (Marino Peres + Luis Capitão-Mor)
Guia de conceitos da Corporação: Análise não realizada.</t>
  </si>
  <si>
    <t>Campo: montIni</t>
  </si>
  <si>
    <t>Metodologia / Conceito:
1) Montante em dívida do contrato na data de referência encontra-se disponível na tabela de risco RSTF101_DET_CNT_RSC. (Marino Peres)
2) Uma vez que a chave do contrato nessa tabela é a chave MIS, foi necessária a utilização de um tradutor de chaves (KT_CHAVES_MIS). 
3) Adicionalmente, como é possível existirem relações de chaves MIS para FINREP diferentes de 1 para 1 e de modo a não reportar informação duplicada, foi criada uma tabela temporária com o tratamento deste campo (BCE_LT_INSTR_MIS): ponderação do montante proveniente da fonte através dos saldos dos contratos que contém contas contabilísticas do domínio de capital. Este procedimento deve ser realizado para o perímetro em análise. (Luis Capitão-Mor).
Especificado/ Revisto por: Portfolio Manager + CDO (Marino Peres + Luis Capitão-Mor)
Guia de conceitos da Corporação: Análise não realizada.</t>
  </si>
  <si>
    <t>Metodologia / Conceito:
1) Metodologia aplicada segundo o guia corporitivo: valor fixo "Compliant Moratoriums"
2) A partir de 31 de dezembro 2022, os campos relacionados com COVID-19 devem ser reportados com o valor da coluna de NOT APLICABLE.
Guia de conceitos da Corporação: De acordo com o pretendido no Guia.</t>
  </si>
  <si>
    <t>COVID19</t>
  </si>
  <si>
    <t>Metodologia / Conceito:
1) Flag dummy para identificar se uma determinada exposição se classificada como crédito ao consumo segundo o Mapa FINREP 18/ NOPER.
2) Consultar documento de especificação de cálculo de Universo para mais informações sobre o cálculo do campo.
Especificado / revisto por: CDO (Luis Capitão-Mor)
Guia de conceitos da Corporação: De acordo com o pretendido no Guia.</t>
  </si>
  <si>
    <t>PORTFOLIO MANAGER / CONTABILIDADE</t>
  </si>
  <si>
    <t>Marino Peres / Rafael Pessoa</t>
  </si>
  <si>
    <t>Metodologia / Conceito:
1) Foi adotada a metodologia de reporte da CRC: cbalcao + cnumecta.
Especificado/ Revisto por: Portfolio Manager + CRC (Marino Peres + José Duarte)
Guia de conceitos da Corporação: De acordo com o pretendido no Guia.</t>
  </si>
  <si>
    <t>Campo: idCont
De acordo com o reportado no AnaCredit.</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</si>
  <si>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Finalmente, para cada chave de capital, foram filtrados os id_capital_perimetros que pertencem ao perímetro em análise (através da tabela ct020_rwa_per);
Step 2) CT013_RWA_PRINC: Tratamento da informação por chave FINREP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group_concat (formula utilizada para juntar todas as chaves de capital/BDR por chave FINREP separada por virgulas).
Especificado/ Revisto por: CDO (Luis Capitão-Mor)
Guia de conceitos da Corporação: De acordo com o pretendido no Guia.</t>
  </si>
  <si>
    <t>Metodologia / Conceito:
1) Código da sociedade contraparte - Código espanha.
2) Consultar documento de especificação de cálculo de Universo para mais informações sobre o cálculo do campo.
Especificado / revisto por: CDO (Luis Capitão-Mor)
Guia de conceitos da Corporação: De acordo com o pretendido no Guia.</t>
  </si>
  <si>
    <t xml:space="preserve">Pocessamento </t>
  </si>
  <si>
    <t>Metodologia / Conceito:
1) Código da sociedade intragrupo;
2) Conceito previsto no campo CONSOLES da tabela CLIENTES_INTRAGRUPO;
3) Caso o 1º titular não exista na tabela supra, então considera-se o valor de NOT APPLICABLE.
Especificado/ Revisto por: CDO (Luís Capitão-Mor)
Guia de conceitos da Corporação: Conceito adicionado na versão de dez/23. De acordo com o Guia.</t>
  </si>
  <si>
    <t>Metodologia / Conceito: 
1) Moeda na qual o cupão foi pago.
2) Foi utilizado o campo de moeda identificado nas tabelas de ALM
Especificado/ Revisto por: CDO (Luís Capitão-Mor)
Guia de conceitos da Corporação: Conceito não existente no Guia.</t>
  </si>
  <si>
    <t>Utilizar o CMOEDA da CT610.</t>
  </si>
  <si>
    <t>Metodologia / Conceito: 
1) Utilizar conceito previsto nas tabelas de ALM
Especificado/ Revisto por: CDO e Risco de Mercado (Luís Capitão-Mor e Cláudia Correia)
Guia de conceitos da Corporação: Conceito não existente no Guia.</t>
  </si>
  <si>
    <t>Reunião LCM 23-09-2021 (Nova abordagem): Ver AL029 (tipo_balanco = A).
(Antiga Abordagem) Ir buscar a taxa associativa quando tipo_taxa = 'fixa'.
- Criar uma inteligência de forma a identificar o período em que nos encontramos e identificar a taxa em função desse período.
- Validar em função da data de referência a taxa que se aplica.</t>
  </si>
  <si>
    <t>Metodologia / Conceito:
1) Flag dummy para identificar se uma determinada exposição se classificada como commercial real estate segundo o Mapa FINREP 18/ NOPER.
2) Consultar documento de especificação de cálculo de Universo para mais informações sobre o cálculo do campo.
Especificado / revisto por: CDO (Luis Capitão-Mor)
Guia de conceitos da Corporação: De acordo com o pretendido no Guia.</t>
  </si>
  <si>
    <t xml:space="preserve">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CRRLTN_CFFCNT (referente ao coeficiente de correlação de acrdo com o artigo Art. 154 do CRR - No 575/2013):
Nota i: Sem tratamento adicional;
Nota ii: Foi calculada a média ponderada pela EAD.
Notas adicionais:
1) O campo apenas não será aplicável a:
a) Contratos calculados em método Standard;
b) Contratos que não consomem capital (flg_cons_cap=0) - [Definido em reunião com LCM a 21/12/2023]
c) Contratos para contratos em IRB que (i) estão em default ou (ii) são project finance loans. [definido em âmbito de análise aos controlos - e-mail de confirmação de João Tiago Reis a 20/12/2023]
Especificado/ Revisto por: CDO (Luis Capitão-Mor)
Guia de conceitos da Corporação: De acordo com o pretendido no Guia.
</t>
  </si>
  <si>
    <t>Metodologia / Conceito:
1) Campo deve ser reportado segundo os códigos de moedas presentes no campo CMOEDA1 da FR004_CTO e parametrizado através da TAT91 (ctabela = '206') de modo a obter os códigos permitidos pela Code List.
Especificado/ Revisto por: Contabilidade + CDO (Rafael Pessoa + Luis Capitão-Mor)
Guia de conceitos da Corporação: De acordo com o pretendido no Guia.</t>
  </si>
  <si>
    <t>Campo: moeda
Não está de acordo com o reportado na AnaCredit: Alguns dos contratos não deverão conciliar com a CRC quando esta reporta 'USD', o que corresponde ao valor '840' identificado no campo CMOEDA2 da tabela CT004_UNIV_CTO, ao invés de reportar 'EUR' que corresponde ao valor de '978' identificado no campo CMOEDA1 da mesma tabela.
A fonte para esta variável é o campo CMOEDA da tabela DWT846_Carteiras_IC, o campo ‘CMOEDA’ da tabela SAT1202_FA_SALDOS_FS para (Ficheiro 22 – Factoring) e o campo ‘CMOEDA’ da tabela SAT1206_LG_SALDOS_FS para (Ficheiro 22 – Leasing) e o campo CMOEDA-ORIG do ficheiro BIYR0103 de Londres.</t>
  </si>
  <si>
    <t>Metodologia / Conceito:
1) Campo deve ser reportado segundo o saldo da exposição liquida dentro de balanço, isto é, valor bruto deduzido de provisões. 
2) Uma vez que ambos os campos, são calculados na Loan Tape, este é calculado com base na subtração de GRSS_CRRYNG_AMNT_INSTRMNT com  ACCMLTD_IMPRMNT_INSTRMNT 
Nota: É suposto e normal existirem valores negativos. No mapa F18 do FINREP, os valores negativos são, também, considerados. 
Especificado/ Revisto por: Contabilidade (Rafael Pessoa e Luisa de Sousa)
Guia de conceitos da Corporação: De acordo com o pretendido no Guia.</t>
  </si>
  <si>
    <t>Metodologia / Conceito:
1) O tipo de mecanismo presente neste campo não existe para a carteira de Crédito do Banco, sendo mais usual em projects. Deste modo, assumiu-se o valor "N" (não) para toda a carteira de crédito.
Especificado/ Revisto por: Risco de Crédito (Luis Bastos)
Guia de conceitos da Corporação: Análise não realizada.</t>
  </si>
  <si>
    <t>1. A informação de leverage finance só é reportada trimestralmente, pelo que a informação é igual durante o trimestre (exemplo: Janeiro 2021 e Fevereiro 2021 são iguais a Dezembro 2020)
2. A informação está a null na tabela original (LVF)
Guia de conceitos da Corporação: De acordo com o Guia da Corporação.</t>
  </si>
  <si>
    <t>?</t>
  </si>
  <si>
    <t>Leverage Finance</t>
  </si>
  <si>
    <t>Reunião Alexandre Duarte 05/07/2021: 
1. Informação reportada trimestralmente. 
2. Teresa Romão não tem como preencher este campo.
3. Alex ficou de corfirmar com o LCM o aprovisionamento deste campo,</t>
  </si>
  <si>
    <t>1. A informação de leverage finance só é reportada trimestralmente, pelo que a informação é igual durante o trimestre (exemplo: Janeiro 2021 e Fevereiro 2021 são iguais a Dezembro 2020).
Guia de conceitos da Corporação: De acordo com o Guia da Corporação.</t>
  </si>
  <si>
    <t>Reunião Alexandre Duarte 05/07/2021: 
1. Informação reportada trimestralmente. 
2. Alexandre ficou de enviar mapeamento das descrições com as do BCE
3. Nome do campo TIPO_ACORDO pode mudar de nome
Reunião Marino
1. Falar com Teresa/ sonia/erik sobre Pari Passu</t>
  </si>
  <si>
    <t>Metodologia / Conceito:
1) Deve ser calculado o rácio entre os rendimentos liquidos do CRE de rendimento e a exposição bruta do contrato na origem do contrato.
2) A informação de rendimentos e despesas de CRE de rendimento não está disponível em sistema, deste modo, o campo deve ser reportado como "sem informação", i.e., com o valor da coluna NULLABLE.
Especificado/ Revisto por: Portfolio Manager (Marino Peres)
Guia de conceitos da Corporação: Não está de acordo com o Guia porque será reportado com o valor da coluna NULLABLE.</t>
  </si>
  <si>
    <t>Crédito Hipotecário</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</si>
  <si>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DFLT_STTS_INSTRMNT (referente ao estado de default inicial):
Nota i: 
1) Uma vez que é permitido um conjunto limitado de opções de default face às disponíveis no motor de cálculo de new default, ficaram definidas as seguintes regras (consultar tabela de parametrização LT802_DFLT_STTS):
- 14 (not in default): flag de default inicial = 0
- 18 (Default because both unlikely to pay and more than 90/180 days past due): flag de default inicial = 1 e com um indicador de UTP e 91 dias ou mais em atraso * , ou com um indicador de período probatório ou de efeito de pulling. Estes últimos foram inseridos nesta categoria por não ser clara a razão destes indicadores (se por dias de atraso ou UTP).
- 19 (Default because unlikely to pay): flag de default inicial = 1 e com um indicador de UTP (garantindo que não existem dias de atraso)
- 20 (Default because more than 90/180 days past due): flag de default inicial = 1 e com 91 dias ou mais de atraso (garantindo que não tem um indicador de UTP)
*denote-se que o motor não afere quando está em ambas as situações ao mesmo tempo, mas sim sobre a primeira. A tabela de parametrização deve contemplar todos os campos que contribuem para essa classificação. Por exemplo, se no motor está indicado que o cliente entrou em default por dias de incumprimento, é necessário validar os campos GEST_SIT e UTP_CLI para validar se também está com um indicador de UTP. Estas regras devem ser validadas regularmente para garantir que o reportado na LT é similar às regras do motor.
Nota ii: 
Caso permaneça mais do que um DFLT_STTS_INSTRMNT distinto por chave FINREP, deve ser escolhido o 18 (exceto nos seguintes casos: se um contrato com chave FINREP tiver um estado de default (19 ou 20) e um not default (14), então escolher o de default (19 ou 20).
Caso contrário, atribuir o status associado.
Notas adicionais:
1) Em âmbito do projeto do Loan Tape os campos de New Deafult provenientes do motor de cálculo da BDR foram adicionados à tabela CT013_RWA_PRINC no Datalake.
Especificado/ Revisto por: Capital + CDO (Susana Arrochinho e José Carlos Epifânio + Luis Capitão-Mor).
Guia de conceitos da Corporação: Não está de acordo com o pretendido no Guia, uma vez que 1) porque a granularidade é diferente entre a BDR e a Loan Tape, os resultados esperados podem diferir. Adicionalmente, 2), os indicadores de pulling effect estão a ser considerados como código 19 e a LT considera como 18, uma vez que não é possível aferir qual o efeito que está a ser contagiado, se por dias de atraso ou UTP.</t>
  </si>
  <si>
    <t>Campo: estIncInst
Análise não realizada após atualização do campo reportado na AnaCredit. (atualização realizada no dia 02/02/2022)</t>
  </si>
  <si>
    <t>New Default</t>
  </si>
  <si>
    <t>1. INMORA inicial = 1 2 3 5 6 7  -- novos codigos  de ND- Gonçalo Marques ou jose carlos
3. INMORIN (do titular) --- Sim
4. Qual o mapeamento dos códigos deles da BDR 
5. Ver feedback da Corporação (ID4 - mapeamento está a ser realizado | Indicador de mora pré mitigação)
2. Feedback de Jesus sobre mapeamento (reunião 10/03)
a) Caso a flag seja DPD, então analisar tabela de situação de gestão e ver se o contrato está marcado com códigos de UTP 
         i. To-dos: Ver modelo físico o mapeamento de códigos e confirmar com José Carlos Epifanio -- ok
b. Caso a flag seja UTP, então analisar campo de Days Past Due. Se DPD &gt; 90 dias, então tem os dois critérios, senão só UTP prioriza o 1º portanto vou ver a situação de gestão e se sim - está nos 2
c. Para os casos em que as flags são "Probation Period", então andar para trás até encontrar uma flag de UTP ou DPD. Replicar cases a) e b) para esse rácio
Reunião 16-03-2021:
1. Validar com Corporação metodologia a adotar: Iremos ter 6 casos --- Corporação concordou
a) Não está em default (14)
b) Só em UTP (por IND_DEF ou Situação de Gestão ou Flag UTP na Client_BII) (19)
c) So em DPD (por IND_DEF ou DIAS_ATR &gt;92) (20)
d) Em UTP e DPD (junção da alinea b e c) (18)
e) Em PP (assumir que pode estar assim por UTP ou DPD) (18) - Para estes casos propor ao BCE a criação de um novo código
f) Em Pulling (18)</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</si>
  <si>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DPD (referente ao calculo de dias de atraso segundo a normativa de New Default):
Nota i: Sem tratamento adicional
Nota ii: Caso sejam identificados mais do que 1 indicação de dias de atraso para uma chave FINREP, considerou-se o máximo. 
Notas adicionais:
1) O campo DPD, ao contrário dos restantes campos DPD_*, segue a normativa de New Default utilizada pela área de capital e os restantes seguirem a metodologia da área da contabilidade (através do MOYR e área de Imparidade). A futuro todos os campos devem ser revistos por forma a validar se a metodologia se mantém.
2) Em âmbito do projeto do Loan Tape os campos de New Default provenientes do motor de cálculo da BDR foram adicionados à tabela CT013_RWA_PRINC no Datalake.
Especificado/ Revisto por: Capital + CDO (Susana Arrochinho e José Carlos Epifânio + Luis Capitão-Mor).
Guia de conceitos da Corporação: De acordo com o pretendido no Guia, uma vez que a metodologia de cálculo já está incorporada no próprio motor da BDR</t>
  </si>
  <si>
    <t>1. Validar nas tabelas CT014 ou CT022 se é possivel obter este campo da BDR.
2. Atenção este campo pode conter informação de Rating (0 a 99 - definidos pelo analista) e de Scoring (0 a 500) e conceptualmente o campo pede apenas Ratings -- Validar com Jesus. (ver se há outro campo para ajudar a diferenciar o rating do scoring) -- Tipmodel
3. Validar de o rating que é considerado em capital está em codigo local ou nativo (preferncial) --- Validar com Jesus
4. Validar com Pedro Almeida se são valores nativos ou de bdr
5. Validar valores possiveis -- lista de baremos
6. Validar se o output do LT tem que ser atualizado e em que formato?
7. Criar uma tabela de parametrização (identificar numero de dimensões que vamos exportar - através das ct009, ct010, ct011)
8. Adicionar nos requisitos que o mapa  do LT deverá também exportar algumas dimensões e num formato particular
9. Se apenas o devedor for classificado, então aplicar esse rating a todos os seus contratos.
10. Reunião 10/03
a. Em principio só existem ratings a nivel de cliente
     i. To-dos: 1) Ver todos os ratings que estão a sair (por TIPO e TIPMODEL) 2) Ver com Fernando Jara os resultados (ver email com resposta)
b. Campo de ratings é sempre preenchido independentemente do método de cálculo de RWA (STD ou IRB)
c. O mapeamento entre Ratings e PD é realizado via online. 
    i. To-dos: 1) Ver com Jaime como seria possivel extrair a tabela de parametrização via SAS (ou modelica?)
d) Uma vez que a Code List é efetuada localmente, o mapeamento de códigos de ratings e PD deverá ser inserida diretamente na pestana de code list do excel</t>
  </si>
  <si>
    <t>Simulação realizada com histórico de 3 meses (dez20, jan21, fev21)</t>
  </si>
  <si>
    <t>Conceito / Metodologia:
1) Informação sobre os dias de atraso deve ser consultada nos MOYRs à data de fim de mês, uma vez que as tabelas podem não ser processadas diariamente;
2) Período em análise deve considerar o período de 12 meses que antecedem a data de entrada no estado de forbearance (incluindo a data de final de mês da data do forbearance status). Exemplo: DT_FRBRNC_STTS = 07/10/2021 então período em análise [31/10/2021 - 31/10/2020[ .
Notas de Espanha: FINREP ou Capital? Efectivamente deberían seguir la definición de Non Performing y Forbereance de FINREP, ya que van relacionados con el Anexo V de las ITS que es la base para el propio FINREP. En cuanto a la frecuencia de generación, la plan de trabajo definido consiste en la generación trimestral de estos Loan Tapes, ya que el ECB nos ha confirmado que en futuras inspecciones se podrá requerir información de cierres trimestrales.</t>
  </si>
  <si>
    <t>1. Validar informação de dias de incumpriemento nos 12 meses anteriores à ultima classificação como performing</t>
  </si>
  <si>
    <t>IMPARIDADE / CONTABILIDADE</t>
  </si>
  <si>
    <t>Alexandre Gonçalves / Rafael Pessoa</t>
  </si>
  <si>
    <t>Duplicados</t>
  </si>
  <si>
    <t>Conceito / Metodologia:
1) Informação sobre os dias de atraso deve ser consultada nos MOYRs à data de fim de mês, uma vez que as tabelas podem não ser processadas diariamente;
2) Período em análise deve considerar o período de 24 meses que antecedem a data de entrada no estado de forbearance (incluindo a data de final de mês da data do forbearance status). Exemplo: DT_FRBRNC_STTS = 07/10/2021 então período em análise [31/10/2021 - 31/10/2019[ .</t>
  </si>
  <si>
    <t>Validar se existe nas tabelas de risco (rstf_99) / IFR001 &amp; 802</t>
  </si>
  <si>
    <t>1. Validar informação de dias de incumpriemento nos 24 meses anteriores à ultima classificação como performing</t>
  </si>
  <si>
    <t>Conceito / Metodologia:
1) Informação sobre os dias de atraso deve ser consultada nos MOYRs à data de fim de mês, uma vez que as tabelas podem não ser processadas diariamente;
2) Por forma a tornar o campo coerente com os campos DPD_12M_FRBRNC_STTS e DPD_24M_FRBRNC_STTS, se um contrato tem uma data de forbearnce a meio do mês, deve-se considerar os dias em atraso no fim do mesmo mê. Exemplo: DT_FRBRNC_STTS = 07/10/2021  data de análise 31/10/2021</t>
  </si>
  <si>
    <t>Validar com IT</t>
  </si>
  <si>
    <t>XXXXX - + conservadora
Guia de conceitos da Corporação: De acordo com o pretendido no Guia.</t>
  </si>
  <si>
    <t xml:space="preserve"> (ver com IT historico &gt; 12 meses)</t>
  </si>
  <si>
    <t>Validar se o Luis Barata consegue apoiar na identificação da informação</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</si>
  <si>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DT_DFLT_STTS_INSTRMNT (referente à data correspondente ao status de default segundo a normativa de New Default):
Nota i: Sem tratamento adicional
Nota ii: Caso sejam identificados mais do que 1 data de default status deve ser considerada a mais antiga. 
Step 3) Adicionlmente aos passos anteriores, deve ser guardada a informação das dos status de default e respetivas datas de inicio (tabela BCE_LT_SPRT_DFLT). O objetivo da criação desta tabela tem que ver com alterações aos parametros utilizados no  calculo do status. Por exemplo, caso um determinado contrato tem status 18 em várias datas de referência seguidas mas com datas de entrada em default diferentes na fonte (campo FEC_DEF da tabela CT013_RWA_PRINC), deve ser mantida a 1ª data em que o mesmo entrou no status 18. (consultar sheet 9.BCE_LT_SPRT_DFLT do ficheiro BS_Tabelas_Temporárias_Loan_Tape.xlsx para mais detalhe)
Notas adicionais:
1) Em âmbito do projeto do Loan Tape os campos de New Default provenientes do motor de cálculo da BDR foram adicionados à tabela CT013_RWA_PRINC no Datalake.
2) Caso o  DFLT_STTS_INSTRMNT nunca tenha estado em default (14) então assumir o valor a data de origem do contrato.
3) Caso o DFLT_STTS_INSTRMNT já tenha sido default e depois voltado para "Nor in Default", então assumir a data do rácio dessa mesma alteração.
Especificado/ Revisto por: Capital + CDO (Susana Arrochinho e José Carlos Epifânio + Luis Capitão-Mor).
Guia de conceitos da Corporação: De acordo com o pretendido no Guia.</t>
  </si>
  <si>
    <t>Metodologia / Conceito:
1) Data de fim do período de carência de capital. 
2) Esta informação deve ser aprovisionada apenas para os produtos de Empréstimos, Leasing e Linhas de crédito (definidos através do campo TYP_INSTRMNT) - Indicado pela Corporação por e-mail no dia 14/06/2023. 
3) Está disponível em sistema apenas para as carteiras de Empréstimos. Na carteira de Leasing a informação de datas de carência é referente a moratórias e não serão utilizadas para este efeito.
Especificado/ Revisto por: Empréstimos + Leasing (João Almeida + Luis Fontão + Cláudia Gomes)
Guia de conceitos da Corporação: De acordo com o pretendido no Guia, a diferença entre a data de fim do período de carência e a data de fim de pagamento de apenas de juros diferem apenas para  contratos com tipo de amortização bullet.</t>
  </si>
  <si>
    <t>Pedro Cadete</t>
  </si>
  <si>
    <t>A metodologia é a mesma entre o campo DT_END_GP_PPAL_C19 e DT_END_INTRST_ONLY_C19, uma vez que a data de fim do periodo de carência de capital é a mesma que a data de pagamento "interst only"</t>
  </si>
  <si>
    <t>Metodologia / Conceito:
1) Data de fim do período de carência de capital. 
2) Esta informação deve ser aprovisionada apenas para os produtos de Empréstimos, Leasing e Linhas de crédito (definidos através do campo TYP_INSTRMNT) - Indicado pela Corporação por e-mail no dia 13/06/2023.
3) Está disponível em sistema apenas para as carteiras de Empréstimos. Na carteira de Leasing a informação de datas de carência é referente a moratórias e não serão utilizadas para este efeito.
Especificado/ Revisto por: Empréstimos + Leasing (João Almeida + Luis Fontão + Cláudia Gomes)
Guia de conceitos da Corporação: De acordo com o pretendido no Guia, a diferença entre a data de fim do período de carência e a data de fim de pagamento de apenas de juros diferem apenas para  contratos com tipo de amortização bullet.</t>
  </si>
  <si>
    <t>Campo: dtFimCarJur
Não está de acordo com o reportado na AnaCredit. No DDR está indicado que esta variável não será preenchida porque não existem no BST contratos com carência de juros ativos.</t>
  </si>
  <si>
    <t>Falar com Alexandre Gonçalves (ver o que está no input_ifrs)
- Interest only - Periodo de carencia do contrato
- Grace period capital - Periodo que o Banco da ao devedor para ele poder postecipar
(al029  - dfim_care - Luis Barata tem que tirar os 0001-01-01 - não faz sentido conceptualmente)</t>
  </si>
  <si>
    <t>Reestruturados</t>
  </si>
  <si>
    <t>A tabela RNT30_MORMARCA só passou para a CD em Janeiro.
No campo DT_FRBRNC_STTS_C19 está a ser reportada a data de reestruturação atual.</t>
  </si>
  <si>
    <t xml:space="preserve">Reestruturados c19
Expired = Data fim
Granted = Data de inicio  (dinireestr)
</t>
  </si>
  <si>
    <t>(ver com IT historico &gt; 12 meses)</t>
  </si>
  <si>
    <t>A tabela RNT30_MORMARCA só passou para a CD em Janeiro.</t>
  </si>
  <si>
    <t>Reestruturados c19
Expired ((neste momento) = Data de inicio (dinireestr) (granted)
Granted = Data do pedido (DWT1482 (contrato)- dinipedido)</t>
  </si>
  <si>
    <t>IFRS9</t>
  </si>
  <si>
    <t>IMPARIDADE</t>
  </si>
  <si>
    <t>Alexandre Gonçalves</t>
  </si>
  <si>
    <t>Metodologia / Conceito:
1) Campo deve ser reportado segundo as datas de abertura presentes no campo DATA_ABERTURA da FR004_CTO.
Especificado/ Revisto por: CDO (Luis Capitão-Mor)
Guia de conceitos da Corporação: Não está de acordo com o pretendido no Guia, uma vez que a data pedida no guia é relativa ao contrato e não ao instrumento. Exemplo: conta cartão vs cartão.</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</si>
  <si>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DT_INTRNL_RTNG (referente data de reporte do rating interno do cliente – não estão incluídos scorings):
Nota i: uma vez que o rating é calculado a nível do cliente (S1EMP e IDNUMCLI) e para excluir os scorings desta classificação, foi aplicada uma tabela de parametrização sobre o campo TIPMODEL (tabela CT021_RWA_CLI). Após filtrados os ratings, o campo FECCALI foi mapeado para cada IDNUMCLI da tabela CT013_RWA_PRINC.
Nota ii: Foi calculada data do IDPUNSCO escolhido. 
Notas adicionais: 
1) Sheet EF - Code List está mapeada a especificação da Code List interna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</si>
  <si>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Rating</t>
  </si>
  <si>
    <t>1. média ponderada dos LGD pela EAD ou pelo produto --- perguntar ao Elias &gt;&gt; Guia de conceitos explica que deve ser so pela EAD</t>
  </si>
  <si>
    <t>Metodologia / Conceito:
1) Campo deve ser reportado segundo as datas de vencimento presentes no campo DATA_VENCIMENTO da FR004_CTO.
2)  Caso o instrumento não tenha maturidade contratualizada (DATA_VENCIMENTO = 9999-31-12), então assumir valor da coluna de "NOT APPLICABLE".
Especificado/ Revisto por: CDO (Luis Capitão-Mor)
Guia de conceitos da Corporação: Análise não realizada.</t>
  </si>
  <si>
    <t>Reunião com LCM 09-06-2021: Metodologia para duplicação de contratos.
Escolhe-se o que tem mais variáveis preenchidas
Escolher o que tem maior saldo em ALM</t>
  </si>
  <si>
    <t>Metodologia / Conceito: 
1) Conceito previsto nas tabelas de ALM
2) Esta informação deve ser aprovisionada apenas para os produtos de Empréstimos, Leasing, Linhas de crédito e Debt Securities (definidos através do campo TYP_INSTRMNT)  - Indicado pela Corporação por e-mail no dia 05/07/2023. 
3) Metodologia a aplicar para duplicação de chaves (após cruzamento com tradutores):
3.1. Escolher o registo de ALM que tenha origem &lt;&gt; "MANUAL"
3.2. Escolher o registo de ALM com mais campos preenchidos
3.3. Escolher o registo de ALM com maior saldo
Especificado/ Revisto por: Risco de Mercado (Cláudia Correia)
Guia de conceitos da Corporação: Análise não realizada.</t>
  </si>
  <si>
    <t>Reunião Recuperações 18/05/2021: 
1. Falar com Ricardo Jorge (área Collections and recoveries) para averiguar se este campo já é apurado pela área.
2. Caso não seja, em alternativa, averiguar se é possível realizar a comparação de montantes de responsabilidades entre os 2 períodos (entrada em default e data de referência). A desvantagem na utilização desta metodologia é tal que na comparação entre períodos não são excluídos do cálculo novos incrementos de divida.</t>
  </si>
  <si>
    <t>Metodologia / Conceito:
1) Campo deve ser reportado segundo as datas de vencimento originais presentes no campo DATA_VENCIMENTO_ORIG da FR004_CTO.
2)  Caso o instrumento não tenha maturidade contratualizada (DATA_VENCIMENTO_ORIG = 9999-31-12), então assumir valor da coluna de "NOT APPLICABLE".
3) O campo DATA_VENCIMENTO_ORIG foi desenvolvido em âmbito do projeto da Loan Tape em 2022 para fazer face às respetivas necessidades. A metodologia adotada vai ao encontro da metodologia utilizada na BDR (tabela JM_CONTR_BIS) e no repotre da CRC. i.e., deve ser guardada na tabela FR004_CTO a primeira data de vencimento neste campo. Caso a data de vencimento mude ao longo do tempo, essa atualização deve ser realizada apenas ao nível do campo DATA_VENCIMENTO.
Especificado/ Revisto por: CDO (Luis Capitão-Mor)
Guia de conceitos da Corporação: Análise não realizada.</t>
  </si>
  <si>
    <t>Reunião com LCM 15-11-2021: Adicionar campos no Data Lake:
Para o aprovisionamento destes campos deverão ser considerados os seguintes aspetos:
1. Carregamento inicial de dados:
a. A nossa equipa deverá entregar a IT um conjunto de datas de vencimento originais para um conjunto de contratos (esta lista está alinhada com o reportado pela CRC);
b. Para os restantes contratos IT deve aprovisionar as datas originais de cada contrato pela seguinte ordem:
b.i.Carregar a data de vencimento atual (data_vencimento ou ddvencim) mais antiga no Data Lake (procurar em histórico);
b.ii. Caso não seja possível este carregamento, igualar a data de vencimento original à data de vencimento atual (data_vencimento ou ddvencim).
2.Processamento mensal dos dados:
a. Nos contratos novos: as datas de vencimento atual e original devem ser preenchidas com a mesma informação;
b. Nos contratos já existentes, apenas se a data de vencimento atual (proveniente das respetivas fontes) alterar face à original, a mesma deve alimentar apenas o campo da data de vencimento atual.
Resumindo, pretende-se que a data de vencimento original dos contratos, uma vez aprovisionada, seja fixa nos rácios seguintes.</t>
  </si>
  <si>
    <t>Notas: Ver email enviado no dia 10/11/2021 (subject: RE: BS | Loan Tape BCE - Data de vencimento original)</t>
  </si>
  <si>
    <t>Data inicio/fim carência de capital e juros. (confirmar se existem na DW (182) -&gt; Perguntar ao HV o nome das tabelas utilizada nos reportes EBA</t>
  </si>
  <si>
    <t>Tabela complexa DR</t>
  </si>
  <si>
    <t>Dado que nas Moyir também são realizados cálculos referentes a cobranças duvidosas foi necessário adicionar um filtro à metodologia de Not Applicbale que contempla as situações em que o ARRRS_INSRMNT é 0 (revisto por Rafael Pessoa).</t>
  </si>
  <si>
    <t>Metodologia / Conceito:
1) Data de início do período de carência de capital. 
2) Esta informação deve ser aprovisionada apenas para os produtos de Empréstimos, Leasing e Linhas de crédito (definidos através do campo TYP_INSTRMNT) - Indicado pela Corporação por e-mail no dia 14/06/2023. 
3) Está disponível em sistema apenas para as carteiras de Empréstimos. Na carteira de Leasing a informação de datas de carência é referente a moratórias e não serão utilizadas para este efeito.
Especificado/ Revisto por: Empréstimos + Leasing (João Almeida + Luis Fontão + Cláudia Gomes)
Guia de conceitos da Corporação: De acordo com o pretendido no Guia, a diferença entre a data de início do período de carência e a data de início de pagamento de apenas de juros diferem apenas para  contratos com tipo de amortização bullet.</t>
  </si>
  <si>
    <t>Apenas existe informação para leasing</t>
  </si>
  <si>
    <t>Metodologia / Conceito:
1) Data de início do período de carência de capital. 
2) Esta informação deve ser aprovisionada apenas para os produtos de Empréstimos, Leasing e Linhas de crédito (definidos através do campo TYP_INSTRMNT)  - Indicado pela Corporação por e-mail no dia 14/06/2023. 
3) Está disponível em sistema apenas para as carteiras de Empréstimos. Na carteira de Leasing a informação de datas de carência é referente a moratórias e não serão utilizadas para este efeito.
Especificado/ Revisto por: Empréstimos + Leasing (João Almeida + Luis Fontão + Cláudia Gomes)
Guia de conceitos da Corporação: De acordo com o pretendido no Guia, a diferença entre a data de início do período de carência e a data de início de pagamento de apenas de juros diferem apenas para  contratos com tipo de amortização bullet.</t>
  </si>
  <si>
    <t xml:space="preserve">Falar com Alexandre Gonçalves (ver o que está no input_ifrs)
- Interest only - Periodo de carencia do contrato
- Grace period capital - Periodo que o Banco da ao devedor para ele poder postecipar
26/07
Confirmar com o que está a ser reportado na CRC
Validar se não existem datas anteriores na CRC
nao utilizar ifrs; ver com José se tem data de inicio, e trazer da fonte.
Falar com pedro cadete/graça/rafael para ver a diferença entre conceitos.
Comparar com os campos GP_PPAL
outras notas:
Apenas existe informação para leasing
Falar com Jorge Vila </t>
  </si>
  <si>
    <t>Metodologia / Conceito: 
1) A valorização é realizada por uma equipa especializada em Espanha, no entanto apenas os preços chegam aos sistemas em Portugal.
2) O campo é aplicável aos contratos que assumem um valor diferente da coluna "Not Applicable" no campo VLTN_TYP, não inclui Papel comercial.
3) Sempre que aplicável, a data de valorização deverá ser igual à data de processamento contabilístico (DT_RFRNC).
Especificado/ Revisto por: CDO e Risco de Mercado (Luís Capitão-Mor e Cláudia Correia)
Guia de conceitos da Corporação: Conceito não existente no Guia.</t>
  </si>
  <si>
    <t>Não é reportado na CRC</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</si>
  <si>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diferentes de atributos, caso um contrato de com chave de finrep esteja relacionado com múltiplas de capital deve ser realizada a ponderação do montante pelo saldo do contrato:
1º Identificar as contas contabilísticas da chave FINREP em causa e que são âmbito do domínio de capital e para o perímetro em análise através da CT805_MATRIZ_CNT
2º Cruzar com a informação de contas da FR802_PL_CONTAS de modo a excluir as contas de provisões.
3º Somar os saldos das contas que respeitam as condições anteriores por chave FINREP distinta
4º  Ponderar o montante de EAD pelos saldos identificados no passo anterior
Especificamente sobre o campo EAD (EAD bruta):
Nota i: Foi somada a totalidade da exposição.
Notas adicionais: 
1) Foi considerada a EAD bruta em vez de liquida uma vez que a ultima não é calculada em IRB e assim garante-se a coerencia entre os 2 métodos de capital.
Especificado/ Revisto por: Capital + CDO (Susana Arrochinho + Luis Capitão-Mor)
Guia de conceitos da Corporação: Não está de acordo com o pretendido no Guia, uma vez que o mesmo indica que deve ser escolhido o método de cálculo do registo com maior exposição, caso exista mais do que um método de cálculo para o mesmo contrato.</t>
  </si>
  <si>
    <t>1. média ponderada dos PD pela EAD -- SIM
2. Perguntar Elias  se é a PD do titular ou ponderada e se é a do inicio -- PONDERADA
3. CATEG3 de IRB e falar com IT para carregar no DL todas as PD desde "sempre"
4. Perguntar ao Jesus e Elias (na reunião) se é uma pd regulatória (pd da BDR) e se acedeu aos contratos mais antigos ou se calculou com base em dados mais recentes. --- DADOS DE IFRS9 e NÃO DE CRR
5. Ver feedback da Corporação (ID7 - Ver a informação mais antiga que existe) - Feedback não é suficiente. 
Necessário analisar todos os campos onde é necessário histórico. (ver ficheiro BS - Loan Tape - Campos INCPTN e apresentar análise a LCM e IT)
6. Feedback de Jesus sobre origem do campo de BDR: o campo não pode ser utilizado pois tem como base conceitos de IFRS9)</t>
  </si>
  <si>
    <t>Ir por contrato com moratoria à tabela fr006_rest| menor apos a data fim car</t>
  </si>
  <si>
    <t>Metodologia / Conceito: 
1)  Conceito de Taxa de juro efetiva atual previsto nas tabelas de IFRS9.
2) Considera-se o valor default de not applicable para os os contratos que não fazem parte da análise de IFRS9 
Especificado/ Revisto por: Imparidade (David Texugo)
Guia de conceitos da Corporação: Este conceito não foi analisado.</t>
  </si>
  <si>
    <t>Só é identificado os contratos onde o BS é líder na DWT325 - Produto grupo no campo ccaracte_esp = 005 (TAT91 Ctabela 925 campo nelmc06 a comecar na posição 2 durante 3) ==&gt; Validar mapeamento no DL</t>
  </si>
  <si>
    <t>Metodologia / Conceito: 
1) Uma vez que para novos contratos o campo Interest_effective_rate_orig é apenas atualizado no mês seguinte, para estes casos, é necessário obter a informação do campo IER_FINAL à data de processamento.
2) Considera-se o valor default de not applicable para os os contratos que não fazem parte da análise de IFRS9 
Especificado/ Revisto por: Imparidade (David Texugo e Alexandre Gonçalves)
Guia de conceitos da Corporação: Análise realizada.</t>
  </si>
  <si>
    <t>Sempre o BST para relação líder (aplicável) ==&gt; Validar onde</t>
  </si>
  <si>
    <t>Metodologia / Conceito: 
1) Para títulos utilizar o conceito previsto no dicionário de títulos.
2) Para prever a elegibilidade do papel comercial, é necessário que a PD_CRR_RD seja superior a 1,5 (threshold definido na CRR) para além do programa estar inscrito no interbolsa. 
Especificado/ Revisto por: CDO e Mercados Financeiros (Luís Capitão-Mor e Sandra Santos)
Guia de conceitos da Corporação: Conceito não existente no Guia.</t>
  </si>
  <si>
    <t>Podem-se correr testes ao nível 1 e 2</t>
  </si>
  <si>
    <t xml:space="preserve">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
Especificamente sobre o campo EXPCTD_LSS_CRR:
Nota i: Foi calculada a média ponderada pela EAD.
Especificado/ Revisto por: Capital + CDO (Pedro Inácio + Luis Capitão-Mor)
Guia de conceitos da Corporação: </t>
  </si>
  <si>
    <t>Metodologia / Conceito:
1) A corporação indica que este deve ser um campo preenchido pela mesma e a unidade deve preencher como NOT APPLICABLE.
Especificado/ Revisto por: N/A
Guia de conceitos da Corporação: De acordo com o pretendido no Guia.</t>
  </si>
  <si>
    <t>Metodologia / Conceito:
1) O universo de contratos sindicados divide-se em 2:
    - contratos geridos pelo Middle-Office e Controlo Financeiro CIB (80%)
    - contratos geridos na aplicação LEASE (IFIC)
2) Atualmente o reporte dos campos referentes a sindicados na Loan Tape estão a missing. Optou-se por aguardar pelo desenvolvimento estrutural do Middle Office (José Viegas)
Especificado/ Revisto por: CDO (Luis Capitão-Mor).
Guia de conceitos da Corporação: De acordo com o Guia da Corporação.</t>
  </si>
  <si>
    <t>Sindicados</t>
  </si>
  <si>
    <t>MIDDLE OFFICE &amp; CIB</t>
  </si>
  <si>
    <t>José Viegas</t>
  </si>
  <si>
    <t xml:space="preserve">1. A informação de leverage finance só é reportada trimestralmente, pelo que a informação é igual durante o trimestre (exemplo: Janeiro 2021 e Fevereiro 2021 são iguais a Dezembro 2020).
Guia de conceitos da Corporação: Análise realizada. Metodologia de Not Applicable para syndicated contracts não especificada nem implementada por falta de informação no Data Lake.
</t>
  </si>
  <si>
    <t xml:space="preserve">Reestrutados c19
DW1464  com cmarca =  MBS
posição diária -  DWT788 (contratos) com data de inicio &gt; data mínima e data de anulação = data mínima
historico - RSV133 (contratos) com data de inicio &gt; data mínima e data de anulação = data mínima
Expired = Data fim de reestruturação com data válida 
else Granted
Analisar se a data fim da moratória é diferente da data fim de carência (Moratóra Geral)
</t>
  </si>
  <si>
    <t>RSV129 (tem histórico)  -- tipo de soclução = 94</t>
  </si>
  <si>
    <t>Foi pedida a ingesta do ficheiro FICHEIRO_REESTRUTURADOS_0822</t>
  </si>
  <si>
    <t xml:space="preserve">Comparar as datas reportadas na CRC com as que estão atualmente no DL. A CRC vai disponibilizarnos uma lista para comparação | Rácio Março </t>
  </si>
  <si>
    <t>Metodologia / Conceito: 
1) Para títulos utilizar o conceito de entidade garante previsto no dicionário de títulos.
2) Privilegiar o reporte da informação de acordo com a seguinte ordem:
    1 - NIF
    2 - ENTIDADE_GARANTE
3) Poderá surgir incoerência entre o que é reportado no campo e o Modelo de Garantias. Uma vez que existem títulos garantidos pelo Estado, cuja relação não se encontra estabelecida no Modelo de Garantias.
4) Apesar de existir Papel Comercial garantido pelo Estado, não será possível mapeá-las, reporta-se para estes instrumentos o valor da coluna 'Nullable'.
Especificado/ Revisto por: CDO (Luís Capitão-Mor)
Guia de conceitos da Corporação: Conceito não existente no Guia.</t>
  </si>
  <si>
    <t>Metodologia / Conceito:
1) Campo deve ser reportado segundo o saldo da exposição bruta dentro de balanço. 
2) Uma vez que este conceito difere do definido na tabela FR004_CTO, foi criada uma tabela de conceitos com as contas contabilisticas a incluir: CT872_REG_CONCT (conceito_saldo = "Ativo");
3) O campo Valor_bruto_on da tabela LT001_UNIV_OPER contem o saldo das contas parametrizadas de acordo com o ponto 2).
4) O campo GRSS_CRRYNG_AMNT_INSTRMNT da LT002_INSTRUMENT corresponde ao somatório do mencionado no ponto 3).
5) Caso se trate de uma exposição de ajuste, o montante deve ser somado pela respetiva chave (Instrmnt_id) mapeada na tabela lt701_chv_manual.
Especificado/ Revisto por: Contabilidade (Luisa de Sousa)
Guia de conceitos da Corporação: De acordo com o pretendido no Guia.</t>
  </si>
  <si>
    <t>Metodologia / Conceito: 
1) As operações de contabilidade de cobertura são realizadas em função dos elementos que cobrem e não dos que são cobertos. O mesmo instrumento pode ter um ou mais derivados de cobertura, caso isto aconteça serão reportados separados por vírgulas.
2) Utilizar conceito de módulo hedging previsto na tabela de derivado. 
3) Atualmente apenas existe um Portfolio Murex com obrigações seniores soberanas cobertas, foi criada uma tabela de parametrização com a especificação das mesmas.
Especificado/ Revisto por: CDO, Risco de Mercado e Contabilidade (Luís Capitão-Mor, Cláudia Correia e Rafael Pessoa)
Guia de conceitos da Corporação: Conceito não existente no Guia.</t>
  </si>
  <si>
    <t>Metodologia / Conceito:
1) Identificador único que substituirá o SUBPROTFOLIO_IS;
2) Aprovisionado atravavés do campo IDCOM_LT_FINAL da tabela LT001_UNIV_CTO
Especificado/ Revisto por: CDO + Contabilidade (Gonçalo Marques + Luísa Quendera Simões de Sousa)
Guia de conceitos da Corporação: Validado em conformidade com a Corporação no dia 05/02/2024.</t>
  </si>
  <si>
    <t>Metodologia / Conceito:
1) Número de meses que faltam até à maturidade do contrato (diferença de meses entre a data de maturidade atual e a data de referência);
2) A diferença de meses deve ser um número inteiro, pelo que quando o resultado obtido seja um decimal, deve ser arredondado para o numero inteiro seguinte - exemplo: 4,4 = 5 (Corporação)
3) Caso a data de maturidade não seja aplicável, então este campo deve assumir o valor da coluna de NOT APPLICABLE.
Especificado/ Revisto por: CDO (Luis Capitão-Mor)
Guia de conceitos da Corporação: De acordo com o pretendido no Guia.</t>
  </si>
  <si>
    <t>Metodologia / Conceito: 
1) CCF de exposições fora do balanço. Conceito previsto nas tabelas de IFRS9.
2) Considera-se o valor default de not applicable para os os contratos que não fazem parte da análise de IFRS9 
Especificado/ Revisto por: Imparidade (David Texugo)
Guia de conceitos da Corporação: Este conceito não foi analisado.</t>
  </si>
  <si>
    <t>Para os contratos com 005 --&gt; Contrato ID</t>
  </si>
  <si>
    <t>Metodologia / Conceito: 
1) Conceito de EAD (Bruta) previsto nas tabelas de IFRS9.
2) Considera-se o valor default de not applicbale para os os contratos que não fazem parte da análise de IFRS9 
Especificado/ Revisto por: Imparidade (David Texugo)
Guia de conceitos da Corporação: Este conceito não foi analisado.</t>
  </si>
  <si>
    <t>Não existe atualmente na CRC ainda está pendente a implementação (previsto terminar em setembro)</t>
  </si>
  <si>
    <t>Metodologia / Conceito: 
1) Conceito de LGD previsto nas tabelas de IFRS9.
2) Considera-se o valor default de not applicbale para os os contratos que não fazem parte da análise de IFRS9 
Especificado/ Revisto por: Imparidade (David Texugo)
Guia de conceitos da Corporação: Este conceito não foi analisado.</t>
  </si>
  <si>
    <t>Não existe atualmente e ainda não está definido em pipeline a sua implementação</t>
  </si>
  <si>
    <t>1. Análise coletiva (sem ADJ): Provision_amount
2. Análise individual (com ADJ): ADJ_Provision_amount
3. Avaliar necessidade de campo novo</t>
  </si>
  <si>
    <t>data _date _part
ID_execucao (pedir manualmente)
exec_id_part</t>
  </si>
  <si>
    <t xml:space="preserve">Metodologia / Conceito: 
1) Conceito previsto na cálculadora de imparidade.
2) Considera-se o valor default de not applicable para os os contratos que não fazem parte da análise de IFRS9 
Especificado/ Revisto por: Imparidade (Alexandre Gonçalve - email 4/11/2021)
Guia de conceitos da Corporação: Este conceito não foi analisado.
</t>
  </si>
  <si>
    <t>Para efeitos de sicr a inception dos cartões e descobertos
(opening date quando o cartão não está ativado)
Alinhados com a inception: initial recognition data</t>
  </si>
  <si>
    <t>Metodologia / Conceito:
1) A informação a reportar será apenas referente à carteira de empréstimos;
2) Na tabela EPT06 consta a prestação a pagar para os vários intervalos de meses (informação recebida por Alexandre Feliciano) e os contratos que estão em contencioso (TC), não apresentam a informação mais atualizada nesta tabela. Deste modo, para apurar a média das prestações a pagar, deve ser aplicada a média aritmética do campo MQUOTA para os registos da data_date_part  mais recente e inferior à data de referência;
3) A futuro devem ser aprovisionados os pagamentos provenientes das restantes aplicações;
4) Como indicado pelo BCE, esta campo não deve ser aplicado a contratos com amortizações do tipo "Bullet".
Especificado/ Revisto por: CDO (Luis Capitão-Mor)
Guia de conceitos da Corporação: De acordo com o pretendido no Guia apenas para a carteira de empréstimos.</t>
  </si>
  <si>
    <t>Metodologia / Conceito: 
1) Campo composto por três classificações dependentes da senioridade e da garantia.
Especificado/ Revisto por: CDO  (Luís Capitão-Mor)
Guia de conceitos da Corporação: Conceito não existente no Guia.</t>
  </si>
  <si>
    <t>José Viegas - confirmar que todo o PC são senior, não existem subordinados &gt;&gt; Confirmar</t>
  </si>
  <si>
    <t>Metodologia / Conceito: 
1) Considerar um instrumento de 'Long Term' se a diferença entre a data de maturidade e a data de emissão for superior a 1 ano.
2) Considerar um instrumento de 'Short Term' se a diferença entre a data de maturidade e a data de emissão for inferior a 1 ano.
3) Caso a data de maturidade não seja aplicável, deve-se considerar um instrumento de 'Long Term'
Especificado/ Revisto por: CDO (Luís Capitão-Mor)
Guia de conceitos da Corporação: Conceito não existente no Guia.</t>
  </si>
  <si>
    <t>Metodologia / Conceito:
1) À metodologia de reporte da CRC: cbalcao + cnumecta + zdeposit, foi adicionado o campo cempresa no ínicio do contrato.
Especificado/ Revisto por: Portfolio Manager + CRC + CDO (Marino Peres + José Duarte + Luis Capitão-Mor)
Guia de conceitos da Corporação: De acordo com o pretendido no Guia.</t>
  </si>
  <si>
    <t>Não está de acordo com o reportado na AnaCredit.
A metodologia de cálculo e fontes de informação são distintas. Na CRC a chave da responsabilidade depende da fonte de dados de cada produto.
Atualmente, no DataLake, não existe um tradutor entre as chaves utilizadas no reporte da CRC e a chave master.</t>
  </si>
  <si>
    <t>DR</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</si>
  <si>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INTRNL_RTNG (referente ao rating interno do cliente – não estão incluídos scorings):
Nota i: uma vez que o rating é calculado a nível do cliente (S1EMP e IDNUMCLI) e para excluir os scorings desta classificação, foi aplicada uma tabela de parametrização sobre o campo TIPMODEL (tabela CT021_RWA_CLI). Após filtrados os ratings, o campo IDPUNSCO foi mapeado para cada IDNUMCLI da tabela CT013_RWA_PRINC.
Nota ii: Foi calculado o valor mínimo de IDPUNSCO. 
23/02/2024: Formatos validados por email por João Tiago Reis a 22/02/2024
Notas adicionais: 
1) Sheet EF - Code List está mapeada a especificação da Code List interna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</si>
  <si>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1. média ponderada dos PD pela EAD
2. Perguntar Elias  se é a PD do titular ou ponderada</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</si>
  <si>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INTRNL_RTNG_INCPTN (referente ao rating interno do cliente à data de origem do contrato– não estão incluídos scorings):
Nota i: 
- Sendo que o cálculo de capital é realizado no motor da BDR e o mesmo depende das datas de origem do contrato na mesma base de dados, o aprovisionamento da data de origem foi realizada através da consulta do campo FECHAPER da tabela CT022_RWA_CTO. 
- Uma vez que o rating é calculado a nível do cliente (S1EMP e IDNUMCLI), a tabela CT021_RWA_CLI foi filtrada pela data de referência da data de origem obtida no passo anterior (exemplo: se FECHAPER = '2020-12-20' então data de referência =  '2020-12-31')
- Para excluir os scorings desta classificação, foi aplicada uma tabela de parametrização sobre o campo TIPMODEL (tabela CT021_RWA_CLI). Após filtrados os ratings, o campo IDPUNSCO foi mapeado para cada IDNUMCLI da tabela CT013_RWA_PRINC.
Nota ii: Foi calculado o valor mínimo de IDPUNSCO. 
Notas adicionais: 
1) Sheet EF - Code List está mapeada a especificação da Code List interna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</si>
  <si>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Contrapartes do mapa FINREP - Deve ficar coerente com o subportfolio_id</t>
  </si>
  <si>
    <t>Portfolio Entidades</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</si>
  <si>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Finalmente, para cada chave de capital, foram filtrados os id_capital_perimetros que pertencem ao perímetro em análise (através da tabela ct020_rwa_per);
Step 2) CT013_RWA_PRINC: Tratamento da informação por chave FINREP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group_concat (formula utilizada para juntar todos os segmentos finais - campo CAT_MSTA - das chaves de capital/BDR por chave FINREP separada por virgulas);
- A ordem atribuida deve corresponder à mesma utilizada no campo CNTRCT_ID_BDR.
Especificado/ Revisto por: CDO (Luis Capitão-Mor)
Guia de conceitos da Corporação: De acordo com o pretendido no Guia.</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</si>
  <si>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Finalmente, para cada chave de capital, foram filtrados os id_capital_perimetros que pertencem ao perímetro em análise (através da tabela ct020_rwa_per);
Step 2) CT013_RWA_PRINC: Tratamento da informação por chave FINREP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group_concat (formula utilizada para juntar todos os sub-segmentos finais - campo CATGSUB1 - das chaves de capital/BDR por chave FINREP separada por virgulas);
- A ordem atribuida deve corresponder à mesma utilizada no campo CNTRCT_ID_BDR.
Especificado/ Revisto por: CDO (Luis Capitão-Mor)
Guia de conceitos da Corporação: De acordo com o pretendido no Guia.</t>
  </si>
  <si>
    <t xml:space="preserve">Notas de Espanha: La interpretación que hacemos sobre este campo sería la inclusión del código de área (código interno si existe) que pueda estar haciendo un seguimiento específico del contrato (en caso de que sea así). No obstante, es un campo que permite la inclusión de valores de “No aplica”, por lo que podría justificarse que no exista este detalle a nivel interno. </t>
  </si>
  <si>
    <t>Metodologia / Conceito: 
1) Conceito previsto nas tabelas de ALM
2) Esta informação deve ser aprovisionada apenas para os produtos de Empréstimos, Leasing, Linhas de crédito e Debt Securities (definidos através do campo TYP_INSTRMNT) - Indicado pela Corporação por e-mail no dia 05/07/2023. 
3) Metodologia a aplicar para duplicação de chaves (após cruzamento com tradutores):
3.1. Escolher o registo de ALM que tenha origem &lt;&gt; "MANUAL"
3.2. Escolher o registo de ALM com mais campos preenchidos
3.3. Escolher o registo de ALM com maior saldo
Especificado/ Revisto por: Risco de Mercado (Cláudia Correia)
Guia de conceitos da Corporação: Análise não realizada.</t>
  </si>
  <si>
    <t>Não está de acordo com o reportado na AnaCredit. 
A metodologia de cálculo e fontes são distintas. Na CRC, este campo é calculado através da atualização dos indexantes do mercado: 
SE CTIPO_TAXA = '002' ENTAO '000'
SE TIPO_TAXA &lt;&gt; '002' E CPRODUTO = '096' ENTAO NVL(DWT327_PERIODICIDADE_EPC.FREQ_TX_JUR_CRC,'007')</t>
  </si>
  <si>
    <t>É possível diminuir os missing se adicionarmos as seguintes regras utilizadas pela CRC:
 - para produtos cartões - Não aplicável (25823)
 - para os restantes produtos descobertos - não aplicável (283080)
 - para produtos confirming - Anual - (24056)</t>
  </si>
  <si>
    <t>Metodologia / Conceito: 
1) Utilizar conceitos previstos no dicionário de títulos (ISIN) e nas tabelas de saques para Papel Comercial (CTITULO).
Especificado/ Revisto por: CDO (Luís Capitão-Mor)
Guia de conceitos da Corporação: Conceito não existente no Guia.</t>
  </si>
  <si>
    <t>Metodologia / Conceito: 
1) Créditos vendidos em titularizações. O risco é transferido se as Notes/bonds (Juniores) forem vendidas a terceiros, se o Banco as detiver, o risco não foi transferido
Especificado/ Revisto por: CDO (Luís Capitão-Mor)
Guia de conceitos da Corporação: De acordo com o pretendido no Guia.</t>
  </si>
  <si>
    <t>Por definir</t>
  </si>
  <si>
    <t>Metodologia / Conceito: 
1) Utilizar conceito de país previsto no universo de clientes.
Especificado/ Revisto por: CDO (Luís Capitão-Mor)
Guia de conceitos da Corporação: Conceito não existente no Guia.</t>
  </si>
  <si>
    <t>Metodologia / Conceito: 
1) Utilizar conceito do sector previsto no universo de clientes.
Especificado/ Revisto por: CDO (Luís Capitão-Mor)
Guia de conceitos da Corporação: Conceito não existente no Guia.</t>
  </si>
  <si>
    <t>Notas: 
a) Temos códigos para os quais não há mapeamento para a code list identificada para este campo.
Ex.: Todos os códigos que iniciam com S2.
b) Temos códigos para os quais não identificámos ao nível dos códigos existentes do ESA 2010.
Ex.: Todos os códigos que iniciam com S4.</t>
  </si>
  <si>
    <t>Metodologia / Conceito: 
1) Privilegiar o reporte da informação da contraparte de acordo com a seguinte ordem:
    1 - CLEI 
    2 - Max(CLEI) dentro do mesmo ccligrupo
    3 - NIF
    4 ZCLIENTE
Especificado/ Revisto por: CDO (Luís Capitão-Mor)
Guia de conceitos da Corporação: Conceito não existente no Guia.</t>
  </si>
  <si>
    <t>Nova abordagem: 
1) LEI 
2) Ir buscar o máx(CLEI) dentro do ccligrupo se CLEI = #
3) NIF
4) ZCLIENTE</t>
  </si>
  <si>
    <t>Nova abordagem: 
1) ISSR_ID = CLEI, assumir 'LEI'
2) ISSR_ID = max(CLEI), assumir 'LEI'
3)  ISSR_ID = NIF, assumir 'TAX'
4)  ISSR_ID = ZCLIENTE, assumir 'OTHER'</t>
  </si>
  <si>
    <t>Metodologia / Conceito: 
1) Utilizar conceito de código NACE previsto no universo de clientes.
Especificado/ Revisto por: CDO (Luís Capitão-Mor)
Guia de conceitos da Corporação: Conceito não existente no Guia.</t>
  </si>
  <si>
    <t>Obter informação no campo nace_code na tabela CT003.</t>
  </si>
  <si>
    <t>Metodologia / Conceito: 
1) Mapear para a nova tabela de Ratings (CT619)
2) No caso de existir 2 ratings para a mesma debt security, deve dar-se prioridade à de 'Long Term'
3) A tabela está preparada para receber a informação, no entanto ainda não está populada.
Especificado/ Revisto por: CDO e Risco de Mercado (Luís Capitão-Mor e Cláudia Correia)
Guia de conceitos da Corporação: Conceito não existente no Guia.</t>
  </si>
  <si>
    <t>Obter informação na tabela CT619_ratings (Está vazia atualmente).</t>
  </si>
  <si>
    <t>Metodologia / Conceito: 
1) Mapear para a nova tabela de Ratings (CT619)
2) No caso de existir 2 ratings para a mesma debt security, deve dar-se prioridade à de 'Long Term'
3) A tabela está preparada para receber a informação, no entanto ainda não está popula
Especificado/ Revisto por: CDO e Risco de Mercado (Luís Capitão-Mor e Cláudia Correia)
Guia de conceitos da Corporação: Conceito não existente no Guia.</t>
  </si>
  <si>
    <t>Metodologia / Conceito: 
1) Utilizar critério entidade parte do grupo Santander. Considerar o método integral (x) previsto nas tabelas de perímetro e clientes intragrupo.
2) Deverá ser utilizado o mesmo perímetro que o FinRep/NOPER.
Especificado/ Revisto por: CDO (Luís Capitão-Mor)
Guia de conceitos da Corporação: Conceito não existente no Guia.</t>
  </si>
  <si>
    <t>Metodologia / Conceito:
1) A chave local do instrumento é igual ao INSTRMNT_ID pelo que a metodologia deste campo deve ser replicada.
Especificado/ Revisto por: CDO (Luis Capitão-Mor)
Guia de conceitos da Corporação: De acordo com o pretendido no Guia.</t>
  </si>
  <si>
    <t>Campo não é reportado na CRC</t>
  </si>
  <si>
    <t>Metodologia / Conceito: 
1) Para se reportar o pedido teria que se replicar o processo complexo montado no SAS. Considerou-se utilizar o conceito previsto de grau de liquidez no dicionário de títulos. 
2) Conceito não aplicável a Papel Comercial.
Especificado/ Revisto por: CDO e Risco de Mercado (Luís Capitão-Mor e Cláudia Correia)
Guia de conceitos da Corporação: Conceito não existente no Guia.</t>
  </si>
  <si>
    <t>Metodologia / Conceito: 
1) O conceito foi analisado junto da área e a mesma indicou que não existem regras de isenção. Deste modo, todos os instrumentos devem ser marcados com "N".
Especificado/ Revisto por: Imparidade (David Texugo)
Guia de conceitos da Corporação: Análise realizada.</t>
  </si>
  <si>
    <t>IFRS9_Input_motor_8_7:Flag_POCI</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</si>
  <si>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LGD (referente à LGD inicial, i.e., ligada ao titular):
Nota i: Sem tratamento adicional;
Nota ii: Foi calculada a média ponderada pela EAD.
Notas adicionais:
1) A LGD apenas será aplicável apenas a contratos calculados em método IRB.
Especificado/ Revisto por: Capital + CDO (Susana Arrochinho + Luis Capitão-Mor)
Guia de conceitos da Corporação: Não está de acordo com o pretendido no Guia, uma vez que no Guia é indicado que deve ser utilizada a LGD pós-mitigação (não está coerente com os restantes atributos de IRB, nomeadamente a PD_CRR_RD).</t>
  </si>
  <si>
    <t>Metodologia definida com Catarina Caroço (Recuperações) e Maria José Tanissa (IT Riscos)
Enquadramento: 
1. A informação relativa a processos legais não é reportada pelo Banco. É reportada diretamente pelos tribunais ao BdP, e este por sua vez reporta ao BCE.
2. 1 cliente pode ter vários processos legais, que por sua vez podem estar associados a vários contratos (e vice versa). 
Metodologia: (Consultar documento:  BS_Tabelas_Temporárias_Loan_Tape.xlsx
(BCE_LT_LGL_PRCDNG_STTS))
Mapeamento da code list pela seguinte prioridade:
1º.Bankruptcy / insolvency (CODE LIST = '3'): Quando 1 contrato estiver associado a pelo menos 1 processo de insolvência (onde situação do processo = “ativo”) 
a. Nota: A insolvência será marcada pelo processo e não pelo segmento de risco (like ‘%8’) para garantir a coerência entre as datas de petição dos vários tipos de processos legais (DT_INTTN_LGL_PRCDINGS_LE) 
2º. Other legal measures (CODE LIST = '4'): Quando 1 contrato está classificado em PERSI (onde situação do contrato = ativo)
3º. Under judicial administration, receivership or similar measures (CODE LIST = '2'): (Processos judiciais) 
a. 001 Execução do Banco
b. 003 Incidente aprovação
c. 004 Execução de Terceiros 
d. 005 Execução Fiscal
e. 006 Expropriações
f. 007 Inventários
g. 008 PER – Processo Especial de Revitalização
4º. No legal actions taken (CODE LIST = '1'): Tudo o resto
As queries e tabelas foram sugeridas por Maria José Tanissa.
não se encontram produção no rácio de junho.</t>
  </si>
  <si>
    <t>Procedimentos Legais</t>
  </si>
  <si>
    <t>Existe na IFR9 (DR)</t>
  </si>
  <si>
    <t>Metodologia / Conceito:
1) Para clientes em carteira, as condições para a concessão de instrumentos de crédito são distintas, dado que quando o gestor submete uma operação, esta vai a comité para ser avaliada. Está em desenvolvimento documental, sobre a alça de Portfolio Manager, um projeto para que se consiga distinguir as operações que cumprem  totalmente com a politica de riscos do banco, das que foram de alguma forma desviadas.(Luís Bastos)
2) Para operações standard os tratamentos são automáticos e por bolo, no entanto, quando alguma cláusula não cumpre com o Regulamento Geral de Crédito,  a UAO pode decidir contrariamente ao sistema. Para estes casos, a decisão do motor é recusada (ORS_DECISION_GROUP = DL ), mas a operação está aprovada (CSIT  = 02, 04, 07 ou 08 ).(Fernando Jara)
Especificado/ Revisto por: Risco de Crédito (Luis Bastos + Fernando Jara)
Guia de conceitos da Corporação: Análise não realizada.</t>
  </si>
  <si>
    <t>METODOLOGIA</t>
  </si>
  <si>
    <t>Fernando Jara</t>
  </si>
  <si>
    <t xml:space="preserve">Notas:
- Luis Bastos (politica de preços / garantias e proteção de credito) - para clientes em carteira - condições distintas
 - Fernando Jara - operações standard (existem exceções?)
 - Ver camo da BDR
 - Default value
Luis Bastos: Quando o gestor submete uma operação, vai a comiteé. Ver se eles tem alguma forma de distinguir se estão a fazer alguma 
Jara: tratamentos automáticos por bolos. Quando chegam as operações fazem tratamento por bolo ou algum tem tratamento diferenciado.
Explirara campo da BDR 
Se não, valor por defeito
 &gt; Luis Bastos - Está em desonvolvimento documental (responsável é a área PM)
 &gt; Fernando Jara: Existe (Motor = Recusado; Operação: aprovada)
 &gt; BDR: Não existe mapeamento
 &gt; OSI: Não existe o campo
FJ: Quando alguma clausula não cumpre com o Reglamento Geral de Crédito,  a UAO pode decidir contrariamente ao sistema 
 &gt; Equipa da Cristina Antunes - PM (Filipe Pinto - Particulares, Sónia Batista - Negócios)
 &gt; DW &gt; Motor (Recusado) Operação Aprovada
&gt; razão </t>
  </si>
  <si>
    <t xml:space="preserve">Metodologia / Conceito: REVER DATA
1) LTV atual sobre garantias imóveis apenas.
2) Na tabela FR011_CAPS_LTV é calulado apenas um LTV por contrato e é dada a prioridade às garantias hipotecárias.
3) De modo a identificar os contratos cujo o valor LTV deve ser reportado, é necessário garantir que pelo menos um dos seus colaterais é um imóvel (independentemente da tua tipologia - comercial, residencial). Caso esta condição se verfique, recorrer à tabela identificada no ponto 2) e reportar o respetivo valor. Caso não seja encontrado nenhum valor, então reportar o valor da coluna NULLABLE. Caso o contrato não tenha assoicada nenhuma garantia ou nenhuma é imóvel, então, reportar valor da coluna NOT APPLICABLE.
4) As garantias hipotecárias podem ser identificadas no modelo de garantias consolidado do Data Lake na tabela GT008_TRZ_GT_IMV. No entanto, o mesmo modelo encontrou-se em desenvolvimento até ao rácio de março de 2022.
Uma vez que é necessário garantir a coerência com as garantias reportadas na tabela Protection (onde a fonte é o modelo de garantias), a partir dessa data deve-se recorrer a ao modelo. Antes dessa data, a informação de colaterais deve ser obtida na tabela FR003_COLATERAIS.
Especificado/ Revisto por: CDO + Contabilidade (Luis Capitão-Mor + Nuno Pinheiro + Luisa)
Guia de conceitos da Corporação: De acordo com o Guia </t>
  </si>
  <si>
    <t>Reunião com LCM 15/11/2021:
1. Equipa de Tecnologia deve incluir LTV calculado em SAS da contabilidade no DL (reunimos com Gonçalo Ribeiro no dia 17/11. Ele vai validar com Maria Inês e Gonçalo Carvalho)
2. Nuno Pinheiro vai validar fórmula de cálculo que está a ser utilizada
3. Perguntar a Andrea com o CC do Nuno, LCM, Luisa e Rafael sobre o projeto de LTV.</t>
  </si>
  <si>
    <t>Notas: Ver email enviado de Andrea Nascimento</t>
  </si>
  <si>
    <t xml:space="preserve">Metodologia / Conceito: REVER DATA + WIP
1) LTV sobre garantias imóveis apenas e calculado na data de origem do contrato.
2) Na tabela FR011_CAPS_LTV é calulado apenas um LTV por contrato e é dada a prioridade às garantias hipotecárias.
3) De modo a identificar os contratos cujo o valor LTV deve ser reportado, é necessário garantir que pelo menos um dos seus colaterais é um imóvel (independentemente da tua tipologia - comercial, residencial). Caso esta condição se verfique, recorrer à tabela identificada no ponto 2) e reportar o respetivo valor. Caso não seja encontrado nenhum valor, então reportar o valor da coluna NULLABLE. Caso o contrato não tenha assoicada nenhuma garantia ou nenhuma é imóvel, então, reportar valor da coluna NOT APPLICABLE.
4) As garantias hipotecárias podem ser identificadas no modelo de garantias consolidado do Data Lake na tabela GT008_TRZ_GT_IMV. No entanto, o mesmo modelo encontrou-se em desenvolvimento até ao rácio de março de 2022.
Uma vez que é necessário garantir a coerência com as garantias reportadas na tabela Protection (onde a fonte é o modelo de garantias), a partir dessa data deve-se recorrer a ao modelo. Antes dessa data, a informação de colaterais deve ser obtida na tabela FR003_COLATERAIS.
Especificado/ Revisto por: CDO + Contabilidade (Luis Capitão-Mor + Nuno Pinheiro + Luisa)
Guia de conceitos da Corporação: De acordo com o Guia </t>
  </si>
  <si>
    <t xml:space="preserve">Metodologia / Conceito: REVER DATA
1) LTV calculado sobre garantias imóveis apenas e na ultima data de entrada em non-performing. 
Para identificar a data da ultima entrada em non-performing, deve-se recorrer à tabela de suporte ao calculo dos estados ao longo do tempo. Se o contrato nunca tiver tido em non-performing ou essa data tenha sido anterior a 36 meses da data de reporte, o valor a reportar deve ser o vaor da coluna NOT APPLICABLE.
2) Na tabela FR011_CAPS_LTV é calulado apenas um LTV por contrato e é dada a prioridade às garantias hipotecárias.
3) De modo a identificar os contratos cujo o valor LTV deve ser reportado, é necessário garantir que pelo menos um dos seus colaterais é um imóvel (independentemente da tua tipologia - comercial, residencial) na data de referência indicada no ponto 1). Caso esta condição se verfique, recorrer à tabela identificada no ponto 2) nessa data e reportar o respetivo valor. Caso não seja encontrado nenhum valor, então reportar o valor da coluna NULLABLE. Caso o contrato não tenha assoicada nenhuma garantia ou nenhuma é imóvel, então, reportar valor da coluna NOT APPLICABLE.
4) As garantias hipotecárias podem ser identificadas no modelo de garantias consolidado do Data Lake na tabela GT008_TRZ_GT_IMV. No entanto, o mesmo modelo encontrou-se em desenvolvimento até ao rácio de março de 2022.
Uma vez que é necessário garantir a coerência com as garantias reportadas na tabela Protection (onde a fonte é o modelo de garantias), a partir dessa data deve-se recorrer a ao modelo. Antes dessa data, a informação de colaterais deve ser obtida na tabela FR003_COLATERAIS.
Especificado/ Revisto por: CDO + Contabilidade (Luis Capitão-Mor + Nuno Pinheiro + Luisa)
Guia de conceitos da Corporação: De acordo com o Guia </t>
  </si>
  <si>
    <t>A tabela RSV133SA1_DEST_SOL_CRED está ingestada mas não tem histórico. 
A tabela RNT30_MORMARCA só passou para a CD em Janeiro.</t>
  </si>
  <si>
    <t>De acordo com a Corporação, os arredondamentos devem ser feitos para o número mais próximo. Por exemplo, 3.6 deverá ser reportado como 4.
Foi retirada a condição "EBA_CMPLNT_MRTR_ST_C19 = '4'" da metodologia de cálculo dado o freeze das regras da corporação.</t>
  </si>
  <si>
    <t>Avaliar com a Sandra Naves. &gt; Ver com a eva.carvalho@servexternos.santander.pt</t>
  </si>
  <si>
    <t>1. Confirmar: Número de reestruturações nos ultimos 24meses
2. FR006 - Contar numero de datas de inicio de reestruturação - Validar com Paulo
3. Validar se for menos de 45 dias então considerar apenas 1 reestruturação
4. Quando o cliente sai da moratória só conta 1 reestruturação
5. Apenas ACR são considerados como reestruturação, excluindo ACC (ITIPACOR = 'RXO' OR (CTIPSOL IN ('02','04'), ('I' , 'N'))
Notas 10/01:
- Campo de nº de reestruturações dos últimos 2 anos adicionado na rnm85;
- Campo considera o período de 45 dias na contagem [validado por e-mail pela Corporação no dia 27/06]
- RNM85 tem apenas as reestruturações vivas. Assim sendo, caso um ocntrato já não esteja reestruturado mas tenha estado no passado, não vai cruzar à data de referência com a tabela, reportando-se 0 reestruturações. Segundo a área (Paulo Silvério), não devem existir muitos casos nesta situação, dado que um contrato reestruturado nos últimos 2 anos, ainda estará vivo. As excepções são apenas pagamentos antecipados.
- Desdobramento chaves FR e MIS: Aplicar máximo e fazer INNER JOIN para salvaguardar as duplicações. No entanto, é expectavel que apenas uma das chaves MIS cruze com a RNM85.
-</t>
  </si>
  <si>
    <t>Metodologia / Conceito:
1) Foi adotada a metodologia de reporte da CRC, assumindo a entidade Santander como o agente responsável pelo contrato através do nº de identificação bancário.
Especificado/ Revisto por: Portfolio Manager + CRC (Marino Peres + José Duarte)
Guia de conceitos da Corporação: De acordo com o pretendido no Guia.</t>
  </si>
  <si>
    <t>De acordo com o reportado na AnaCredit.</t>
  </si>
  <si>
    <t>Metodologia / Conceito:
1) Foi adotada a metodologia de reporte da CRC, assumindo a entidade Santander como o agente responsável pelo contrato.
Especificado/ Revisto por: Portfolio Manager + CRC (Marino Peres + José Duarte)
Guia de conceitos da Corporação: De acordo com o pretendido no Guia.</t>
  </si>
  <si>
    <t>28/05 reunião LCM:
Sugestão: Centro de gestor é quem gere o cliente, por isso, para saber se foi transferido, é pelo centro de gestor. Entity: Ct003 - ccentro_gestor
Instrument: Ct003 - ccentro_gestor
---- informação adicional.------
Luis Miguel Simões da Silva - Controlo de gestão (Centro de gestor = 6584, 6597 - para corp, 1801 - particulares e empresas)
Incador de vigencia &gt; VE5 -- recuperações</t>
  </si>
  <si>
    <t>Metodologia / Conceito:
1) Campo deve ser reportado segundo o saldo da exposição extrapatrimonial (presente no campo VALOR_BRUTO_OFF_A da FR001_UNIV_SALDO).
Especificado/ Revisto por: Contabilidade (Rafael Pessoa)
Guia de conceitos da Corporação: De acordo com o pretendido no Guia.</t>
  </si>
  <si>
    <t>Não está de acordo com o reportado na AnaCredit: A CRC utiliza como fonte de dados as Ics (sem ajustes), não sendo possível conciliar com o reportado pela área da contabilidade.</t>
  </si>
  <si>
    <t>Metodologia / Conceito:
1) Campo deve ser reportado segundo o saldo da exposição extrapatrimonial (presente no campo VALOR_BRUTO_OFF_A da FR001_UNIV_SALDO) à data "PRVS"
2) A data de apuramento do PRVS deve ser 31 de dezembro do ano anterior à data de referência.
3) Campo deve ser reportado segundo o saldo da exposição extrapatrimonial à data PRVS (um ano antes da data de referência) presente no campo VALOR_BRUTO_OFF_PRVS da LT001 (LCM 28/06/2024)
Especificado/ Revisto por: Contabilidade (Rafael Pessoa)
Guia de conceitos da Corporação: De acordo com o pretendido no Guia.</t>
  </si>
  <si>
    <t>ccampanha da RNT30
caso não haja um descritivo na tat, optou-se pelo preenchimento apenas do código.
A tat à data de referência não tem os códigos ativos, então, optou-se pela obtenção dos codigos e descritivos para a data máxima disponivel do mesmo.</t>
  </si>
  <si>
    <t>processos_gp
Codigo Canal
marino vai ver como encontrar o descritivo do campo de observação 385</t>
  </si>
  <si>
    <t>Metodologia / Conceito:
1) Uma vez que a PD é calculada no motor de cálculo da BDR, considerou-se como data de origem do contrato o último dia do mês do campo FECHAPER da tabela CT022_RWA_CTO.
2) A metodologia de aprovisionamento, dado não existir uma tabela única com o histórico necessário, depende do período da data de abertura e perímetro.
3) Nos casos em que a data de origem do contrato é inferior à ref_date mínima dos tradutores de chaves, é considerada a primeira ref_date disponível;
4) Foi realizado o cruzamento com os tradutores de modo a mapear a chave do Universo da Loan Tape (chave FINREP) com a de capital (chave BDR):
Uma vez que uma chave FINREP pode estar relacionada com múltiplas de capital e vice-versa, foram realizadas transformações para os diferentes campos de modo a obter um registo único por chave FINREP;
Caso um contrato de com chave de finrep esteja relacionado com múltiplas de capital deve ser escolhido o registo de acordo com as seguintes ordens de prioridade:
i. Se a chave FINREP contiver chaves de capital com FLG_IDCTOORI for 1 e 0 escolher registo onde FLG_IDCTOORI = 0 (aplicável apenas para contratos cuja data de origem &gt;= 2020-04-30) ;
ii.Se a chave FINREP contiver chaves de capital com produtos de estruturas e diferente de estruturas (id_prod = 47) então escolher registo onde id_prod &lt;&gt; 47 (aplicável apenas para contratos cuja data de origem &gt;= 2020-04-30);
iii.Se a chave FINREP contiver chaves de capital com 2 RWA_MTHD escolher registo onde RWA_MTHD = '1' (IRB)
iv.Foi calculada a média ponderada pela EAD.
4) Foram consideradas as seguintes condições de Not Applicable:
i) Se a data de abertura &lt; 2010-12-31 (inicio do cálculo de capital de IRB no Banco);
ii) Se o contrato não foi âmbito de calculo em IRB (à data de referência ou à data de origem do contrato): 
    - RWA_MTHD assumir o valor: '2';
    - Contrato existir no tradutor e na tabela fonte à REF_DATE_INCPTN mas não cumprir as condições descritas na Metodologia de Cálculo
iii) Se contrato é crédito especializado.
Especificado/ Revisto por: Capital + CDO (Vera Saiote + Luis Capitão-Mor)
Guia de conceitos da Corporação: De acordo com o pretendido no Guia.</t>
  </si>
  <si>
    <t>1. Se estiver parcialmente em IRB o método escolhido é IRB
2. RWA e EAD pelo total independentemente do metodo
3. Informar corporação e eles que informem o BCE- Não se deve abrir o contrato (informação de outras áreas)</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</si>
  <si>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PD_CRR_RD (referente à PD inicial, i.e., ligada ao titular):
Nota i: Sem tratamento adicional;
Nota ii: Foi calculada a média ponderada pela EAD.
Notas adicionais:
1) A PD_CRR_RD apenas será aplicável a contratos calculados em método IRB e a contratos diferentes de crédito especializado
(SEGMENTO_COREP_PREM not like 'I_4%')
Especificado/ Revisto por: Capital + CDO (Susana Arrochinho + Luis Capitão-Mor)
Guia de conceitos da Corporação: De acordo com o pretendido no Guia.</t>
  </si>
  <si>
    <t>Sim segmento_pre_mit_final = risco elevado</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</si>
  <si>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PD_CRR_RD_T1 (referente à PD inicial, i.e., ligada ao titular 1 ano antes da data de referência):
Nota i: Sem tratamento adicional;
Nota ii: Foi calculada a média ponderada pela EAD 1 ano antes da data de referência.
Notas adicionais:
1) A PD_CRR_RD_T1 apenas será aplicável a contratos calculados em método IRB na data de referência e 1 ano antes da mesma e a contratos diferentes de crédito especializado
(SEGMENTO_COREP_PREM not like 'I_4%'). 
Especificado/ Revisto por: Capital + CDO (Susana Arrochinho + Luis Capitão-Mor)
Guia de conceitos da Corporação: De acordo com o pretendido no Guia.</t>
  </si>
  <si>
    <t>Ver notas do campo LGL_PRCDNG_STTS_LE</t>
  </si>
  <si>
    <t>Metodologia / Conceito: 
1) Conceito de PD previsto nas tabelas de IFRS9.
2) Considera-se o valor default de not applicable para os os contratos que não fazem parte da análise de IFRS9 
Especificado/ Revisto por: Imparidade (David Texugo)
Guia de conceitos da Corporação: Este conceito não foi analisado.</t>
  </si>
  <si>
    <t>Prever que será fornecido o ID</t>
  </si>
  <si>
    <t>Metodologia / Conceito: 
1) Conceito referente  ao campo PD_IFRS9_12M_RD  PD previsto nas tabelas de IFRS9 
2) Considera-se o valor default de not applicable para os os contratos que não fazem parte da análise de IFRS9 ou que não existiam à data em que é calculado o valor previous
Especificado/ Revisto por: Imparidade (David Texugo)
Guia de conceitos da Corporação: Este conceito não foi analisado.</t>
  </si>
  <si>
    <t>ifrs9_out_expectedloss:K2 (on é K1) validar internamente</t>
  </si>
  <si>
    <t>Metodologia / Conceito: 
1) Conceito do campo PD_IFRS9_LFTM referente à data inicial.
2) Considera-se o valor default de not applicable para os os contratos que não fazem parte da análise de IFRS9 
2) Considera-se o valor default de not applicable para os os contratos cuja data inicial é inferior a 2018, uma vez que a IFRS9 só foi implmentada no banco a partir dessa data.
Especificado/ Revisto por: Imparidade (David Texugo)
Guia de conceitos da Corporação: Este conceito não foi analisado.</t>
  </si>
  <si>
    <t>processo ongoing no datalake ou introdução de tabela com as datas date parte e ixec_id_part 
Validar com LCM se podemos utilizar a imcatf046_falg_fecho para mapear os ID_execc</t>
  </si>
  <si>
    <t>Metodologia / Conceito: 
1) Conceito de PD previsto nas tabelas de IFRS9.
2) Considera-se o valor default de not applicable para os os contratos que não fazem parte da análise de IFRS9 
Especificado/ Revisto por: Imparidade (David Texugo)
Guia de conceitos da Corporação:  Este conceito não foi analisado.</t>
  </si>
  <si>
    <t>ead bruta</t>
  </si>
  <si>
    <t xml:space="preserve"> - De acordo com o Rui Querido e o António Roberto a informação apenas se consegue saber se existiu resolução do contrato, não se sabe quanto foi pago pelas SGM após a resolução dos mesmos
Guia de conceitos da Corporação: Análise não realizada</t>
  </si>
  <si>
    <t>New money c19</t>
  </si>
  <si>
    <t>Metodologia / Conceito: 
1) Conceito POCI previsto nas tabelas de IFRS9.
Especificado/ Revisto por: Imparidade (David Texugo)
Guia de conceitos da Corporação: Este conceito não foi analisado.</t>
  </si>
  <si>
    <t>ir À tabela de staging e se for ADJ é I se não for é C</t>
  </si>
  <si>
    <t>Metodologia / Conceito: 
1) Reportar os reverse repos ativos e cuja data de receção é inferior à data de reprocessamento.
2) Conceito não aplicável a Papel Comercial.
Especificado/ Revisto por: CDO e Mercados Financeiros (Luís Capitão-Mor e Sandra Santos)
Guia de conceitos da Corporação: Conceito não existente no Guia.</t>
  </si>
  <si>
    <t>Metodologia / Conceito: 
1) Códigos identificadores do produto e subproduto previsto nas tabelas de FINREP.
2) Concatenação com o respectivo descritivo.
Especificado/ Revisto por: Portfolio Manager (Marino Peres)
Guia de conceitos da Corporação: De acordo com o pretendido no Guia, mas ao invés de utilizar o código local (BDR), optou-se pelo código nativo.</t>
  </si>
  <si>
    <t xml:space="preserve">Esta informação encontra-se no Money e a Ana Novais tem um pedido da corporação para o implementar na BDR - Foi enviado um e-mail para validar quando este desenvolvimento irá ficr finalizado. </t>
  </si>
  <si>
    <t>Metodologia / Conceito: 
1) Utilizar conceito de carteira contabilística para definir se as debt securities são 'trading book'.
Especificado/ Revisto por: CDO, Risco de Mercado e Contabilidade (Luís Capitão-Mor, Cláudia Correia e Luísa Sousa)
Guia de conceitos da Corporação: Conceito não existente no Guia.</t>
  </si>
  <si>
    <t>Metodologia / Conceito:
1) Para identificar se um contrato é ou não de project finance, recorrer ao segmento de risco do cliente titular;
2) Esta identificação foi realizada através de uma parametrização ao nível do primeiro digito do código do segmento (tabela de paramtrização LT803_CODIGOS_LT).
Especificado/ Revisto por: Portfolio Manager + CRC (Marino Peres + José Duarte)
Guia de conceitos da Corporação: Análise não realizada.</t>
  </si>
  <si>
    <t>Metodologia / Conceito: 
1) Adicionou-se uma nova dimensão no catálogo de dimensões com os códigos definidos pelo ECB para este campo e os mesmos foram mapeados pela tipologia de debt security.
Especificado/ Revisto por: CDO e Risco de Mercado (Luís Capitão-Mor e Cláudia Correia)
Guia de conceitos da Corporação: Conceito não existente no Guia.</t>
  </si>
  <si>
    <t>PRMRY_ASST_CLSSF - não existe nenhum área que tenha conhecimento da code list</t>
  </si>
  <si>
    <t>Metodologia / Conceito:
1) Foi adotada a metodologia de reporte da CRC. Reportar a finalidade através dos códigos de produto e subproduto do contrato recorrendo a TATs e posteriormente a uma tabela de parametrização LT803_CODIGOS_LT de modo a reportar os códigos permitidos na code list.
Especificado/ Revisto por: Portfolio Manager + CRC (Marino Peres + José Duarte)
Guia de conceitos da Corporação: De acordo com o pretendido no Guia.</t>
  </si>
  <si>
    <t>Metodologia / Conceito: 
1) Utilizar conceito previsto no dicionário de títulos. Não aplicável para Papel Comercial.
Especificado/ Revisto por: CDO e Risco de Mercado (Luís Capitão-Mor e Cláudia Correia)
Guia de conceitos da Corporação: Conceito não existente no Guia.</t>
  </si>
  <si>
    <t>Não podemos testar para junho visto que a definição de universo/saldos não se encontram concluidos por parte da área de CDO.</t>
  </si>
  <si>
    <t>ir à mao buscar o dez do ano anterior</t>
  </si>
  <si>
    <t>Metodologia / Conceito: 
1) Conceito previsto nas tabelas de ALM;
2) Esta informação deve ser aprovisionada apenas para os produtos de Empréstimos, Leasing, Linhas de crédito e Debt Securities (definidos através do campo TYP_INSTRMNT) - Indicado pela Corporação por e-mail no dia 05/07/2023. 
3) Foram considerados os seguintes pressupostos para a realização das tabelas de parametrização:
a) Base de 360 dias para o apuramento dos códigos/dias anuais;
b) Base de 60 dias para o apuramento dos códigos/dias mensais;
c) Para o apuramento das operações ‘Bullet’ a regra utilizada corresponde ao código de amortização considerada como bullet pela área de ALM (Alexandre Feliciano): cod_tipo_amortizacao = "U" e "A"
d) Para o apuramento das operações ‘Zero-coupon’  consideraram-se todas as operações que apenas têm liquidação de capital (cod_freq_liq_cap_act &lt;&gt; "") e que não fazem parte do universo Bullet (cod_tipo_amortizacao &lt;&gt; "U" and cod_freq_liq_jur_act = "" and cod_freq_liq_cap_act &lt;&gt; "");
e) Para o apuramento dos restantes códigos permitidos pela code list, escolher a frequência de pagamento de capital ou juros de acordo com o tipo de amortização que tem uma maior frequência (exemplo: caso a frequência de pagamento de juros seja mensal e de capital semestral, considerar a de juros - mensal)
4) Metodologia a aplicar para duplicação de chaves (após cruzamento com tradutores):
4.1. Escolher o registo de ALM que tenha origem &lt;&gt; "MANUAL"
4.2. Escolher o registo de ALM com mais campos preenchidos
4.3. Escolher o registo de ALM com maior saldo
Atualização de parametrização (análise de controlos corporativos): Distinção entre bullet e zero coupon:
1) Ambos estão associados a TYP_AMRTSTN = Bullet;
2) No caso de PYMNT_FRQNCY = Bullet pressupoe-se alguma frequencia de pagamento de juros;
3) No caso de PYMNT_FRQNCY = Zero Coupon pressupoe-se que ambos capital e juros são liquidados totalmente no último pagamento.
Especificado/ Revisto por: Risco de Mercado (Cláudia Correia)
Guia de conceitos da Corporação: Análise não realizada.</t>
  </si>
  <si>
    <t>Não está de acordo com o reportado na AnaCredit.
A metodologia de cálculo e fontes de informação são distintas. Na CRC o campo é calculado por tipologia de produto:
1) Factoring e Leasing interface específico para a CRC
2) Cartões (011,012): 001-Mensal
3) Efeitos ('090','091','092'): 005-Pagamento único de capital
4) Produtos  ('007','022','097', '020', '030', '021', '024', '025','220', '224', '230','035', '036', '037', '038','028','029','048') ou (Produtos ('029','289','501','562','563','620','901','911','293','289') e CAPLIC='TC'): 007-Outros
5) EPs 096: Se CAPLIC = 'TC' ou DWT389_CONTAS_EP.CTIPAMOR vazio ou DWT389_CONTAS_EP.CTIPAMOR = 'F' então 007-Outros; Se DWT389_CONTAS_EP.CTIPAMOR = 'U' então 005-Pagamento único de capital;  Se DWT389_CONTAS_EP.CTIPAMOR = 'A' então 006-Pagamento único de capital e juros; senão DWT389_CONTAS_EP.CPERCAP</t>
  </si>
  <si>
    <t>Metodologia / Conceito:
1) Esta informaçõa não existe de forma direta como carcterística dos contratos. Os períodos de carência de capital, e por sua vez apenas de pagamento de juros, acontecem quando o instrumento está num período de carência ou devido à própria tipologia do instrumento (ex: contratos bullet).
2) Esta informação deve ser aprovisionada apenas para os produtos de Empréstimos, Leasing e Linhas de crédito (definidos através do campo TYP_INSTRMNT) - Indicado pela Corporação por e-mail no dia 14/06/2023. 
Especificado/ Revisto por: Empréstimos (João Almeida + Luis Fontão)
Guia de conceitos da Corporação: De acordo com o pretendido no Guia.</t>
  </si>
  <si>
    <t>Existe um periodo de apenas pagamento de juros:
 - Data fim de carência 
 - bullet
Jorge Vila</t>
  </si>
  <si>
    <t>1) O conceito foi analisado junto da área juridica e a mesma indicou que a figura que aqui está não espelha com a lei portuguesa uma vez que se a entidade não tem garantia associada, o Banco não pode ir de forma direta ao devedor recolher outros ativos. São sempre necessários processos juridicos. Deste modo, todos os instrumentos devem ser marcados com "sem recurso", i.e., '2'.</t>
  </si>
  <si>
    <t>Não está de acordo com o reportado na AnaCredit. 
A CRC reporta este campo como estando relacionado com factoring (com ou sem recurso).</t>
  </si>
  <si>
    <t>Y - nova</t>
  </si>
  <si>
    <t>JURIDICA</t>
  </si>
  <si>
    <t>Inês Caria</t>
  </si>
  <si>
    <t>Metodologia / Conceito:
1) A informação a reportar será apenas referente à carteira de empréstimos;
2) O aprovisionamento deste campo deve considerar os seguintes aspetos da tabela fonte (EPT08_PRESTACOES):
- O campo data_date_part indica a data de pagamento de uma determinada prestação e por isso a tabela deve ser filtrada por todas as data_date_part inferiores a 12 meses antes da data de referência;
- O campo ipendcob é um indicador de pendência de cobrança: (a)Caso numa prestação (znumpre), existir pelo menos uma linha com valor '0', então considerar a mesma como a totalidade do pagamento; (b) Caso contrário, considerar a totalidade do pagamento independentemente do ipendcob. Este procedimento, deve-se à seguinte metodologia de cálculo da tabela: caso um cliente não pague a totalidade da prestação, nessa tabela consta apenas o que ele pagou no dia da cobrança e com um ipendcob &lt;&gt; '0'.
3) Os contratos que estão em contencioso (TC), não constam com pagamentos nesta tabela. 
4) A futuro devem ser aprovisionados os pagamentos provenientes das restantes aplicações.
Especificado/ Revisto por: CDO (Luis Capitão-Mor)
Guia de conceitos da Corporação: De acordo com o pretendido no Guia apenas para a carteira de empréstimos.</t>
  </si>
  <si>
    <t>Metodologia / Conceito:
1) A informação a reportar será apenas referente à carteira de empréstimos;
2) O aprovisionamento deste campo deve considerar os seguintes aspetos da tabela fonte (EPT08_PRESTACOES):
- O campo data_date_part indica a data de pagamento de uma determinada prestação e por isso a tabela deve ser filtrada por todas as data_date_part inferiores a 24 meses antes da data de referência;
- O campo ipendcob é um indicador de pendência de cobrança: (a)Caso numa prestação (znumpre), existir pelo menos uma linha com valor '0', então considerar a mesma como a totalidade do pagamento; (b) Caso contrário, considerar a totalidade do pagamento independentemente do ipendcob. Este procedimento, deve-se à seguinte metodologia de cálculo da tabela: caso um cliente não pague a totailidade da prestação, nessa tabela consta apenas o que ele pagou no dia da cobrança e com um ipendcob &lt;&gt; '0'.
3) Os contratos que estão em contencioso (TC), não constam com pagamentos nesta tabela. 
4) A futuro devem ser aprovisionados os pagamentos provenientes das restantes aplicações.
Especificado/ Revisto por: CDO (Luis Capitão-Mor)
Guia de conceitos da Corporação: De acordo com o pretendido no Guia apenas para a carteira de empréstimos.</t>
  </si>
  <si>
    <t>antes de 2018 = "N/A"</t>
  </si>
  <si>
    <t>Metodologia / Conceito:
1) A informação a reportar será apenas referente à carteira de empréstimos;
2) O aprovisionamento deste campo deve considerar os seguintes aspetos da tabela fonte (EPT08_PRESTACOES):
- O campo data_date_part indica a data de pagamento de uma determinada prestação e por isso a tabela deve ser filtrada por todas as data_date_part inferiores a 12 meses antes da data de referência;
- O campo ipendcob é um indicador de pendência de cobrança: (a)Caso numa prestação (znumpre), existir pelo menos uma linha com valor '0', então considerar a mesma como a totalidade do pagamento; (b) Caso contrário, considerar a totalidade do pagamento independentemente do ipendcob. Este procedimento, deve-se à seguinte metodologia de cálculo da tabela: caso um cliente não pague a totailidade da prestação, nessa tabela consta apenas o que ele pagou no dia da cobrança e com um ipendcob &lt;&gt; '0'.
3) Os contratos que estão em contencioso (TC), não constam com pagamentos nesta tabela. 
4) A futuro devem ser aprovisionados os pagamentos provenientes das restantes aplicações.
Especificado/ Revisto por: CDO (Luis Capitão-Mor)
Guia de conceitos da Corporação: De acordo com o pretendido no Guia apenas para a carteira de empréstimos.</t>
  </si>
  <si>
    <t xml:space="preserve">De acordo com a EBA, a flag = 'Y' deverá marcar operações de refinanciamento já existentes e 'N' como novas operações. Está a ser utilizado para a metodologia de cálculo o contrato destino e não o contrato de origem por forma a refletir essa metodologia </t>
  </si>
  <si>
    <t>se o valor de balanço for igual ao juro</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</si>
  <si>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RTNG_MTHD (referente ao tipo de modelo de rating interno do cliente – não estão incluídos scorings):
Nota i: uma vez que o rating é calculado a nível do cliente (S1EMP e IDNUMCLI) e para excluir os scorings desta classificação, foi aplicada uma tabela de parametrização sobre o campo TIPMODEL (tabela CT021_RWA_CLI). Após filtrados os ratings, é o campo TIPMODEL que deve ser utilizado e mapeado para cada IDNUMCLI da tabela CT013_RWA_PRINC.
Nota ii: Foi calculado o valor do TIPMODEL do rating escolhido.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</si>
  <si>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Metodologia / Conceito:
1) A informação de reporte de cálculo deste campo teve como base a ultima vresão do Guia de Conceitos anterior à remoção do campo no Guia.
2) Este campo depende diretamente do campo INTRNL_RTNG e foi utilizada uma equivalência de códigos internos para externos utilizados no relatório de Disciplina de Mercado fornecido pela área de Reporte de Capital (Pedro Nuno Capelão Pinto Mendes). Após este mapeamento, foi realizado um segundo mapeamento para a proposta do Guia da Corporação.
Especificado/ Revisto por: Modelos de Scoring e Rating+ CDO (Vera Guerreiro + Luis Capitão-Mor)
Guia de conceitos da Corporação: Não está de acordo com o pretendido no Guia, uma vez que, segundo o guia, a corporação irá preencher este campo.</t>
  </si>
  <si>
    <t>1. A informação de leverage finance só é reportada trimestralmente, pelo que a informação é igual durante o trimestre (exemplo: Janeiro 2021 e Fevereiro 2021 são iguais a Dezembro 2020)
2. Informação sobre contratos sindicados
Guia de conceitos da Corporação: Análise realizada. Metodologia de Not Applicable para syndicated loans não especificada nem implementada por falta de informação no Data Lake.</t>
  </si>
  <si>
    <t>Reunião Alexandre Duarte 05/07/2021: 
1. Informação reportada trimestralmente. 
2. Teresa Romão ficou de analisar esta informação com os analistas. 
3. Alex ficou de cornfirmar se este campo está relacionado com os outros de sindicados. --- está relacionado com sindicados</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</si>
  <si>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diferentes de atributos, caso um contrato de com chave de finrep esteja relacionado com múltiplas de capital deve ser realizada a ponderação do montante pelo saldo do contrato:
1º Identificar as contas contabilísticas da chave FINREP em causa e que são âmbito do domínio de capital e para o perímetro em análise através da CT805_MATRIZ_CNT
2º Cruzar com a informação de contas da FR802_PL_CONTAS de modo a excluir as contas de provisões.
3º Somar os saldos das contas que respeitam as condições anteriores por chave FINREP distinta
4º  Ponderar o montante de RWA pelos saldos identificados no passo anterior
Especificamente sobre o campo RWA (RWA final):
Nota i: Foi somada a totalidade da exposição.
Especificado/ Revisto por: Capital + CDO (Susana Arrochinho + Luis Capitão-Mor)
Guia de conceitos da Corporação: Não está de acordo com o pretendido no Guia, uma vez que o mesmo indica que deve ser escolhido o método de cálculo do registo com maior exposição, caso exista mais do que um método de cálculo para o mesmo contrato.</t>
  </si>
  <si>
    <t>Feedback da Corporação (ID5 - mapeamento está a ser realizado)
10/05/2021 Não têm correspondencia
2. Ir diretamente à ingesta 
Reunião com LCM (31-05-2021):
1. flag risco elevado - Marca no terminal financeiro
2. Jesus Isquierdo -- Não respondeu; Rafael Pessoa -- Disse que não havia forma de diferenciar; Luis Bastos - Não sabe; Ricardo Cloaço?(BO) -  Não respondeu; Susana Isabel Guerra Fernandes 
Reunião com Susana Isabel Guerra Fernandes (avaliações de imoveis): 1ª opção - finalidade do credito (finalidade): 0090 - Fomento à construção = desenvolvimento, 2ª opção - GP90 não fracionavel: Tipo de relatorio (construção, vs obras, e aquisição e obras); 3ª opção - GP91 fracionavel - fomento à construção
Guia de conceitos da Corporação: "The value is reported irrespective of the protection used to secure the instrument (i.e. whether the instrument used for the purchase or invest of residential/commercial property is secured by the purchased residential/commercial property, whether it is secured by other forms of assets, or whether it is unsecured). "
Interpretação: Utilizar campo PRPS para mapear finalidade de crédito independentemente de estar assegurado por alguma garantia: se PRPS in (12,13) então compra (1), se PRPS = 8 então investimento (2).
Se não for nenhum, então não aplicável.</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</si>
  <si>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RWA_MTHD:
Nota i: Após a aplicação da tabela de parametrização LT803_CODIGOS_LT, caso exista mais que um método de cálculo, foi escolhido IRB;
Nota ii: .Caso exista mais que um método de cálculo, foi escolhido IRB;
Especificado/ Revisto por: Capital + CDO (Susana Arrochinho + Luis Capitão-Mor)
Guia de conceitos da Corporação: Não está de acordo com o pretendido no Guia, uma vez que o mesmo indica que deve ser escolhido o método de cálculo do registo com maior exposição, caso exista mais do que um método de cálculo para o mesmo contrato.</t>
  </si>
  <si>
    <t>27/10/2021: Eliminação da regra "'- Se a entidade não pertencer ao universo de Capital (BCE_LT_INSTR_CAP);" na Metodologia de NOT APPLICABLE (Definido em reunião com LCM)</t>
  </si>
  <si>
    <t>Dependente de dados na tabela temporária do CLLCTN_MD (Testes apenas para Março)
O campo passou de flag para code list</t>
  </si>
  <si>
    <t>Metodologia / Conceito: 
1) O conceito foi analisado junto da área e a mesma indicou que apesar de as regras de avaliação do SICR serem transversais, a análise é realizada contrato a contrato. Deste modo, todos os instrumentos devem ser marcados com "abordagem individual",i.e.,'2'.
2) De acordo com os controlos da Corporação, o conceito não é aplicável para contratos em stage 3.
Especificado/ Revisto por: Imparidade (David Texugo) + CDO (Gonçalo Marques)
Guia de conceitos da Corporação: Análise realizada.</t>
  </si>
  <si>
    <t>Metodologia / Conceito:
A informação de reporte de cálculo de capital é apresentada com uma granularidade distinta do universo esperado na Loan Tape para o BCE. Deste modo, são necessários tratamentos ao nível da chave de capital anteriores ao mapeamento com o universo da Loan Tape: 
Step 1) TMP_BCE_LT_INSTR_CAP: Tratamento da informação por chave de capital (id_capital_perimetros, s1emp, contra1)
- Com o objetivo de fazer face às orientações do BCE relativamente à informação reportada, o universo de contratos da ct013_rwa_princ deve ser filtrado pelas seguintes características: (1) Universo com método de cálculo de capital Standard e IRB - subtipo_risco in (1.1; 1.2; 1.3; 1.4; 1.5; 1.6; 1.7; 1.8; 1.9; 1.13), (2) Universo reportado pelas regulações específicas da área de Capital (ex. COREP) - flag_cons_cap = 1, (3) Universo que concilia contabilisticamente -  flag_conc_contab = 1 e (4) exercicio = “REAL”;
- De seguida, e uma vez que o mesmo contrato de capital pode ter múltiplos registos e ser calculado em 2 métodos distintos, foram realizadas transformações para os diferentes campos de modo a obter um registo único por chave de capital (nota i);
- Finalmente, para cada chave de capital, foram filtrados os id_capital_perimetros que pertencem ao perímetro em análise (através da tabela ct020_rwa_per);
Step 2) BCE_LT_INSTR_CAP: Tratamento da informação por chave FINREP (chave_fr = instrmnt_id)
- Foi realizado o cruzamento com os tradutores de modo a mapear a chave do Universo da Loan Tape (chave FINREP) com a de capital (obtida no Step 1);
- Uma vez que uma chave FINREP pode estar relacionada com múltiplas de capital e vice-versa, foram realizadas transformações para os diferentes campos de modo a obter um registo único por chave FINREP;
- Para os campos de atributos, caso um contrato de com chave de finrep esteja relacionado com múltiplas de capital deve ser escolhido o registo de acordo com as seguintes ordens de prioridade:
1º Se a chave FINREP contiver chaves de capital com FLG_IDCTOORI for 1 e 0 escolher registo onde FLG_IDCTOORI = 0;
2º Se a chave FINREP contiver chaves de capital com produtos de estruturas e diferente de estruturas (id_prod = 47) então escolher registo onde id_prod &lt;&gt; 47 (diferente de estruturas) 
3º Se a chave FINREP contiver chaves de capital com 2 RWA_MTHD escolher registo onde RWA_MTHD = '1' (IRB)
4º (nota ii)
Especificamente sobre o campo SPCLTV_LNDNG (Contratos de especulação imobiliária através do segmento COREP pré-mitigação correspondente a "Risco Elevado" - S_11.0):
Nota i: Sem tratamento adicional;
Nota ii: Caso exista mais que um método de cálculo, foi escolhido o SPCLTV_LNDNG onde o método é IRB. Se permanecerem registos com e sem Risco Elevado, escolher "S" - Com Risco Elevado. 
Especificado/ Revisto por: Capital + CDO (Susana Arrochinho + Luis Capitão-Mor)
Guia de conceitos da Corporação: De acordo com o pretendido no Guia, exceto no que diz respeito aos valores de default. Não foram aplicadas as regras identificadas no guia.</t>
  </si>
  <si>
    <t>juro +comissão? Juro antecipado ou postcipado?
Composição de valor in( 'juros e encargos a pagar ' e 'juros..receber' ) and xx='PCSB'  and detalhe conta = &gt;&gt; so a receber 
---------------------------------
pcsb:_51</t>
  </si>
  <si>
    <t xml:space="preserve">1. A informação de leverage finance só é reportada trimestralmente, pelo que a informação é igual durante o trimestre (exemplo: Janeiro 2021 e Fevereiro 2021 são iguais a Dezembro 2020)
2. A informação está a null na tabela original (LVF)
3. Atualmente a informação relativa a sindicatos encotra-se a missing. Optou-se por aguardar pelo desenvolvimento estrutural do Middle Office.
Guia de conceitos da Corporação: De acordo com o Guia da Corporação. </t>
  </si>
  <si>
    <t>Reunião Alexandre Duarte 05/07/2021: 
1. Informação reportada trimestralmente. 
2. Teresa Romão não tem como preencher este campo.
3. Alex ficou de confirmar com o Sandra e José Duarte o aprovisionamento deste campo,</t>
  </si>
  <si>
    <t>Metodologia / Conceito: 
1) Utilizar conceito de propósitos previsto em ALM.
2) Mapear o que está em mercado e considerar que está onerado se o montante contabilístico for negativo. No caso de um instrumento estar onerado em mais do que um propósito assumir aquele que tiver um maior valor absoluto.
3) Considerar os restantes como não onerados.
Especificado/ Revisto por: CDO e Risco de Mercado (Luís Capitão-Mor e Cláudia Correia)
Guia de conceitos da Corporação: Conceito não existente no Guia.</t>
  </si>
  <si>
    <t>Ver se podemos ir à AL014 ou à AL015</t>
  </si>
  <si>
    <t>1. A informação de leverage finance só é reportada trimestralmente, pelo que a informação é igual durante o trimestre (exemplo: Janeiro 2021 e Fevereiro 2021 são iguais a Dezembro 2020)
2. A informação está a null na tabela original (LVF)</t>
  </si>
  <si>
    <t>legislativa é EST</t>
  </si>
  <si>
    <t xml:space="preserve">Informação de EP's e Leasing ==&gt; Validar tabelas de pagamentos no DL (Valor de prestação e frequência da prestação) </t>
  </si>
  <si>
    <t>Aplicável só a contratos de factoring - atributo da aplicação de factoring. Segundo o Nuno Dinis a tabela de conversão do processo para fatura é a cd_captools.contra_sa
Reunião LCM 09-06-2021: Fact com recuros -- o devedor cede-me faturas mas se não pagar, o banco pode ir "atras" do aderente; Fact sem recurso -- igual ao anterior mas o banco não pode ir atras
Enviar mail ao José Duarte: "Este campo não tem que ver com factoring. Vimos com o Juridico. E a figura que aqui está não espelha com a lei portuguesa porque se não tem garantia não pode ir de forma direta ao devedor. tem sempre que ir a processos juridos-- portanto é tudo sem recurso." Copiar o LCM e Inês Caria Pinto Basto do juidico</t>
  </si>
  <si>
    <t>Guia de conceitos da Corporação: De acordo com o pretendido no Guia.</t>
  </si>
  <si>
    <t>Não está de acordo com o reportado na AnaCredit.
A metodologia de cálculo e fontes de informação são distintas. Na CRC o campo é calculado por tipologia de produto:
1) Se Leasing então sat1205_lg_contratos_fs.CTIPAMOR
2) Se Factoring então 004 -Pagamento único de capital
3) Se CPRODUTO = '096' e DFIMVALI &gt;= DTREF então DWT390_CARACT_EP.CTIPAMOR
4) Se CPRODUTO IN ('090','091','092','007') então 004 -Pagamento único de capital
5) Se CPRODUTO IN ('029','289','501','562','563','620','901','911','293') AND A.CAPLIC='TC' então 006 -Outro
6) Se CPRODUTO IN ('012','011', '022','097', '020', '030', '021', '024', '025','220', '224', '230', '035', '036', '037', '038','028','029','048') então 006 -Outro</t>
  </si>
  <si>
    <t>Não temos dados. Não existe &gt;&gt; é referente ao NM</t>
  </si>
  <si>
    <t>Metodologia / Conceito:
1) Utilizado o campo PRPS para mapear finalidade de crédito independentemente de estar assegurado por alguma garantia: se PRPS in (13) então compra ('1'), se PRPS = 8 então investimento ('2');
2) Caso o PRPS não corresponda aos códigos mencionados anteriormente e não seja nulo, então o conceito TYP_CRE_OPRTN não é aplicável.
Especificado/ Revisto por: Portfolio Manager + CRC (Marino Peres + José Duarte)
Guia de conceitos da Corporação: De acordo com o pretendido no Guia.</t>
  </si>
  <si>
    <t>Metodologia / Conceito:
1) Para debt securities foi adotada a metodologia de contabilidade, através do instrumento financeiro.
2) Para os restantes instrumentos foi adotada a metodologia de reporte da CRC, através dos códigos de produto e subproduto do contrato e recorrendo às tabelas TAT para obter os códigos de tipologia de instrumento da CRC. 
3) As duas metodologia descritas anteriormente foram combinadas na tabela de parametrização LT809_TYP_INSTRMNT de modo a reportar os códigos permitidos na code list.
4) A futuro, a metodologia d aprovisionamento deverá estar coerente com a tipologia de produto reportada na CL001.
Especificado/ Revisto por: Portfolio Manager + CRC + Contabilidade (Marino Peres + José Duarte + Rafael Pessoa)
Guia de conceitos da Corporação: Análise não realizada.</t>
  </si>
  <si>
    <t>Reunião LCM 09-06-2021: Consultar tabela ct610_titulos, campo tipo_titulo
Fazer correspondencia com Code List: 
3 - Obrigação subordinada, 
4 - Obrigação senior
5 - Obrigaçaõ hipotecaria 
1 - 
-99 - Equity: Prestação suplementar, ação ordinaria, preferncial, instrumento fundos xxx, titularizações(este perguntar), Upx - 
(Notas DR: - subordinated - obrigação subordinada
- unsecured - obrigação senior
- other :  obrigação hipotecaria 
 - tecnical null: equity + titularizações + fundos de investimento -  acao ordinaria, preferencial, instrumentos fundos proprios, prestação suplementar)</t>
  </si>
  <si>
    <t>Campo: tpTxJuro
Não está de acordo com o reportado na AnaCredit. A metodologia de cálculo e fontes de informação são distintas. Na CRC o campo é calculado por tipologia de produto:
1) Se CPRODUTO ('036','037','038','048') então '004' -Outro
2) Se o contrato tem indexante de mercado então 001 -Variável, senão 002 -Fixa.</t>
  </si>
  <si>
    <t>Metodologia / Conceito:
1) Apenas existe conhecimento que as hipotecas residenciais são consideradas como 1 - First rank fully registered mortgage, não havendo registo em sistema sobre as restantes possibilidades da code list. Deste modo, o campo deve ser reportado como "1" para os contratos com pelo menos uma garantia imóvel associada, e o valor de "Not Applicable" para os restantes.
Especificado/ Revisto por: CDO (Luis Capitão-Mor)
Guia de conceitos da Corporação: De acordo com o Guia da Corporação.</t>
  </si>
  <si>
    <t>Comparar as datas reportadas na CRC com as que estão atualmente no DL. A CRC vai disponibilizarnos uma lista para comparação | Rácio Março (bu_captools.bce_dt_crc_mar)</t>
  </si>
  <si>
    <t>Metodologia / Conceito: 
1) Conceito previsto no dicionário de títulos.
2) Para Papel Comercial considera-se por default "Particular"
Especificado/ Revisto por: CDO (Luís Capitão-Mor)
Guia de conceitos da Corporação: Conceito não existente no Guia.</t>
  </si>
  <si>
    <t>PC é privado ou N/A ?</t>
  </si>
  <si>
    <t>Metodologia / Conceito: 
1) A valorização é realizada por uma equipa especializada em Espanha, no entanto apenas os preços chegam aos sistemas em Portugal.
2) O campo é aplicável aos contratos que assumem um valor diferente da coluna "Not Applicable" no campo VLTN_TYP, não inclui Papel comercial.
3) Sempre que aplicável, considera-se por default o valor "EUR".
Especificado/ Revisto por: CDO e Risco de Mercado (Luís Capitão-Mor e Cláudia Correia)
Guia de conceitos da Corporação: Conceito não existente no Guia.</t>
  </si>
  <si>
    <t>Metodologia / Conceito: 
1) A valorização é realizada por uma equipa especializada em Espanha, no entanto apenas os preços chegam aos sistemas em Portugal, não existe informação sobre o tipo de valorização. 
2) Será criada uma tabela de parametrização mantida pela equipa de Risco de Mercado, para popular esta informação no dicionário de títulos, por tipologia de títulos.
3) O conceito de valorização não se aplica a Papel Comercial, uma vez que o mesmo é reclassificado para crédito.  
Especificado/ Revisto por: CDO e Risco de Mercado (Luís Capitão-Mor e Cláudia Correia)
Guia de conceitos da Corporação: Conceito não existente no Guia.</t>
  </si>
  <si>
    <t>Observações</t>
  </si>
  <si>
    <t>Comparação com reporte da CRC</t>
  </si>
  <si>
    <t>Temática</t>
  </si>
  <si>
    <t>Área</t>
  </si>
  <si>
    <t>Responável área</t>
  </si>
  <si>
    <t>Notas Reuniões</t>
  </si>
  <si>
    <t>Reunião com LCM</t>
  </si>
  <si>
    <t>Alteração EF</t>
  </si>
  <si>
    <t>Metodologia / Conceito:
1) Garantias imóveis: Especificação realizada com base no pressuposto da Susana Fernandes de que todas as avaliações são realizadas em euro.
2) Garantias Pessoais: Especificação realizada através do acordado em reunião com LCM - concatenar conta-caução com zcliente e asumir a moeda da conta-caução.
3) Garantias Financeiras: Reportado a moeda do instrumento dado como garantia.
Especificado/ Revisto por: Serviços Técnicos + CDO (Susana Fernandes + Luís Capitão-Mor).
Guia de conceitos da Corporação: De acordo com o guia.</t>
  </si>
  <si>
    <t>Portfolio Garantias</t>
  </si>
  <si>
    <t>IMÓVEIS, FINANCEIRAS E PESSOAIS</t>
  </si>
  <si>
    <t>Susana Fernandes e Marino Peres</t>
  </si>
  <si>
    <t>Q&amp;A Corp 29/10/2021: Appraisal currency is generally associated with the currency of the loan
Susana F.: Informação disponível apenas em papel. No entanto, antes da entrada do Euro, as avaliações foram realizadas em escudos. Após a entrada, foram realizadas em Euro.
Reunião LCM 12/01/2022:
Dado que as garantias pessoais não são um "bem" dado como garantia, não tendo nenhuma moeda associada - utilizar a moeda da conta-caução associada. 
Actualizar chave das garantias pessoais para CONTA-CAUÇÃO+ZCLIENTE</t>
  </si>
  <si>
    <t>Metodologia / Conceito:
1) Conceito aplicável apenas para garantias imóveis;
2) Nome da empresa avaliadora da avaliação mais recente.
3) Mapeamento realizado através do Código de Avaliador (CODAVAL) e descodificado através da TAT 260 ;
4) CODAVAL cuja descrição seja 'N/D' serão reportados como MISS.
Especificado / Revisto por: Serviços Técnicos (Susana Fernandes)
Guia de Conceitos da Corporação: De acordo com o guia.</t>
  </si>
  <si>
    <t>Avaliação de Garantias</t>
  </si>
  <si>
    <t>IMÓVEIS</t>
  </si>
  <si>
    <t>Susana Fernandes</t>
  </si>
  <si>
    <t>Reunião c/ Carlos F.:
Modelo atual tem informação sobre o nome do avaliador e não da empresa avaliadora.</t>
  </si>
  <si>
    <t xml:space="preserve">Metodologia / Conceito:
1) Este campo apenas permite o mapeamento para a code list: Built e In construction. Faltam os mapeamentos para: Land bank without zoning permit e Land bank building permit;
2) O conceito definido através de uma combinação entre a finalidade das operações associadas à garantia e a percentagem de obra da garantia.
3) Definição de In Construction: Quando o bem tem uma percentagem de obra inferior a 100% e está associado a pelo menos uma operação com as seguintes finalidades (CFINALID):
- 002 - Aquisição e Obras;
- 003 - Obras; 
- 004 - Auto-construção
- 006 - Transf. Emprestimo e Obras
- 010 - Obras Beneficiação 
- 011 - Obras Conservação
- 090 - Fomento à Construção
- 102 - Obras e Instalações
4) Definição de Built:  Quando nenhuma das finalidades das operações associadas à garantia estão nas finalidades listadas no ponto 3) ou quando o bem tem uma percentagem de obra/ percentagem de construção igual a 100% e está associado a pelo menos uma operação com finalidade listada no ponto 3).
Especificado/ Revisto por:Serviços Técnicos + CDO (Susana Fernandes + Luís Capitão-Mor).
Guia de conceitos da Corporação: Este conceito analisado.
Não podemos testar visto que a definição de universo não se encontra concluido por parte da área de CDO.
</t>
  </si>
  <si>
    <t>Guia Corp:
Informação a reportar: Built; In construction; Land Bank without Zoning Permit; Land Bank Building Permit.
Reunião Susana F.:
É possível ter informação através:
-GP80, GP90, GP91 (Campo: Percentagem de obra);
-GP90 (Campo: Tipo de financiamento)
    - Ex: Fomento à construção; Aquisição + obras; Aquisição; etc.
Reunião RIcardo M 11/11/2021:
Parametrização de finalidades de empréstimo validadas com Ricardo M.</t>
  </si>
  <si>
    <t>Metodologia / Conceito:
1) Moeda utilizada para o reporte de rendimento dos imóveis CRE
2) Informação não reflectida em terminal financeiro, existindo apenas em papel, pelo que será reportado como MISS.
Especificado / Revisto por: Serviços Técnicos +  Risco de Crédito + Portfolio Manager + Serviço de Admissão (Susana Fernandes + Luís Bastos + Teresa Romão + Marino Peres + António Bota)</t>
  </si>
  <si>
    <t>Susana F.: Informação não disponível. Nem designação para o perito avaliar. Informação variável ao longo do tempo.
Luís B.: Não existe informação.
10/11/2021 Reunião Raúl C.: 1) Ver se na OSI foram identificados os CRE de rendimento 2) Posteriormente, voltar a falar com Raúl para tentarmos arranjar informação sobre rendimentos/despesas. 
Provavelmente apenas haverá a informação inicial da avaliação do empréstimo.</t>
  </si>
  <si>
    <t>Metodologia / Conceito:
1) Despesas anuais dos imóveis de rendimento;
2) Informação não reflectida em terminal financeiro, existindo apenas em papel, pelo que será reportado como MISS.
Especificado / Revisto por: Serviços Técnicos +  Risco de Crédito + Portfolio Manager + Serviço de Admissão (Susana Fernandes + Luís Bastos + Teresa Romão + Marino Peres + António Bota);</t>
  </si>
  <si>
    <t>Metodologia / Conceito:
1) Receitas anuais dos imóveis de rendimento;
2) Informação não reflectida em terminal financeiro, existindo apenas em papel, pelo que será reportado como MISS.
Especificado / Revisto por: Serviços Técnicos +  Risco de Crédito + Portfolio Manager + Serviço de Admissão (Susana Fernandes + Luís Bastos + Teresa Romão + Marino Peres + António Bota);</t>
  </si>
  <si>
    <t>Não podemos testar visto que a definição de universo não se encontra concluido por parte da área de CDO.
Data de avaliaçao anterior à calculada mais recentemente.
Necessidade de histórico</t>
  </si>
  <si>
    <t>IMÓVEIS E FINANCEIRAS</t>
  </si>
  <si>
    <t>Susana Fernandes e Cristina Domingues</t>
  </si>
  <si>
    <t>Q&amp;A:
Please, report  the previous appraisal date, considering any type of valuation (not only full appraisal).  DT_APPRSL_PRVS should be earlier than DT_PRTCTN_VL.
Reunião c/ Carlos F.:
Tabela gt011_avalc_imov com histórico completo de avaliações.</t>
  </si>
  <si>
    <t>Metodologia / Conceito:
1) Data para a qual a garantia entrou no status definido em CNSTRCTN_STTS.
2) Deve ser guardada a informação dos status de construção e respetivas datas de inicio (tabela BCE_LT_SPRT_CNSTRCTN_STTS). O objetivo da criação desta tabela tem que ver com alterações aos parametros utilizados no calculo do status. Por exemplo, caso um determinado contrato tem status 2 em várias datas de referência seguidas mas com datas de avaliação diferentes na fonte (campo DAVALIA da tabela GT009_BENS_IMOV), deve ser mantida a 1ª data em que o mesmo entrou no status 2. (consultar sheet 10.BCE_LT_SPRT_CNSTRCTN_STTS do ficheiro BS_Tabelas_Temporárias_Loan_Tape.xlsx para mais detalhe)
Especificado / Revisto por:
Guia de Conceitos da Corporação: De acordo com o guia.</t>
  </si>
  <si>
    <t>Reunião Susana F.:
É possível obter alguma informação através da data de avaliação.</t>
  </si>
  <si>
    <t>Metodologia / Conceito:
1) Conceito aplicável apenas para garantias imóveis;
2) Considerar a data de emissão da licença de utilização como data de primeira utilização do imóvel;
3) Campo DELICUT não é de preenchimento obrigatório, pelo que é expectável que grande parte da informação seja reportada com MISS.
Especificado / Revisto por: Serviços Técnicos + Área de Contratações + CDO (Susana Fernandes + Alexandra Pinto + Luís Capitão-Mor).
Guia de conceitos da Corporação: De acordo com o guia.</t>
  </si>
  <si>
    <t>Q&amp;A:
E.g.: when the license for first occupation was granted; when the deeds were signed and keys handed over. This date can also be in the future (for objects in construction).
[Reunião Susana F. 12/10/2021]
Ver com área de contratação e LEA
Data da licença de utilização (licença de habitabilidade )
[Reunião LCM 31/01/2021]:
1) Data de entrega da licença de utilização não deve ser utilizada para reportar a data de primeira utilização uma vez que só estaria correto no caso da nova construção.
2) Utilizar informação da data de emissão da licença de utilização.</t>
  </si>
  <si>
    <t>Metodologia / Conceito:
1) Conceito aplicável apenas para garantias imóveis;
2) Data da última avaliação "completa", isto é, avaliação em que o perito tenha realizado uma visita física ao imóvel (on-site);
3) Definição de avaliação completa para as avaliações imóveis cujo tipo de avaliação seja uma Avaliação (CTIPREAVL = 'A' e CORAVGP = 'G39') ou CORAVGP='G26').
4) A data da última avaliação deve ser posterior à data original da garantia.
Especificado / Revisto por: Serviços Técnicos (Susana Fernandes + Henrique Amaral).
Guia de Conceitos da Corporação:  De acordo com o guia.</t>
  </si>
  <si>
    <t>Reunião c/ Susana F.: 
Através das GP90, GP91, GPT39 é possível obter esta informação (A= Avaliação ou reavaliação completa)</t>
  </si>
  <si>
    <t>Metodologia / Conceito:
Data de vencimento contratual da garantia.
1) Garantias Financeiras: Data mínima entre a data de vencimento da própria garantia (caso eligível), data de fim de cativo e a data de vencimento dos contratos associados;
2) Restantes garantias: Se a garantia tiver a assegurar multiplos instrumentos, a data de vencimento é a data minima de todos os contratos (data mais recente). 
Especificado / Revisto por: Área de CDO (Raúl Custódio)
Guia de Conceitos da Corporação: De acordo com o pretendido no Guia.</t>
  </si>
  <si>
    <t>Não está de acordo com o reportado na AnaCredit.
Metodologia de cálculo e fontes diferentes.
1) Garantias Financeiras: 
1.1. DO + DP: Pártenon (CONTLINE_GEN_CP + IY_SUBCTR_ONL_01);
1.2. Títulos (CST09_GARFIN);
1.3. Seguros (CAT43_PRODSEG);
1.4. Fundos (Por definir).
2) Garantias Pessoais: Não reportado pela CRC;
3) Garantias Imóveis: Não reportado pela CRC.</t>
  </si>
  <si>
    <t xml:space="preserve">Guia Corp:
Data de vencimento contratual da garantia.
Se a garantia tiver a assegurar multiplos instrumentos, a data de vencimento é a mais recente de todos os contratos. 
Questões:
- Devemos assumir o mínimo entre a data da garantia e dos instrumentos?
- Como devemos reportar a data de vencimento dos diferentes tipos de garantia?
   - Financeiras:
   - Pessoais:
   - Móveis:
   - Imóveis: 
[Reunião LCM 18/10]: 
A analisar se devemos assumir a data máxima do contracto a que a garantia está associada. A validar com Risco e LCM
Validar com Corporação - LT:
Existem 2 aplicações diferentes do conceito:
1 - Quando a garantia está associada a apenas uma responsabilidade a data de vencimento a considerar deve ser a min (data de vencimento garantia, data de vencimento da responsabilidade);
2 . Quando a garantia está associada a mais do que uma responsabilidade a data de vencimento a considerar deve ser considerada a data máxima de todos os contratos.
Validar com Carlos F. - Modelo Consolidado
1. Qual a diferença entre DCANCEL e DVENOPER na gt001?
2. Deverá estar informação específica da responsabilidade na tabela de traçabilidade?
02/11/2021 Reunião LCM:  Marcar reunião com Corporação
10/11/2021 Reunião Raúl C.:
1) Para garantias financeiras: consultar datas da própria garantia e se existir (e for eligivel), então calcular minimo entre a mesma e os contratos associados. 
2) Caso contrário, calcular minimo das datas de vencimento dos contratos associados a cada garantia. 
3) Identificar casos cuja data de vencimento da garantia é inferior ao contrato e validar com área de Riscos. </t>
  </si>
  <si>
    <t>Metodologia / Conceito:
1) Garantias Financeiras: 
   i ) DO/ DP: N/A
   ii) ELSE: À semelhança do que é reportado pela CRC, considera-se a data do início do cativo (GT003_TRZ_GT_FIN.DINICAT). Dado que um bem financeiro pode estar associado a diferentes contas-caução, deve ser considerada a data mínima de todos os registos.
2) Garantias Imóveis: Data em que a avaliação inicial da garantia foi realizada, isto é, data mínima do histótico de avaliações de um determinado bem (primeiro registo em sistema, independentemente das relações com o instrumento).
3) Metodologia da CRC analisada no DDR F1601029 – CRC 5G - Comunicação Proteções (enviado por Carmina Bengalinha Banha Romão Patrício a 06/01/2022).
Especificado / Revisto por:   Área pós-vendas  + Serviços Técnicos + Área CDO (Cristina Domingues + Corporação + Susana Fernandes + Raúl Custódio). 
Guia de Conceitos da Corporação: Não está de acordo com o guia. LCM decidiu reportar a data original/ valor original da garantia relativa ao inicio da relação com a responsabilidade.
Guia de Conceitos da Corporação: Não está de acordo com o guia. LCM decidiu reportar a data original/ valor original da garantia relativa ao inicio da relação com a responsabilidade. (04/04/2023)</t>
  </si>
  <si>
    <t>Não está de acordo com o reportado na AnaCredit.
1) Garantias Financeiras: De acordo com a metodologia utilizada pela CRC. No entanto, a fonte de dados é diferente, dado que na Loan Tape está a ser utilizado o Modelo Consolidado de Garantias e a CRC utiliza a tabela CST09.
2) Garantias Imóveis: Diferente metodologia e fonte do utilizado pela CRC. Na Loan Tape está a ser utilizado o Modelo Consolidado de Garantias e a CRC utiliza as tabelas GPT18, GPT21, GPT26, GPT39.</t>
  </si>
  <si>
    <t>Q&amp;A Corp 29/10/2021: Não se aplica a garantias pessoais.
Qual a metodologia para garantias não imóveis?
[Cristina Domingues]: A data e valor originais da proteção - considera-se data do início do cativo ou data de abertura do bem ?</t>
  </si>
  <si>
    <t>METODOLOGIA FINANCEIRAS A SER REVISTA (SEGUROS/ TÍTULOS)
Metodologia / Conceito:
1) Garantias Financeiras: metodologia de cálculo depende da tipologia da garantia financeira, à semelhança do reportado pela CRC:
    1.1. DO + DP: reportar a data de início do cativo (definir de data mín/max);
    1.2. Títulos: Existem 2 tipos de valoração de títulos (identificação através da TTT35): 
           i) Títulos Cotados: informação recebida diariamente na TTT05, reportar a data de ultima cotação;
           ii) Títulos Não Cotados: informação sobre valor nominal que pode variar consoante eventos da própria empresa (redução do nr de ações em mercado, por exemplo). Informação deverá ser retirada da tabela TTT36 - reportar a data minima do valor nominal actual.
    1.3. Fundos: Data da última cotação;
    1.4. Seguros: Reportar data de referência uma vez que a valorização é feita diariamente (reunião com Renée (21/06/2022))
2) Garantias Pessoais: Reportar data de referência;
3) Garantias Imóveis: considerar valor de DAVALIA mais recente.
Especificado/ Revisto por: Serviços técnicos + Equipa CDO + Tecnologia (Susana Fernandes + Raúl Custódio + Renée + Luiz Silva). 
Guia de Conceitos da Corporação: De acordo com o guia.</t>
  </si>
  <si>
    <t xml:space="preserve">23/11/2021 Reunião Raúl C.:  Garantias Pessoais e Financeiras qual deve ser a data mais recente de avaliação? (Propomos a data de referência)
DO e DP: Podemos utlizar a data mais recente, é questão de definir a regra
Fundos e Títulos: 
1) A analisar com CRC
2) Comparar o valor do cativo com o valor do título (FR004) - se valor cativo &lt;= ao valor do titulo
3) Comparar o montante e data com BIYR
</t>
  </si>
  <si>
    <t>A aguardar como identificar finalidades de Mútuos e Leasings.
Metodologia / Conceito:
1) Conceito aplicável apenas para garantias imóveis;
2) Estado de desenvolvimento depende de dois parâmetros:
     a. Finalidade do Crédito (CFINBEM)
     b. Percentagens de Obra (PERC_OBRA) e Construção (PREALCONS)
3) Dado que existem vários casos em que a informação de licença está no relatório das avaliadoras mas não em sistema, foi decidido classificar a operacionalidade do imóvel através dos dois conceitos supra mencionados.
4) Estado de desenvolvimento apenas considerado operacional quando pelo menos uma das percentagens de encontre concluída (=0% ou =100%)
Especificado / Revisto por: Serviços Técnicos + Área de Contratações + CDO (Susana Fernandes + Alexandra Pinto + Luís Capitão-Mor).
Guia de Conceitos da Corporação: De acordo com o guia. No entanto, não é possível determinar se um imóvel está parcialmente operacional (DVLPMNT_STTS = '3')</t>
  </si>
  <si>
    <t>Guia Corp:
Informação a reportar: 
Not in Construction; 
In construction and not operational; 
In construction and partially operational; 
Construction and fully operational.
Reunião c/ Carlos F.:
A validar como aprovisionar essa informação.
Sugestão:
1- Tudo o que é fomento à Construção, assumir que não tem licença de habitabilidade.
2- Para contratos com finalidade de habitação, assumir que está operacional (contratos apenas são aprovados, tendo uma licença de habitação)
10/11/2021 Reunião Raúl C. + Alexandra Pinto (área de contratação): A licença de habitação está na GP49 identificada com o código do documento = 017 (Licença de utilização).
Falar com Carlos Fonseca sobre a tabela correspondente a esta transação.
[21/01/2022 Reunião Susana F. + Cristina]:
GP01: Tipo de Financiamento.
GP80: %obra, %construção 
Not in Construction: 
1) tudo o que é habitação pura (sem obra - apenas aquisição) e está a %obra + %construção =  0% ou 100% + LU; 
2)Mutuos/ leasing, etc com %obra= 100%;  
In construction and not operational:
1) fomento a construção, autoconstrução, aquisição e obras + %obra ou %construção &lt;&gt; 100% ou 0%; 
In construction and partially operational:
Construction and fully operational. 
1) fomento a construção, autoconstrução, aquisição e obras + %obra ou %construção = 100% + LU
[31/01/2021 Reunião com LCM]: 
1) Dados de entrega de Licença de Utilização ao nível da conta GP (tabela GPT23). 
2) Validar com Alexandra Pinto se só existe 1 licença para imóvel. Se sim, podemos assumir:
     i) Se nº de licenças = nº imóveis associados a 1 conta caução, então todos têm uma licença de utilização;
    ii) Se nº de licenças &lt;&gt; nº de imóveis, não podemos concluir que todos têm uma licença de utilização.
3) Validar qual o peso das contas-caução com apenas uma garantia associada.</t>
  </si>
  <si>
    <t>Metodologia / Conceito:
1) Cálculo de haircut realizado atualmente pela área através do CGARANT. No entanto, como o CGARANT tem uma granualidade diferente da pretendida (nível de conta-caução ao invés do bem), mapeamento deve basear-se na tipologia de garantia e nos códigos do modelo que a definem presentes no Modelo Consolidado de Garantias.
2) Para análise colectiva assume-se:
    2.1. Seguros: Haircut = 0,4;
    2.2. Outras garantias: Haircut = 0;
3) Para análise individual assume-se o valor de MISS.
Especificado / Revisto por: Imparidade + CDO (Alexandre Gonçalves + Luís Capitão-Mor)</t>
  </si>
  <si>
    <t>Guia Corp:
Percentagem de redução aplicada ao open market value do activo.
Reunião c/ Susana F.: 
Informação sobre o tipo de avaliação (market value ou outro) existe apenas em papel. 
Informação sobre haircut está disponível no data lake? 
- BDR: tabela garantias reais válidas para mitigação (JM_GAR_REA_OK); tabela garantias utilizadas (JM_GARAN_UTIL)
[Reunião LCM 02/11/2021]: 
Garantias imóveis - validar com Susana F. se é 0% 
Garantias Financeiras
 - Depositos = 0%
 - Seguros - Falar com Pedro Almeida se estamos a aplicar na BDR.
[Reunião 03/11/2021]:
Existem haircuts nas garantias imóveis - Contactar área de António Longo
[Reunião Marino P. 09/11/2021]:
Avaliar com Imparidade 
[Reunião Alexandre G. 17/11/2021]:
- Ver na BDR os haircuts que estão a ser utilizados;
- Não existe informação no DL
- Análise individual - tabelas da calculadora;
- Análise colectiva - tabelas de parametrização;
- Levantamento de Haircuts que estão a ser utilizados (equipa Alexandre)
[Reunião Alexandre G. 24/11/2021]:
Garantias que consideram são CGARANT=72 também aplicam 40% - modelo colectivo
Análise individual (só na calculadora)
1) haircut por antiguidade sobre imobiliário: definido pelo BPort
2) imovel por localizacao e tipo de imovel e por cenário
3) Financeiro por cenário
Só na calculadora
[Reunião João Pereira 21/12/2021]:
João vai enviar mapa onde estão registados os haircuts da análise individual. 
Para análise colectiva assumir a regra CGARANT = 72
[Reunião João Pereira + David TExugo 17/01/2022]:
Calculo do Haircut final não está a "armazenado". Existe apenas informação de alguns dos parâmetros utilizados para o cálculo do valor final.
[Reunião LCM 24/01/2022]:
Assumir metodologia proposta:
-Análise Coletiva: 
     - CGARANT = '072' com Haircut de 0.4
     - CGARANT &lt;&gt; '072' com Haircut de 0
-Análise Individual: MISS
Elaborar tabela de parametrização e Check list de To-Do para o utilizador.</t>
  </si>
  <si>
    <t>Metodologia / Conceito:
1) Conceito aplicável apenas para garantias imóveis;
2) Finalidade do bem imóvel parametrizável através do campo CFINBEM através da TAT 438;
3) Finalidade de Hotéis e Lares estão englobados na categoria interna "Outros";
4) Categoria MIXED não está a ser considerada, uma vez que apenas é possível obter um CFINBEM por bem.
Especificado / Revisto por: Serviços Técnicos (Susana Fernandes).
Guia de Conceitos da Corporação: De acordo com o guia, há excepção do conceito de MIXED que não é aplicável.</t>
  </si>
  <si>
    <t>Reunião c/ Carlos F.:
A validar como aprovisionar essa informação.
Reunião Susana F. 03/11/2021 :
Validação de parametrização de finanlidade</t>
  </si>
  <si>
    <t>Metodologia/ Conceito: 
1) Conceito aplicável apenas para garantias imóveis; 
2) Identificador nacional único da propriedade. Conceito não existente em sistema;
3) Definição realizada através da combinação entre CDISCONF + Artigo matricial do imóvel;
4) Aritigo matricial do imóvel com alguns problemas de data quality. Atualmente o campo é de livre preenchimento. Sugere-se a criação de guidelines para o preenchimento do mesmo por forma a garantir a uniformização dos formatos.
Especificado/ Revisto por: Serviços Técnicos + CDO (Susana Fernandes + Luís Capitão-Mor).
Guia de conceitos da Corporação: De acordo com pretendido no Guia.</t>
  </si>
  <si>
    <t xml:space="preserve">Guia Corp: Aplicável apenas a tipos de garantias imóveis (Residential, Offices and Commercial).  "In Spain the national reference of the property could be the IDUFIR/CRU number"
 Equivalente ao Código de Artigo Matricial utilizado em Portugal?  
[Reunião Ricardo M. + Cristina D. 21/10/2021]: 
Informação não disponível em sistema. - Código de artigo matricial pode nao ser um identificador único nacional
[Reunião Raúl C. 23/11/2021 ]: Campo de CRP com cerca de 90% dos calores a branco/null.
Aprovisionar campo com informação existente.
[Reunião LCM 02/11/2021]: 
Confirmar com Ricardo M. para garantir código uníco. 
Sugestão: Código de conservatória + "_" + Artigo matricial
Se não houver Artigo Matricial, ver o que existe.
[Reunião Susana F. + Carlos F. 03/11/2021]
1) Pode haver mais do que 1 artigo matricial dentro de uma CRP - Conservatoria do Registo Predial --&gt; (separados por " " ou "-") 
2) Chave Única: Nº de conservatória + artigo matricial (GP90 e GP91) 
</t>
  </si>
  <si>
    <t>Metodologia / Conceito:
1) Valor da garantia no início do contrato;
1) Garantias Financeiras: 
    i) DO/ DP: N/A
2) Garantias Imóveis: Através do histórico das avaliações, é seleccionado o montante de avaliação (MAVALIA) cuja data é mais antiga (min(DAVALIA)).
Guia de Conceitos da Corporação: Não está de acordo com o guia. LCM decidiu reportar a data original/ valor original da garantia relativa ao inicio da relação com a responsabilidade. (04/04/2023)</t>
  </si>
  <si>
    <t xml:space="preserve">Guia Corp: In the case of a protection item securing the same instrument, the original protection value will remain unchanged throughout the entire life of the instrument. This includes cases where the same protection is pledged to secure another instrument which is originated some period after the first instrument was originated.
Q&amp;A Corp 29/10/2021: Não se aplica a garantias pessoais.
Q&amp;A Corp 03/10/2021:  
Consider all types of protection except  personal guarantee. The original protection value must be reported by taking the field G4134_IMGARANT at the date of valuation of the guarantee (G4134_FECHVALR) that is closest to the instrument inception date.
[Reunião Carlos F. 29/11/2021]:
1) Confirmar se a informação existe nas origens. Caso não exista, terá de ser incluída a informação histórica do valor inicial e terá de ser replicado o processo da BDR;
2) Enviar documento auxiliar com informação de cálculo dos campos do BIYR;
3) Confirmar a moeda que está nas cauções.
</t>
  </si>
  <si>
    <t>Metodologia / Conceito:
1) Indicador se imóvel se encontra em zona premium;
2) Informação não reflectida em terminal financeiro, uma vez que não existe conceito interno de zona premium, pelo que será reportado como MISS.
3) Caso não exista informação acerca do código de finalidade do bem (cfinbem) assumir que a finalidade é habitação (Raúl Custódia 31/01/2024)
4) Caso não exista informação reportar o campo a N, isto é, CASE WHEN ... ELSE N (LCM 02/02/2024)
Especificado / Revisto por: Serviços Técnicos +  Risco de Crédito + Portfolio Manager + Serviço de Admissão (Susana Fernandes + Luís Bastos + Marino Peres)</t>
  </si>
  <si>
    <t>Susana F.: Informação não disponível. Nem designação para o perito avaliar. Informação variável ao longo do tempo.
Luís B.: Não existe informação.
10/11/2021 Reunião Raúl C.: Reportar MISS</t>
  </si>
  <si>
    <t>Reunião com Catarina Caroço: execução de garantias aplicado de duas formas distintas: 
 - Garantias imóveis executadas são identificadas como "Dação" e "Rematação", excluindo as CESTADIMO = "EX" (excluídas);
 - Outras garantias: se pelo menos um dos instrumentos associados à garantia estiver com COLLECTION MODE = 'hard collection'
1) Informação deve ser reportada apenas para garantias financeiras e imóveis - Indicado pela Corporação por e-mail no dia 06/07/2023</t>
  </si>
  <si>
    <t>Recuperações</t>
  </si>
  <si>
    <t>[Reunião Raúl C.18/10]:
Validar com área de Desinvestimento - António Monteiro; José Carlos Ribeiro (josecarlos.ribeiro@santander.pt - responsável de área)
[Reunião Carmina Patrícia + José Duarte 05/01/2022]:
-CRC aprovisiona a informação através de um interface de contencioso - arrematações.
-Terminal tem apenas informação sobre o contrato e depois cruza para encontrar as garantias associadas.
-Só considera garantias hipotecárias de execução do banco. Existe projecto para incluir as restantes em falta (execução fiscal, por terceiros ou solvências) durante o primeiro trimeste.
-Como aprovisionar garantias não hipotecárias? Validar com Catarina Caroço</t>
  </si>
  <si>
    <t>Metodologia / Conceito:
1) Conceito aplicável apenas para garantias imóveis.
2) Valor de venda rápida reportado apenas pelas avaliadoras quando a avaliação tem como finalidade a Dação ou Rematação;
3) Adição do campo existente na GPT26 - MVNDRAP no Modelo Consolidado de Garantias para aprovisionar informação necessária (cerca de 99% dos registos com MVNDRAP = 0.00). 
Especificado/ Revisto por: Área de Operações (Ricardo Marques).
Guia de Conceitos da Corporação: Este conceito foi analisado.</t>
  </si>
  <si>
    <t>Q&amp;A Corp 29/10/2021: 
Sale value of collateral in adverse scenario (collateral only) - IFRS 9.
In general, Units shall report this data field when the protection is a property (Residential real estate collateral; Offices and commercial premises; Commercial real estate collateral).  Other physical collateral maybe also affected. In specific cases of missing information (traceability errors), the regulator allows to report the value “99999999999”.
Reunião c/ Susana F.:
Não aplicável. Apenas é calculado em casos de rematações ou dações.
Devemos averiguar esta informação a área de recuperações?
[Reunião Raúl C. 18/10/2021]:
Validar com área de Desinvestimento - António Monteiro; José Carlos Ribeiro (responsável de área)
[Reunião Carlos F. 08/11/2021]:
1) Carlos F. vai analisar que informação capo MVNDRAP na GPT26 vai buscar informação
2) Neyond vai analisar informação que está actualmente na GPT26</t>
  </si>
  <si>
    <t>Metodologia / Conceito:
1) Identificador único da garantia, aprovisionado através do Modelo Consolidado de Garantias.
2) Consultar documento de especificação de cálculo de Universo.
Especificado/ Revisto por: CDO (Luis Capitão-Mor)
Guia de conceitos da Corporação: De acordo com o pretendido no Guia.</t>
  </si>
  <si>
    <t>Não está de acordo com o reportado na AnaCredit.
Metodologia de cálculo e fontes diferentes.
Utilização da informação fonte das GPs e CSs.</t>
  </si>
  <si>
    <t>Guia Corp:
Identificador único de garantia. Se uma garantia está a ser utilizada para mais do que um instrumento, deve ser reportada apenas uma vez na tabela PROTECTION.
[Reunião LCM 18/10]: 
Validar com Carlos F. - Modelo Consolidado
1. Devem ser criadas as tabelas das garantias. Não deveriam estar a ser utilizadas tabelas de traçabilidade para recolher informação específica de garantias.
2. Susana F. confirma que a chave de bens imóveis varia consoante origem GP ou CS. No entanto, no caso das GPs, os campos ZCAUCAO e ZBEM ficarão a branco. Deverá ser assumido um valor default? 
3. Todos os depósitos financeiros recebidos como garantia são do banco?</t>
  </si>
  <si>
    <t>Metodologia / Conceito:
1) Garantias Financeiras: Considerar o 1º titular do instrumento financeiro dado como garantia - informação obtida através da CL001_INTERV_CTO;
2) Garantias Pessoais: Considerar o ZCLIENTE avalista - chave do bem;
3) Garantias Imóveis: Considerar NULLABLE dado que não existe informação sobre o proprietário do bem imóvel dado como garantia. 
4) Riscos deverá definir uma medida de mitigação para o ponto 3).
Especificado/ Revisto por: Serviços Técnicos + CDO (Susana Fernandes + Luís Capitão-Mor).
Guia de conceitos da Corporação: De acordo com o pretendido no Guia.</t>
  </si>
  <si>
    <t>Não está de acordo com o reportado na AnaCredit.
Metodologia de cálculo e fontes diferentes.
Utilização do NIF como identificador do responsável pela garantia para garantias pessoais.</t>
  </si>
  <si>
    <t>FINANCEIRAS E PESSOAIS</t>
  </si>
  <si>
    <t>Cristina Domingues</t>
  </si>
  <si>
    <t>[Reunião Raúl 18/10]: 
Validar com Área de Risco - Normativa de Risco - José Leão (jose.leao@santander.pt) 
1) Garantias Pessoais - Avalista 
2) Garantias Financeiras - Títulares dos Depósitos, Fundos, etc. -- 1º Titular
4) Garantias Imóveis - não deve existir essa informação em sistema. -- Falar com Susana F. para avaliar se existe nas GP
[Reunião LCM 02/11/2021]: 
Garantias Imóveis - Falar com Susana F. e Ricardo M. para avaliar se existe esta info nas GP
[Reunião Ricardo M. 05/11/2021]:
Informação não está no sistema. 
Para os empréstimos cuja finalidade é Aquisição (cerca de 60%) poderiamos optar por assumir que é o mutuário. Mas existem muitos casos em que isso não reflecte a realidade.
[Reunião Marino P. 09/11/2021]:
1) Envio de um exemplo de GP cujo titular de imóvel é diferente do titular do empréstimo. Análise demonstrou que o ZCLIENTE da GPT26 (Avaliações) é o do titular do empréstimo.
2) Avaliar com Área de Capital e CRC</t>
  </si>
  <si>
    <t>Metodologia / Conceito:
1) Garantias criadas no âmbito da COVID19;
2) Infomração depende das características dos instrumentos associados.
3) Se todos os instrumentos associados assumirem um PBLC_GRNT_SCHM_C19_NM "NULLABLE" ou "NOT APLLICABLE" então o mesmo deverá ser reportado para as garantias;
4) Se pelo menos um instrumento assumir PBLC_GRNT_SCHM_C19_NM = '2' então 'Y'
5) Caso  contrário, deverá ser reportado 'N'.
Especificado / Revisto por: TBD.</t>
  </si>
  <si>
    <t>[Reunião Susana F. 12/10/2021]
1) Informação disponível apenas em papel nos relatórios de avaliação e apenas para hotéis e imóveis de rendimento, em principio, Confirmar com a área de riscos de credito - António Longo. 
[Reunião Carlos F.]:
2) Validar com HR
[Reunião Luis B. 29/10/2021]:
3) E-mail enviado com questão e definições para Luis validar como recolher informação. Marcar reinão para semana de 9-13</t>
  </si>
  <si>
    <t>Metodologia / Conceito:
1) Garantias Financeiras: Considerar valor do cativo;
2) Garantias Pessoais: Reportar soma do valor alocado por protecção e instrumento;
3) Garantias Imóveis: Considerar valor de MAVALIA mais recente.
Especificado/ Revisto por: Área pós-vendas + Corporação + Serviços Técnicos  (Cristina Domingues + Corporação + Susana Fernandes). 
Guia de Conceitos da Corporação: Este conceito foi analisado.</t>
  </si>
  <si>
    <t>Q&amp;A Corp 03/11/2021: PRTCTN_VL should be reported for all types of protection, the BDR definition is correct, it is not filtered only to real estate.
Guia Corp: In case of guarantees, the appraised market value is the guaranteed amount.
CRC (Gar pessoais): montante total da exposição da entidade no contrato instrumento e corresponde ao somatório para o mesmo NIF/NIFNIPC / CCLIENTE:
 - Montante total da entidade no instrumento (montTitEnt);
 - Montante potencial revogável da entidade no instrumento (montPotRevEnt);
 - Montante potencial irrevogável da entidade no instrumento (montPotIrrevEnt).
CS: MSALDOE - CST02 Cauções (montantes estão sempre na moeda da caução)</t>
  </si>
  <si>
    <t xml:space="preserve">Metodologia / Conceito:
1) Valor mais recente da garantia quando pelo menos um dos instrumentos associados foi  classificado como non-performing;
2) No caso de uma garantia estar associada a diversos instrumentos que foram classificados como non-performing, considera-se a infomração da classificação mais recente;
3) Se a garantia não está associada a nenhum contrato que tenha estado como non-performing, então o conceito não é aplicável;
4) Devem ser consideradas avaliações cuja data é superior ou igual à data original da garantia;
5) Garantias Financeiras: Considerar o valor do cativo (MVALCAT) correspondente à data de avaliação mais recente no período entre a data de avaliação original e a data de entrada em non-performing.
6) Garantias Pessoais: Conceito não aplicável;
7) Garantias Imóveis: Considerar valor de MAVALIA correspondente à data de avaliação mais recente no período entre a data de avaliação original e a data de entrada em non-performing;
Especificado/ Revisto por: Área pós-vendas + Corporação + Serviços Técnicos  (Cristina Domingues + Corporação + Susana Fernandes). 
Guia de Conceitos da Corporação: Este conceito foi analisado.
</t>
  </si>
  <si>
    <t>Q&amp;A Corp 29/10/2021: Não se aplica a garantias pessoais.
Como devemos aprovisionar valor de garantias não imóveis?</t>
  </si>
  <si>
    <t xml:space="preserve">Reunião Renée + Carlos F. (21/06/2022):
1) Seguros: Valorização dos seguros é feita diariamente. No entanto, o modelo de garantias guarda apenas histórico de posições mensais após 45 dias do processamento. 
TO DO: Validar com Corporação // LCM se podemos assumir a posição mensal anterior como data de PRVS.
Email Corporação:
1) DO/ Cash: deve ser reportado o valor de NOT APPLICABLE;
2) Funds and other financial assets: the value of the protection can be obtained at least every month  (i.e. end of the month previous to the reporting date month). </t>
  </si>
  <si>
    <t>Q&amp;A:
Linked to DT_APPRSL_PRVS - please, report the previous appraisal value (no need to be full appraisal).
Reunião c/ Carlos F.:
Tabela gt011_avalc_imov com histórico completo de avaliações.</t>
  </si>
  <si>
    <t>Metodologia / Conceito:
1) Campo definido em conformidade com a parametrização realizada pela CRC (apesar da CRC fazer o mapeamento através do CGARANT) e em reunião com LCM. 
2) Especificação realizada através do acordado em reunião com LCM - adotar parametrização proposta pelo Guia da Corporação.
3) D.O.+D.P.: considerados outro tipo de avaliação (validado pela corporação a 07/02/2022).
Especificado/ Revisto por: CDO (Luís Capitão-Mor).
Guia de conceitos da Corporação: Este conceito foi analisado.</t>
  </si>
  <si>
    <t>Reunião c/ Susana F.:
Sempre Creditor Valuation.
Qual a metodologia para garantias não imóveis?</t>
  </si>
  <si>
    <t>Metodologia / Conceito:
1) Conceito aplicável apenas para garantias imóveis;
2) Morada da garantia imóvel: concatenação da informação sobre a morada (rua, avenida, ect) e o número/lote.
Especificado/ Revisto por: Serviços Técnicos (Susana Fernandes)
Guia de Conceitos da Corporação: De acordo com o pretendido no Guia.</t>
  </si>
  <si>
    <t>Guia Corp:
Morada do imóvel, inclusive número.
No modelo está apenas aprivisionada informação sobre Distrito, Concelho, Freguesia.
8/11/2021: Actualização da especificação com base nos novos campos adicionados ao modelo</t>
  </si>
  <si>
    <t>Metodologia / Conceito:
1) Conceito aplicável apenas para garantias imóveis;
2) Valor fixo 'PT' para imóveis com um Código de Distrito, Concelho e Freguesia (CDISCONF) preenchido.
Especificado/ Revisto por: Equipa CDO (Luis Capitão-Mor + Raúl Custódio)
Guia de conceitos da Corporação: De acordo com o pretendido no Guia.</t>
  </si>
  <si>
    <t>Não está de acordo com o reportado na AnaCredit.
Metodologia de cálculo diferente. Mapeamento NUTSIII realizado internamente através do campo CDISCONF.</t>
  </si>
  <si>
    <t>Guia Corp:
Região ou país onde o imóvel está localizado.</t>
  </si>
  <si>
    <t>Metodologia / Conceito:
1) Conceito aplicável apenas para garantias imóveis;
2) Região ou país onde o imóvel está localizado (definição interna do banco)
3) Mapeamento realizado através do Código de Distrito, Concelho e Freguesia (CDISCONF) e descodificado através da TAT J48;
4) CDISCONF cuja descrição seja '99' serão reportados como MISS.
Especificado / Revisto por: Serviços Técnicos (Susana Fernandes)
Guia de Conceitos da Corporação: De acordo com o guia.</t>
  </si>
  <si>
    <t>Metodologia / Conceito:
1) Distrito onde o imóvel está localizado.
2) Mapeamento através dos primeiros 2 dígitos do Código de Distrito presente no campo CDISCONF concatenado por '0000' e descodificado através da TAT J48;
(Ex. Aveiro = 010000; Lisboa = 110000)
3) CDISCONF cuja descrição seja '99' serão reportados como MISS.
Especificado / Revisto por: Serviços Técnicos (Susana Fernandes)
Guia de Conceitos da Corporação: De acordo com o guia.</t>
  </si>
  <si>
    <t>Metodologia / Conceito:
1) Conceito aplicável apenas para garantias imóveis;
2) Código Postal da garantia imóvel obtido através do modelo consolidado de garantias.
3) Para os casos em que código postal tem apenas 4 caracteres é adicionado '-000'.
Especificado/ Revisto por: Serviços Técnicos (Susana Fernandes) + Equipa CDO (Raúl Custódio e Luís Capitão-Mor)
Guia de Conceitos da Corporação: De acordo com o pretendido no Guia.</t>
  </si>
  <si>
    <t>Metodologia / Conceito:
1) Nº de contribuínte do titular da garantias (reportado no campo PRTCTN_PRVDR_ID)
2) Garantias Imóveis: Considerar NULLABLE dado que não existe informação sobre o proprietário do bem imóvel dado como garantia. 
3) Riscos deverá definir uma medida de mitigação para o ponto 3).
Especificado/ Revisto por: Serviços Técnicos + CDO (Susana Fernandes + Luís Capitão-Mor).
Guia de conceitos da Corporação: De acordo com o pretendido no Guia.</t>
  </si>
  <si>
    <t>Q&amp;A Corp: In this field, Units must report the Tax ID number of the protection provider ID field</t>
  </si>
  <si>
    <t>Metodologia / Conceito:
1) Definição interna da tipologia da garantia;
2) Informação aprovisionada através do modelo consolidado de garantia. 
3) Dado que o CGARANT tem um nível de granularidade diferente do esperado (nível da conta-caução/ conta GP):
i) Garantias Financeiras: Definição através do código de tratamento de conta (CTRATCTA)
ii) Garantias Imóveis: Definição através do código de finalidade de bem (CFINBEM)
iii) Garantias Pessoais: Valor fixo "Pessoais".
4) Metodologia terá de sofrer alterações para ficar coerente com o projeto de redefinição da granularidade (novos BAREMOS a nível do bem).
Especificado/ Revisto por: CDO (Luís Capitão-Mor).
Guia de conceitos da Corporação: De acordo com o guia.</t>
  </si>
  <si>
    <t>Reunião LCM 12/01/2022:
- CGARANT com granularidade errada. Deveria estar ao nível da garantia e não da conta-caução. 
- Optar por utilizar as tipologias definidas no Modelo de Garantias. 
- TO DO:
              - Confirmar com Sustana Fernandes e Ricardo Marques que os campos CFINBEM e CTRATCTA são elegíveis para a classificação da tipologia das garantias;
              - Analisar se metodologia proposta vs. CGARANT apresentam resultados muito dispares</t>
  </si>
  <si>
    <t>Metodologia / Conceito:
1) Definição interna da tipologia da garantia;
2) Informação aprovisionada através do modelo consolidado de garantia. 
3) Dado que o CGARANT tem um nível de granularidade diferente do esperado (nível da conta-caução/ conta GP):
i) Garantias Financeiras: Definição através do código de tratamento de conta (CTRATCTA)
ii) Garantias Imóveis: Definição através do código de finalidade de bem (CFINBEM)
iii) Garantias Pessoais: Valor fixo "Pessoais".
Será necessário rever a metodologia do campo para o novo código de garantia a nível do bem (Projeto de Redefinição de Granularidade).
Especificado/ Revisto por: CDO (Luís Capitão-Mor).
Guia de conceitos da Corporação: De acordo com o guia.</t>
  </si>
  <si>
    <t>Metodologia / Conceito:
1)  Especificação realizada através do acordado em reunião com LCM - adotar parametrização proposta pelo Guia da Corporação.
2) Garantias Financeiras:
Especificado/ Revisto por: CDO (Luís Capitão-Mor).
Guia de conceitos da Corporação: De acordo com o guia.</t>
  </si>
  <si>
    <t xml:space="preserve">Não está de acordo com o reportado na AnaCredit: </t>
  </si>
  <si>
    <t>Guia corp:
Code List - Nominal Amount, Fair Value, Long-term sustainable value.
Reunião c/ Susana F.
Informação disponível apenas em papel. No entanto, não é aplicável porque a informação disponível é de mercado, custo ou rendimento.
Ver mapeamento da Corporação e validar se podemos utilizar o respectivo.
[Reunião LCM 18/10]:
Podemos adoptar:
1) Life insurance policies pledged - Nominal Amount;
2) Residential/ Commercial Real Estate - Market Value
3) Currency and deposits - Nominal Amount</t>
  </si>
  <si>
    <r>
      <rPr>
        <b/>
        <sz val="8"/>
        <color theme="1"/>
        <rFont val="Arial"/>
        <family val="2"/>
      </rPr>
      <t>Orientações do BCE</t>
    </r>
    <r>
      <rPr>
        <sz val="8"/>
        <color theme="1"/>
        <rFont val="Arial"/>
        <family val="2"/>
      </rPr>
      <t>: Esta tabela contém as associações entre os Instrumentos e os seus intervenientes que atuam como devedores. Não devem ser incluidos garantes.</t>
    </r>
  </si>
  <si>
    <r>
      <rPr>
        <b/>
        <sz val="8"/>
        <color theme="1"/>
        <rFont val="Arial"/>
        <family val="2"/>
      </rPr>
      <t>Orientações do BCE</t>
    </r>
    <r>
      <rPr>
        <sz val="8"/>
        <color theme="1"/>
        <rFont val="Arial"/>
        <family val="2"/>
      </rPr>
      <t>: Caso um INSTRMNT_ID esteja associado a mais do que um ENTTY_ID, então, o montante máximo de dívida do contrato deve ser considerado.</t>
    </r>
  </si>
  <si>
    <t>Reunião com LCM 26/07/2021: 
1. Validar com Mónica se as fontes de informação contém campos de % ou montantes por devedor &gt;&gt; Não têm
2. Questionar José Duarte qual deve ser o montante devido por intervenientes  num contrato com mais do que 1. &gt;&gt;&gt; Todos os titularesficam com a mesma divida  (total do contrato). Apenas os avalistas sem PERSI ficam com o montante potencial.
3. Validar o que diz o BCE &gt;&gt; "No caso de   1 contrato com mais do que 1 devedor, deve ser reportado o máximo da divida".
Reunião com LCM 03/08/2021:
1. Acrescentar coluna de montante na tabela de intervenientes 
2. Falar com Pedro Almeida: no caso dos garantes (excluindo factorings) como se faz a divisão</t>
  </si>
  <si>
    <r>
      <rPr>
        <b/>
        <sz val="8"/>
        <color theme="1"/>
        <rFont val="Arial"/>
        <family val="2"/>
      </rPr>
      <t>Metodologia / Conceito:</t>
    </r>
    <r>
      <rPr>
        <sz val="8"/>
        <color theme="1"/>
        <rFont val="Arial"/>
        <family val="2"/>
      </rPr>
      <t xml:space="preserve">
1) Código da sociedade contraparte - Código espanha.
2) Consultar documento de especificação de cálculo de Universo para mais informações sobre o cálculo do campo.
</t>
    </r>
    <r>
      <rPr>
        <b/>
        <sz val="8"/>
        <color theme="1"/>
        <rFont val="Arial"/>
        <family val="2"/>
      </rPr>
      <t xml:space="preserve">
Especificado / revisto por:</t>
    </r>
    <r>
      <rPr>
        <sz val="8"/>
        <color theme="1"/>
        <rFont val="Arial"/>
        <family val="2"/>
      </rPr>
      <t xml:space="preserve"> CDO (Luis Capitão-Mor)
</t>
    </r>
    <r>
      <rPr>
        <b/>
        <sz val="8"/>
        <color theme="1"/>
        <rFont val="Arial"/>
        <family val="2"/>
      </rPr>
      <t>Guia de conceitos da Corporação</t>
    </r>
    <r>
      <rPr>
        <sz val="8"/>
        <color theme="1"/>
        <rFont val="Arial"/>
        <family val="2"/>
      </rPr>
      <t>: De acordo com o pretendido no Guia.</t>
    </r>
  </si>
  <si>
    <r>
      <rPr>
        <b/>
        <sz val="8"/>
        <color theme="1"/>
        <rFont val="Arial"/>
        <family val="2"/>
      </rPr>
      <t xml:space="preserve">Metodologia / Conceito:
</t>
    </r>
    <r>
      <rPr>
        <sz val="8"/>
        <color theme="1"/>
        <rFont val="Arial"/>
        <family val="2"/>
      </rPr>
      <t xml:space="preserve">1) A entidade principal do instrumento reflete o 1º titular da operação.
2) Tendo em consideração que a Loan Tape deve reconciliar com o mapa F18, esta informação deve estar coerente entre os dois reportes.
3) Caso o campo assuma o valor 'Y' então o entty_id é o 1º titular reportado no FINREP. Caso o campo assuma o valor 'N' significa que o entty_id não é o 1º titular reportado no FINREP.
</t>
    </r>
    <r>
      <rPr>
        <b/>
        <sz val="8"/>
        <color theme="1"/>
        <rFont val="Arial"/>
        <family val="2"/>
      </rPr>
      <t>Especificado/ Revisto por</t>
    </r>
    <r>
      <rPr>
        <sz val="8"/>
        <color theme="1"/>
        <rFont val="Arial"/>
        <family val="2"/>
      </rPr>
      <t xml:space="preserve">: CDO (Luis Capitão-Mor)
</t>
    </r>
    <r>
      <rPr>
        <b/>
        <sz val="8"/>
        <color theme="1"/>
        <rFont val="Arial"/>
        <family val="2"/>
      </rPr>
      <t>Guia de conceitos da Corporação</t>
    </r>
    <r>
      <rPr>
        <sz val="8"/>
        <color theme="1"/>
        <rFont val="Arial"/>
        <family val="2"/>
      </rPr>
      <t>: De acordo com o pretendido no Guia.</t>
    </r>
  </si>
  <si>
    <t>Data de referência do processamento.</t>
  </si>
  <si>
    <t>Consultar campo DT_RFRNC da tabela LT002_INSTRUMENT.</t>
  </si>
  <si>
    <t>A chave do contrato INSTRMNT_ID deve cumprir com os requisitos definidos no documento de especificação de cálculo de Universo.</t>
  </si>
  <si>
    <t>Consultar campo INSTRMNT_ID da tabela LT002_INSTRUMENT.</t>
  </si>
  <si>
    <r>
      <rPr>
        <b/>
        <sz val="8"/>
        <color theme="1"/>
        <rFont val="Arial"/>
        <family val="2"/>
      </rPr>
      <t xml:space="preserve">Metodologia / Conceito:
</t>
    </r>
    <r>
      <rPr>
        <sz val="8"/>
        <color theme="1"/>
        <rFont val="Arial"/>
        <family val="2"/>
      </rPr>
      <t xml:space="preserve">Identificador único da garantia, aprovisionado através do Modelo Consolidado de Garantias.
Consultar documento de especificação de cálculo de Universo.
</t>
    </r>
    <r>
      <rPr>
        <b/>
        <sz val="8"/>
        <color theme="1"/>
        <rFont val="Arial"/>
        <family val="2"/>
      </rPr>
      <t>Especificado/ Revisto por</t>
    </r>
    <r>
      <rPr>
        <sz val="8"/>
        <color theme="1"/>
        <rFont val="Arial"/>
        <family val="2"/>
      </rPr>
      <t xml:space="preserve">: CDO (Luis Capitão-Mor)
</t>
    </r>
    <r>
      <rPr>
        <b/>
        <sz val="8"/>
        <color theme="1"/>
        <rFont val="Arial"/>
        <family val="2"/>
      </rPr>
      <t>Guia de conceitos da Corporação</t>
    </r>
    <r>
      <rPr>
        <sz val="8"/>
        <color theme="1"/>
        <rFont val="Arial"/>
        <family val="2"/>
      </rPr>
      <t>: De acordo com o pretendido no Guia.</t>
    </r>
  </si>
  <si>
    <r>
      <rPr>
        <b/>
        <sz val="8"/>
        <color theme="1"/>
        <rFont val="Arial"/>
        <family val="2"/>
      </rPr>
      <t>Não está de acordo com o reportado na AnaCredit</t>
    </r>
    <r>
      <rPr>
        <sz val="8"/>
        <color theme="1"/>
        <rFont val="Arial"/>
        <family val="2"/>
      </rPr>
      <t>.
A metodologia de cálculo e fontes de informação são distintas. Na CRC a chave da garantia está definida de acordo com o documento DDR F1601029_CRC5G_Bloco_5_PROTECAO da CRC.</t>
    </r>
  </si>
  <si>
    <r>
      <rPr>
        <b/>
        <sz val="8"/>
        <color theme="1"/>
        <rFont val="Arial"/>
        <family val="2"/>
      </rPr>
      <t>Metodologia / Conceito:</t>
    </r>
    <r>
      <rPr>
        <sz val="8"/>
        <color theme="1"/>
        <rFont val="Arial"/>
        <family val="2"/>
      </rPr>
      <t xml:space="preserve">
1) Este campo deve representar o somatório do montante de avaliação das garantias já rateado pelas responsabilidades. 
2) No modelo de garantias (tabela GT018_RATEIO_AVAL) já se encontra realizado esse rateio - campo MAVALIAA.
3) Uma vez que a chave de responsabilidade da tabela fonte é chave master, deve-se passar pelo tradutor de chaves KT_CHAVES_FINREP.
</t>
    </r>
    <r>
      <rPr>
        <b/>
        <sz val="8"/>
        <color theme="1"/>
        <rFont val="Arial"/>
        <family val="2"/>
      </rPr>
      <t>Especificado/ Revisto por</t>
    </r>
    <r>
      <rPr>
        <sz val="8"/>
        <color theme="1"/>
        <rFont val="Arial"/>
        <family val="2"/>
      </rPr>
      <t xml:space="preserve">: CDO (Luis Capitão-Mor).
</t>
    </r>
    <r>
      <rPr>
        <b/>
        <sz val="8"/>
        <color theme="1"/>
        <rFont val="Arial"/>
        <family val="2"/>
      </rPr>
      <t>Guia de conceitos da Corporação</t>
    </r>
    <r>
      <rPr>
        <sz val="8"/>
        <color theme="1"/>
        <rFont val="Arial"/>
        <family val="2"/>
      </rPr>
      <t>: De acordo com o pretendido no guia da Corporação.</t>
    </r>
  </si>
  <si>
    <r>
      <rPr>
        <b/>
        <sz val="8"/>
        <color theme="1"/>
        <rFont val="Arial"/>
        <family val="2"/>
      </rPr>
      <t>Metodologia / Conceito:</t>
    </r>
    <r>
      <rPr>
        <sz val="8"/>
        <color theme="1"/>
        <rFont val="Arial"/>
        <family val="2"/>
      </rPr>
      <t xml:space="preserve">
1) Este campo deve representar o montante máximo de quaisquer direitos de crédito de terceiros existentes de maior prioridade sobre a proteção. 
2) No caso das garantias financeiras deve ser reportado o valor 0.00 dado que todas as proteções reportadas estão custodiadas no Banco, pelo que este tem sempre prioridade na execução do valor cativado. Apesar de serem aceites garantias financeiras não custodiadas internamente, estas são registadas no CGARANT "Penhor Promessa" que não está parametrizado no Modelo de Garantias e, por sua vez, não são consideradas no universo da Loan Tape.
3) No caso das garantias imóveis deve ser considerado o valor 0.00 uma vez que o Banco aceita apenas 1ª hipotecas sobre um determinado imóvel;
4) No caso das garantias pessoais, deverá ser reportado o valor de Not Applicable, uma vez que não é possível determinar o valor de um aval e o Banco não tem qualquer controlo sobre o património do avalista/fiador.
</t>
    </r>
    <r>
      <rPr>
        <b/>
        <sz val="8"/>
        <color theme="1"/>
        <rFont val="Arial"/>
        <family val="2"/>
      </rPr>
      <t xml:space="preserve">Especificado/ Revisto por: </t>
    </r>
    <r>
      <rPr>
        <sz val="8"/>
        <color theme="1"/>
        <rFont val="Arial"/>
        <family val="2"/>
      </rPr>
      <t xml:space="preserve">CDO (Luis Capitão-Mor).
</t>
    </r>
    <r>
      <rPr>
        <b/>
        <sz val="8"/>
        <color theme="1"/>
        <rFont val="Arial"/>
        <family val="2"/>
      </rPr>
      <t>Guia de conceitos da Corporação:</t>
    </r>
    <r>
      <rPr>
        <sz val="8"/>
        <color theme="1"/>
        <rFont val="Arial"/>
        <family val="2"/>
      </rPr>
      <t xml:space="preserve"> De acordo com o pretendido no guia da Corporação.</t>
    </r>
  </si>
  <si>
    <r>
      <rPr>
        <b/>
        <sz val="8"/>
        <color theme="1"/>
        <rFont val="Arial"/>
        <family val="2"/>
      </rPr>
      <t>Não está de acordo com o reportado na AnaCredit</t>
    </r>
    <r>
      <rPr>
        <sz val="8"/>
        <color theme="1"/>
        <rFont val="Arial"/>
        <family val="2"/>
      </rPr>
      <t>.
A metodologia de cálculo e fontes de informação são distintas. 
Na CRC é considerado o valor 0.00.</t>
    </r>
  </si>
  <si>
    <r>
      <rPr>
        <b/>
        <sz val="8"/>
        <color theme="1"/>
        <rFont val="Arial"/>
        <family val="2"/>
      </rPr>
      <t>Reunião com LCM (31/12/2021)</t>
    </r>
    <r>
      <rPr>
        <sz val="8"/>
        <color theme="1"/>
        <rFont val="Arial"/>
        <family val="2"/>
      </rPr>
      <t xml:space="preserve">: Reportar a MISS. Não é possivel destinguir o que é primeira hipoteca das restantes, sendo assim, não é possivel identificar qual o montante máximo prioritário ao Banco na reclamação da garantia. (Semelhante ao campo TYP_MRTGG)
</t>
    </r>
    <r>
      <rPr>
        <b/>
        <sz val="8"/>
        <color theme="1"/>
        <rFont val="Arial"/>
        <family val="2"/>
      </rPr>
      <t xml:space="preserve">Reunião com LCM (22/03/2023): </t>
    </r>
    <r>
      <rPr>
        <sz val="8"/>
        <color theme="1"/>
        <rFont val="Arial"/>
        <family val="2"/>
      </rPr>
      <t>Reportar 0.00 para garantias imóveis e financeiras e Not Applicable para garantias pessoais.</t>
    </r>
  </si>
  <si>
    <t>Informação Financeira</t>
  </si>
  <si>
    <t>DUN?  &gt;&gt; Não existe 
Reunião LCM 09-06-2021: 
1. Validar o PDF novamente
2. Falar com Luis Bastos (se no Magic está o tipo de contas)
3. Perguntar Henrique Miguel Castro Fernandes (CRM - pessoas juridicas empresas) se conhece da Dun qual o tipo de conta que a empresa utiliza
4. Falar com Américo Domingues: ele já fez questõs mesmo à DUN se o campo existe e pedir lhe o contacto e questionar em behalf do santander.</t>
  </si>
  <si>
    <t>[Reunião CRC 09-04-21]: O José Duarte indicou-nos que este campo não é âmbito da CRC pelo que devemos falar com IT Riscos (Maria José Tanissa)
[Reunião Recuperações 18-05-21]:
1. Confirmar com a Corporação o entendimento sobre este campo OK:
a) Apenas serão marcados com hard/soft collection, os clientes que têm garantias associadas e que estão em default
b) A marcação de hard collection é realizada se se verificar o ponto a) e se o cliente estiver em processo judicial 
c) A marcação de soft collection é realizada se se verificar o ponto a) e não se verificar o ponto b)
2.  Caso se confirme o entendimento, validar com tecnologia se a Transação gc34 se encontra no Data lake  ou se é possível efetuar essa inclusão. 
3. Metodologia de aprovisionamento do ponto b): Clientes que se encontrem com processo =1 (ativo) e localização =2 (advogado) na transação gc34</t>
  </si>
  <si>
    <t>Notas:
Metodologia definida e aprovada pela corporação: 
a) Apenas serão marcados com hard/soft collection, os clientes que têm garantias associadas e que estão em default
b) A marcação de hard collection é realizada se se verificar o ponto a) e se o cliente estiver em processo judicial: Clientes que se encontrem com processo =1 (ativo) e localização =2 (advogado) na transação gc34
c) A marcação de soft collection é realizada se se verificar o ponto a) e não se verificar o ponto b)
Como ver se um contrato tem garantia? Dependente do novo modelo de garantias? Ou podemos ir pela imparidade?
Sem ser pela transação há outra forma de definir o que está em processo judicial?
Resposta LCM:
1. o que significa, linhas repetidas
2. quando executam, executam tudo?
--- 
2000 clientes com anexo 0
contratos hipoteciarios que ainda não estao executados
juridicos --- que tipo de contratos que posso executar ()</t>
  </si>
  <si>
    <t xml:space="preserve">Alinhar com a CRC. Jose duarte/ Sandra Lopes. To-DO
[29/03]: Validar mapeamento do $E e $N 
[Reunião CRC 09/04]: DWT | TAT91 (código tabela = 031 - DW091) </t>
  </si>
  <si>
    <t>Não passível de ser aprovisionado</t>
  </si>
  <si>
    <t xml:space="preserve">[E-mail Corporação 26/05/2021]: ? Este KRI foi relatado no exercício de Subscrição de Crédito, você poderia entrar em contato com a equipe que enviou as informações para buscar consistência
A aguardar que a corporação nos envie o exercício de crédito que referiram </t>
  </si>
  <si>
    <t>Notas:
A Corporação indicou-nos que este KRI foi relatado no exercício de Subscrição de Crédito, e pediu para entrarmos em contacto com a equipa que enviou para garantir consistência do campo. Quem foi a equipa que fez este exercício ? 
Marino, Luis Bastos e Imparidade ---&gt; ninguem sabe do exercicio de Subscrição de Crédito
Formula = annual net operating income/annual total debt service
30/07/2021: 
1. Falar com Fernando Jara: Se tem e onde está
2. Ver na DUN - (LB acha que não tem)
3. Ver se José Duarte reporta
Serviço da divida: custo que temos em manter com a divida</t>
  </si>
  <si>
    <t>Reunião LCM 15-06-2021: 
1. Validar metodologia com Luis Bastos se a) as tabelas são do magic, b) se há campos a reportar do consolidado
2. Validar com Raul Custódio a possibilidade de obter info consolidada
3. Ultima opção, somar por zcligrupo</t>
  </si>
  <si>
    <t>Calcular via segmento de risco. Tbd. Aplicação CITIUS
Validar com LCM
Dw.DW01SA8</t>
  </si>
  <si>
    <t>Segundo o José Duarte, a data mínima a ser considerada deverá ser 02-01-1901</t>
  </si>
  <si>
    <t>1. Foi efetuado um pedido para incluir na ct021 (a aguardar resposta)
28-04-2021: Enviado um email para LCM e Susana A. com o objetivo de validar o aprovisionamento do campo caso tenha mais do que 1 rating por cliente</t>
  </si>
  <si>
    <t>Tabela IFRS9 DL -&gt; out_staging_x (DR)</t>
  </si>
  <si>
    <t>há 3.000 registos a null</t>
  </si>
  <si>
    <t>Utilizar com zcliente ou NIF? Validar com LCM</t>
  </si>
  <si>
    <t>Não agrupar</t>
  </si>
  <si>
    <t>1. Confirmar se está no DL
2. Se não está, perguntar Gonçalo Carvalho se está a ser extraida e a chegar ao DL
3. Se sim, deveria estar na CT021
4. Se não, pedir para ser incluida no extrator para ser puxada para o DL
1. Foi efetuado um pedido para incluir no extrator da BDR a tabela JM_CAL_EXT_CL. --- em março já ficou disponivel
6. Foi efetuado um pedido para incluir na ct021 (a aguardar resposta)</t>
  </si>
  <si>
    <t>1. Ver notas do campo EXTRNL_RTNG
2. Se houver uma correspondencia de baremo e se está no modelo fisico o nome -- OK
3. Criar tabela de dimensões com essa codificação ---&gt; tabela de parametrização NOME_AGENCIA especificada</t>
  </si>
  <si>
    <t>Ver notas do campo EXTRNL_RTNG</t>
  </si>
  <si>
    <t>Reunião Recuperações 18/05/2021: Validar com Marino se 
1. Devemos incluir o segmento de risco X7 (PER). Se sim, também os X6 (PEAP) devem ser incluidos
2. a flag deve ser atribuida a todos os clientes do grupo economico caso algum dos clientes esteja em insolvência (pela ct070)
Reunião LCM 09-06-2021: Para os clientes que não estão incluidos num grupo económico, marcar com Y se tiverem segmento de risco X8</t>
  </si>
  <si>
    <t>[Reunião Cláudia Correia 19/05]: Este campo atualmente não existe nas bases do banco nem é calculado. Não está em pipeline a sua implementação.</t>
  </si>
  <si>
    <t>[Reunião LCM 07-06-2021]: A metodologia a aplicar deverá ser a seguinte:
1º Passo: Cruzamento da tabela de intervenientes com a tabela AL012, por zcliente onde o cod_tip_contrato = ‘ISDA’;
2º Passo: Cruzamento do universo obtido no 1º Passo com o Moyr1060, por zcliente para obtenção dos campos de produto e subproduto;
3º Passo: Cruzamento do universo obtido no 2º Passo com a tabela de parametrização (AL815_PARAM_GERAL) com a parametrização indicada pelo Luís, i.e, âmbito = LT, produto = ‘101’ e subproduto = ‘CGC’ (Identificação da carteira Sigom-Derivados). 
4º Passo: Atribuição da flag ISDA = ‘Y’ caso o zcliente cumpra os cruzamentos acima, caso contrário flag ISDA = ‘N’.</t>
  </si>
  <si>
    <t>Reunião Recuperações 18/05/2021: Especificar metodologia proposta: Código de segmento de risco like "%8" (clientes em insolvência nos últimos 5 anos) 
Concluiu-se que neste campo devem ser incluídos todos os clientes em insolvência e que este segmento é marcado em coerência com os clientes em insolvência no Portal Citius.
Afinal, não é por segmento mas sim um pedido ou reclamação de crédito. Catarina vai validar com área
Reunião Recuperações 01/06/2021: Catarina Caroço indicou que o banco pode iniciar um processo de insolvência mas não existe distinção em base de dados entre o que foi ação do banco ou do cliente. 
Validar metodologia com LCM: Devemos reportar o default value, quando não consiguimos fazer a distinção e está em insolvência e N quando não está em insolvência ou apenas N em todos os casos?
Reunião LCM 09-06-2021: Devemos reportar o default value, quando não consiguimos fazer a distinção e está em insolvência e N quando não está em insolvência. Validar com Espanha o nosso entendimento.</t>
  </si>
  <si>
    <t xml:space="preserve">Enviado E-mail Bruno Pinto 08/06/2021
03/08/2021 Reunião com LCM:
Falar com:
1. Conceito: Helder Gomes (NDD)
2. se no sistema dá para identificar: Gonçalo Marques, (Carmen Ramalho e Filipe Pinto - não estando ainda reestruturado, há petições), (Luis Bastos)
Perguntar a Espanha - nova definição de default? Petição vs reestruturação em curso
</t>
  </si>
  <si>
    <t>03-06-2021: Corporação indicou que devemos reportar o valor por defeito se este conceito não faz fit com os modelos de Portugal. Um exemplo que fundo de emergência seria "extreme poverty by debtor with a covid situation".
Validar com LCM: Como devemos preencher este campo? Este conceito é identificavel nas bases de dados do banco?
Reunião LCM 09-06-2021: 
Falar com Luis Bastos (Não tem conhecimento)
Marino, (Não tem conhecimento)
Alexandre Gonçalves (mail enviado)
Rafael Pessoa (Não tem conhecimento)
Pedro Cadete (Não tem conhecimento)</t>
  </si>
  <si>
    <t>Utilizar tabela CT069 e CT070</t>
  </si>
  <si>
    <t xml:space="preserve">Rendimentos </t>
  </si>
  <si>
    <t>MOTORES DE DECISÃO</t>
  </si>
  <si>
    <t>Fernando Farinha</t>
  </si>
  <si>
    <t>Reunião CRC 09/04/2021: Não é comunicado à CRC (IR Riscos - Maria José Tanissa) (DE)
Reunião Recuperações 01/06/2021: 
Code List = 2: segmento de risco like x6, x7, x9 e contratos executados (codigo 4)
Code List = 3: segmento de risco like x8
Code List = 4: tabelas de risco: PERSI (RS_RSV112SA1_CLI_PARI_PER, RS_RSV118SA1_CONTA_PARI_PER
Reunião LCM 15-06-2021: 
1. Validar com José Duarte o que está a ser reportado -- Disse que a CRC não reporta. Apenas os tribunais. Pediu para validar com Maria Tanissa.
2. Se for coerente então aplicar a metodologia 
3. Se não reportarem, propor metodologia definida com recuperações.
4. Validar conceito de collection mode vs code list nº2
Teams José Duarte 17-06-2021: O BS não comunica esta info. São os tribunais que comunicam ao BdP. Concilia com a AnaCredit porque é o BdP que comunica ao BCE.</t>
  </si>
  <si>
    <t>Reunião 10/03
a. Em principio só existem ratings a nivel de cliente
     i. To-dos: 1) Ver todos os ratings que estão a sair (por TIPO e TIPMODEL) 2) Ver com Fernando Jara os resultados 
b. Campo de ratings é sempre preenchido independentemente do método de cálculo de RWA (STD ou IRB)
c. O mapeamento entre Ratings e PD é realizado via online. 
    i. To-dos: 1) Ver com Jaime como seria possivel extrair a tabela de parametrização via SAS (ou modelica?)
d) Uma vez que a Code List é efetuada localmente, o mapeamento de códigos de ratings e PD deverá ser inserida diretamente na pestana de code list do excel</t>
  </si>
  <si>
    <t>1. Ver notas do campo INTRNL_RTNG</t>
  </si>
  <si>
    <t>Segmentos Finrep e SME</t>
  </si>
  <si>
    <t>Reunião LCM : Para os casos onde o CLEI = '#' vamos validar se para o mesmo  ccli_grupo existem zclientes com CLEI &lt;&gt; '#' e se existirem, fazere o máximo desses CLEI.</t>
  </si>
  <si>
    <t>[E-mail Bruno Pinto 07/06/2021]: Tabela DE (DWT778_SALARIO), campo VSALARIO</t>
  </si>
  <si>
    <t>Esta informação encontra-se no Money e a Ana Novais tem um pedido da corporação para o implementar na BDR - Foi enviado um e-mail para validar quando este desenvolvimento irá ficr finalizado. (Reunir com Ana Novais e Vera Guerreiro)</t>
  </si>
  <si>
    <t>CRM</t>
  </si>
  <si>
    <t>Bruno Pinto</t>
  </si>
  <si>
    <t>Reunião Alexandre Duarte 05/07/2021: informação reportada trimestralmente. O Alexandre vai questionar ao LCM como calcular, caso um cliente tenha mais do que 1 contrato.</t>
  </si>
  <si>
    <t xml:space="preserve">Confirmar se existem PD calculadas à entidade (AI/AC) analisar se a PD que o BCE quer é mais virada para a provisão </t>
  </si>
  <si>
    <t>DDR: a entity só pode correr depois da instrument</t>
  </si>
  <si>
    <t>Reunião LCM 06-07-2021: Uma vez que os contratos do universo não são com entidades SPV, o valor do campo deve ser fixo: "Other type of entity".
1. Confrimar com Espanha. &gt;&gt; mail enviado por NGA dia 08/07/2021</t>
  </si>
  <si>
    <t>[Teams 17-05-21 Luís Bastos]: Rubricas que deverão constar neste campo (ano n): 
- Montante Passivo Não corrente Inst.Crédito e Sociedades Financeiras;
- Montante Passivo Não Corrente por Locação Financeira
- Montante Passivo Não Corrente Outros Passivos Financeiros;
- Montante Passivo Corrente Inst.Crédito e Sociedades Financeiras;
- Montante Passivo Corrente por Locação Financeira
- Montante Passivo Corrente Outros Passivos Financeiros;</t>
  </si>
  <si>
    <t>[Teams 17-05-21 Luís Bastos]: Rubricas que deverão constar neste campo (ano n-1): 
- Montante Passivo Não corrente Inst.Crédito e Sociedades Financeiras;
- Montante Passivo Não Corrente por Locação Financeira
- Montante Passivo Não Corrente Outros Passivos Financeiros;
- Montante Passivo Corrente Inst.Crédito e Sociedades Financeiras;
- Montante Passivo Corrente por Locação Financeira
- Montante Passivo Corrente Outros Passivos Financeiros;</t>
  </si>
  <si>
    <t>[Teams 17-05-21 Luís Bastos]: Rubricas que deverão constar neste campo: 
- Montante de Juros e Outros Gastos e Perdas Financeiras</t>
  </si>
  <si>
    <t>Observações Metodologia / Conceito</t>
  </si>
  <si>
    <t>CRC/ Anacredit</t>
  </si>
  <si>
    <t>Guia Corporativo</t>
  </si>
  <si>
    <t>Melhoria</t>
  </si>
  <si>
    <t>Revisto</t>
  </si>
  <si>
    <t>Foram identificados contratos com o campo Stage a NULL durante alguns periodos. Após avaliação conjunta com Alexandre Gonçalves, foi indicado que esses contratos haviam sido abatidos e posteriormente reintegrados na carteira do banco. Esses casos geravam problemas no processo de marcação de Stage, pois o sistema interpretava os registros a NULL como uma alteração de Stage.
Para resolver essa situação, ficou definido na reunião de 17/06/2025 que, nas tabelas de IFRS9, sempre que existirem registos a NULL, estes devem ser considerados como Stage 3, garantindo coerência com o reportado em contabilidade. (Alteração feita por Gonçalo Filipe)</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</si>
  <si>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</si>
  <si>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r>
      <rPr>
        <b/>
        <sz val="8"/>
        <color theme="1"/>
        <rFont val="Arial"/>
        <family val="2"/>
      </rPr>
      <t xml:space="preserve">29/11/2021: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 xml:space="preserve">28/07/2023: </t>
    </r>
    <r>
      <rPr>
        <sz val="8"/>
        <color theme="1"/>
        <rFont val="Arial"/>
        <family val="2"/>
      </rPr>
      <t xml:space="preserve">Atualização de parametrizção de NOT APLLICABLE para contratos de ajustes.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t>
    </r>
  </si>
  <si>
    <t>1. Status do contrato ou cliente, caso aplicável.
2. Informação disponivel no Finrep??
Metodologia / Conceito:
1) Stage atual (referente à data do campo DT_PRFRMNG_STTS)
Especificado/ Revisto por: Luis Capitão Mor
Guia de conceitos da Corporação: De acordo com o pretendido no Guia.</t>
  </si>
  <si>
    <t>Metodologia / Conceito:
1) Stage atual (referente à data do campo DT_IMPRMNT_STTS)
Especificado/ Revisto por: Luis Capitão Mor
Guia de conceitos da Corporação: De acordo com o pretendido no Guia.</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</si>
  <si>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29/11/21: </t>
    </r>
    <r>
      <rPr>
        <sz val="8"/>
        <color theme="1"/>
        <rFont val="Arial"/>
        <family val="2"/>
      </rPr>
      <t xml:space="preserve">Atualização de nomenclatura da tabela de parametrização - em vez de TABELA_PARAMETRIZACAO, LT803_CODIGOS_LT. Sem impactos a nível de implementação.
</t>
    </r>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24/06/2025: Adição de tratamento nas tabelas de IFRS9 onde caso o STAGE esteja marcado como NULL então deve ser reportado como STAGE 3</t>
    </r>
  </si>
  <si>
    <t>VALOR_BRUTO_ON
JUROS_CORRIDOS</t>
  </si>
  <si>
    <t>VALOR_BRUTO_ON_PRVS
JUROS_CORRIDOS_PRVS</t>
  </si>
  <si>
    <t>NVL ( SUM(-1*VALOR_BRUTO_ON) ; 0) - NVL ( SUM(-1*JUROS_CORRIDOS);0)</t>
  </si>
  <si>
    <t>29/11/21: Atualização de nomenclatura da tabela de parametrização - em vez de TABELA_PARAMETRIZACAO, LT803_CODIGOS_LT. Sem impactos a nível de implementação.
09/09/22: Alteração na tabela de suporte temporária de forma a prever as alterações de stage/performing nas tabelas de IFRS9 (para os anos 2018 e 2019)
16/09/22: Foi eliminada da metodolgia de cruzamento o filtro que limitava a procura pela última alteração de performing nos últimos 48 meses.
27/09/2024: Alteração na tabela de suporte temporária de forma a prever as alterações de stage/performing nas tabelas de IFRS9 (até Nov.22 fonte IFRS9, após Dez.22 inclusive fonte FR)
28/03/2025: Alteração da especificação para passar a reportar o primeiro stage prfrmng_stts para os casos em que o prfrmng_stts não se alterou desde a sua origem (LF)
24/06/2025: Adição de tratamento nas tabelas de IFRS9 onde caso o STAGE esteja marcado como NULL então deve ser reportado como STAGE 3</t>
  </si>
  <si>
    <t>NVL ( SUM(-1*VALOR_BRUTO_ON_PRVS) ; 0) - NVL ( SUM(-1*JUROS_CORRIDOS_PRVS);0)</t>
  </si>
  <si>
    <t>NVL ( SUM(PROVISAO_ON) ; 0 )</t>
  </si>
  <si>
    <t>NVL ( SUM(PROVISAO_OFF) ; 0 )</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</si>
  <si>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30/03/22: </t>
    </r>
    <r>
      <rPr>
        <sz val="8"/>
        <color theme="1"/>
        <rFont val="Arial"/>
        <family val="2"/>
      </rPr>
      <t>Atualização da metodologia de cálculo para prever os novos campos da LT001
26/06/2025: Atualizada Metodologia de Cálculo.</t>
    </r>
  </si>
  <si>
    <t>Em reunião com Luis Capitão Mor e Luísa
Reparamos que atual um determinado contrato não existir no ano passado então o valor PRVS deve ser marcado como N/A. 
No entanto, fomos rever o Granular Tool onde encontramos a seguinte condição:
"If the operation was granted between the last reporting and the current one, in this case, it should be reported the amount at the inception date of the transaction."
No entanto, nos controlos corporativos temos um controlo que diz caso o contrato não exista no ano anterior o valor a marcar é o de N/A. 
O Luis sugeriu manter a marcação como N/A, ignorando a condição do GT para que deste modo haja coerência com o controlo e evitemos de criar campos de saldos à data de INCPTN de cada um dos contratos.</t>
  </si>
  <si>
    <t>NVL ( SUM(PROVISAO_ON_PRVS) ; 0 )</t>
  </si>
  <si>
    <r>
      <rPr>
        <b/>
        <sz val="8"/>
        <color theme="1"/>
        <rFont val="Arial"/>
        <family val="2"/>
      </rPr>
      <t xml:space="preserve">1) Cruzar LT002_INSTRUMENT com LT001_UNIV_OPER para obter o campo PROVISAO_ON:
</t>
    </r>
    <r>
      <rPr>
        <sz val="8"/>
        <color theme="1"/>
        <rFont val="Arial"/>
        <family val="2"/>
      </rPr>
      <t>LT002_INSTRUMENT 
LEFT JOIN 
(SELECT * FROM LT001_UNIV_OPER 
GROUP BY CEMPRESA, CBALCAO, CNUMECTA, ZDEPOSIT)
ON INSTRMNT_ID = CONCAT(CEMPRESA, CBALCAO, CNUMECTA, ZDEPOSIT)</t>
    </r>
  </si>
  <si>
    <r>
      <rPr>
        <b/>
        <sz val="8"/>
        <color theme="1"/>
        <rFont val="Arial"/>
        <family val="2"/>
      </rPr>
      <t xml:space="preserve">1) Cruzar LT002_INSTRUMENT com LT001_UNIV_OPER para obter o campo PROVISAO_ON_PRVS:
</t>
    </r>
    <r>
      <rPr>
        <sz val="8"/>
        <color theme="1"/>
        <rFont val="Arial"/>
        <family val="2"/>
      </rPr>
      <t>LT002_INSTRUMENT 
LEFT JOIN 
(SELECT * FROM LT001_UNIV_OPER 
GROUP BY CEMPRESA, CBALCAO, CNUMECTA, ZDEPOSIT)
ON INSTRMNT_ID = CONCAT(CEMPRESA, CBALCAO, CNUMECTA, ZDEPOSIT)</t>
    </r>
  </si>
  <si>
    <t>1) Cruzar LT002_INSTRUMENT com LT001_UNIV_OPER para obter o campo VALOR_BRUTO_ON e JUROS_CORRIDOS:
LT002_INSTRUMENT 
LEFT JOIN 
(SELECT * FROM LT001_UNIV_OPER 
GROUP BY CEMPRESA, CBALCAO, CNUMECTA, ZDEPOSIT)
ON INSTRMNT_ID = CONCAT(CEMPRESA, CBALCAO, CNUMECTA, ZDEPOSIT)</t>
  </si>
  <si>
    <t>1) Cruzar LT002_INSTRUMENT com LT001_UNIV_OPER para obter o campo VALOR_BRUTO_ON_PRVS e JUROS_CORRIDOS_PRVS:
LT002_INSTRUMENT 
LEFT JOIN 
(SELECT * FROM LT001_UNIV_OPER 
GROUP BY CEMPRESA, CBALCAO, CNUMECTA, ZDEPOSIT)
ON INSTRMNT_ID = CONCAT(CEMPRESA, CBALCAO, CNUMECTA, ZDEPOSIT)</t>
  </si>
  <si>
    <r>
      <rPr>
        <b/>
        <sz val="8"/>
        <color theme="1"/>
        <rFont val="Arial"/>
        <family val="2"/>
      </rPr>
      <t xml:space="preserve">1) Cruzar LT002_INSTRUMENT com LT001_UNIV_OPER para obter o campo PROVISAO_OFF:
</t>
    </r>
    <r>
      <rPr>
        <sz val="8"/>
        <color theme="1"/>
        <rFont val="Arial"/>
        <family val="2"/>
      </rPr>
      <t>LT002_INSTRUMENT 
LEFT JOIN 
(SELECT * FROM LT001_UNIV_OPER 
GROUP BY CEMPRESA, CBALCAO, CNUMECTA, ZDEPOSIT)
ON INSTRMNT_ID = CONCAT(CEMPRESA, CBALCAO, CNUMECTA, ZDEPOSIT)</t>
    </r>
  </si>
  <si>
    <r>
      <t xml:space="preserve">18/02/22: Atualização da metodologia de cálculo para prever os novos campos da FR004
</t>
    </r>
    <r>
      <rPr>
        <b/>
        <sz val="8"/>
        <color theme="1"/>
        <rFont val="Arial"/>
        <family val="2"/>
      </rPr>
      <t xml:space="preserve">30/03/22: </t>
    </r>
    <r>
      <rPr>
        <sz val="8"/>
        <color theme="1"/>
        <rFont val="Arial"/>
        <family val="2"/>
      </rPr>
      <t xml:space="preserve">Atualização da metodologia de cálculo para prever os campos da LT002
</t>
    </r>
    <r>
      <rPr>
        <b/>
        <sz val="8"/>
        <color theme="1"/>
        <rFont val="Arial"/>
        <family val="2"/>
      </rPr>
      <t>21/04/22</t>
    </r>
    <r>
      <rPr>
        <sz val="8"/>
        <color theme="1"/>
        <rFont val="Arial"/>
        <family val="2"/>
      </rPr>
      <t xml:space="preserve">: Foi atualizada a metodologia de cálculo para que o campo apresente o valor da coluna de nullable, até 2022-12-31
</t>
    </r>
    <r>
      <rPr>
        <b/>
        <sz val="8"/>
        <color theme="1"/>
        <rFont val="Arial"/>
        <family val="2"/>
      </rPr>
      <t xml:space="preserve">15/07/22: </t>
    </r>
    <r>
      <rPr>
        <sz val="8"/>
        <color theme="1"/>
        <rFont val="Arial"/>
        <family val="2"/>
      </rPr>
      <t xml:space="preserve">Foi anulada a última alteração (apagada a frase "* Reportar valor da coluna NULLABLE até 2022-12-31")
</t>
    </r>
    <r>
      <rPr>
        <b/>
        <sz val="8"/>
        <color theme="1"/>
        <rFont val="Arial"/>
        <family val="2"/>
      </rPr>
      <t>13/01/22</t>
    </r>
    <r>
      <rPr>
        <sz val="8"/>
        <color theme="1"/>
        <rFont val="Arial"/>
        <family val="2"/>
      </rPr>
      <t>: Alteração da metodologia de cálculo e Not Applicable para prever casos em que a REF_DATE de há 1 ano seja menor que a DT_INCPTN
26/06/2025: Criação do campo VALOR_BRUTO_OFF_PRVS e JUROS_CORRIDOS na LT001 e alteração da metodologia de cálculo para prever estes mesmos campos como fonte. O campo é calculado diretamente a partir dos campos do Universo.</t>
    </r>
  </si>
  <si>
    <r>
      <rPr>
        <b/>
        <sz val="8"/>
        <color theme="1"/>
        <rFont val="Arial"/>
        <family val="2"/>
      </rPr>
      <t xml:space="preserve">08/11/21: </t>
    </r>
    <r>
      <rPr>
        <sz val="8"/>
        <color theme="1"/>
        <rFont val="Arial"/>
        <family val="2"/>
      </rPr>
      <t xml:space="preserve">Foram eliminadas da metodologia de Not Applicable as regras" - Se o campo ACCNTNG_CLSSFCTN assumir os valores: '2','4','41';
 - Se todas as linhas do contrato na FR802, o campo PRODUTO assumir os valores: 'garantias prestadas','compromissos perante terceiros', 'outras responsabilidades perante terceiros','garantias financeiras prestadas';"
</t>
    </r>
    <r>
      <rPr>
        <b/>
        <sz val="8"/>
        <color theme="1"/>
        <rFont val="Arial"/>
        <family val="2"/>
      </rPr>
      <t>30/03/22:</t>
    </r>
    <r>
      <rPr>
        <sz val="8"/>
        <color theme="1"/>
        <rFont val="Arial"/>
        <family val="2"/>
      </rPr>
      <t xml:space="preserve"> Atualização da metodologia de cálculo para prever os novos campos da LT001
</t>
    </r>
    <r>
      <rPr>
        <b/>
        <sz val="8"/>
        <color theme="1"/>
        <rFont val="Arial"/>
        <family val="2"/>
      </rPr>
      <t>21/04/22</t>
    </r>
    <r>
      <rPr>
        <sz val="8"/>
        <color theme="1"/>
        <rFont val="Arial"/>
        <family val="2"/>
      </rPr>
      <t xml:space="preserve">: Foi atualizada a metodologia de cálculo para que o campo apresente o valor da coluna de nullable, até 2022-12-31
</t>
    </r>
    <r>
      <rPr>
        <b/>
        <sz val="8"/>
        <color theme="1"/>
        <rFont val="Arial"/>
        <family val="2"/>
      </rPr>
      <t xml:space="preserve">15/07/22: </t>
    </r>
    <r>
      <rPr>
        <sz val="8"/>
        <color theme="1"/>
        <rFont val="Arial"/>
        <family val="2"/>
      </rPr>
      <t xml:space="preserve">Foi anulada a última alteração (apagada a frase "* Reportar valor da coluna NULLABLE até 2022-12-31")
</t>
    </r>
    <r>
      <rPr>
        <b/>
        <sz val="8"/>
        <color theme="1"/>
        <rFont val="Arial"/>
        <family val="2"/>
      </rPr>
      <t>13/01/22</t>
    </r>
    <r>
      <rPr>
        <sz val="8"/>
        <color theme="1"/>
        <rFont val="Arial"/>
        <family val="2"/>
      </rPr>
      <t>: Alteração da metodologia de cálculo e Not Applicable para prever casos em que a REF_DATE de há 1 ano seja menor que a DT_INCPTN 
26/06/2025: Criação do campo PROVISAO_ON_PRVS na LT001 e alteração da metodologia de cálculo  para prever estes mesmos campos como fonte. O campo é calculado diretamente a partir dos campos do Universo.</t>
    </r>
  </si>
  <si>
    <t>Metodologia / Conceito:
1) Somatório de provisões dentro de balanço que constam no mapa FINREP18/ NOPER 1 ano antes da data de referência.
2) De forma a coniliar com o FINREP, os campos de saldos têm como fonte o universo da LT (Tabela LT001 com as operações por conta contabilistica) que por sua vez tem como fonte a tabela de universo do FINREP (FR001).
3) A condição de N/A foi definida de modo a estar de acordo com os controlos corporativos. Independentemente de essa condição não constar no guia corporativo.
Especificado/ Revisto por: CDO (Luis Capitão-Mor)
Guia de conceitos da Corporação: De acordo com o pretendido no Guia, exceto o reporte da informação à data de inception quando o contrato nasceu entre o ano anterior e a data de reporte.</t>
  </si>
  <si>
    <t>Metodologia / Conceito:
1) Somatório de provisões dentro de balanço que constam no mapa FINREP18/ NOPER.
2) De forma a coniliar com o FINREP, os campos de saldos têm como fonte o universo da LT (Tabela LT001 com as operações por conta contabilistica) que por sua vez tem como fonte a tabela de universo do FINREP (FR001).
Especificado/ Revisto por: CDO (Luis Capitão-Mor)
Guia de conceitos da Corporação: De acordo com o pretendido no Guia.</t>
  </si>
  <si>
    <t>Metodologia / Conceito:
1) Saldo da exposição bruta e deduzido de juros/rendimentos a receber, um ano antes da data de referência.
2) De forma a coniliar com o FINREP, os campos de saldos têm como fonte o universo da LT (Tabela LT001 com as operações por conta contabilistica) que por sua vez tem como fonte a tabela de universo do FINREP (FR001).
3) A condição de N/A foi definida de modo a estar de acordo com os controlos corporativos. Independentemente de essa condição não constar no guia corporativo.
Especificado/ Revisto por: CDO (Luis Capitão-Mor)
Guia de conceitos da Corporação: De acordo com o pretendido no Guia, exceto o reporte da informação à data de inception quando o contrato nasceu entre o ano anterior e a data de reporte.</t>
  </si>
  <si>
    <t>Metodologia / Conceito:
1) Saldo da exposição bruta e deduzido de juros/rendimentos a receber.
2) De forma a coniliar com o FINREP, os campos de saldos têm como fonte o universo da LT (Tabela LT001 com as operações por conta contabilistica) que por sua vez tem como fonte a tabela de universo do FINREP (FR001).
Especificado/ Revisto por: CDO (Luis Capitão-Mor)
Guia de conceitos da Corporação: De acordo com o pretendido no Guia.</t>
  </si>
  <si>
    <t>Metodologia / Conceito:
1) Somatório de provisões fora de balanço que constam no mapa FINREP18/ NOPER.
2) De forma a coniliar com o FINREP, os campos de saldos têm como fonte o universo da LT (Tabela LT001 com as operações por conta contabilistica) que por sua vez tem como fonte a tabela de universo do FINREP (FR001).
Especificado/ Revisto por: CDO (Luis Capitão-Mor)
Guia de conceitos da Corporação: De acordo com o pretendido no Guia.</t>
  </si>
  <si>
    <t>18/02/22: Atualização da metodologia de cálculo para passar a depender de outros campos
26/06/2025: Criação do campo JUROS_CORRIDOS na LT001 e alteração da metodologia de cálculo para prever este mesmo campo como fonte. O campo é calculado diretamente a partir dos campos do Universo.</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</si>
  <si>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30/03/22: </t>
    </r>
    <r>
      <rPr>
        <sz val="8"/>
        <color theme="1"/>
        <rFont val="Arial"/>
        <family val="2"/>
      </rPr>
      <t xml:space="preserve">Atualização da metodologia de cálculo para prever os novos campos da LT001.
</t>
    </r>
  </si>
  <si>
    <t>Testes realizados com recurso a extraçoes.
29/06/2021 - Validar se usamos o conceito  de NPE
29/06/2021 - Validar se usamos se a cura de um contrato contagia o cliente. Validar que tenho todas as saidas por cliente.
29/06/2021 - Necessário alterar metodologia para tabelas de parametrização
30/09/2021 - Alteração da tabela de suporte ao processo para BCE_LT_SPRT_PRFM.</t>
  </si>
  <si>
    <t>1. A informação de leverage finance só é reportada trimestralmente, pelo que a informação é igual durante o trimestre (exemplo: Janeiro 2021 e Fevereiro 2021 são iguais a Dezembro 2020)
2. A informação está a null</t>
  </si>
  <si>
    <t>1. Campo especificado de acordo com o email do Luís Bastos recebido a 01/09/22</t>
  </si>
  <si>
    <t>De acordo com o email enviado [xx/xx/x] pela corporação o campo DBT_SRVC_RT deve ter a mesma metodologia que o campo EBITDA_PRVS e o campo DBT_SRVC_RT_12M que o campo EBITDA.
Metodologia aplicada: EBITDA / (Financiamentos obtidos + Juros e gastos similares)
De acordo com o Luís Bastos, para os casos em que o debt service é igual a 0, deve ser reportado o valor de default.
As pequenas e microentidades estão dispensadas de preencher o quadro referente ao Fluxo de Caixa do IES (volume de negócios inferior a 8Milhões)
De acordo com a Catarina Carvalho e Luís Bastos de CIB, o conceito não é aplicável para bancos centrais e instrituições de crédito. Validado por e-mail com a Corporação no dia 22/09/2023.</t>
  </si>
  <si>
    <t>Existe um registo duplicado para o qual os dados são distintos (cnif = 504591290), o tema foi endereçado via Service Now
De acordo com o email enviado [xx/xx/x] pela corporação o campo DBT_SRVC_RT deve ter a mesma metodologia que o campo EBITDA_PRVS e o campo DBT_SRVC_RT_12M que o campo EBITDA
De acordo com o Luís Bastos, para os casos em que o debt service é igual a 0, deve ser reportado o valor de default.
As pequenas e microentidades estão dispensadas de preencher o quadro referente ao Fluxo de Caixa do IES (volume de negócios inferior a 8Milhões)
De acordo com a Catarina Carvalho e Luís Bastos de CIB, o conceito não é aplicável para bancos centrais e instrituições de crédito. Validado por e-mail com a Corporação no dia 22/09/2023.</t>
  </si>
  <si>
    <t xml:space="preserve">Metodologia / Conceito:
1) O campo é referente à data de óbito do cliente. 
2) Esta informação deve ser mapeada para cada ZCLIENTE da tabela CT003_UNIV_CLI desde que este não seja uma entidade legal, caso onde se espera o valor de Not Applicable.
Especificado/ Revisto por: 
Guia de conceitos da Corporação: </t>
  </si>
  <si>
    <t>Metodologia / Conceito:
1) O estado de default inicial do cliente deve considerar todos os contratos do mesmo presentes na tabela LT002_INSTRUMENT
2) Caso haja mais do que 1 DFLT_STTS_INSTRMNT distinto por cliente, deve ser escolhido o 18 (exceto nos seguintes casos: se um cliente tiver um estado de default (19 ou 20) e um not default (14), então escolher o de default (19 ou 20). Caso contrário, atribuir o status associado.
3) Como indicado na definição do BCE, caso uma entidade seja retalho (RRE ou ROTHER ) basta um contrato estar em default que a entidade também está em default (aplicando as regras do passo anterior). Caso a entidade seja SME, CRE ou LF o status da entidade só é aplicavel apenas se todas os contratos do cliente tiverem o mesmo estado de default. 
Especificado/ Revisto por: Capital + CDO (Susana Arrochinho e José Carlos Epifânio + Luis Capitão-Mor).
Guia de conceitos da Corporação: Não está de acordo com o pretendido no Guia, uma vez que 1) porque a granularidade é diferente entre a BDR e a Loan Tape, os resultados esperados podem diferir. Adicionalmente, 2), os indicadores de pulling effect estão a ser considerados como código 19 e a LT considera como 18, uma vez que não é possível aferir qual o efeito que está a ser contagiado, se por dias de atraso ou UTP.</t>
  </si>
  <si>
    <t>Metodologia / Conceito:
1) O campo é referente à data de nascimento/início de atividade do cliente. 
2) Esta informação deve ser mapeada para cada ZCLIENTE da tabela CT003_UNIV_CLI e é aplicável tanto a entidades particulares como empresariais.
Especificado/ Revisto por: 
Guia de conceitos da Corporação: De acordo com o Guia da Corporação.</t>
  </si>
  <si>
    <t>Metodologia / Conceito:
1) A data do estado de default inicial do cliente deve considerar todos os contratos do mesmo presentes na tabela LT002_INSTRUMENT;
2) Caso haja mais do que 1 DFLT_STTS_INSTRMNT distinto por cliente, escolher a data mais antiga.
3) Como indicado na definição do BCE, caso uma entidade seja retalho (RRE ou ROTHER ) basta um contrato estar em default que a entidade também está em default (aplicando as regras do passo anterior). Caso a entidade seja SME, CRE ou LF o status da entidade só é aplicavel apenas se todas os contratos do cliente tiverem o mesmo estado de default. 
Especificado/ Revisto por: Capital + CDO (Susana Arrochinho e José Carlos Epifânio + Luis Capitão-Mor).
Guia de conceitos da Corporação: Não está de acordo com o pretendido no Guia, uma vez que 1) porque a granularidade é diferente entre a BDR e a Loan Tape, os resultados esperados podem diferir. Adicionalmente, 2), os indicadores de pulling effect estão a ser considerados como código 19 e a LT considera como 18, uma vez que não é possível aferir qual o efeito que está a ser contagiado, se por dias de atraso ou UTP.</t>
  </si>
  <si>
    <t>Metodologia / Conceito:
1) O campo é referente à data do rating externo do cliente ;
2) Esta informação deve ser mapeada para cada CCLIGRUPO da tabela CT003_UNIV_CLI (e posteriormente mapeado para cada ENTTY_ID).
Especificado/ Revisto por: Capital + CDO (Susana Arrochinho + Luis Capitão-Mor)
Guia de conceitos da Corporação: De acordo com o Guia da Corporação.</t>
  </si>
  <si>
    <t>As datas de constituição das empressas estão corretas. Existem contas com valores irrisórios (VN= 0,01€), no caso de riscos para permitir calcular o rating do cliente, necessário para inserir o rating no TF. LB - incluir apenas contas a partir do ano da constituiçõa, inclusive.</t>
  </si>
  <si>
    <t>Metodologia / Conceito:
1) O campo é referente à data do rating interno do cliente – não estão incluídos scorings;
2) Uma vez que para o aprovisionamento deste campo é necessário excluir os scorings, foi aplicada uma tabela de parametrização sobre o campo TIPMODEL (tabela CT021_RWA_CLI). Após filtrados os ratings, o campo FECCALI foi mapeado para cada CCLIGRUPO da tabela CT003_UNIV_CLI (e posteriormente mapeado para cada ENTTY_ID).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</si>
  <si>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ESPECIFICAÇÃO EM CURSO
Ingesta
Tabelas apenas têm informação com datas de referencia a partir de Fevereiro. Campo terá de ser testado após o final de Fevereiro.
Ver campo LGL_PRCDNG_STTS da tabela INSTRUMENT.
Adicionalmente, caso o segmento do cliente seja RETAIL então, o campo depende do campo CLLCTN_MD: Se Hard Collection, então, 'Other legal measures'. Caso contrário, considera-se que não foram iniciados procedimentos legais.
TO DO: alterar especificação de acordo com EP!
1) Para entidades RETAIL (intrnl_sgmnt &lt;&gt; 'PARTICULARES'): se a entidade estiver com CLLCTN_MD = '1' (Hard Collection) e LGL_PRCDNG_STTS_LE = '4', então deve ser reportada a data de entrada do processo de collection;
2) Para outras entidades, devem ser assumidas as datas de entrada dos procedimentos legais.
NOTAS:
Reunião Catarina Caroço:
1) Marcação de Bankruptcy é realizada ao nível da entidade e não do instrumento. Não é possível contagiar as entidades pelos contratos porque poderemos estar a reportar informação incorrecta.
2) Deve ser assumido como data de inicio do processo o campo MIN(DINICIO) da tabela  TCT43
Em suma, para a definição de insolvencia, processos legais externos e outros, o cliente deve ser identificado na RET02; para a definição de processos legais internos, os clientes devem ser identificados na CL001.</t>
  </si>
  <si>
    <t>Metodologia / Conceito:
1) O campo identifica a data da última mudança do estado de performing atual em que o cliente se encontra. 
2) Esta informação deve ser mapeada para cada ENTTY_ID da tabela LT002_INSTRUMENT, através da tabela de traçabilidade LT005_INSTR_ENT.
2.1) Se o cliente tiver mais do que uma operação e estas tiverem estados de performing diferentes, deve ser utilizada a data mais antiga das operações em incumprimento, permitindo assim perceber há quanto tempo está o cliente associado a operações non-performing.
2.2) Se o cliente tiver mais do que uma operação mas estas têm estados de performing iguais ou se o cliente tiver apenas uma operação a si associado, deve ser utilizada a data mais antiga da entrada no estado de performing que se verifique para essa(s) operaçõe(s).
Especificado/ Revisto por: 
Guia de conceitos da Corporação: De acordo com o Guia da Corporação.
Reunião 31/10/2023: Marino + Carmen + LCM + Alexandre Gonçalves
1) No âmbito do projeto do AQR, a equipa de riscos efectuou algumas análises de validação do campo PRFRMNG_STTS_LE;
2) A equipa de riscos levantou a questão do contágio da LT ser realizado ao nível do ZCLIENTE, ao invés do CCLI_GRUPO (como define a política de contágio do Banco);
3) A Carmen identificou o campo Icli_nd da tabela rstf101_det_cnt_rsc como indicador de cliente em default (cujo contágio contrato/cliente é feito ao nível do ccligrupo). No entanto, este campo:
3.1 Está com alguns temas de implementação;
3.2 Não reflete guidelines oficiais;
3.3  Pode gerar incidências nos controlos Corporativos (cliente marcado como non-performing sem ter qualquer contrato associado em stage 3). 
4) O projeto de fusão de clientes irá, a longo prazo, mitigar as incoerências existentes entre zclientes e ccligrupos.
5) Dadas as limitações referidas no ponto 3), optou-se por manter a metodologia atual.</t>
  </si>
  <si>
    <t>Metodologia / Conceito:
1) O campo é referente à data de reporte da informação ao Regulador.
Especificado/ Revisto por: 
Guia de conceitos da Corporação: De acordo com o Guia da Corporação.</t>
  </si>
  <si>
    <t>Guia de conceitos da Corporação: Este conceito não foi analisado.</t>
  </si>
  <si>
    <t>Metodologia / Conceito:
1) O campo é referente à atividade económica realizada pelo cliente. Esta atividade deve ser parametrizado para os códigos permitidos pela code list (através da tabela de parametrização LT803_CODIGOS_LT);
2) Esta informação deve ser mapeada para cada ZCLIENTE da tabela CT003_UNIV_CLI através do campo relativo ao código de atividade económica (CCAE).
Especificado/ Revisto por: 
Guia de conceitos da Corporação: De acordo com o Guia da Corporação.</t>
  </si>
  <si>
    <t>Metodologia / Conceito:
1) O campo é referente à situação profissional do cliente. Esta situação profissional deve ser parametrizada para os códigos permitidos pela code list (através da tabela de parametrização LT803_CODIGOS_LT);
2) Esta informação deve ser mapeada para cada ZCLIENTE da tabela CT003_UNIV_CLI, através do campo CTIPO_TRABALHO e é aplicável apenas a entidades particulares.
Especificado/ Revisto por: 
Guia de conceitos da Corporação: De acordo com o Guia da Corporação.</t>
  </si>
  <si>
    <t>Metodologia / Conceito:
1) O campo é referente à situação profissional do cliente, consoante os critérios internos utilizados pela unidade;
2) Tendo como universo de clientes a tabela CT003_UNIV_CLI, a informação relativa à situação profissional do cliente (interna) encontra-se mapeada na tabela TAYD91C0_GELEMTAB, através do campo TAYD91C0_CELEMTAB. Esta informação só está disponível para entidades particulares.
Especificado/ Revisto por: 
Guia de conceitos da Corporação: De acordo com o Guia da Corporação.</t>
  </si>
  <si>
    <t xml:space="preserve">Metodologia / Conceito:
1) O campo é referente à dimensão do cliente, quando este é uma entidade não financeira. Esta dimensão deve ser parametrizada para os códigos permitidos pela code list (através da tabela de parametrização LT803_CODIGOS_LT);
2) Esta informação deve ser mapeada para cada ZCLIENTE da tabela CT063_UNIV_PME.
É expectável que não haja uma correspondência entre o segmento identificado para uma entidade, e o valor reportado neste campo para essa entidade. Isto acontece porque:
1. Os segmentos são definidos tendo em conta o 1º titular de cada contrato.
2. Os segmentos são determinados por contrato, e por isso, cada entidade adota os segmentos dos contratos a ela associada. 
Ou seja, uma entidade pode ser o 2º, 3º ou 4º titular de um contrato, mas como esse contrato tem o segmento referente ao 1º titular, esta entidade adotará um segmento que poderá não corresponder-lhe.
Especificado/ Revisto por: 
Guia de conceitos da Corporação: 
</t>
  </si>
  <si>
    <t>Metodologia / Conceito:
1) O campo é referente ao código identificador do cliente. 
2) Esta informação deve ser mapeada através do campo ZCLIENTE da tabela CT003_UNIV_CLI.
Especificado/ Revisto por: 
Guia de conceitos da Corporação: De acordo com o Guia da Corporação.</t>
  </si>
  <si>
    <t>Metodologia / Conceito:
1) O campo é referente ao nome legal do cliente. 
2) Esta informação deve ser mapeada através do campo GCLIENTE da tabela CT003_UNIV_CLI.
Especificado/ Revisto por: 
Guia de conceitos da Corporação: De acordo com o Guia da Corporação.</t>
  </si>
  <si>
    <t>Metodologia / Conceito:
1) O campo é referente ao rating externo do cliente para os códigos permitidas pela code list (através da tabela de parametrização LT803_CODIGOS_LT);
2) Esta informação deve ser mapeada para cada CCLIGRUPO da tabela CT003_UNIV_CLI (e posteriormente mapeado para cada ENTTY_ID).
Especificado/ Revisto por: Capital + CDO (Susana Arrochinho + Luis Capitão-Mor)
Guia de conceitos da Corporação: De acordo com o Guia da Corporação.</t>
  </si>
  <si>
    <t>Metodologia / Conceito:
1) O campo é referente ao nome da agência externa que apurou o rating do cliente. Este nomes devem ser parametrizados para os códigos permitidas pela code list (através da tabela de parametrização LT803_CODIGOS_LT);
2) Esta informação deve ser mapeada para cada CCLIGRUPO da tabela CT003_UNIV_CLI (e posteriormente mapeado para cada ENTTY_ID).
Especificado/ Revisto por: Capital + CDO (Susana Arrochinho + Luis Capitão-Mor)
Guia de conceitos da Corporação: De acordo com o Guia da Corporação.</t>
  </si>
  <si>
    <t>Metodologia / Conceito:
1) O campo é referente ao rating externo do cliente para os códigos permitidas pela code list (através da tabela de parametrização LT803_CODIGOS_LT) 1 ano antes da data de referência;
2) Esta informação deve ser mapeada para cada CCLIGRUPO da tabela CT003_UNIV_CLI (e posteriormente mapeado para cada ENTTY_ID).
3) Uma vez que este campo apenas entrou em produção no Datalake a 2021-05-31, caso a data de referência 1 ano antes seja inferior a essa data, a fonte de informação deve ser a própria tabela da BDR: BDR_JM_CAL_EXT_CL.
Especificado/ Revisto por: Capital + CDO (Susana Arrochinho + Luis Capitão-Mor)
Guia de conceitos da Corporação: De acordo com o Guia da Corporação.</t>
  </si>
  <si>
    <t>Metodologia / Conceito:
1) O campo indica se um cliente se encontra em insolvência, quer este pertença a um grupo económico ou não. 
2) A definição de insolvência apenas inclui clientes com CSEG_RISC = X8 e não os X6 (PEAP – Processos Especiais de Acordos de Pagamento) e X7(Processos Especiais de Revitalização).
3) Esta informação deve ser mapeada através do campo CSEG_RISC da tabela CT070_UNIV_GR_CLI:
3.1) Se pelo menos um cliente do grupo económico a que pertence estiver em insolvência (cseg_risc = X8), então o campo será positivo;
3.2) Se o cliente não pertencer a um grupo económico mas se encontrar em insolvência (cseg_risc = X8), então o campo será positivo.
Especificado/ Revisto por: 
Guia de conceitos da Corporação: 
1. FLG_BNKRPTCY_IN_GRP = Yse a) pelo menos um zliente do seu zgrupo (grupo económico) estiver em insolvência (cseg_risc = X8) ou b) caso o zliente não tenha grupo e esteja em insolvencia(cseg_risc = X8)
2. Caso contrário então FLG_BNKRPTCY_IN_GRP = N
Definição de insolvência apenas inclui clientes com cseg_risc = X8 e não os X6 (PEAP – Processos Especiais de Acordos de Pagamento) e X7(Processos Especiais de Revitalização).</t>
  </si>
  <si>
    <t>Metodologia / Conceito: 
1) A informação não existe em sistema. Considera-se 'N' como valor default.
Especificado/ Revisto por: Risco de Mercado (Cláudia Correia)
Guia de conceitos da Corporação: Análise não realizada.</t>
  </si>
  <si>
    <t>Para efeitos de simulação em vez do cruzamento do MOYR1060 com a tabela AL815_PARAM_GERAL filtrou-se o MOYR1060 diretamente por: CPRDODUTO = '101' AND CSUBPRODUTO = 'CGC'.
Guia de conceitos da Corporação: Análise não realizada.</t>
  </si>
  <si>
    <t xml:space="preserve">Metodologia / Conceito:
1) O campo indica 
2) Esta informação deve ser mapeada através do campo MSALDO_FINAL da tabela FR001_UNIV_SALDO, dependendo do perímetro/conta em análise ser IFRS ou CARGABAL.
Especificado/ Revisto por: 
Guia de conceitos da Corporação: </t>
  </si>
  <si>
    <t>Avaliar necessidade de tabela de parametrização
Não podemos testar para junho visto que a tabela só existe na CD desde Janeiro.
Uma vez que os titulares da reestruturação podem ser diferentes dos titulares actuais dos contratos, é necessário contagiar as entidades cujos instrumentos estão classificados com medidas de reestruturações (FRBRNC_STTS_INSTRMNT in ('3','4') - revisto com Paulo Silvério</t>
  </si>
  <si>
    <t xml:space="preserve">Metodologia / Conceito:
1) O campo indica se ocorreu uma solicitação de financiamento de emergência por parte do cliente 
Não é possível reportar esta informação, uma vez que não se encontra em bases de dados do banco.
Especificado/ Revisto por: 
Guia de conceitos da Corporação: </t>
  </si>
  <si>
    <t>Metodologia / Conceito:
1) O campo indica a perda económica na venda do crédito
2) Esta informação deve ser mapeada através da relação dos campos SECURITIZADO_VENCIDO, CREDITO_VENCIDO e VALOR_VENDA da tabela FR008_VENDAS_CT:
2.1) Se esta relação for superior a 5%, a flag deve ser accionada
Especificado/ Revisto por: 
Guia de conceitos da Corporação: De acordo com o Guia da Corporação.</t>
  </si>
  <si>
    <t>Metodologia / Conceito:
1) O campo identifica o código da entidade-mãe de um grupo económico. Desta forma, este campo só é aplicável a clientes que façam parte de um grupo económico.
2) Esta informação deve ser mapeada para cada ZCLIENTE da tabela CT070_UNIV_GR_CLI através do campo ZCLIENTE_PRINC da tabela CT069_UNIV_GR_EC.
Especificado/ Revisto por: 
Guia de conceitos da Corporação: De acordo com o Guia da Corporação.</t>
  </si>
  <si>
    <t>Metodologia / Conceito:
1) O campo identifica o nome legal da entidade-mãe de um grupo económico. Desta forma, este campo só é aplicável a clientes que façam parte de um grupo económico.
2) Esta informação deve ser mapeada para cada ZCLIENTE da tabela CT070_UNIV_GR_CLI através do campo NOME_GRUPO da tabela CT069_UNIV_GR_EC.
Especificado/ Revisto por: 
Guia de conceitos da Corporação: De acordo com o Guia da Corporação.</t>
  </si>
  <si>
    <t>A tabela ct070 deve ser filtrada por controlo, uma vez que a informação a reportar é a informação consolidada do grupo. Sendo uma relação de controlo e não de dependência de risco</t>
  </si>
  <si>
    <t>De acordo com o Marino Peres, caso uma ou mais das componentes da soma seja NULL, deve-se considerar a soma das restantes. Caso sejam todas NULL, então o campo deverá ser MISS.
A tabela ct070 deve ser filtrada por controlo, uma vez que a informação a reportar é a informação consolidada do grupo. Sendo uma relação de controlo e não de dependência de risco</t>
  </si>
  <si>
    <t>Counterpart has no other source of income certification than its own personal declaration, e.g. absence of payroll or tax declaration forms
Guia de conceitos da Corporação: Análise não realizada.</t>
  </si>
  <si>
    <t>Metodologia / Conceito:
1) O campo é referente ao rating interno do cliente – não estão incluídos scorings;
2) Uma vez que para o aprovisionamento deste campo é necessário excluir os scorings, foi aplicada uma tabela de parametrização sobre o campo TIPMODEL (tabela CT021_RWA_CLI). Após filtrados os ratings, o campo IDPUNSCO foi mapeado para cada CCLIGRUPO da tabela CT003_UNIV_CLI (e posteriormente mapeado para cada ENTTY_ID).
Notas adicionais: 
1) Sheet EF - Code List está mapeada a especificação da Code List interna
23/02/2024: Formatos validados por email por João Tiago Reis a 22/02/2024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</si>
  <si>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Metodologia / Conceito:
1) O campo é referente ao rating interno do cliente 1 ano antes da data de referência – não estão incluídos scorings;
2) Uma vez que para o aprovisionamento deste campo é necessário excluir os scorings, foi aplicada uma tabela de parametrização sobre o campo TIPMODEL (tabela CT021_RWA_CLI). Após filtrados os ratings, o campo IDPUNSCO foi mapeado para cada CCLIGRUPO da tabela CT003_UNIV_CLI (e posteriormente mapeado para cada ENTTY_ID).
Notas adicionais: 
1) Sheet EF - Code List está mapeada a especificação da Code List interna
23/02/2024: Formatos validados por email por João Tiago Reis a 22/02/2024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</si>
  <si>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 xml:space="preserve">Metodologia / Conceito:
1) O campo é referente ao segmento/portfólio do cliente, consoante os critérios internos utilizados pela unidade;
2) A informação relativa ao segmento/portfólio do cliente (interno) encontra-se mapeada através do campo CONTRAPARTE da tabela CT003_UNIV_CLI.
É expectável que não haja uma correspondência entre o segmento identificado para uma entidade, e a contraparte identificada para essa mesma entidade. Isto acontece porque:
1. Os segmentos são definidos tendo em conta o 1º titular de cada contrato.
2. Os segmentos são determinados por contrato, e por isso, cada entidade adota os segmentos dos contratos a ela associada. 
Ou seja, uma entidade pode ser o 2º, 3º ou 4º titular de um contrato, mas como esse contrato tem o segmento referente ao 1º titular, esta entidade adotará um segmento que poderá não lhe corresponder.
Especificado/ Revisto por: 
Guia de conceitos da Corporação: </t>
  </si>
  <si>
    <t xml:space="preserve">Metodologia / Conceito:
1) O campo é referente à linha de negócio da entidade administradora do cliente, consoante os códigos internos utilizados pela unidade;
2) Esta informação encontra-se mapeada através do campo CCENTRO_GESTOR da tabela CT003_UNIV_CLI para cada cliente.
Especificado/ Revisto por: 
Guia de conceitos da Corporação: 
</t>
  </si>
  <si>
    <t xml:space="preserve">Metodologia / Conceito:
1) O campo indica o código identificador legal do cliente segundo as normas ISO, sendo apenas aplicável a clientes não particulares.
2) Esta informação deve ser mapeada através do campo CLEI da tabela CT003_UNIV_CLI .
Especificado/ Revisto por: 
Guia de conceitos da Corporação: </t>
  </si>
  <si>
    <t>ESPECIFICAÇÃO EM CURSO
Ingesta
Tabelas apenas têm informação com datas de referencia a partir de Fevereiro. Campo terá de ser testado após o final de Fevereiro.
Ver campo LGL_PRCDNG_STTS da tabela INSTRUMENT.
Adicionalmente, caso o segmento do cliente seja RETAIL então, o campo depende do campo CLLCTN_MD: Se Hard Collection, então, 'Other legal measures'. Caso contrário, considera-se que não foram iniciados procedimentos legais.
NOTAS:
Reunião Catarina Caroço:
1) Marcação de Bankruptcy é realizada ao nível da entidade e não do instrumento. Não é possível contagiar as entidades pelos contratos porque poderemos estar a reportar informação incorrecta.
2) Execuções do banco - um cliente que está em RE normalmente tem TC para poder ser manuseado. Não existe informação de cliente na RET02 para esta tipologia. 
3) Devem ser considerados todos os intervenientes na operação para a marcação de processo de execução. Como tal, podemos recorrer à CL001 para obter esta informação.
Em suma, para a definição de insolvencia, processos legais externos e outros, o cliente deve ser identificado na RET02; para a definição de processos legais internos, os clientes devem ser identificados na CL001.</t>
  </si>
  <si>
    <t>Não podemos testar para junho visto que a definição de universo/saldos não se encontram concluidos por parte da área de CDO.
Guia de conceitos da Corporação: De acordo com o pretendido no Guia.</t>
  </si>
  <si>
    <t>De acordo com o Marino Peres, caso uma ou mais das componentes da soma seja NULL, deve-se considerar a soma das restantes. Caso sejam todas NULL, então o campo deverá ser MISS.
De acordo com a Catarina Carvalho e Luís Bastos de CIB, o conceito não é aplicável para bancos centrais e instrituições de crédito. Validado por e-mail com a Corporação no dia 22/09/2023.</t>
  </si>
  <si>
    <t>Ingesta
Tabela SPT04_INFLOWCRE apenas tem informação com datas de referencia a partir de Fevereiro. Campo terá de ser testado após o final de Fevereiro.
1. A tabela é diária (não existe informação de fecho de mês), para efeito da LT está a ser considerado o último dia de cada mês.
2. A tabela foi ingestada no DL em 14-02-2022 até fevereiro do próximo ano não terá histórico suficiente (12 meses).
3. O campo está de acordo com o Guia da Corporação: o total dos rendimento recebidos nos últimos 12 meses / 12. Caso apenas existam 5 registos, estes serão divididos por 12.
Notas adicionais: The income of the natural person in Santander bank accounts is recorded through the deposit accounts. 
In cases where an account has multiple holders, income inflows are attributed to the first holder (method used for CRM, segmentation and other purposes).
To ensure the consistency of information for the report of  the field MNTHL_TRNVR, we suggest the following approach:
1)	Entities that are the first holders of any demand deposit, should be populated. If no information is found, missing values should be reported;
2)	Entities that are not first holders of any demand deposit, should be reported as N/A.</t>
  </si>
  <si>
    <t>De acordo com o Guia</t>
  </si>
  <si>
    <t>1. A informação de leverage finance só é reportada trimestralmente, pelo que a informação é igual durante o trimestre (exemplo: Janeiro 2021 e Fevereiro 2021 são iguais a Dezembro 2020)</t>
  </si>
  <si>
    <t>Metodologia / Conceito:
1) A PD inicial do cliente deve considerar todos os contratos do cliente da tabela LT002_INSTRUMENT. 
2) Caso haja mais do que 1 PD_CRR_RD por cliente, deve ser realizada a média ponderada pela EAD.
Notas adicionais:
1) A PD_CRR_RD apenas será aplicável a contratos calculados em método IRB e a contratos diferentes de crédito especializado
(SEGMENTO_COREP_PREM not like 'I_4%')
Especificado/ Revisto por: Capital + CDO (Susana Arrochinho + Luis Capitão-Mor)
Guia de conceitos da Corporação: De acordo com o pretendido no Guia.</t>
  </si>
  <si>
    <t>Metodologia / Conceito:
1) A PD do cliente deve considerar todos os contratos do cliente da tabela LT002_INSTRUMENT. 
2) Caso haja mais do que 1 PD_IFRS9_12M_RD por cliente, deve ser realizada a média ponderada pela EAD.
Especificado/ Revisto por: Imparidade (David Texugo)
Guia de conceitos da Corporação: De acordo com o pretendido no Guia.</t>
  </si>
  <si>
    <t>Metodologia / Conceito:
1) A PD do cliente deve considerar todos os contratos do cliente da tabela LT002_INSTRUMENT. 
2) Caso haja mais do que 1 PD_IFRS9_12M_RD_T1 por cliente, deve ser realizada a média ponderada pela EAD.
Especificado/ Revisto por: Imparidade (David Texugo)
Guia de conceitos da Corporação: De acordo com o pretendido no Guia.</t>
  </si>
  <si>
    <t>Metodologia / Conceito:
1) O campo identifica o estado de performing atual em que o cliente se encontra. 
2) Esta informação deve ser mapeada para cada ENTTY_ID da tabela LT002_INSTRUMENT, através da tabela de traçabilidade LT005_INSTR_ENT.
2.1) Se o cliente tiver mais do que uma operação e estas tiverem estados de performing diferentes, deve ser reportado que o cliente se encontra em situação de incumprimento;
2.2) Se o cliente tiver mais do que uma operação mas estas têm estados de performing iguais ou se o cliente tiver apenas uma operação a si associado, deve ser reportado o estado das operações em causa. 
Especificado/ Revisto por: 
Guia de conceitos da Corporação: De acordo com o Guia da Corporação.
Reunião 31/10/2023: Marino + Carmen + LCM + Alexandre Gonçalves
1) No âmbito do projeto do AQR, a equipa de riscos efectuou algumas análises de validação do campo PRFRMNG_STTS_LE;
2) A equipa de riscos levantou a questão do contágio da LT ser realizado ao nível do ZCLIENTE, ao invés do CCLI_GRUPO (como define a política de contágio do Banco);
3) A Carmen identificou o campo Icli_nd da tabela rstf101_det_cnt_rsc como indicador de cliente em default (cujo contágio contrato/cliente é feito ao nível do ccligrupo). No entanto, este campo:
3.1 Está com alguns temas de implementação;
3.2 Não reflete guidelines oficiais;
3.3  Pode gerar incidências nos controlos Corporativos (cliente marcado como non-performing sem ter qualquer contrato associado em stage 3). 
4) O projeto de fusão de clientes irá, a longo prazo, mitigar as incoerências existentes entre zclientes e ccligrupos.
5) Dadas as limitações referidas no ponto 3), optou-se por manter a metodologia atual.</t>
  </si>
  <si>
    <t>Metodologia / Conceito:
1) Indicador do tipo de entidade, ie se é uma pessoa natural ou legal;
2) Informação ppresente na tabela de clientes (CT003_UNIV_CLI) através do campo ITIP_CLI. Se o campo assumir o valor:
2.1)  "F": o cliente é uma pessoa Física
2.2) "J": o cliente é uma pessoa Jurídica
3) O mapeamento para a codelist do BCE é realizado através da tabela de paramentrização LT803_CODIGOS_LT.
Especificado/ Revisto por:CDO (Luís Capitão-Mor)
Guia de conceitos da Corporação: De acordo com o pretendido no Guia.</t>
  </si>
  <si>
    <t>Metodologia / Conceito:
1) O campo é referente ao  tipo de modelo de rating interno do cliente – não estão incluídos scorings;
2) Uma vez que para o aprovisionamento deste campo é necessário excluir os scorings, foi aplicada uma tabela de parametrização sobre o campo TIPMODEL (tabela CT021_RWA_CLI). Após filtrados os ratings, o campo TIPMODEL foi mapeado para cada CCLIGRUPO da tabela CT003_UNIV_CLI (e posteriormente mapeado para cada ENTTY_ID).
Especificado/ Revisto por: Capital + Metodologia e Sistemas de crédito + CDO (Susana Arrochinho + Fernando Jara + Luis Capitão-Mor)
Guia de conceitos da Corporação: Não está de acordo com o pretendido no Guia, uma vez que, segundo o guia, a corporação irá preencher este campo.</t>
  </si>
  <si>
    <t xml:space="preserve">Metodologia / Conceito:
1) O campo indica 
Uma vez que os contratos do universo não são com entidades SPV, o valor do campo deve ser fixo: "Other type of entity".
Especificado/ Revisto por: 
Guia de conceitos da Corporação: Não está de acordo com o guia da Corporação
</t>
  </si>
  <si>
    <t xml:space="preserve">Metodologia / Conceito:
1) O campo indica o número de identificação fiscal do cliente.
2) Esta informação deve ser mapeada através do campo CNUM_DOC_IDENTIF2 da tabela CT003_UNIV_CLI.
Especificado/ Revisto por: 
Guia de conceitos da Corporação: </t>
  </si>
  <si>
    <t>De acordo com o Marino Peres, caso uma ou mais das componentes da soma seja NULL, deve-se considerar a soma das restantes. Caso sejam todas NULL, então o campo deverá ser MISS.
Montante Passivo Não Corrente Inst. Crédito e Sociedades Financeiras
+ Montante Passivo Não Corrente Passivos por Locação Financeira
 + Montante Passivo Não Corrente Outros Passivos Financeiros 
+ Montante Passivo Corrente Instituições Crédito e Sociedades Financeiras 
+ Montante Passivo Corrente Outros Passivos Financeir 
+ Montante Passivo Corrente Passivos por Locação Financeira</t>
  </si>
  <si>
    <t>De acordo com o Marino Peres, caso uma ou mais das componentes da soma seja NULL, deve-se considerar a soma das restantes. Caso sejam todas NULL, então o campo deverá ser MISS.</t>
  </si>
  <si>
    <t xml:space="preserve">Metodologia / Conceito:
1) O campo apresenta a totalidade do montante de juros pagos pela entidade no período de 1 ano e é apenas aplicável a empresas não financeiras.
2) Esta informação deve ser mapeada através do campo MJURPAG da tabela EPT08_PRESTACOES:
2.1) A tabela EPT08_PRESTACOES deve ser filtrada por todas as DATA_DATE_PART inferiores a 12 meses antes da data de referência.
2.2) Devem apenas ser consideradas as relações de primeira titularidade de cada cliente
2.3) Apuram-se as chave master associadas a cada uma das relações do cliente através do tradutor de chaves FINREP 
2.4) É calculada a soma dos montantes de juros pagos pelo cliente no último ano desde a data de referência. Esta soma deverá incidir, no caso de existir mais do que um IPENDCOB, apenas sobre os montantes em que este é igual a 0.
Especificado/ Revisto por: 
Guia de conceitos da Corporação: </t>
  </si>
  <si>
    <t>1. A informação de leverage finance só é reportada trimestralmente, pelo que a informação é igual durante o trimestre (exemplo: Janeiro 2021 e Fevereiro 2021 são iguais a Dezembro 2020)
2. A informação anterior, será a do trimestre anterior (3 meses antes)</t>
  </si>
  <si>
    <t xml:space="preserve">Metodologia / Conceito:
1) O campo é referente a um indicador de presença do cliente na lista interna de clientes de risco
2) Esta informação deve ser mapeada através do campo CMAR_RISC_CLI da tabela RSTF099_DET_CLI_RISC:
2.1)  Se, para cada código de cliente, o campo for 1, 2 ou 3, o cliente deve ser reportado como cliente de risco a nível interno.
Especificado/ Revisto por: 
Guia de conceitos da Corporação: </t>
  </si>
  <si>
    <t>Metodologia / Conceito:
1) Data de entrada do STAGE atual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</si>
  <si>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Metodologia / Conceito:
1) Data de entrada do STAGE anterior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</si>
  <si>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Metodologia / Conceito:
1) Data de entrada do estado atual (performing ou non-performing)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</si>
  <si>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Metodologia / Conceito:
1) Data de entrada do estado anterior (performing ou non-performing)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</si>
  <si>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Metodologia / Conceito:
1) Stage anteior (referente à data do campo DT_IMPRMNT_STTS_PRVS)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</si>
  <si>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Metodologia / Conceito:
1) Stage anterior (referente à data do campo DT_PRFRMNG_STTS_PRVS)
2) No processo da marcação do STAGE foi incluído um tratamento onde sempre que nas tabelas de imparidade apresentam STAGE a NULL então para essa data o STAGE deve ser marcado como 3. Este processo foi adicionado para acautelar contratos abatidos que nas tabelas 8_7 apresentavam registos a NULL para determinadas datas (validado em reunião com Alexandre Gonçalves)
3) Contabilidade utiliza o ficheiro IMP_CONTAB que passa os stage a null  de imparidade para stage 3
Especificado/ Revisto por: Luis Capitão Mor/ Luísa Sousa
Guia de conceitos da Corporação: De acordo com o pretendido no Guia.</t>
  </si>
  <si>
    <t>LT001_UNIV_OPER
KT_CHAVES_LT</t>
  </si>
  <si>
    <t xml:space="preserve">1. CRUZAR LT002_INSTRUMENT COM O TRADUTOR DE CHAVES LOAN TAPE:
LT002_INSTRUMENT
INNER JOIN
KT_CHAVES_LT
ON CONCAT(CEMPRESA,CBALCAO,CNUMECTA,ZDEPOSIT)=INSTRMNT_ID
2. CRUZAR COM LT001_UNIV_OPER PARA OBTER O CAMPO ACCRD_INTRST_INSTRMNT:
LEFT JOIN 
(SELECT * FROM LT001_UNIV_OPER
GROUP BY CEMPRESA,CBALCAO,CNUMECTA,ZDEPOSIT)
ON CONCAT(CEMPRESA,CBALCAO,CNUMECTA,ZDEPOSIT) = CONCAT(CEMPRESA,CBALCAO,CNUMECTA,ZDEPOSIT)
</t>
  </si>
  <si>
    <r>
      <rPr>
        <b/>
        <sz val="8"/>
        <color theme="1"/>
        <rFont val="Arial"/>
        <family val="2"/>
      </rPr>
      <t xml:space="preserve">08/11/21: </t>
    </r>
    <r>
      <rPr>
        <sz val="8"/>
        <color theme="1"/>
        <rFont val="Arial"/>
        <family val="2"/>
      </rPr>
      <t>A metodologia de Not Applicable mantém-se igual à versão original (não foi aplicada a metodologia de default values proposta pela corporação).
07/04/2025: Campo passa a ser aprovisionado através da LT001.
04/08/2025: Alterada metodologia de calculo para NVL (SUM(-1*JUROS_CORRIDOS) ,0 ) para manter coerência com restantes campos de saldos</t>
    </r>
  </si>
  <si>
    <t>NVL ( SUM(-1*JUROS_CORRIDOS) ,0 )</t>
  </si>
  <si>
    <t>- Se o DT_PRFRMNG_STTS assumir o valor da DT_INCPTN 
- Se o campo DT_PRFRMNG_STTS  &lt;   [ref_date - 24 meses]</t>
  </si>
  <si>
    <r>
      <rPr>
        <b/>
        <sz val="8"/>
        <color theme="1"/>
        <rFont val="Arial"/>
        <family val="2"/>
      </rPr>
      <t>04/02/2022</t>
    </r>
    <r>
      <rPr>
        <sz val="8"/>
        <color theme="1"/>
        <rFont val="Arial"/>
        <family val="2"/>
      </rPr>
      <t xml:space="preserve">: Foi adicionada uma condição à metodologia de </t>
    </r>
    <r>
      <rPr>
        <i/>
        <sz val="8"/>
        <color theme="1"/>
        <rFont val="Arial"/>
        <family val="2"/>
      </rPr>
      <t xml:space="preserve">Not Applicable </t>
    </r>
    <r>
      <rPr>
        <sz val="8"/>
        <color theme="1"/>
        <rFont val="Arial"/>
        <family val="2"/>
      </rPr>
      <t xml:space="preserve">e adicionado um NVL à metodologia de cálculo.
</t>
    </r>
    <r>
      <rPr>
        <b/>
        <sz val="8"/>
        <color theme="1"/>
        <rFont val="Arial"/>
        <family val="2"/>
      </rPr>
      <t xml:space="preserve">16/09/22: </t>
    </r>
    <r>
      <rPr>
        <sz val="8"/>
        <color theme="1"/>
        <rFont val="Arial"/>
        <family val="2"/>
      </rPr>
      <t xml:space="preserve">Campo influênciado pela alteração da tabela temporária BU_CAPTOOLS.BCE_LT_SPRT_PRFM (nova especificação enviada a 09/09/22).
</t>
    </r>
    <r>
      <rPr>
        <b/>
        <sz val="8"/>
        <color theme="1"/>
        <rFont val="Arial"/>
        <family val="2"/>
      </rPr>
      <t xml:space="preserve">27/09/2024: </t>
    </r>
    <r>
      <rPr>
        <sz val="8"/>
        <color theme="1"/>
        <rFont val="Arial"/>
        <family val="2"/>
      </rPr>
      <t xml:space="preserve">Alteração na tabela de suporte temporária de forma a prever as alterações de stage/performing nas tabelas de IFRS9 (até Nov.22 fonte IFRS9, após Dez.22 inclusive fonte FR)
</t>
    </r>
    <r>
      <rPr>
        <b/>
        <sz val="8"/>
        <color theme="1"/>
        <rFont val="Arial"/>
        <family val="2"/>
      </rPr>
      <t>27/05/2025:</t>
    </r>
    <r>
      <rPr>
        <sz val="8"/>
        <color theme="1"/>
        <rFont val="Arial"/>
        <family val="2"/>
      </rPr>
      <t xml:space="preserve"> Alteração da metodologia de NOT APPLICABLE onde foi eliminada a condição do PRFRMNG_STTS_PRVS = 11111111111 e adicionada a condição em que o  DT_PRFRMNG_STTS_PRVS assumir o valor da DT_INCPTN  (Atualização do Guia Corporativo)
11/08/2025: Alteração da metodologia de NOT APPLICABLE onde foi alterada a condição em que o  DT_PRFRMNG_STTS assumir o valor da DT_INCPTN </t>
    </r>
  </si>
  <si>
    <r>
      <rPr>
        <b/>
        <sz val="8"/>
        <color theme="1"/>
        <rFont val="Arial"/>
        <family val="2"/>
      </rPr>
      <t>04/02/2022</t>
    </r>
    <r>
      <rPr>
        <sz val="8"/>
        <color theme="1"/>
        <rFont val="Arial"/>
        <family val="2"/>
      </rPr>
      <t xml:space="preserve">: Foi adicionada uma condição à metodologia de </t>
    </r>
    <r>
      <rPr>
        <i/>
        <sz val="8"/>
        <color theme="1"/>
        <rFont val="Arial"/>
        <family val="2"/>
      </rPr>
      <t xml:space="preserve">Not Applicable </t>
    </r>
    <r>
      <rPr>
        <sz val="8"/>
        <color theme="1"/>
        <rFont val="Arial"/>
        <family val="2"/>
      </rPr>
      <t xml:space="preserve">e adicionado um NVL à metodologia de cálculo.
</t>
    </r>
    <r>
      <rPr>
        <b/>
        <sz val="8"/>
        <color theme="1"/>
        <rFont val="Arial"/>
        <family val="2"/>
      </rPr>
      <t xml:space="preserve">16/09/22: </t>
    </r>
    <r>
      <rPr>
        <sz val="8"/>
        <color theme="1"/>
        <rFont val="Arial"/>
        <family val="2"/>
      </rPr>
      <t xml:space="preserve">Campo influênciado pela alteração da tabela temporária BU_CAPTOOLS.BCE_LT_SPRT_PRFM (nova especificação enviada a 09/09/22).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27/05/2025: Alteração da metodologia de NOT APPLICABLE onde foi eliminada a condição do PRFRMNG_STTS_PRVS = 11111111111 e adicionada a condição em que o  DT_PRFRMNG_STTS_PRVS assumir o valor da DT_INCPTN  (Atualização do Guia Corporativo)
11/08/2025: Alteração da metodologia de NOT APPLICABLE onde foi alterada a condição em que o  DT_PRFRMNG_STTS assumir o valor da DT_INCPTN </t>
    </r>
  </si>
  <si>
    <r>
      <rPr>
        <b/>
        <sz val="8"/>
        <color theme="1"/>
        <rFont val="Arial"/>
        <family val="2"/>
      </rPr>
      <t>04/02/2022</t>
    </r>
    <r>
      <rPr>
        <sz val="8"/>
        <color theme="1"/>
        <rFont val="Arial"/>
        <family val="2"/>
      </rPr>
      <t xml:space="preserve">: Foi adicionada uma condição à metodologia de </t>
    </r>
    <r>
      <rPr>
        <i/>
        <sz val="8"/>
        <color theme="1"/>
        <rFont val="Arial"/>
        <family val="2"/>
      </rPr>
      <t xml:space="preserve">Not Applicable </t>
    </r>
    <r>
      <rPr>
        <sz val="8"/>
        <color theme="1"/>
        <rFont val="Arial"/>
        <family val="2"/>
      </rPr>
      <t xml:space="preserve">e adicionado um NVL à metodologia de cálculo.
</t>
    </r>
    <r>
      <rPr>
        <b/>
        <sz val="8"/>
        <color theme="1"/>
        <rFont val="Arial"/>
        <family val="2"/>
      </rPr>
      <t xml:space="preserve">16/09/22: </t>
    </r>
    <r>
      <rPr>
        <sz val="8"/>
        <color theme="1"/>
        <rFont val="Arial"/>
        <family val="2"/>
      </rPr>
      <t xml:space="preserve">Campo influênciado pela alteração da tabela temporária BU_CAPTOOLS.BCE_LT_SPRT_PRFM (nova especificação enviada a 09/09/22)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27/05/2025: Alteração da metodologia de NOT APPLICABLE onde foi eliminada a condição do PRFRMNG_STTS_PRVS = 11111111111 e adicionada a condição em que o  DT_PRFRMNG_STTS_PRVS assumir o valor da DT_INCPTN  (Atualização do Guia Corporativo)
11/08/2025: Alteração da metodologia de NOT APPLICABLE onde foi alterada a condição em que o  DT_PRFRMNG_STTS assumir o valor da DT_INCPTN </t>
    </r>
  </si>
  <si>
    <t>CONSULTAR DOCUMENTO DE ESPECIFICAÇÃO DE INTERNAL RATINGS - CAPÍTULO LT002_INSTRUMENT: CAMPOS INTRNL_RTNG, DT_INTRNL_RTNG, RTNG_MTHD</t>
  </si>
  <si>
    <t>SE O CONTRATO ESTIVER EM DEFAULT (DFLT_STTS_INSTRMNT IN (18,19,20))</t>
  </si>
  <si>
    <t>1. CRUZAR LT002_INSTRUMENT COM TABELA TEMPORÁRIA BCE_LT_INTRNL_RTNGS, PARA O PERÍMETRO EM ANÁLISE:
LT002_INSTRUMENT
LEFT JOIN
(SELECT * FROM BCE_LT_INTRNL_RTNGS)
ON INSTRMNT_ID = INSTRMNT_ID
CONSULTAR DOCUMENTO 
ESPECIFICAÇÃO - BCE LOAN TAPE - INTERNAL RATINGS V1.6</t>
  </si>
  <si>
    <r>
      <rPr>
        <b/>
        <sz val="8"/>
        <color theme="1"/>
        <rFont val="Arial"/>
        <family val="2"/>
      </rPr>
      <t>08/11/2021</t>
    </r>
    <r>
      <rPr>
        <sz val="8"/>
        <color theme="1"/>
        <rFont val="Arial"/>
        <family val="2"/>
      </rPr>
      <t xml:space="preserve"> Reunião LCM: Eliminação da regra "'- Se a entidade não pertencer ao universo de Capital (BCE_LT_INSTR_CAP)" na Metodologia de NOT APPLICABLE.
Eliminação da regra "(Se RWA_MTHD = '1')" na metodologia de cálculo e Eliminação de todas as regras na metodologia de NOT APPLICABLE. (A informação de rating interno deve sempre ser preenchida. A que não tiver preenchida, virá como MISS)
</t>
    </r>
    <r>
      <rPr>
        <b/>
        <sz val="8"/>
        <color theme="1"/>
        <rFont val="Arial"/>
        <family val="2"/>
      </rPr>
      <t>10/03/2023</t>
    </r>
    <r>
      <rPr>
        <sz val="8"/>
        <color theme="1"/>
        <rFont val="Arial"/>
        <family val="2"/>
      </rPr>
      <t xml:space="preserve">: Pedido de ingesta JM_ASIG_GRUPO.
</t>
    </r>
    <r>
      <rPr>
        <b/>
        <sz val="8"/>
        <color theme="1"/>
        <rFont val="Arial"/>
        <family val="2"/>
      </rPr>
      <t>11/10/2023</t>
    </r>
    <r>
      <rPr>
        <sz val="8"/>
        <color theme="1"/>
        <rFont val="Arial"/>
        <family val="2"/>
      </rPr>
      <t xml:space="preserve">: Atualização da metodologia de cálculo e cruzamento no âmbito do projeto de melhorias.
</t>
    </r>
    <r>
      <rPr>
        <b/>
        <sz val="8"/>
        <color theme="1"/>
        <rFont val="Arial"/>
        <family val="2"/>
      </rPr>
      <t xml:space="preserve">28/11/2023: </t>
    </r>
    <r>
      <rPr>
        <sz val="8"/>
        <color theme="1"/>
        <rFont val="Arial"/>
        <family val="2"/>
      </rPr>
      <t xml:space="preserve">Atualização da metodologia de cálculo e cruzamento no âmbito do projeto de melhorias.
</t>
    </r>
    <r>
      <rPr>
        <b/>
        <sz val="8"/>
        <color theme="1"/>
        <rFont val="Arial"/>
        <family val="2"/>
      </rPr>
      <t xml:space="preserve">16/02/2024: </t>
    </r>
    <r>
      <rPr>
        <sz val="8"/>
        <color theme="1"/>
        <rFont val="Arial"/>
        <family val="2"/>
      </rPr>
      <t>Atualização da metodologia de cálculo no âmbito do projeto de melhroias.
09/05/2025: Sem necessidade de re-especificação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08/08/2025: Adição de condição de not applicable, caso o contrato esteja em default, o campo deverá ser marcado com o respetivo valor de not applicable.</t>
    </r>
  </si>
  <si>
    <t>PROVISAO_ON
CARTEIRA_CONTABILISTICA</t>
  </si>
  <si>
    <r>
      <t>1) Cruzar LT003_ENTITY com LT005_INSTR_ENT:
LT003_ENTITY
LEFT JOIN 
(SELECT * FROM LT005_INSTR_ENT)
ON ENTTY_ID = ENTTY_ID
2) (Definição de campo auxiliar MAX_DT_INCPN)
2.1) Cruzar  com a LT002_INSTRUMENT para obter a DT_INCPTN
LEFT JOIN 
(SELECT * FROM LT002_INSTRUMENT)
ON INSTRMNT_ID = INSTRMNT_ID
3</t>
    </r>
    <r>
      <rPr>
        <b/>
        <sz val="8"/>
        <rFont val="Arial"/>
        <family val="2"/>
      </rPr>
      <t xml:space="preserve">) Tratar dos duplicados através dos seguintes máximos: 1º DDATAIRS , 2ºDTIMECALL, 3ºTIMESTAMP, 4ºDECISIONCALLID
</t>
    </r>
    <r>
      <rPr>
        <sz val="8"/>
        <rFont val="Arial"/>
        <family val="2"/>
      </rPr>
      <t xml:space="preserve">SELECT RANK() OVER (PARTITION BY  NIDINTERVENIENTE 
                                             ORDER BY DDATAIRS DESC, DTIMECALL DESC, TIMESTAMP DESC, DECISIONCALLID DESC) AS ORDEM , *
FROM </t>
    </r>
    <r>
      <rPr>
        <b/>
        <sz val="8"/>
        <rFont val="Arial"/>
        <family val="2"/>
      </rPr>
      <t xml:space="preserve">
4) Cruzar com a tabela RENDIMENTO para obter o campo MRENDIMENTOLIQUIDOANUAL e com a tabela SANINPUTDATA para obter DMCALLTYPE, INSTANCE, TIMESTAMP</t>
    </r>
    <r>
      <rPr>
        <sz val="8"/>
        <rFont val="Arial"/>
        <family val="2"/>
      </rPr>
      <t xml:space="preserve">
(SELECT * FROM  RENDIMENTO
INNER JOIN 
SANINPUTDATA SAN
ON DECISIONCALLID
WHERE DMCALLTYPE IN ('3','03','14','22') 
AND INSTANCE = 1 
AND DATA_DATE_PART &lt;= ${REF_DATE} ) BASE 
WHERE ORDEM = 1
ON ZCLIENTE  = LPAD(IRS.NIDINTERVENIENTE,10,0)</t>
    </r>
  </si>
  <si>
    <t>FR012_MASTER_CTO</t>
  </si>
  <si>
    <t>SOCIEDADE_CONTRAPARTE</t>
  </si>
  <si>
    <t>- Se o contrato estiver associado a um cliente que não existe na tabela FR012_MASTER_CTO</t>
  </si>
  <si>
    <r>
      <rPr>
        <b/>
        <sz val="8"/>
        <color theme="1"/>
        <rFont val="Arial"/>
        <family val="2"/>
      </rPr>
      <t>1) Cruzar LT002_INSTRUMENT com FR012_MASTER_CTO para obter o campo SOCIEDADE_CONTRAPARTE:</t>
    </r>
    <r>
      <rPr>
        <sz val="8"/>
        <color theme="1"/>
        <rFont val="Arial"/>
        <family val="2"/>
      </rPr>
      <t xml:space="preserve">
LT002_INSTRUMENT 
LEFT JOIN 
(SELECT * FROM KT_CHAVES_LT)
ON LT002.INSTRMNT_ID= KT.INSTRMNT_ID
and LT002.ENTIDADE KT.ENTIDADE
LEFT JOIN
(SELECT * FROM FR012_MASTER_CTO)
ON INSTRMNT_ID = KT.CONCAT(CEMPRESA, CBALCAO, CNUMECTA, ZDEPOSIT)
ON FR012.CEMPRESA = KT.CEMPRESA
AND FR012.CBALCAO = KT.CBALCAO
AND FR012.CNUMECTA = KT.CNUMECTA
AND FR012.ZDEPOSIT = KT.ZDEPOSIT
AND FR012.CCONTAB_FINAL_IDCOMB_TOTAL = LT002.IDCMB</t>
    </r>
  </si>
  <si>
    <r>
      <t>12/01/22024:</t>
    </r>
    <r>
      <rPr>
        <sz val="8"/>
        <color theme="1"/>
        <rFont val="Arial"/>
        <family val="2"/>
      </rPr>
      <t xml:space="preserve"> Novo campo adicionado pela Corpração. Atualização da especificação da metodologia de cálculo.
15/09/2025: Alteração do campo fonte do campo CONSOLES da tabela CLIENTES_CONTRAPARTE para o campo SOCIEDADE_CONTRAPARTE da tabela FR012</t>
    </r>
  </si>
  <si>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21/12/2023 Reunião LCM</t>
    </r>
    <r>
      <rPr>
        <sz val="8"/>
        <color theme="1"/>
        <rFont val="Arial"/>
        <family val="2"/>
      </rPr>
      <t>: Adição de condições de NOT APPLICABLE na sequência da análise dos controlos da Corporação e completude.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</si>
  <si>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rPr>
        <b/>
        <sz val="8"/>
        <color theme="1"/>
        <rFont val="Arial"/>
        <family val="2"/>
      </rPr>
      <t xml:space="preserve">02/09/2022: </t>
    </r>
    <r>
      <rPr>
        <sz val="8"/>
        <color theme="1"/>
        <rFont val="Arial"/>
        <family val="2"/>
      </rPr>
      <t xml:space="preserve">Atualização da especificação (Campo disponível na BDR apenas apartir de novembro)
</t>
    </r>
    <r>
      <rPr>
        <b/>
        <sz val="8"/>
        <color theme="1"/>
        <rFont val="Arial"/>
        <family val="2"/>
      </rPr>
      <t xml:space="preserve">21/04/2023: </t>
    </r>
    <r>
      <rPr>
        <sz val="8"/>
        <color theme="1"/>
        <rFont val="Arial"/>
        <family val="2"/>
      </rPr>
      <t xml:space="preserve">Alteração da fonte do campo CRRLTN_CFFCNT da tabela TMP_BCE_LT_INSTR_CAP para incluir apenas os registos reportados em IRB no COREP.
</t>
    </r>
    <r>
      <rPr>
        <b/>
        <sz val="8"/>
        <color theme="1"/>
        <rFont val="Arial"/>
        <family val="2"/>
      </rPr>
      <t xml:space="preserve">04/05/2023: </t>
    </r>
    <r>
      <rPr>
        <sz val="8"/>
        <color theme="1"/>
        <rFont val="Arial"/>
        <family val="2"/>
      </rPr>
      <t xml:space="preserve">Adição de condição na metodologia de cálculo.
16/06/2023: Alteração do cruzamento do campo CRRLTN_CFFCNT da tabela TMP_BCE_LT_INSTR_CAP para incluir a chave primária completa. Adicionalmente, foi alterada a metodologia de cálculo de um DISTINCT para uma média ponderada. Sem impactos na implementação.
</t>
    </r>
    <r>
      <rPr>
        <b/>
        <sz val="8"/>
        <color theme="1"/>
        <rFont val="Arial"/>
        <family val="2"/>
      </rPr>
      <t>21/12/2023:</t>
    </r>
    <r>
      <rPr>
        <sz val="8"/>
        <color theme="1"/>
        <rFont val="Arial"/>
        <family val="2"/>
      </rPr>
      <t xml:space="preserve"> Adição de condições de NOT APPLICABLE na sequência da análise dos controlos da Corporação e completude.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</si>
  <si>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30/03/2021</t>
    </r>
    <r>
      <rPr>
        <sz val="8"/>
        <color theme="1"/>
        <rFont val="Arial"/>
        <family val="2"/>
      </rPr>
      <t xml:space="preserve">: Atualização da tabela temporária 'BCE_LT_INSTR_CAP para incluir cruzamento com FR802_PL_CONTAS e tabela de parametrização
</t>
    </r>
    <r>
      <rPr>
        <b/>
        <sz val="8"/>
        <color theme="1"/>
        <rFont val="Arial"/>
        <family val="2"/>
      </rPr>
      <t xml:space="preserve">21/12/2023 Reunião LCM: </t>
    </r>
    <r>
      <rPr>
        <sz val="8"/>
        <color theme="1"/>
        <rFont val="Arial"/>
        <family val="2"/>
      </rPr>
      <t>Adição de condições de NOT APPLICABLE na sequência da análise dos controlos da Corporação e completude.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</si>
  <si>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t>02/02/2024:</t>
    </r>
    <r>
      <rPr>
        <sz val="8"/>
        <color theme="1"/>
        <rFont val="Arial"/>
        <family val="2"/>
      </rPr>
      <t xml:space="preserve"> Novo campo adicionado pela Corporação. Atualização da especificação da metodologia de cálculo.</t>
    </r>
    <r>
      <rPr>
        <b/>
        <sz val="8"/>
        <color theme="1"/>
        <rFont val="Arial"/>
        <family val="2"/>
      </rPr>
      <t xml:space="preserv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</si>
  <si>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21/12/2023 Reunião LCM</t>
    </r>
    <r>
      <rPr>
        <sz val="8"/>
        <color theme="1"/>
        <rFont val="Arial"/>
        <family val="2"/>
      </rPr>
      <t>: Adição de condições de NOT APPLICABLE na sequência da análise dos controlos da Corporação e completude.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</si>
  <si>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t xml:space="preserve">27/10/2021 Reunião LCM: Eliminação da regra "'- Se a entidade não pertencer ao universo de Capital (BCE_LT_INSTR_CAP)" na Metodologia de NOT APPLICABLE.
09/11/2021: Adição de condição na metodologia de NOT APPLICABLE. Consultar documento BS_Tabelas_Temporárias_Loan_Tape.xlsx (BCE_LT_INSTR_CAP) para aplicar metodologia.
</t>
    </r>
    <r>
      <rPr>
        <b/>
        <sz val="8"/>
        <color theme="1"/>
        <rFont val="Arial"/>
        <family val="2"/>
      </rPr>
      <t>21/12/2023 Reunião LCM:</t>
    </r>
    <r>
      <rPr>
        <sz val="8"/>
        <color theme="1"/>
        <rFont val="Arial"/>
        <family val="2"/>
      </rPr>
      <t xml:space="preserve"> Adição de condições de NOT APPLICABLE na sequência da análise dos controlos da Corporação e completude.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</si>
  <si>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Adição de condição na metodologia de NOT APPLICABLE. Consultar documento BS_Tabelas_Temporárias_Loan_Tape.xlsx (BCE_LT_INSTR_CAP) para aplicar metodologia.
</t>
    </r>
    <r>
      <rPr>
        <b/>
        <sz val="8"/>
        <color theme="1"/>
        <rFont val="Arial"/>
        <family val="2"/>
      </rPr>
      <t>03/01/2022</t>
    </r>
    <r>
      <rPr>
        <sz val="8"/>
        <color theme="1"/>
        <rFont val="Arial"/>
        <family val="2"/>
      </rPr>
      <t xml:space="preserve">: Adição de condição na metodologia de NOT APPLICABLE. 
</t>
    </r>
    <r>
      <rPr>
        <b/>
        <sz val="8"/>
        <color theme="1"/>
        <rFont val="Arial"/>
        <family val="2"/>
      </rPr>
      <t>22/02/2022</t>
    </r>
    <r>
      <rPr>
        <sz val="8"/>
        <color theme="1"/>
        <rFont val="Arial"/>
        <family val="2"/>
      </rPr>
      <t xml:space="preserve">: Atualização da metodologia de cálculo do campo -Consultar tabela temporária BCE_LT_INSTR_CAP: para todos os calculos diretos e auxiliares deste campo é necessário utilizar uma data de referência igual a 1 ano antes. Exemplo: os tradutores de chaves para a mesma chave finrep, podem resultar em diferentes chaves BDR ao longo do tempo, o que pode resultar em diferentes valores para o campo. 
Atualização da metodologia de NOT APPLICABLE: "Se o campo RWA_MTHD_T1 assumir o valor: '2'" (o campo RWA_MTHD_T1 é calculado na tabela temporária BCE_LT_INSTR_CAP)
</t>
    </r>
    <r>
      <rPr>
        <b/>
        <sz val="8"/>
        <color theme="1"/>
        <rFont val="Arial"/>
        <family val="2"/>
      </rPr>
      <t>21/12/2023 Reunião LCM:</t>
    </r>
    <r>
      <rPr>
        <sz val="8"/>
        <color theme="1"/>
        <rFont val="Arial"/>
        <family val="2"/>
      </rPr>
      <t xml:space="preserve"> Adição de condições de NOT APPLICABLE na sequência da análise dos controlos da Corporação e completude.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</si>
  <si>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rPr>
        <b/>
        <sz val="8"/>
        <color theme="1"/>
        <rFont val="Arial"/>
        <family val="2"/>
      </rPr>
      <t xml:space="preserve">27/10/2021 Reunião LCM: </t>
    </r>
    <r>
      <rPr>
        <sz val="8"/>
        <color theme="1"/>
        <rFont val="Arial"/>
        <family val="2"/>
      </rPr>
      <t xml:space="preserve">Eliminação da regra "'- Se a entidade não pertencer ao universo de Capital (BCE_LT_INSTR_CAP)" na Metodologia de NOT APPLICABLE.
</t>
    </r>
    <r>
      <rPr>
        <b/>
        <sz val="8"/>
        <color theme="1"/>
        <rFont val="Arial"/>
        <family val="2"/>
      </rPr>
      <t>21/12/2023 Reunião LCM</t>
    </r>
    <r>
      <rPr>
        <sz val="8"/>
        <color theme="1"/>
        <rFont val="Arial"/>
        <family val="2"/>
      </rPr>
      <t>: Adição de condições de NOT APPLICABLE na sequência da análise dos controlos da Corporação e completude.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</si>
  <si>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21/12/2023 Reunião LCM:</t>
    </r>
    <r>
      <rPr>
        <sz val="8"/>
        <color theme="1"/>
        <rFont val="Arial"/>
        <family val="2"/>
      </rPr>
      <t xml:space="preserve"> Adição de condições de NOT APPLICABLE na sequência da análise dos controlos da Corporação e completude.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</si>
  <si>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t>PROVISAO_ON_PRVS</t>
  </si>
  <si>
    <t>NVL(DFLT_STTS_INSTRMNT,99999999999)</t>
  </si>
  <si>
    <t>1. CRUZAR LT002_INSTRUMENT COM O TRADUTOR DE CHAVES LT
LT002
LEFT JOIN (SELECT * FROM KT_CHAVES_LT)
2. CRUZAR COM TABELA TEMPORÁRIA BCE_LT_INSTR_CAP, PARA O PERÍMETRO EM ANÁLISE:
LEFT JOIN
(SELECT * FROM BCE_LT_INSTR_CAP)
ON INSTRMNT_ID = CHAVE_FR
CONSULTAR DOCUMENTO BS_TABELAS_TEMPORÁRIAS_LOAN_TAPE.XLSX
(BCE_LT_INSTR_CAP)</t>
  </si>
  <si>
    <r>
      <rPr>
        <b/>
        <sz val="8"/>
        <color theme="1"/>
        <rFont val="Arial"/>
        <family val="2"/>
      </rPr>
      <t>27/10/2021 Reunião LCM</t>
    </r>
    <r>
      <rPr>
        <sz val="8"/>
        <color theme="1"/>
        <rFont val="Arial"/>
        <family val="2"/>
      </rPr>
      <t xml:space="preserve">: Eliminação da regra "'- Se a entidade não pertencer ao universo de Capital (BCE_LT_INSTR_CAP)" na Metodologia de NOT APPLICABLE.
</t>
    </r>
    <r>
      <rPr>
        <b/>
        <sz val="8"/>
        <color theme="1"/>
        <rFont val="Arial"/>
        <family val="2"/>
      </rPr>
      <t>04/02/2022:</t>
    </r>
    <r>
      <rPr>
        <sz val="8"/>
        <color theme="1"/>
        <rFont val="Arial"/>
        <family val="2"/>
      </rPr>
      <t xml:space="preserve"> Alteração de tabela de parametrização (adição de campo de ordem).
</t>
    </r>
    <r>
      <rPr>
        <b/>
        <sz val="8"/>
        <color theme="1"/>
        <rFont val="Arial"/>
        <family val="2"/>
      </rPr>
      <t>21/12/2023 Reunião LCM:</t>
    </r>
    <r>
      <rPr>
        <sz val="8"/>
        <color theme="1"/>
        <rFont val="Arial"/>
        <family val="2"/>
      </rPr>
      <t xml:space="preserve"> Adição de condições de NOT APPLICABLE na sequência da análise dos controlos da Corporação e completude.
22/04/2025: Reunião LCM e Maria Leonor: Eliminação de condições NOT APPLICABLE, na sequência de guidelines e controlos da Corporação
Alteração da metodologia de cálculo, incluindo NVL
Alteração dos filtros de ataque à ct013 na tabela temporária bce_lt_instr_cap flag_cons_cap IN (1,2) OR flag_conc_contab IN (1,2) ao invés de (flag_cons_cap IN (1,2) AND flag_conc_contab IN (1,2)
Alteração da tabela de parametrização (a lt802 deverá ser desconsiderada, passando a utilizar-se a lt831)
11/07/2025: Adição na metodologia de cruzamento do KT_CHAVES_BDR, de modo a ter valor de dafult para os ajustes
</t>
    </r>
    <r>
      <rPr>
        <b/>
        <sz val="8"/>
        <color theme="1"/>
        <rFont val="Arial"/>
        <family val="2"/>
      </rPr>
      <t>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</si>
  <si>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r>
      <rPr>
        <b/>
        <sz val="8"/>
        <color theme="1"/>
        <rFont val="Arial"/>
        <family val="2"/>
      </rPr>
      <t>27/10/2021 Reunião LCM</t>
    </r>
    <r>
      <rPr>
        <sz val="8"/>
        <color theme="1"/>
        <rFont val="Arial"/>
        <family val="2"/>
      </rPr>
      <t>: Eliminação da regra "'- Se a entidade não pertencer ao universo de Capital (BCE_LT_INSTR_CAP)" na Metodologia de NOT APPLICABLE.
24/04/2025: Alteração dos filtros de ataque à ct013 na tabela temporária bce_lt_instr_cap flag_cons_cap IN (1,2) OR flag_conc_contab IN (1,2) ao invés de (flag_cons_cap IN (1,2) AND flag_conc_contab IN (1,2)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</si>
  <si>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t>LT604_HOLIS_MAN</t>
  </si>
  <si>
    <t>VALOR</t>
  </si>
  <si>
    <t>LT604_HOLIS_MAN.CAMPO = INTRNL_RTNG_INCPTN</t>
  </si>
  <si>
    <t/>
  </si>
  <si>
    <t>1. CRUZAR LT002_INSTRUMENT COM  LT604_HOLIS_MAN
LT002_INSTRUMENT 
LEFT JOIN
(SELECT * FROM CD_LOAN_TAPES_BCE. LT604_HOLIS_MAN)
ON INSTRMNT_ID = INSTRMNT_ID</t>
  </si>
  <si>
    <t>27/10/2021 Reunião LCM: Eliminação da regra "'- Se a entidade não pertencer ao universo de Capital (BCE_LT_INSTR_CAP)" na Metodologia de NOT APPLICABLE.
08/11/2021 Reunião LCM: Eliminação da regra "(Se RWA_MTHD = '1')" na metodologia de cálculo e Eliminação de todas as regras na metodologia de NOT APPLICABLE. (A informação de rating interno deve sempre ser preenchida. A que não tiver preenchida, virá como MISS)
10/03/2023: Pedido de ingesta JM_ASIG_GRUPO.
02/05/2025: A area de riscos enviou o rating na data de abertura das operações para o universo de LF de acordo com o formato da tabela holística.</t>
  </si>
  <si>
    <t>IN_PDINI
O9209_IN_PDINI
G7162_IN_PDINI
WHERE CT013.SUBTIPO_RISCO IN ('1.1','1.2','1.3','1.4','1.5','1.6','1.7','1.8','1.9','1.13') 
AND CT013.FLAG_CONS_CAP IN (1,2)
AND CT013.FLAG_CONC_CONTAB IN (1,2)
AND CT013.EXERCICIO = 'REAL'
AND CT020.NOME_PERIMETRO = [PERÍMETRO EM ANÁLISE]
AND CT020.CALENDARIO = 'PHASE IN'
1. OBTENÇÃO DE CAMPO AUXILIAR REF_DATE_INCPTN:
REF_DATE_INCPTN = FROM_TIMESTAMP(LAST_DAY(FROM_UNIXTIME(UNIX_TIMESTAMP(MIN(FECHAPER), 'YYYYMMDD'), 'YYYY-MM-DD')), 'YYYY-MM-DD')
2. OBTENÇÃO DO CAMPO PD_CRR_INCPTN PARA A REF_DATE_INCPTN OBTIDA NO PASSO ANTERIOR POR NOME_PERÍMETRO:
SE NOME_PERÍMETRO in ('INDIVIDUAL CORPORATIVO', 'INDIVIDUAL IDCOMB'), ENTÃO:
CASE WHEN REF_DATE_INCPTN &gt;= '2020-04-30' THEN IN_PDINI
WHEN REF_DATE_INCPTN &gt;= '2018-12-31' AND O9209_CATGSUB1 NOT IN (11, 12, 13, 14, 15) AND O9209_FLG_CORE = 1 THEN O9209_IN_PDINI
WHEN REF_DATE_INCPTN &gt;= '&gt;=2010-12-31' AND G7162_CATGSUB1 NOT IN (11, 12, 13, 14, 15) AND G7162_MOTEXINF IN (0, 5065) THEN G7162_IN_PDINI
END
SE NOME_PERÍMETRO IN ('INDIVIDUAL LOCAL','SGPS'), ENTÃO:
CASE WHEN REF_DATE_INCPTN &gt;= '2020-04-30' THEN IN_PDINI
WHEN REF_DATE_INCPTN &gt;= '2018-12-31' AND O9209_CATGSUB1 NOT IN (11, 12, 13, 14, 15) AND O9209_FLG_CORE = 1 THEN O9209_IN_PDINI
WHEN REF_DATE_INCPTN &gt;= '2018-12-31' AND O9209_CATGSUB1 NOT IN (11, 12, 13, 14, 15) AND O9209_FLG_CORE = 0 AND O9209_FLGINTRA &lt;&gt; 0 THEN O9209_IN_PDINI
WHEN REF_DATE_INCPTN &gt;= '&gt;=2010-12-31' AND G7162_CATGSUB1 NOT IN (11, 12, 13, 14, 15) AND G7162_MOTEXINF IN (0, 10005,  10015, 50001, 20025, 10010) THEN G7162_IN_PDINI
END
SE DUPLICAÇÕES DE RESULTADOS POR CHAVE_FR, ENTÃO: 
1. SE CHAVE_FR COM FLG_IDCTOORI IN (1, 0) ESCOLHER CHAVE_CAP_1 ONDE FLG_IDCTOORI = 0 (APLICAR APENAS SE REF_DATE_INCPTN &gt;= '2020-04-30')
2. SE CHAVE_FR COM PRODUTOS DE ESTRUTURAS E DIFERENTE DE ESTRUTURAS (ID_PROD = 47), ENTÃO ESCOLHER CHAVE_CAP_1 ONDE  ID_PROD &lt;&gt; 47  (APLICAR APENAS SE REF_DATE_INCPTN &gt;= '2020-04-30')
3. SE COUNT(DISTINCT RWA_MTHD) &gt; 1, ENTÃO ESCOLHER PD_CRR_INCPTN ONDE RWA_MTHD = '1'
4. CASO CONTRÁRIO (PD_CRR_INCPTN DE CHAVE_CAP_1 * EAD_INCPTN DE CHAVE_CAP_1)/SUM(EAD_INCPTN DE CHAVE_FR)
SE O CONTRATO CUMPRIR ALGUMA DAS SEGUINTES CONDIÇÕES, REPORTAR O VALOR DA COLUNA NULLABLE:
1. NÃO EXISTIR NO TRADUTOR À REF_DATE_INCPTN;
2. EXISTIR NO TRADUTOR MAS A TABELA NÃO TER DADOS PARA À DATA APURADA EM REF_DATE_INCPTN</t>
  </si>
  <si>
    <t xml:space="preserve">SE REF_DATE_INCPTN &lt; '2010-12-31'; SE O CAMPO RWA_MTHD ASSUMIR O VALOR: '2'; SE O CONTRATO EXISTIR NO TRADUTOR E NA TABELA FONTE À REF_DATE_INCPTN MAS NÃO CUMPRIR AS CONDIÇÕES DESCRITAS NA METODOLOGIA DE CÁLCULO; SE CONTRATO É CRÉDITO ESPECIALIZADO: 
1. CASO REF_DATE_INCPTN &gt;= '2020-04-30' : SEGMENTO_COREP_PREM LIKE 'I_4%'
2. CASO REF_DATE_INCPTN &gt;= '2018-12-31'  AND  REF_DATE_INCPTN &lt; '2020-04-30' : O9209_CATPREMI = 0 E O9209_CAT2PREM IN (11,12,13,14) 
3. CASO REF_DATE_INCPTN &gt;= '2010-12-31' AND  EF_DATE_INCPTN &lt;  '2018-12-31' : G7162_CATPREMI = 0 E G7162_CAT2PREM IN (11,12,13,14); SE O CAMPO AUXILIAR FLG_CONS_CAP = 0 (UTILIZADO NA DEFINIÇÃO DO UNIVERSO DE CAPITAL) </t>
  </si>
  <si>
    <t>1. CRUZAR LT002_INSTRUMENT COM O UNIVERSO DE CHAVES BDR EM ANÁLISE:
1.1. CRUZAR A LT002 COM TRADUTOR DE CHAVES FR E BDR
LT002_INSTRUMENT 
LEFT JOIN
(SELECT * FROM
(SELECT * FROM KT_CHAVES_FINREP 
INNER JOIN
SELECT * FROM KT_CHAVES_BDR
ON CEMPRESA, CBALCAO, CNUMECTA, ZDEPOSIT =  CEMPRESA, CBALCAO, CNUMECTA, ZDEPOSIT )
1.2. CRUZAR A CHAVE BDR OBTIDA NO PASSO 1.1) COM A TABELA CT013_RWA_PRINC DE MODO A OBTER O UNIVERSO ELEGÍVEL PARA O PERÍMETRO EM ANÁLISE
INNER JOIN
(SELECT * FROM
SELECT * FROM CT013_RWA_PRINC
INNER JOIN
SELECT * FROM CT020_RWA_PER
ON ID_CAPITAL_PERIMETROS=ID_CAPITAL_PERIMETROS))
ON INSTRMNT_ID = CONCAT(CEMPRESA_FR, CBALCAO_FR, CNUMECTA_FR, ZDEPOSIT_FR)
2. OBTER A REF_DATE_INCPTN DO CONTRATO FINREP (DATA MÍNIMA DE ABERTURA DE TODOS OS CONTRATOS DE CAPITAL):
I) CRUZAR A CHAVE BDR OBTIDA NO PASSO 2) COM TABELA CT022_RWA_CTO DE MODO A OBTER A DATA DE ABERTURA DOS CONTRATOS NA BDR:
LEFT JOIN
(SELECT * FROM CT022_RWA_CTO) 
ON S1EMP = S1EMP
AND CONTRA1 = CONTRA1 
GROUP BY INSTRMNT_ID)
3. CRUZAR NOVAMENTE COM O TRADUTOR BDR À REF_DATE_INCPTN, DE FORMA A OBTER AS CHAVES BDR (CASO OS TRADUTORES NÃO TENHAM DADOS À REF_DATE_INCPTN, CRUZAR COM A DATA MÍNIMA DISPONÍVEL): 
LEFT JOIN 
(SELECT * FROM KT_CHAVES_FINREP 
INNER JOIN
SELECT * FROM KT_CHAVES_BDR
ON CEMPRESA, CBALCAO, CNUMECTA, ZDEPOSIT =  CEMPRESA, CBALCAO, CNUMECTA, ZDEPOSIT 
AND REF_DATE=REF_DATE_INCPTN)
ON INSTRMNT_ID = CONCAT(CEMPRESA_FR, CBALCAO_FR, CNUMECTA_FR, ZDEPOSIT_FR)
4. CRUZAR A CHAVE BDR OBTIDA NO PASSO 2. COM AS TABELAS ABAIXO INDICADAS, CONSOANTE O PERÍODO EM ANÁLISE, DE FORMA A OBTER OS CAMPOS NECESSÁRIOS:
4.1. CASO REF_DATE_INCPTN&gt;=2020-04-30, CRUZAR COM A TABELA CT014_RWA_IRB:
LEFT JOIN
(SELECT * FROM CT014_RWA_IRB)
ON S1EMP = S1EMP
AND CONTRA1 = CONTRA1
AND REF_DATE = REF_DATEAND DATA_DATE_PART=REF_DATE_INCPTN
4.2. CASO REF_DATE_INCPTN ENTRE 2018-12-31 E 2020-03-31, CRUZAR COM A TABELA JM_CTO_AJ_REG:
LEFT JOIN
(SELECT * FROM JM_CTO_AJ_REG)
ON S1EMP = O9209_S1EMP
AND CONTRA1 = O9209_CONTRA1
AND REF_DATE = DATA_DATE_PARTAND DATA_DATE_PART=REF_DATE_INCPTN
4.3. CASO REF_DATE_INCPTN ENTRE 2010-12-31 E 2018-11-30, CRUZAR COM A TABELA JM_CTO_CATEG2, FILTRADA PELA FINALIDADE 9:
LEFT JOIN
(SELECT * FROM JM_CTO_CATEG2 WHERE G7162_FINCALCU=9)
ON S1EMP = G7162_S1EMP
AND CONTRA1 = G7162_CONTRA1
AND DATA_DATE_PART=REF_DATE_INCPTN
5. CRUZAR A CHAVE BDR OBTIDA NO PASSO 3) COM A TABELA CT013_RWA_PRINC, DE MODO A OBTER O SEGMENTO_COREP À REF_DATE_INCPTN:
LEFT JOIN
(SELECT * FROM CT013_RWA_PRINC)
ON S1EMP = S1EMP
AND CONTRA1 = CONTRA1
AND DATA_DATE_PART=REF_DATE_INCPTN</t>
  </si>
  <si>
    <r>
      <rPr>
        <b/>
        <sz val="8"/>
        <color theme="1"/>
        <rFont val="Arial"/>
        <family val="2"/>
      </rPr>
      <t>27/10/2021</t>
    </r>
    <r>
      <rPr>
        <sz val="8"/>
        <color theme="1"/>
        <rFont val="Arial"/>
        <family val="2"/>
      </rPr>
      <t xml:space="preserve"> Reunião LCM: Eliminação da regra "'- Se a entidade não pertencer ao universo de Capital (BCE_LT_INSTR_CAP)" na Metodologia de NOT APPLICABLE.
</t>
    </r>
    <r>
      <rPr>
        <b/>
        <sz val="8"/>
        <color theme="1"/>
        <rFont val="Arial"/>
        <family val="2"/>
      </rPr>
      <t>09/11/2021:</t>
    </r>
    <r>
      <rPr>
        <sz val="8"/>
        <color theme="1"/>
        <rFont val="Arial"/>
        <family val="2"/>
      </rPr>
      <t xml:space="preserve"> Adição de condição na metodologia de NOT APPLICABLE. Consultar documento BS_Tabelas_Temporárias_Loan_Tape.xlsx (BCE_LT_INSTR_CAP) para aplicar metodologia.
</t>
    </r>
    <r>
      <rPr>
        <b/>
        <sz val="8"/>
        <color theme="1"/>
        <rFont val="Arial"/>
        <family val="2"/>
      </rPr>
      <t xml:space="preserve">18/08/2023: </t>
    </r>
    <r>
      <rPr>
        <sz val="8"/>
        <color theme="1"/>
        <rFont val="Arial"/>
        <family val="2"/>
      </rPr>
      <t xml:space="preserve">Atualização de metodologia de cálculo, cruzamento e NOT APPLICABLE.
</t>
    </r>
    <r>
      <rPr>
        <b/>
        <sz val="8"/>
        <color theme="1"/>
        <rFont val="Arial"/>
        <family val="2"/>
      </rPr>
      <t xml:space="preserve">29/09/2023: </t>
    </r>
    <r>
      <rPr>
        <sz val="8"/>
        <color theme="1"/>
        <rFont val="Arial"/>
        <family val="2"/>
      </rPr>
      <t xml:space="preserve">Atualização de metodologia de cruzamento.
</t>
    </r>
    <r>
      <rPr>
        <b/>
        <sz val="8"/>
        <color theme="1"/>
        <rFont val="Arial"/>
        <family val="2"/>
      </rPr>
      <t xml:space="preserve">21/12/2023 Reunião LCM: </t>
    </r>
    <r>
      <rPr>
        <sz val="8"/>
        <color theme="1"/>
        <rFont val="Arial"/>
        <family val="2"/>
      </rPr>
      <t>Adição de condições de NOT APPLICABLE na sequência da análise dos controlos da Corporação e completude.
23/06/2025: Alteração dos filtros feitos à tabela CT013_RWA_PRINC, passando a filtrar por FLAG_CONS_CAP in (1,2) e FLAG_CONC_CONTAB in (1,2)
04/07/2025: Adição do filtro feito à tabela JM_CTO_CATEG2, passando a filtrar por FINCALCU=9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</si>
  <si>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t>LT002_INSTRUMENT
LEFT JOIN
(SELECT  CASE WHEN MAX(NR)-1=0 THEN 1 ELSE MAX(NR)-1 FROM BCE_LT_SPRT_PRFM GROUP BY INSTRMNT_ID
INNER JOIN
SELECT * FROM BCE_LT_SPRT_PRFM
ON INSTRMNT_ID, NR)
ON CONCAT(CBALCAO, CNUMECTA, ZDEPOSIT) = INSTRMNT_ID</t>
  </si>
  <si>
    <t>RWA
NOTA: SE O CAMPO AUXILIAR FLG_CONS_CAP=0 (UTILIZADO NA DEFINIÇÃO DO UNIVERSO DE CAPITAL) ENTÃO 0</t>
  </si>
  <si>
    <t>1. CRUZAR LT002_INSTRUMENT COM TABELA TEMPORÁRIA BCE_LT_INSTR_CAP, PARA O PERÍMETRO EM ANÁLISE:
LT002_INSTRUMENT
LEFT JOIN
(SELECT * FROM BCE_LT_INSTR_CAP)
ON INSTRMNT_ID = CHAVE_FR
CONSULTAR DOCUMENTO BS_TABELAS_TEMPORÁRIAS_LOAN_TAPE.XLSX
(BCE_LT_INSTR_CAP)</t>
  </si>
  <si>
    <r>
      <rPr>
        <b/>
        <sz val="8"/>
        <color theme="1"/>
        <rFont val="Arial"/>
        <family val="2"/>
      </rPr>
      <t xml:space="preserve">27/10/2021 </t>
    </r>
    <r>
      <rPr>
        <sz val="8"/>
        <color theme="1"/>
        <rFont val="Arial"/>
        <family val="2"/>
      </rPr>
      <t xml:space="preserve">Reunião LCM: Eliminação da regra "'- Se a entidade não pertencer ao universo de Capital (BCE_LT_INSTR_CAP)" na Metodologia de NOT APPLICABLE.
</t>
    </r>
    <r>
      <rPr>
        <b/>
        <sz val="8"/>
        <color theme="1"/>
        <rFont val="Arial"/>
        <family val="2"/>
      </rPr>
      <t>30/03/2021</t>
    </r>
    <r>
      <rPr>
        <sz val="8"/>
        <color theme="1"/>
        <rFont val="Arial"/>
        <family val="2"/>
      </rPr>
      <t xml:space="preserve">: Atualização da tabela temporária 'BCE_LT_INSTR_CAP para incluir cruzamento com FR802_PL_CONTAS e tabela de parametrização
</t>
    </r>
    <r>
      <rPr>
        <b/>
        <sz val="8"/>
        <color theme="1"/>
        <rFont val="Arial"/>
        <family val="2"/>
      </rPr>
      <t>21/12/2023 Reunião LCM:</t>
    </r>
    <r>
      <rPr>
        <sz val="8"/>
        <color theme="1"/>
        <rFont val="Arial"/>
        <family val="2"/>
      </rPr>
      <t xml:space="preserve"> Adição de condições de NOT APPLICABLE na sequência da análise dos controlos da Corporação e completude.
11/07/2025: alteração da metodologia de N/A para os contratos que não consomem capital para passarem a reportar o valor de 0, uma vez que o campo não permite default value para os casos em que o internal segment é aplicável (alinhado com a corporação)
15/09/2025 Reunião LCM: Para o perímetro Individual IDComb na CT020, deve ser filtrada pelo perímetro Individual Corporativo quando a data de referência (REF_DATE) for anterior a 30 de abril de 2025. A partir dessa data (inclusive), deve ser filtrada pelo perímetro Individual IDComb.</t>
    </r>
  </si>
  <si>
    <t>PYMNT_FRQNCY
OTSTNDNG_NMNL_AMNT_INSTRMNT
DT_LGL_FNL_MTRTY</t>
  </si>
  <si>
    <t>CASE WHEN PYMNT_FRQNCY= '8' THEN OTSTNDNG_NMNL_AMNT_INSTRMNT/(CASE WHEN ROUND(DATEDIFF(DT_LGL_FNL_MTRTY,REF_DATE)/30,0) &lt;= 0 THEN 1 ELSE ROUND(DATEDIFF(DT_LGL_FNL_MTRTY,REF_DATE)/30,0) END) 
WHEN PYMNT_FRQNCY= '1' THEN OTSTNDNG_NMNL_AMNT_INSTRMNT/(CASE WHEN ROUND(DATEDIFF(DT_LGL_FNL_MTRTY,REF_DATE)/365,0) &lt;= 0 THEN 1 ELSE ROUND(DATEDIFF(DT_LGL_FNL_MTRTY,REF_DATE)/365,0) END) 
WHEN PYMNT_FRQNCY= '18' THEN OTSTNDNG_NMNL_AMNT_INSTRMNT/(CASE WHEN ROUND(DATEDIFF(DT_LGL_FNL_MTRTY,REF_DATE)/90,0) &lt;= 0 THEN 1 ELSE ROUND(DATEDIFF(DT_LGL_FNL_MTRTY,REF_DATE)/90,0) END) 
WHEN PYMNT_FRQNCY= '19' THEN OTSTNDNG_NMNL_AMNT_INSTRMNT/(CASE WHEN ROUND(DATEDIFF(DT_LGL_FNL_MTRTY,REF_DATE)/180,0) &lt;= 0 THEN 1 ELSE ROUND(DATEDIFF(DT_LGL_FNL_MTRTY,REF_DATE)/180,0) END) 
WHEN PYMNT_FRQNCY IN ('4','22') THEN OTSTNDNG_NMNL_AMNT_INSTRMNT
END
SE PELO MENOS UM DOS CAMPOS FONTE TIVER INFORMADO COM O VALOR DA COLUNA NULLABLE,  ENTÃO VALOR DA COLUNA NULLABLE</t>
  </si>
  <si>
    <t>SE PELO MENOS UM DOS CAMPOS FONTE TIVER O VALOR DE NOT APPLICABLE</t>
  </si>
  <si>
    <t xml:space="preserve">UTILIZAR OS CAMPOS PYMNT_FRQNCY, OTSTNDNG_NMNL_AMNT_INSTRMNT E DT_LGL_FNL_MTRTY PARA O CÁLCULO </t>
  </si>
  <si>
    <t>CONSULTAR DOCUMENTO BS_TABELAS_TEMPORÁRIAS_LOAN_TAPE.XLSX
(TMP_BCE_LT_MOYR)
UNIVERSO INSTR
LEFT JOIN
(SELECT * FROM CD_CAPTOOLS.KT_CHAVES_FINREP 
ON CEMPRESA_FR, CBALCAO_FR, CNUMECTA_FR, ZDEPOSIT_FR)
LEFT JOIN
(SELECT * FROM TMP_BCE_LT_MOYR
WHERE DATA_DATE_PART = REF_DATE)
ON CEMPRESA, CBALCAO, CNUMECTA, ZDEPOSIT
GROUP BY CEMPRESA_FR, CBALCAO_FR, CNUMECTA_FR, ZDEPOSIT_FR</t>
  </si>
  <si>
    <t>30/04/2025: Sem necessidade de re-especificação (controlos Corporativos justificados)
Reunião Luísa Sousa e Rui Sarroeira: verifica-se que a Contabilidade e CRC reporta apenas contratos vencidos &gt; 30 dias; no entanto, na Loan Tape e FINREP, é considerado default a partir do momento 0</t>
  </si>
  <si>
    <t xml:space="preserve">NOTA: PARA TODO O UNIVERSO O CAMPO DEVE SER REPORTADO COM 'N/A'
</t>
  </si>
  <si>
    <t>11/07/25: Alteração da metodologia de cálculo do campo('N/A' ao invés de 'MISS'), de modo a garantir consistência com guidlines Corporativas.
Adicionalmente, este campo passa a ser populado através da tabela holística.</t>
  </si>
  <si>
    <t>1) CRUZAR LT002_INSTRUMENT COM TABELA TEMPORÁRIA BCE_LT_INSTR_CAP PARA O PERIMETRO EM ANÁLISE:
LT002_INSTRUMENT
LEFT JOIN
(SELECT * FROM BCE_LT_INSTR_CAP)
ON INSTRMNT_ID = CHAVE_FR
CONSULTAR DOCUMENTO BS_TABELAS_TEMPORÁRIAS_LOAN_TAPE.XLSX
(BCE_LT_INSTR_CAP)</t>
  </si>
  <si>
    <t>1. SE DFLT_STTS_INSTRMNT = 14  E MAX(NR) = 1, ENTÃO ASSUMIR O VALOR DO CAMPO "DT_INCPTN"
2. SE DFLT_STTS_INSTRMNT IN (18,19,20) E MAX(NR)=1 ENTÃO ASSUMIR O VALOR DO CAMPO "FEC_DEF"
2. CASO CONTRÁRIO REF_DATE, ONDE NR = MAX(NR)</t>
  </si>
  <si>
    <t xml:space="preserve">CONSULTAR DOCUMENTO BS_TABELAS_SUPORTE_PROCESSO.XLSX
(BCE_LT_SPRT_DFLT)
1. CRUZAR LT002_INSTRUMENT COM A TABELA TEMPORÁRIA:
UNIVERSO INSTR
LEFT JOIN
SELECT * FROM BCE_LT_SPRT_DFLT
ON INSTRMNT_ID=INSTRMNT_ID
2. CRUZAR COM OS TRADUTORES DE CHAVES PARA IR BUSCAR O CONTRA1:
LEFT JOIN (
SELECT * FROM KT_CHAVES_FINREP
INNER JOIN 
SELECT * FROM KT_CHAVES_BDR
ON CONCAT(CEMPRESA,CBALCAO,CNUMECTA,ZDEPOSIT)=CONCAT(CEMPRESA,CBALCAO,CNUMECTA,ZDEPOSIT)
)
3. CRUZAR A CHAVE OBTIDA COM A TABELA CT013_RWA_PRINC PARA OBTER O CAMPO FEC_DEF, FILTRADO POR DATA:
LEFT JOIN 
SELECT * FROM CT013_RWA_PRINC
ON CONTRA1=CONTRA1
AND S1EMP=S1EMP
</t>
  </si>
  <si>
    <t>27/10/2021: Reunião LCM: Eliminação da regra "Se a entidade não pertencer ao universo de Capital (BCE_LT_INSTR_CAP)" na metodologia de NOT APPLICABLE:
09/11/2021: Correção de metodologia de cálculo e de cruzamento. Esta correção tem como adicional a criação da tabela de suporte BCE_LT_SPRT_DFLT (Consultar documento BS_Tabelas_Suporte_Processo.xlsx);
Adicionalmente, e como consequência de uma Reunião com LCM, foi adicionada a condição: "1) Se DFLT_STTS_INSTRMNT = valor da respetiva coluna de NULLABLE, então valor da coluna NULLABLE;" de modo a prever os contratos que não estão calculados pela nova definição de default;
07/04/2022: Alteração da especificação de metodologia de cálculo do campo DT_DFLT_STTS_INSTRMNT da tabela de suporte BCE_LT_SPRT_DFLT (Consultar documento BS_Tabelas_Temporárias_v4.0.xlsx);
28/04/2022: Alteração da especificação de metodologia de cálculo do campo DT_DFLT_STTS_INSTRMNT da tabela de suporte BCE_LT_SPRT_DFLT (Consultar documento BS_Tabelas_Temporárias_v4.0.xlsx)
24/04/2025: Foi eliminada a condição: "1) Se DFLT_STTS_INSTRMNT = valor da respetiva coluna de NULLABLE, então valor da coluna NULLABLE", uma vez que o campo tem default value not allowed
11/07/2025: Após reunião com  a Maria Leonor, ficou definido que este campo iria reportar a data de referência de alteração do status de default. Para os casos em que não houve alteração do status e que nunca estiveram em default reporta-se a data de inception e para os casos em que não houve alteração do status e que no histórico da ct013 estiveram sempre em default devemos reportar a data do campo fec_def.</t>
  </si>
  <si>
    <t>LT002_INSTRMNT
FR004_CTO</t>
  </si>
  <si>
    <t>DATA_INICIO
DT_INCPTN</t>
  </si>
  <si>
    <t xml:space="preserve">CASE WHEN DATA_INICIO IS NULL THEN DT_INCPTN ELSE DATA_INICIO
</t>
  </si>
  <si>
    <t>1. CRUZAT A LT002_INSTRUMENT COM O KT_CHAVES_LT
 LT002_INSTRUMENT
LEFT JOIN 
(SELECT * FROM KT_CHAVES_LT)
ON INSTRMNT_ID=INSTRMNT_ID
2.CRUZAR A CHAVE OBTIDA COM A TABELA FR004_CTO  DE MODO A OBTER O CAMPO DATA_INICIO:
LT002_INSTRUMENT 
LEFT JOIN 
(SELECT * FROM FR004)
ON INSTRMNT_ID = CONCAT(CEMPRESA, CBALCAO, CNUMECTA, ZDEPOSIT)</t>
  </si>
  <si>
    <t>04/11/2021: Foi acrescentada à metodologia de Cálculo "Se o campo FRBRNC_STTS_INSTRMNT = '8', assumir o valor do campo "DT_INCPTN"";
23/12/2021: Substituição da tabela fonte RSV133SA1_DEST_SOL_CRED pela RNT05_SOLDST e atualização do nome dos campos;
10/02/2022: Correção na metodologia de cruzamento ao nível do cruzamento de tabelas sem impacto ao nível da implementação;
21/03/2022: Atualização da especificação da metodologia de cálculo;
27/06/2022: Actualização da especificação da metodologia de cálculo (adição de NVL);
13/01/2023: Atualização da especificação da metodologia de cálculo. A tabela fonte deve ser revista aquando da ingesta
28/03/2025: Alteração da metodologia de cruzamento de forma a que o universo da LT passe a ir buscar informação diretamente à tabela FR004_CTO.
16/05/2025: Adição do cruzamento com o tradutor de chaves LT na metodologia de cruzamento.</t>
  </si>
  <si>
    <t>DATA_ABERTURA
 SE DATA_ABERTURA = 0001-01-01 ENTÃO VALOR DA COLUNA NULLABLE</t>
  </si>
  <si>
    <t>1) CRUZAR LT002_INSTRUMENT COM FR004_CTO, DE MODO A OBTER OS CAMPOS NECESSÁRIOS: 
LT002_INSTRUMENT
LEFT JOIN
(SELECT * FROM FR004_CTO)
ON INSTRMNT_ID = CONCAT(CEMPRESA, CBALCAO, CNUMECTA, ZDEPOSIT)</t>
  </si>
  <si>
    <t>04/11/2021: A metodologia de cálculo mantém-se igual à versão original (não foi aplicada a metodologia proposta pela Corporação);
23/03/2022: Foi adicionada uma condição de Nullable para colmatar uma incidência dos controlos da Corporação
24/04/2025: Sem necessidade de re-especificação (controlos Corporativos justificados com Luís Capitão)</t>
  </si>
  <si>
    <t>04/11/2021: A metodologia de cálculo mantém-se igual à versão original (não foi aplicada a metodologia proposta pela Corporação)
Foi adicionada à metodologia de NOT APPLICABLE: "Se o instrumento não tem maturidade contratualizada (DATA_VENCIMENTO = 9999-31-12)";
04/03/2022: Foi adicionada à metodologia de cálculo "Se DATA_VENCIMENTO = 0001-01-01", então valor da coluna NULLABLE
11/04/2025: Foi adicionada à metodologia de cuzamento, a metodologia de cálculo (NOT APPLICABLE)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08/08/2025: Adição de condição de not applicable, caso o contrato esteja em default, o campo deverá ser marcado com o respetivo valor de not applicable.</t>
  </si>
  <si>
    <t>CAMPO APROVISIONADO DIRETAMENTE
NOTA: SE DATA_VENCIMENTO = 0001-01-01, ENTÃO VALOR DA COLUNA NULLABLE</t>
  </si>
  <si>
    <t>- SE O INSTRUMENTO NÃO TEM MATURIDADE CONTRATUALIZADA (DATA_VENCIMENTO = "9999-12-%")
'- SE O CONTRATO PERTENCER AOS PRODUTOS DESCOBERTOS E CARTÕES:
TABELA DE PARAMETRIZAÇÃO LT831_PARAM_CONCEITOS, SE VALOR_DESTINO = 'CONCEPT NOT APPLICABLE'
ONDE VALOR_ORIGEM_1 = 'TYP_INSTRMNT'
E CAMPO_CONCEITO = 'FINAL_MATURITY_DATE'</t>
  </si>
  <si>
    <t>1. CRUZAR LT002_INSTRUMENT COM FR004_CTO, DE MODO A OBTER O CAMPO DATA_VENCIMENTO: 
LT002_INSTRUMENT
LEFT JOIN
(SELECT * FROM FR004_CTO)
ON INSTRMNT_ID = CONCAT(CEMPRESA,CBALCAO,CNUMECTA,ZDEPOSIT)
2. CRUZAR COM A TABELA LT831_PARAM_CONCEITOS PARA DEFINIR A METODOLOGIA DE CÁLCULO (NOT APPLICABLE):
LEFT JOIN
(SELECT * FROM LT831_PARAM_CONCEITOS) 
ON TYP_INSTRMNT = VALOR_ORIGEM_1</t>
  </si>
  <si>
    <t>04/11/2021: A metodologia de cálculo mantém-se igual à versão original (não foi aplicada a metodologia proposta pela Corporação)
Foi adicionada à metodologia de NOT APPLICABLE: "Se o instrumento não tem maturidade contratualizada (DATA_VENCIMENTO = 9999-31-12)";
04/03/2022: Foi adicionada à metodologia de cálculo "Se DATA_VENCIMENTO = 0001-01-01", então valor da coluna NULLABLE
11/04/2025: Foi adicionada à metodologia de cuzamento, a metodologia de cálculo (NOT APPLICABLE)</t>
  </si>
  <si>
    <t>DATA_VENCIMENTO
DATA_VENCIMENTO_ORIG</t>
  </si>
  <si>
    <t>CASE WHEN DATA_VENCIMENTO_ORIG LIKE "9999-12-%" AND DATA_VENCIMENTO NOT LIKE  "9999-12-%" THEN DATA_VENCIMENTO 
ELSE DATA_VENCIMENTO_ORIG</t>
  </si>
  <si>
    <t>- SE O INSTRUMENTO NÃO TEM MATURIDADE CONTRATUALIZADA NA SUA ORIGEM (DATA_VENCIMENTO_ORIG = "9999-12-%") E O INSTRUMENTO NÃO TEM MATURIDADE CONTRATUALIZADA ATUALMENTE  (DATA_VENCIMENTO  = "9999-12-%")
'- SE O CONTRATO PERTENCER AOS PRODUTOS DESCOBERTOS E CARTÕES:
TABELA DE PARAMETRIZAÇÃO LT831_PARAM_CONCEITOS, SE VALOR_DESTINO = 'CONCEPT NOT APPLICABLE'
ONDE VALOR_ORIGEM_1 = 'TYP_INSTRMNT'
E CAMPO_CONCEITO = 'FINAL_MATURITY_DATE'</t>
  </si>
  <si>
    <t>1. CRUZAR LT002_INSTRUMENT COM FR004_CTO, DE MODO A OBTER O CAMPO DATA_VENCIMENTO_ORIG: 
LT002_INSTRUMENT
LEFT JOIN
(SELECT * FROM FR004_CTO)
ON INSTRMNT_ID = CONCAT(CEMPRESA,CBALCAO,CNUMECTA,ZDEPOSIT)
2. CRUZAR COM A TABELA LT831_PARAM_CONCEITOS PARA DEFINIR A METODOLOGIA DE CÁLCULO (NOT APPLICABLE):
LEFT JOIN
(SELECT * FROM LT831_PARAM_CONCEITOS) 
ON TYP_INSTRMNT = ATRIBUTO_ORIGEM_1</t>
  </si>
  <si>
    <t>17/11/2021: Atualização da especificação da metodologia de cálculo. ATENÇÃO: O campo ainda não foi implementado pela equipa de Tecnologia
14/04/2025: Foi adicionada à metodologia de cuzamento, a metodologia de cálculo (NOT APPLICABLE)</t>
  </si>
  <si>
    <t>SE NÃO PERTENCER AO UNIVERSO DAS MOYIR; SE O CAMPO ARRRS_INSTRMNT = 0</t>
  </si>
  <si>
    <t>UNIVERSO INSTR
1. CRUZAR COM O TRADUTOR DE CHAVES FINREP - EM CASO DE AGRUPAMENTO DE CONTRATOS, DEVERÁ SER CONSIDERADO O MÍNIMO DA DATA DE INCUMPRIMENTO (DT_INCUMP, MOYR1N60_DINICONT)
LEFT JOIN
(SELECT * FROM CD_CAPTOOLS.KT_CHAVES_FINREP 
GROUP BY EMPRESA, CBALCAO, CNUMECTA, ZDEPOSIT) 
ON CEMPRESA, CBALCAO, CNUMECTA, ZDEPOSIT
2. CRIAR UMA TABELA ÚNICA COM A INFORMAÇÃO DAS 3 TABELAS DO MOYR
LEFT JOIN
(SELECT * FROM MOYR1060 WHERE DATA_DATE_PART = $'{REFDATE}'
AND MOYR1N60_CSUBCART &lt;&gt; 'A' 
AND MOYR1N60_CSUBPROD &lt;&gt; 'MOR' 
AND MOYR1N60_CGRUPOIC NOT IN ('31','91')
FULL OUTER JOIN 
SELECT * FROM MOYR1061WHERE DATA_DATE_PART = $'{REFDATE}'
AND MOYR1N60_CSUBCART &lt;&gt; 'A'  AND MOYR1N60_CSUBPROD &lt;&gt; 'MOR'  AND MOYR1N60_CGRUPOIC NOT IN ('31','91)
AND NOT ( MOYR1N60_CNATURIC = 'I' AND (MOYR1N60_CSUBPROD &lt;&gt; 'MOR' AND MOYR1N60_CLASRISC NOT IN ('0','1') AND MOYR1N60_CODPROV IN ('090','***','111','')))
AND NOT (MOYR1N60_CNATURIC  IN ('D','M','S') AND MOYR1N60_CLASRISC NOT IN ('0','1'))
FULL OUTER JOIN 
CT622_MOYR_IFIC WHERE REF_DATE = $'{REFDATE}'
ON CEMPRESA, CBALCAO, CNUMECTA, ZDEPOSIT)</t>
  </si>
  <si>
    <t>04/11/2021: A metodologia de cálulo e de NOT APPLICABLE mantém-se igual à versão original (não foi aplicada a metodologia proposta pela Corporação).
04/02/2022: Foram adicionados filtros às tabeLas do moyr;
2025/03/2022: Foi adicionado um NVL à metodologia de cálculo;
07/04/2022: Foram adicionados filtros à metodologia de NOT APPLICABLE, decorrente da análise dos controlos do BCE
30/04/2025: Sem necessidade de re-especificação (controlos Corporativos justificados)
Reunião Luísa Sousa e Rui Sarroeira: verifica-se que a Contabilidade e CRC reporta apenas contratos vencidos &gt; 30 dias; no entanto, na Loan Tape e FINREP, é considerado default a partir do momento 0</t>
  </si>
  <si>
    <t>SE O CONTRATO NÃO PERTENCER AO UNIVERSO DE IMPARIDADE (IFRS9_INPUT_MOTOR_8_7)</t>
  </si>
  <si>
    <t>1. CRUZAR LT002_INSTRUMENT COM TRADUTOR DE CHAVES FINREP E IFRS9:
LT002_INSTRUMENT 
LEFT JOIN 
(SELECT * FROM KT_CHAVES_FINREP 
INNER JOIN
SELECT * FROM KT_CHAVES_IFRS9
ON CEMPRESA, CBALCAO, CNUMECTA, ZDEPOSIT =  CEMPRESA, CBALCAO, CNUMECTA, ZDEPOSIT )
ON INSTRMNT_ID = CONCAT(CEMPRESA_FR, CBALCAO_FR, CNUMECTA_FR, ZDEPOSIT_FR)
2. CRUZAR CHAVE IFRS9 OBTIDA NO PASSO ANTERIOR COM TABELA IFRS9_OUT_EXPECTED_LOSS_REPORTING COM O RESPETIVO ID DE EXECUÇÃO, PARA OBTER OS CAMPOS NECESSÁRIOS:
LEFT JOIN
(SELECT * FROM IFRS9_OUT_EXPECTED_LOSS_REPORTING 
INNER JOIN
SELECT * FROM IMCATF046_FLAG_FECHO 
ON EXEC_ID_PART = EXEC_ID_PART )
ON CONTRACT_ID = CONTRACT_ID</t>
  </si>
  <si>
    <t>07/01/2022: Foram alteradas as tabelas IFRS9_OUT_EXPECTED_LOSS_8_7 e IFRS9_OUT_STAGING_8_7 para IFRS9_OUT_EXPECTED_LOSS_REPORTING e IFRS9_OUT_STAGING_REPORTING, respetivamente;
20/04/2022: Alteração da metodologia de cáclulo para dividir o campo por 100, por forma obte a taxa entre 0 e 1
09/05/2025: Sem necessidade de re-especificação (controlos Corporativos justificados)</t>
  </si>
  <si>
    <t>LT603_SIND</t>
  </si>
  <si>
    <t>CAMPO APROVISIONADO DIRETAMENTE</t>
  </si>
  <si>
    <t>SE O CONTRATO NÃO PERTENCER AO UNIVERSO DE SINDICADOS (TABELA LT603_SIND)</t>
  </si>
  <si>
    <t>1. CRUZAR LT002_INSTRUMENT COM LT603_SIND
LT002_INSTRUMENT 
LEFT JOIN
(SELECT * FROM CD_LOAN_TAPES_BCE.LT603_SIND)
ON INSTRMNT_ID = INSTRMNT_ID</t>
  </si>
  <si>
    <t>14/04/2022: Inclusão de uma cláusula de NOT APPLICABLE</t>
  </si>
  <si>
    <t>CASE WHEN MAX(CASE WHEN FLG_LBO='Y' THEN 1 ELSE 0 END) OVER (PARTITION BY ENTTY_ID)=1 THEN 'Y' ELSE 'N' END</t>
  </si>
  <si>
    <t>LT002_INSTRUMENT
LEF TJOIN (SELECT * FROM LT005_INSTR_ENT 
WHERE MN_ENTTY_ID='Y')
ON INSTRMNT_ID=INSTRMNT_ID
LEFT JOIN
SELECT * FROM LT601_LEV_FIN
ON CONCAT(CEMPRESA, CBALCAO, CNUMECTA, ZDEPOSIT)</t>
  </si>
  <si>
    <t>08/11/2021: A metodologia de Not Applicable mantém-se igual à versão original (não foi aplicada a metodologia de default values proposta pela corporação).
14/04/2022: Inclusão de uma cláusula de not applicable
28/03/2025: Alteração no mapeamento de marcação do campo: Quando um cliente é titular de pelo menos um contrato LBO, então todos os contratos desse cliente devem ser marcados como LBO.
16/05/2025: Eliminação da metodologia de cálculo de not applicable "Se o contrato não pertencer ao universo de Leverage Finance (LT601_LEV_FIN)".</t>
  </si>
  <si>
    <t>SITUACAO_DIFERIMENT_RENEG</t>
  </si>
  <si>
    <t>1. CRUZAR A LT002_INSTRUMENT COM O KT_CHAVES_LT
 LT002_INSTRUMENT
LEFT JOIN 
(SELECT * FROM KT_CHAVES_LT)
ON INSTRMNT_ID=INSTRMNT_ID
2. CRUZAR A CHAVE OBTIDA COM A TABELA FR004_CTO  DE MODO A OBTER O CAMPO SITUACAO_DIFERIMENT_RENEG:
LEFT JOIN 
(SELECT * FROM FR004)
ON INSTRMNT_ID = CONCAT(CEMPRESA, CBALCAO, CNUMECTA, ZDEPOSIT)
3.CRUZAR CAMPO OBTIDO NO PASSO ANTERIOR COM A TABELA DE PARAMETRIZAÇÃO LT831_PARAM_CONCEITOS DE MODO A OBTER OS CÓDIGOS PERMITIDOS NA CODE LIST:
LEFT JOIN
(SELECT * FROM  LT831_PARAM_CONCEITOS WHERE CAMPO_CONCEITO = 'FRBRNC_STTS_INSTRMNT') 
ON VALOR_ORIGEM=SITUACAO_DIFERIMENT_RENEG</t>
  </si>
  <si>
    <t>29/11/2021: Atualização de nomenclatura da tabela de parametrização - em vez de TABELA_PARAMETRIZACAO, LT803_CODIGOS_LT. Sem impactos a nível de implementação;
23/12/2021: Substituição da tabela fonte RSV133SA1_DEST_SOL_CRED pela RNT05_SOLDST e atualização do nome dos campos;
10/02/2022: Correção na metodologia de cruzamento ao nível do cruzamento de tabelas sem impacto ao nível da implementação;
15/03/2022: Atualização da tabela de parametrização e da metodologia de cruzamento ao nível da fonte e filtros aplicados, com impacto ao nível da implementação;
21/03/2022: Atualização da especificação da metodologia de cálculo;
18/11/2022: Atualização da especificação da metodologia de cálculo. A tabela fonte deve ser revista aquando da ingesta
28/03/2025: Alteração da metodologia de cruzamento de forma a que o universo da LT passe a ir buscar informação diretamente à tabela FR004_CTO,
16/05/2025: Adição do cruzamento com o tradutor de chaves LT na metodologia de cruzamento.</t>
  </si>
  <si>
    <t>1. CRUZAR LT002_INSTRUMENT COM LT001_UNIV_OPER, PARA OBTER O CAMPO IDCOMB_LT_FINAL:
LT002_INSTRUMENT 
LEFT JOIN 
(SELECT * FROM LT001_UNIV_OPER GROUP BY CEMPRESA, CBALCAO, CNUMECTA, ZDEPOSIT)
ON INSTRMNT_ID = CONCAT(CEMPRESA, CBALCAO, CNUMECTA, ZDEPOSIT)</t>
  </si>
  <si>
    <t>27/10/2021: Reunião LCM: Eliminação da regra "Se a entidade não pertencer ao universo de Capital (BCE_LT_INSTR_CAP)" na metodologia de NOT APPLICABLE;
08/11/2021: Reunião LCM: Eliminação da regra "(Se RWA_MTHD = '1')" na metodologia de cálculo e Eliminação de todas as regras na metodologia de NOT APPLICABLE. (A informação de rating interno deve sempre ser preenchida. A que não tiver preenchida, virá como MISS);
10/03/2023: Pedido de ingesta JM_ASIG_GRUPO;
11/10/2023: Atualização da metodologia de cálculo e cruzamento no âmbito do projeto de melhorias;
28/11/2023: Atualização da metodologia de cálculo e cruzamento no âmbito do projeto de melhorias;
16/02/2024: Atualização da metodologia de cálculo no âmbito do projeto de melhorias;
23/02/2024: Atualização de especificação, nomeadamente alteração de formatos. Consultar documento Especificação - BCE Loan Tape - Internal Ratings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11/07/2025: Adição de condição de not applicable, caso o contrato esteja em default, o campo deverá ser marcado com o respetivo valor de not applicable.</t>
  </si>
  <si>
    <t>LT001_UNIV_OPER
LT002_INSTRUMENT</t>
  </si>
  <si>
    <t>MAX(FLAG_LVRG_FINC)</t>
  </si>
  <si>
    <t>CASE WHEN LVRG_FNNC_FLG='1' THEN (CASE WHEN TTL_LVRG_RT&gt;=6 THEN 'HLT'  ELSE 'LFT')
ELSE 'NLF'</t>
  </si>
  <si>
    <t>1. CRUZAR COM A LT001_UNIV_OPER PARA OBTER O CAMPO FLAG_LVRG_FINC:
UNIVERSO INSTRUMENT
LEFT JOIN
(SELECT * FROM LT001_UNIV_OPER)
ON INSTRMNT_ID=CONCAT(CEMPRESA,CBALCAO,CNUMECTA,ZDEPOSIT)
2. CRUZAR COM A LT005_INSTR_ENT
LEFT JOIN
(SELECT * FROM LT005_INSTR_ENT WHERE MN_ENTTY_ID='Y')
ON INSTRMNT_ID=INSTRMNT_ID
3. CRUZAR COM A LT003_ENTITY PARA OBTER O CAMPO TTL_LVRG_RT:
LEFT JOIN
(SELECT * FROM LT003_ENTITY)
ON INSTRMNT_ID=INSTRMNT_ID</t>
  </si>
  <si>
    <t>04/04/2025: Alteração da codelist, passando a haver distinção entre high leveraged transaction e levrage transaction
16/05/2025: Alteração na metodologia de cálculo, de forma a garantir que tudo o que  tem lvrg_fnnc_flg='1' fica marcado com HLT ou LFT.</t>
  </si>
  <si>
    <t>1) CRUZAR LT002_INSTRUMENT COM LT001_UNIV_OPER PARA OBTER O CAMPO VALOR_BRUTO_OFF:
LT002_INSTRUMENT 
LEFT JOIN 
(SELECT * FROM LT001_UNIV_OPER GROUP BY CEMPRESA, CBALCAO, CNUMECTA, ZDEPOSIT)
ON INSTRMNT_ID = CONCAT(CEMPRESA, CBALCAO, CNUMECTA, ZDEPOSIT)</t>
  </si>
  <si>
    <t xml:space="preserve">SE O CAMPO RWA_MTHD ASSUMIR O VALOR: '2'; 
SE CONTRATO É CRÉDITO ESPECIALIZADO (SEGMENTO_COREP_PREM LIKE 'I_4%');
SE O CAMPO AUXILIAR FLG_CONS_CAP = 0 (UTILIZADO NA DEFINIÇÃO DO UNIVERSO DE CAPITAL) </t>
  </si>
  <si>
    <t>27/10/2021: Reunião LCM: Eliminação da regra "Se a entidade não pertencer ao universo de Capital (BCE_LT_INSTR_CAP)" na metodologia de NOT APPLICABLE;
09/11/2021: Adição de condição na metodologia de NOT APPLICABLE. Consultar documento BS_Tabelas_Temporárias_Loan_Tape.xlsx (BCE_LT_INSTR_CAP) para aplicar metodologia;
21/12/2023: Reunião LCM: Adição de condições de NOT APPLICABLE na sequência da análise dos controlos da Corporação e completude
02/05/2025: Reunião Luísa Sousa: Sem necessidade de re-especificação (controlos Corporativos a serem justificados)</t>
  </si>
  <si>
    <t xml:space="preserve"> - SE O CONTRATO NÃO PERTENCER AO UNIVERSO DE IMPARIDADE (IFRS9_INPUT_MOTOR_8_7)</t>
  </si>
  <si>
    <t>1) CRUZAR LT002_INSTRUMENT COM TRADUTOR DE CHAVES FINREP E IFRS9:
LT002_INSTRUMENT 
LEFT JOIN 
(SELECT * FROM KT_CHAVES_FINREP 
INNER JOIN
SELECT * FROM KT_CHAVES_IFRS9
ON CEMPRESA, CBALCAO, CNUMECTA, ZDEPOSIT =  CEMPRESA, CBALCAO, CNUMECTA, ZDEPOSIT )
ON INSTRMNT_ID = CONCAT(CEMPRESA_FR, CBALCAO_FR, CNUMECTA_FR, ZDEPOSIT_FR)
2) CRUZAR CHAVE IFRS9 OBTIDA NO PASSO ANTERIOR COM TABELA IFRS9_OUT_EXPECTED_LOSS_REPORTING COM O RESPETIVO ID DE EXECUÇÃO PARA OBTER OS CAMPOS NECESSÁRIOS:
LEFT JOIN
(SELECT * FROM IFRS9_OUT_EXPECTED_LOSS_REPORTING 
INNER JOIN
SELECT * FROM IMCATF046_FLAG_FECHO 
ON EXEC_ID_PART = EXEC_ID_PART )
ON CONTRACT_ID = CONTRACT_ID</t>
  </si>
  <si>
    <t>07/01/2022: Foram alteradas as tabelas IFRS9_OUT_EXPECTED_LOSS_8_7 e IFRS9_OUT_STAGING_8_7 para IFRS9_OUT_EXPECTED_LOSS_REPORTING e IFRS9_OUT_STAGING_REPORTING, respetivamente;
01/07/2022: Alteração à metodologia para forçar o valor da PD = 1 caso o stage seja 3 (de acordo com os controlos da Corporação)
24/04/2025: Sem necessidade de re-especificação (controlos Corporativos justificados)</t>
  </si>
  <si>
    <t>LT831_PARAM_CONCEITOS</t>
  </si>
  <si>
    <t>VALOR_DESTINO</t>
  </si>
  <si>
    <t>VALOR_DESTINO
WHERE ATRIBUTO_ORIGEM_1 IN ('DT_END_GP_PPAL, 'TYP_AMRTSTN')
AND CAMPO CONCEITO = 'PYMNT_INTRST_ONLY'</t>
  </si>
  <si>
    <t>- SE O CONTRATO PERTENCER AOS PRODUTOS IDENTIFICADOS NA TABELA DE PARAMETRIZAÇÃO LT831_PARAM_CONCEITOS: 
VALOR_DESTINO = 'CONCEPT NOT APPLICABLE'
ONDE VALOR_ORIGEM_1 = 'TYP_INSTRMNT'
E CAMPO_CONCEITO = 'PYMNT_INTRST_ONLY'</t>
  </si>
  <si>
    <t>1) USAR OS CAMPOS DT_END_GP_PPAL E TYP_AMRTSTN A APROVISIONAR NA TABELA LT002_INSTRUMENT
CRUZAR COM A TABELA LT831_PARAM_CONCEITOS PARA DEFINIR A METODOLOGIA DE CÁLCULO:
LT002_INSTRUMENT
LEFT JOIN
(SELECT * FROM LT831_PARAM_CONCEITOS) 
ON DT_END_GP_PPAL = VALOR_ORIGEM_1
OR TYP_AMRTSTN = VALOR_ORIGEM_1
2) CRUZAR COM A TABELA LT831_PARAM_CONCEITOS PARA DEFINIR A METODOLOGIA DE CÁLCULO (NOT APPLICABLE):
LEFT JOIN
(SELECT * FROM LT831_PARAM_CONCEITOS) 
ON TYP_INSTRMNT = VALOR_ORIGEM_1</t>
  </si>
  <si>
    <t>18/11/2021: Atualização da especificação da metodologia de cálculo. 
07/04/2022: Alteração da metodologia de cálculo para prever quando o campo DT_END_GP_PPAL assume o valor da coluna NULLABLE.
14/04/2022: Correção da alteração anterior.
30/06/2023: Adição da metodologia de Not Applicable
07/07/2023: Uniformização da escrita da metodologia de NOT APPLICABLE. Sem impactos a nível de implementação.
28/07/2023: Atualização da metodologia de NOT APPLICABLE.
11/07/2025: Reunião LCM e Luísa: Atualização da metodologia de cálculo do campo e da metodologia de NOT APPLICABLE, que passam a ser aprovisionadas pela lt831.</t>
  </si>
  <si>
    <t>1. SE, POR ZNUMPRE, EXISTIR MAIS DO QUE UM IPENDCOB E UM DELES FOR IGUAL A '0',  ENTÃO: 
SUM(MCAPPAG) 
WHERE IPENDCOB = '0'
2. CASO CONTRÁRIO: SUM(MCAPPAG)
PARA AMBAS AS CONDIÇÕES APLICAR OS SEGUINTES FILTROS:
WHERE DATA_DATE_PART = DT_RFRNC
AND SUBSTR(HTIMEST, 1, 10) &lt;= DT_RFRNC
AND SUBSTR(HTIMEST, 1, 10) &gt; (12 MESES ANTES DE DT_RFRNC)\</t>
  </si>
  <si>
    <t>SE CONTRATO PERTENCER AOS PRODUTOS IDENTIFICADOS NA TABELA DE PARAMETRIZAÇÃO: 
TABELA DE PARAMETRIZAÇÃO LT803_CODIGOS_LT SE VALOR_LT = 1 
ONDE TYP_INSTRMNT = VALOR_ORIGEM 
E CAMPO_LT = 'GRACE_PERIOD'</t>
  </si>
  <si>
    <t>NOTA: A TABELA EPT08_PRESTACOES DEVE SER FILTRADA POR TODAS AS DATA_DATE_PART INFERIORES A 12 MESES ANTES DA DATA DE REFERÊNCIA
1) CRUZAR LT002_INSTRUMENT COM TRADUTOR DE CHAVES FINREP:
LT002_INSTRUMENT 
LEFT JOIN 
(SELECT * FROM KT_CHAVES_FINREP)
ON INSTRMNT_ID = CONCAT(CEMPRESA_FR, CBALCAO_FR, CNUMECTA_FR, ZDEPOSIT_FR)
2) CRUZAR CHAVE MASTER OBTIDA NO PASSO ANTERIOR COM TABELA EPT08_PRESTACOES PARA OBTER OS CAMPOS NECESSÁRIOS DA CARTEIRA DE EMPRÉSTIMOS:
LEFT JOIN 
(SELECT * FROM EPT08_PRESTACOES)
ON CONCAT(CBALCAO, CNUMECTA, ZDEPOSIT) = CONCAT (CKBALCAO, CKNUMCTA, '000000000000000')
3) METODOLOGIA DE CÁLCULO (NOT APPLICABLE)
CRUZAR LT002_INSTRUMENT COM TABELA DE PARAMATRIZAÇÃO LT803_CODIGOS_LT:
LEFT JOIN
(SELECT * FROM LT803_CODIGOS_LT) 
ON TYP_INSTRMNT = VALOR_ORIGEM</t>
  </si>
  <si>
    <t>1. SE, POR ZNUMPRE, EXISTIR MAIS DO QUE UM IPENDCOB E UM DELES FOR IGUAL A '0',  ENTÃO: 
SUM(MJURPAG) 
WHERE IPENDCOB = '0'
2. CASO CONTRÁRIO: SUM(MJURPAG)
PARA AMBAS AS CONDIÇÕES APLICAR OS SEGUINTES FILTROS:
WHERE DATA_DATE_PART = DT_RFRNC
AND SUBSTR(HTIMEST, 1, 10) &lt;= DT_RFRNC
AND SUBSTR(HTIMEST, 1, 10) &gt; (12 MESES ANTES DE DT_RFRNC)</t>
  </si>
  <si>
    <t>SE O CONTRATO PERTENCER AOS PRODUTOS DESCOBERTOS, CARTÕES E GARANTIAS PRESTADAS: 
TABELA DE PARAMETRIZAÇÃO LT831_PARAM_CONCEITOS SE VALOR_DESTINO = "CONCEPT NOT APPLICABLE"
ONDE TYP_INSTRMNT = VALOR_ORIGEM_1 
E CAMPO_CONCEITO = 'AMRTSTN_INTRST_PAYMENTS'</t>
  </si>
  <si>
    <t xml:space="preserve">NOTA: A TABELA EPT08_PRESTACOES DEVE SER FILTRADA POR TODAS AS DATA_DATE_PART INFERIORES A 12 MESES ANTES DA DATA DE REFERÊNCIA.
1. REPLICAR PASSO 1. DO CAMPO RCVD_AMRTSTN_12M
2. REPLICAR PASSO 2. DO CAMPO RCVD_AMRTSTN_12M
3. METODOLOGIA DE CÁLCULO (NOT APPLICABLE)
CRUZAR LT002_INSTRUMENT COM TABELA DE PARAMATRIZAÇÃO LT831_PARAM_CONCEITOS:
LEFT JOIN
(SELECT * FROM  LT831_PARAM_CONCEITOS) 
ON TYP_INSTRMNT  = ATRIBUTO_ORIGEM_1 </t>
  </si>
  <si>
    <t>15/12/2021: Atualização da especificação da metodologia de cálculo, cruzamento e NOT APPLICABLE;
15/03/2022: Alteração da condição que define o intervalo de tempo;
24/06/2022: Atualização da metodologia de cálculo (adição de condições com campo HTIMEST) por forma a eliminar registos duplicados e referentes a pagamentos anteriores do período pretendido;
Atualização da metodologia de NOT APPLICABLE
14/04/2025: Atualização da metodologia de not applicable passando a incorpar também garantias prestadas</t>
  </si>
  <si>
    <t>1. SE, POR ZNUMPRE, EXISTIR MAIS DO QUE UM IPENDCOB E UM DELES FOR IGUAL A '0',  ENTÃO: 
SUM(MJURPAG) 
WHERE IPENDCOB = '0'
2. CASO CONTRÁRIO: SUM(MJURPAG)
PARA AMBAS AS CONDIÇÕES APLICAR OS SEGUINTES FILTROS:
WHERE DATA_DATE_PART = DT_RFRNC
AND SUBSTR(HTIMEST, 1, 10) &lt;= DT_RFRNC
AND SUBSTR(HTIMEST, 1, 10) &gt; (24 MESES ANTES DE DT_RFRNC)</t>
  </si>
  <si>
    <t>SE O CONTRATO PERTENCER AOS PRODUTOS DESCOBERTOS, CARTÕES E GARANTIAS PRESTADAS: 
TABELA DE PARAMETRIZAÇÃO LT831_PARAM_CONCEITOS SE VALOR_DESTINO = "CONCEPT NOT APPLICABLE" 
ONDE TYP_INSTRMNT =VALOR_ORIGEM_1 
E CAMPO_CONCEITO = 'AMRTSTN_INTRST_PAYMENTS'</t>
  </si>
  <si>
    <t xml:space="preserve">NOTA: A TABELA EPT08_PRESTACOES DEVE SER FILTRADA POR TODAS AS DATA_DATE_PART INFERIORES A 24 MESES ANTES DA DATA DE REFERÊNCIA.
1. REPLICAR PASSO 1. DO CAMPO RCVD_AMRTSTN_12M
2. REPLICAR PASSO 2. DO CAMPO RCVD_AMRTSTN_12M
3. METODOLOGIA DE CÁLCULO (NOT APPLICABLE)
CRUZAR LT002_INSTRUMENT COM TABELA DE PARAMATRIZAÇÃO LT831_PARAM_CONCEITOS:
LEFT JOIN
(SELECT * FROM  LT831_PARAM_CONCEITOS) 
ON TYP_INSTRMNT  = ATRIBUTO_ORIGEM_1 </t>
  </si>
  <si>
    <t>15/12/2021: Atualização da especificação da metodologia de cálculo, cruzamento e NOT APPLICABLE;
15/03/2022: Alteração da condição que define o intervalo de tempo;
24/06/2022: Atualização da metodologia de cálculo (adição de condições com campo HTIMEST), de forma a eliminar registos duplicados e referentes a pagamentos anteriores do período pretendido;
Atualização da metodologia de NOT APPLICABLE
14/04/2025: Atualização da metodologia de not applicable passando a incorpar também garantias prestadas</t>
  </si>
  <si>
    <t>08/11/2021: Reunião LCM: Eliminação da regra "Se a entidade não pertencer ao universo de Capital (BCE_LT_INSTR_CAP)" na metodologia de NOT APPLICABLE.
Eliminação da regra "(Se RWA_MTHD = '1')" na metodologia de cálculo e Eliminação de todas as regras na metodologia de NOT APPLICABLE. (A informação de rating interno deve sempre ser preenchida. A que não tiver preenchida, virá como MISS);
10/03/2023: Pedido de ingesta JM_ASIG_GRUPO;
11/10/2023: Atualização da metodologia de cálculo e cruzamento no âmbito do projeto de melhorias;
28/11/2023: Atualização da metodologia de cálculo e cruzamento no âmbito do projeto de melhorias;
16/02/2024: Atualização da metodologia de cálculo no âmbito do projeto de melhorias
09/05/2025: Sem necessidade de re-especificação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08/08/2025: Adição de condição de not applicable, caso o contrato esteja em default, o campo deverá ser marcado com o respetivo valor de not applicable.</t>
  </si>
  <si>
    <t>RESPETIVO VALOR DE NOT APPLICABLE</t>
  </si>
  <si>
    <t>09/11/2021: Foi atualizada a metodologia de cálculo com base em: 
1) metodologia proposta pela corporação (mapeamento de códigos de ratings internos para uma escala de ratings) e;
2) equivalência de códigos internos para externos utilizados no relatório de Disciplina de Mercado fornecido pela área de Reporte de Capital
31/12/2021: Foi atualizada a metodologia de cálculo para facilitar a compreensão. Sem impactos a nível de implementação.
30/06/2023: Campo passa a ser reportado pela Corporação. Aplicação de condição de N/A para o segmento ESTR, sem impactos na implementação.
28/03/2025: Alteração do valor Not Aplicable (passa de N/A para 11111111111) na tabela LT804</t>
  </si>
  <si>
    <t>08/11/2021: A metodologia de NOT APPLICABLE mantém-se igual à versão original (não foi aplicada a metodologia de default values proposta pela Corporação);
14/04/2022: Inclusão de uma cláusula de NOT APPLICABLE</t>
  </si>
  <si>
    <t>04/11/2021: A metodologia de NOT APPLICABLE mantém-se igual à versão original (não foi aplicada a metodologia de default values proposta pela Corporação);
29/11/2021: Atualização de nomenclatura da tabela de parametrização - em vez de TABELA_PARAMETRIZACAO, LT803_CODIGOS_LT. Sem impactos a nível de implementação;
14/04/2022: Inclusão de uma cláusula de NOT APPLICABLE</t>
  </si>
  <si>
    <t>LT603_SIND
CT003_UNIV_CLI</t>
  </si>
  <si>
    <t>SYNDCTD_AGNT
ZCLIENTE_AGNT
ZCLIENTE
GCLIENTE</t>
  </si>
  <si>
    <t>CASE
WHEN LT603.ZCLIENTE_AGNT = CT003.ZCLIENTE THEN CT003.GCLIENTE
ELSE LT603.SYNDCTD_AGNT</t>
  </si>
  <si>
    <t xml:space="preserve">1. CRUZAR LT002_INSTRUMENT COM LT603_SIND PARA OBTER O CAMPO SYNDCTD_AGNT:
LT002_INSTRUMENT 
LEFT JOIN
(SELECT * FROM CD_LOAN_TAPES_BCE.LT603_SIND)
ON INSTRMNT_ID = INSTRMNT_ID
1.1. CRUZAR LT603_SIND COM A CT003 PARA OBTER OS CAMPOS ZCLIENTE, GCLIENTE:
LT603_SIND
LEFT JOIN
(SELECT * FROM CD_CAPTOOLS.CT003_UNIV_CLI)
ON ZCLIENTE_AGNT = ZCLIENTE
</t>
  </si>
  <si>
    <t>16/03/2025: Foi partilhada nova especificação do campo, de acordo com o pedido pelo Luís Capitão-Mor.</t>
  </si>
  <si>
    <t>26/02/2025: Campo especificado diretamento do input manual deSindicados (lt603). Responsabilidade das várias  Áreas com contratos Sindicados (Middle Office; Credit &amp; Transaction; Projetos Especiais)</t>
  </si>
  <si>
    <t>SYNDCTD_LNDRS
ZCLIENTE_LNDRS
ZCLIENTE
GCLIENTE</t>
  </si>
  <si>
    <t>CASE
WHEN LT603.ZCLIENTE_LNDRS = CT003.ZCLIENTE THEN CT003.GCLIENTE
ELSE LT603.SYNDCTD_LNDRS</t>
  </si>
  <si>
    <t xml:space="preserve">DADO O PRENCHIMENTO DO CAMPO É NECESSÁRIO REALIZAR UM SPLIT DA INFORMAÇÃO, PARA PODERMOS  EFETUAR OS CRUZAMENTOS, E NO FINAL VOLTAR A CONCATENAR A INFORMAÇÃO. 
1. CRUZAR LT002_INSTRUMENT COM LT603_SIND PARA OBTER O CAMPO SYNDCTD_LNDRS:
LT002_INSTRUMENT 
LEFT JOIN
(SELECT * FROM CD_LOAN_TAPES_BCE.LT603_SIND)
ON INSTRMNT_ID = INSTRMNT_ID
1.1 REALIZAR UM CONCAT DO CAMPO SYNDCTD_LNDRS, PARA VOLTARMOS A TER O CAMPO NO FORMATO ORIGINAL.
2. REALIZAR UM SPLIT DOS CAMPOS SYNDCTD_LNDRS E ZCLIENTE_LNDRS, DA TABELA  LT603_SIND
2.1 CRUZAR LT603_SIND COM A CT003 PARA OBTER OS CAMPOS ZCLIENTE, GCLIENTE:
LT603_SIND
LEFT JOIN
(SELECT * FROM CD_CAPTOOLS.CT003_UNIV_CLI)
ON ZCLIENTE_LNDRS = ZCLIENTE
NOTA: O CRUZAMENTO DEVE SER FEITO PELO NOVO CAMPO ZCLIENTE_LNDRS, APÓS SPLIT. </t>
  </si>
  <si>
    <t>04/11/2021: A metodologia de cálculo mantém-se igual à versão original (não foi aplicada a metodologia proposta pela Corporação);
29/11/2021: Atualização de nomenclatura da tabela de parametrização - em vez de TABELA_PARAMETRIZACAO, LT803_CODIGOS_LT. Sem impactos a nível de implementação;
17/02/2022: Alteração da fonte do campo;
22/02/2022: Adição da tabela de parametrização na metodologia de cruzamento;
14/04/2022: Inclusão de uma cláusula de NOT APPLICABLE</t>
  </si>
  <si>
    <t>AL029_CNT_CORE_M
LT831_PARAM_CONCEITOS</t>
  </si>
  <si>
    <t>COD_TIPO_AMORTIZACAO
VALOR_DESTINO</t>
  </si>
  <si>
    <t>VALOR_DESTINO
WHERE ATRIBUTO_ORIGEM_1 IN ('TYP_INSTRMNT', 'COD_TIPO_AMORTIZACAO')
AND CAMPO CONCEITO = 'AMORTISATION'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</si>
  <si>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1. REPLICAR PASSO 1. DO CAMPO INTRST_RT_RST_FRQNCY
2. REPLICAR PASSO 2. DO CAMPO INTRST_RT_RST_FRQNCY
3. CRUZAR CAMPO OBTIDO NO PASSO ANTERIOR COM A TABELA DE PARAMETRIZAÇÃO LT831_PARAM_CONCEITOS, DE MODO A OBTER OS CÓDIGOS PERMITIDOS NA CODE LIST:
LEFT JOIN
(SELECT * FROM LT831_PARAM_CONCEITOS) 
ON TRIM(COD_TIPO_AMORTIZACAO) = VALOR_ORIGEM_1
OR TYP_INSTRMNT = VALOR_ORIGEM_1
4. REPLICAR PASSO 4. DO CAMPO INTRST_RT_RST_FRQNCY</t>
  </si>
  <si>
    <t>29/11/2021: Atualização de nomenclatura da tabela de parametrização - em vez de TABELA_PARAMETRIZACAO, LT803_CODIGOS_LT. Sem impactos a nível de implementação;
03/01/2022: Atualização da tabela de parametrização (LT803_CODIGOS_LT). Atualização da metodologia de cálculo. Retirou-se o NVL (todos os contratos sem informação/blanks/nulls devem ser default value da coluna NULLABLE)
17/04/2025: Foi atualizada a metodologia de cálculo do campo, onde o mesmo passa a depender do campo typ_instrmnt. Esta alteração foi validada com o Luís Capitão-Mor e com a Luísa Sousa</t>
  </si>
  <si>
    <t>FR004_CTO
TAT91_TABELAS
LT001_UNIV_OPER
LT831_PARAM_CONCEITOS</t>
  </si>
  <si>
    <t>CPRODUTO
CSUBPRODUTO
TAYD91C0_NELEMC19
INSTRUMENTO_FINANCEIRO</t>
  </si>
  <si>
    <t>1) OBTENÇÃO DO CAMPO AUXILIAR AO CÁLCULO:
TAYD91C0_NELEMC19
WHERE TAYD91C0_CTABELA = '927'
AND CONCAT(CPRODUTO,CSUBPRODUTO) = TAYD91C0_CELEMTAB
2) OBTENÇÃO DO CAMPO TYP_INSTRMNT (APLICAR REGRAS DA TABELA DE PARAMETRIZAÇÃO LT831_PARAM_CONCEITOS DE ACORDO COM A ORDEM INDICADA):
TYP_INSTRMNT
WHERE  WHERE CAMPO_CONCEITO='TYP_INSTRMNT' 
AND SUBSTR(TAYD91C0_NELEMC19,2,4) = C_TYP_INSTRMNT
AND INSTRUMENTO_FINANCEIRO = INSTRMNT_FNCR  
AND SUBSTR(TAYD91C0_NELEMC19,13,4) = C_TYP_INSTRMNT_EXTRA_CRC</t>
  </si>
  <si>
    <t>1) CRUZAR LT002_INSTRUMENT COM FR004_CTO, DE MODO A OBTER OS CAMPOS NECESSÁRIOS: 
LT002_INSTRUMENT
LEFT JOIN
(SELECT * FROM FR004_CTO)
ON INSTRMNT_ID = CONCAT(CEMPRESA, CBALCAO, CNUMECTA, ZDEPOSIT)
2) CRUZAR O CAMPO OBTIDO NO PASSO ANTERIOR COM A TABELA DE PARAMETRIZAÇÃO TAT91_TABELAS DE MODO A OBTER CAMPO AUXILIAR TAYD91C0_NELEMC19:
LEFT JOIN
(SELECT * FROM CD_ESTRUTURAIS.TAT91_TABELAS)
ON TAYD91C0_CELEMTAB = CONCAT(CPRODUTO,CSUBPRODUTO)
3) CRUZAR LT002_INSTRUMENT COM LT001_UNIV_OPER PARA IDENTIFICAR O INSTRUMENTO FINANCEIRO:
LT002_INSTRUMENT
LEFT JOIN 
(SELECT * FROM LT001_UNIV_OPER)
ON INSTRMNT_ID = CONCAT(CEMPRESA, CBALCAO, CNUMECTA, ZDEPOSIT)
4) APLICAR REGRAS DA TABELA DE PARAMETRIZAÇÃO  LT831_PARAM_CONCEITOS  DE ACORDO COM A ORDEM INDICADA NA MESMA:
LEFT JOIN 
(SELECT * FROM LT831_PARAM_CONCEITO)
ON SUBSTR(TAYD91C0_NELEMC19,2,4) = C_TYP_INSTRMNT
AND INSTRUMENTO_FINANCEIRO = INSTRMNT_FNCR
AND SUBSTR(TAYD91C0_NELEMC19,13,4) = C_TYP_INSTRMNT_EXTRA_CRC</t>
  </si>
  <si>
    <t>08/11/2021: A metodologia de Not Applicable mantém-se igual à versão original (não foi aplicada a metodologia de default values proposta pela corporação).
29/11/2021: Atualização de nomenclatura da tabela de parametrização - em vez de TABELA_PARAMETRIZACAO_TYP_INSTRMNT, LT809_TYP_INSTRMNT. Sem impactos a nível de implementação.
substituição da seguinte linha na metodologia de cuzamento "SELECT CSUBPRODUTO, CTIPO_INSTRUMENTO FROM TAT91_927" por "SELECT TAYD91C0_CELEMTAB AS CSUBPRODUTO, SUBSTR(TAYD91C0_NELEMC19,2,4) AS CTIPO_INSTRUMENTO FROM CD_ESTRUTURAIS.TAT91_TABELAS WHERE TAYD91C0_CTABELA = '927'"
10/02/2022: Alteração da metodologia de cáclulo para prever o campo da tabela de parametrização. Sem impactos na implementação.
17/08/2023: Atualização do código de parametrização de garantias prestadas. Sem impactos na implementação.
17/08/2023: Atualização da codelist da tabela de parametrização lt809_typ_instrmnt para outros produtos não abrangidos por qualquer valor específico (2020 – Other)
17/04/2025: este campo é informado através da informação presente no campo tayd91c0_nelemc19 (4 posições a partir da 2) que está na TAT 927, cuja informação provem da TAT H37. No entanto, há casos em que o este está com valor não informado (****) ou a vazio e, consequentemente, estão a ser reportados com valor de missing na Loan Tape. Para colmatar isto, criou-se uma nova TAT que contenha os restantes códigos que não são reportados na CRC e, para estes casos onde o campo do tayd91c0_nelemc19 (4 posições a partir da 2) é informado com '****' ou vazio, acrescentou-se no final do campo 4 posições que refletem os códigos elegíveis provenientes da nova TAT.</t>
  </si>
  <si>
    <r>
      <t xml:space="preserve">05/07/2023: </t>
    </r>
    <r>
      <rPr>
        <sz val="8"/>
        <color theme="1"/>
        <rFont val="Arial"/>
        <family val="2"/>
      </rPr>
      <t>Adição de condição de metodologia de NOT APPLICABLE</t>
    </r>
    <r>
      <rPr>
        <b/>
        <sz val="8"/>
        <color theme="1"/>
        <rFont val="Arial"/>
        <family val="2"/>
      </rPr>
      <t xml:space="preserve">
07/04/2025: </t>
    </r>
    <r>
      <rPr>
        <sz val="8"/>
        <color theme="1"/>
        <rFont val="Arial"/>
        <family val="2"/>
      </rPr>
      <t>Utilizou-se uma proxy para o cálculo do campo utilizado a frequência de pagamento - proxy definida com Luis CapitãoMor</t>
    </r>
  </si>
  <si>
    <t xml:space="preserve">05/01/2024: Novo campo adicionado pela Corpração. Especificação da metodologia de cálculo definida pelo CDO e Contabilidade;
06/02/2024: Atualização da metodologia de cálculo e cruzamento
</t>
  </si>
  <si>
    <t>08/11/2021: A metodologia de NOT APPLICABLE mantém-se igual à versão original (não foi aplicada a metodologia de default values proposta pela Corporação);
30/03/2022: Atualização da metodologia de cálculo para prever os novos campos da LT001</t>
  </si>
  <si>
    <t>07/01/2022: Foram alteradas as tabelas IFRS9_OUT_EXPECTED_LOSS_8_7 e IFRS9_OUT_STAGING_8_7 para IFRS9_OUT_EXPECTED_LOSS_REPORTING e IFRS9_OUT_STAGING_REPORTING, respetivamente;
01/07/2022: Alteração à metodologia para forçar o valor da PD = 1 caso o stage seja 3 (de acordo com os controlos da Corporação)</t>
  </si>
  <si>
    <t>15/12/2021: Atualização da especificação da metodologia de cálculo, cruzamento e NOT APPLICABLE;
15/03/2022: Alteração da condição que define o intervalo de tempo;
24/06/2022: Atualização da metodologia de cálculo (adição de condições com campo HTIMEST) por forma a eliminar registos duplicados e referentes a pagamentos anteriores do período pretendido. Atualização da metodologis de NOT APPLICABLE;
07/07/2023: Uniformização da escrita da metodologia de NOT APPLICABLE. Sem impactos a nível de implementação;
28/07/2023: Atualização da metodologia de NOT APPLICABLE. 
24/04/2025: Sem necessidade de re-especificação (controlos Corporativos justificados com Luís Fontão)</t>
  </si>
  <si>
    <t>RWA_MTGTN</t>
  </si>
  <si>
    <t>RORWA</t>
  </si>
  <si>
    <t>RORAC</t>
  </si>
  <si>
    <t>PD_EC_RD</t>
  </si>
  <si>
    <t>PD_EC_INCPTN</t>
  </si>
  <si>
    <t>EXCLDD_LF</t>
  </si>
  <si>
    <t>DT_MDFCTN</t>
  </si>
  <si>
    <t>DSTNTN_FNDS</t>
  </si>
  <si>
    <t>US_PRCDS</t>
  </si>
  <si>
    <t>TYP_OFF_BLNC_PRDCT</t>
  </si>
  <si>
    <t>TYP_FCLTY</t>
  </si>
  <si>
    <t>TYP_DL</t>
  </si>
  <si>
    <t>TYP_CL</t>
  </si>
  <si>
    <t>TTL_LVRG_RT_INCPTN_HLT</t>
  </si>
  <si>
    <t>TTL_LVRG_RT_INCPTN</t>
  </si>
  <si>
    <t>RWA_PRMTGTN</t>
  </si>
  <si>
    <t>LT003_ENTITY
LEFT JOIN
(SELECT * FROM CT003_UNIV_CLI)
ON ZCLIENTE=ENTTY_ID
LEFT JOIN
(SELECT * FROM LT831_PARAM_CONCEITOS WHERE CAMPO_CONCEITO = 'CNTRY' )
ON VALOR_ORIGEM = CPAIS_RESIDENCIA</t>
  </si>
  <si>
    <t>29/11/2021: Atualização de nomenclatura da tabela de parametrização - em vez de TABELA_PARAMETRIZACAO, LT803_CODIGOS_LT. Sem impactos a nível de implementação;
14/03/2025: Alteração nos códigos de mapeamento e alteração na marcação em caso de campo N/A.
28/03/2025: Alteração da metodologia de cruzamento para passar a cruzar com a nova tabela de parametrização LT831_PARAM_CONCEITOSe update da code list</t>
  </si>
  <si>
    <t>SE O CONTRATO NÃO PERTENCER AO UNIVERSO DE LEVERAGE FINANCE (LT601_LEV_FIN)</t>
  </si>
  <si>
    <t>1. CRUZAR LT003_ENTTY COM A LT005_INSTR_ENT, PARA OBTER O CAMPO INSTRMNT_ID:
LT003_ENTTY 
LEFT JOIN
(SELECT * FROM CD_LOAN_TAPES_BCE.LT005_INSTR_ENT WHERE MN_ENTITY='Y')
ON ENTTY_ID = ENTTY_ID
1.2. CRUZAR COM A TABELA  LT601_LEV_FIN 
LEFT JOIN
(SELECT * FROM CD_LOAN_TAPES_BCE.LT601__LEV_FIN)
ON INSTRMNT_ID = CONCAT(CEMPRESA, CBALCAO, CNUMECTA, ZDEPOSIT)</t>
  </si>
  <si>
    <t xml:space="preserve">08/11/2021: A metodologia de Not Applicbale mantém-se igual à versão original (não foi aplicada a metodologia de default values proposta pela corporação).
14/04/2022: Inclusão de uma cláusula de not applicable
02/09/2022: Re-especificação do campo para apontar para campos da LT
08/04/2025: Alteração da definição do campo. De acordo com o guia corporativo, o campo passa a ser calculado de acordo com o rácio FCF a 7 anos/senior secured debt amount.
09/05/2025: Alteração da metodologia de NOT APPLICABLE, para considerar como 1º titular quando mn_entty = 'Y';
</t>
  </si>
  <si>
    <t>08/11/2021: A metodologia de Not Applicbale mantém-se igual à versão original (não foi aplicada a metodologia de default values proposta pela corporação).
14/04/2022: Inclusão de uma cláusula de not applicable
08/04/2025: Alteração da definição do campo. De acordo com o guia corporativo, o campo passa a ser calculado de acordo com o rácio FCF a 7 anos/total financial debt.
09/05/2025: Alteração da metodologia de NOT APPLICABLE, para considerar como 1º titular quando mn_entty = 'Y';</t>
  </si>
  <si>
    <t>1. IDENTIFICAR CONTRATOS ONDE O CLIENTE É O 1º TITULAR:
LT005_INSTR_ENT
WHERE MN_ENTTY_ID = 'Y'
2. APLICAR A SEGUINTE METODOLOGIA POR ENTIDADE:  
    A. CASO A ENTIDADE TENHA PELO MENOS UM CONTRATO EM DEFAULT, ENTÃO CASE WHEN COUNT(DISTINCT DFLT_STTS_INSTRMNT) &gt; 1 THEN '18' ELSE MIN(DFLT_STTS_INSTRMNT) END
        FROM 
        A.1. TRATAMENTO DE ZCLIENTES COM MAIS DO QUE 1 DFLT_STTS_INSTRMNT (SOBRE ESTE UNIVERSO, DESCONSIDERAR DFLT_STTS_INSTRMNT = '14' (NOT IN DEFAULT))
        UNION ALL 
        A.2. TRATAMENTO DE ZCLIENTES COM APENAS 1 DFLT_STTS_INSTRMNT (SOBRE ESTE UNIVERSO TRAZER O STATUS DIRETO)
    B. CASO TODOS OS CONTRATOS DO MESMO CLIENTE TENHAM O VALOR DFLT_STTS_INSTRMNT IGUAL ENTRE SI, ENTÃO DFLT_STTS = DFLT_STTS_INSTRMNT</t>
  </si>
  <si>
    <t>SE A ENTIDADE NÃO FOR 1º TITULAR (MN_ENTTY_ID &lt;&gt; 'Y')</t>
  </si>
  <si>
    <t xml:space="preserve">1. CRUZAR LT003_ENTITY COM LT005_INSTR_ENT:
LT003_ENTITY
LEFT JOIN 
(SELECT * FROM LT005_INSTR_ENT)
ON ENTTY_ID = ENTTY_ID
2. CRUZAR CONTRATOS OBTIDOS NO PASSO ANTERIOR COM A TABELA LT002_INSTRUMENT, PARA OBTER O CAMPO DFLT_STTS_INSTRMNT:
LEFT JOIN 
(SELECT * FROM LT002_INSTRUMENT)
ON INSTRMNT_ID = INSTRMNT_ID
</t>
  </si>
  <si>
    <t>27/10/2021: Reunião LCM: Eliminação da regra "Se a entidade não pertencer ao universo de Capital (BCE_LT_INSTR_CAP)" na metodologia de NOT APPLICABLE;
09/11/2021: Correção de metodologia de cálculo e de cruzamento para uma metodologia semelhante à adotada em PRFRMNG_STTS_LE;
08/07/2022: Alteração da especificação para não depender da contraparte e apenas reportar informação para 1ºs titulares
24/04/2025: Alteração da metodologia de cálculo do primeiro titular passando a utilizar o mn_entty_id ao invés do csequencia_rel (metodologia de cálculo e metodologia de not applicable)</t>
  </si>
  <si>
    <t>1. IDENTIFICAR CONTRATOS ONDE O CLIENTE É O 1º TITULAR:
LT005_INSTR_ENT
WHERE MN_ENTTY_ID = 'Y'
2. APLICAR A SEGUINTE METODOLOGIA POR ENTIDADE:
    A. CASO UM CLIENTE TENHA PELO MENOS 1 CONTRATO EM DEFAULT (DFLT_STTS _INSTRMNT NOT IN  '14'), ENTÃO DT_DFLT_STTS  = MIN(DT_DFLT_STTS _INSTRMNT DOS CONTRATOS EM DEFAULT)
    B. CASO CONTRÁRIO DT_DFLT_STTS = MIN(DT_DFLT_STTS _INSTRMNT DOS CONTRATOS QUE NÃO ESTÃO EM DEFAULT)</t>
  </si>
  <si>
    <t>1. CRUZAR LT003_ENTITY COM LT005_INSTR_ENT:
LT003_ENTITY
LEFT JOIN 
(SELECT * FROM LT005_INSTR_ENT)
ON ENTTY_ID = ENTTY_ID
2. CRUZAR CONTRATOS OBTIDOS NO PASSO ANTERIOR COM A TABELA LT002_INSTRUMENT, PARA OBTER O CAMPO DT_DFLT_STTS_INSTRMNT:
LEFT JOIN 
(SELECT * FROM LT002_INSTRUMENT)
ON INSTRMNT_ID = INSTRMNT_ID</t>
  </si>
  <si>
    <t>27/10/2021: Reunião LCM: Eliminação da regra "Se a entidade não pertencer ao universo de Capital (BCE_LT_INSTR_CAP)" na metodologia de NOT APPLICABLE;
09/11/2021: Correção de metodologia de cálculo e de cruzamento para uma metodologia semelhante à adotada em DT_PRFRMNG_STTS_LE;
08/07/2022: Alteração da especificação para não depender da contraparte e apenas reportar informação para 1ºs titulares
24/04/2025: Alteração da metodologia de cálculo do primeiro titular passando a utilizar o mn_entty_id ao invés do csequencia_rel (metodologia de cálculo e metodologia de not applicable)</t>
  </si>
  <si>
    <t>1. SE EXTRNL_RTNG = VALOR DA RESPETIVA COLUNA DE NULLABLE, ENTÃO VALOR DA COLUNA NULLABLE;
2. SE EXTRNL_RTNG = VALOR DA RESPETIVA COLUNA DE NOT APPLICABLE, ENTÃO VALOR DA COLUNA NOT APPLICABLE;
3. CASO CONTRÁRIO, DISTINCT (FECCALIF)
SE PARA A MESMA ENTIDADE EXISTIREM SIMULTANEAMENTE VALORES VÁLIDOS E NULL ORIGEM (CT021), CONSIDERAR O VALOR VÁLIDO.
4. PARA OS CASOS SEM INFORMAÇÃO NA FONTE O CAMPO DEVE PASSAR A SER INFORMADO COM O VALOR DE NOT APPLICABLE.</t>
  </si>
  <si>
    <t>SE A ENTIDADE NÃO TIVER QUALQUER REGISTO NA TABELA BDR_JM_CAL_EXT_CL</t>
  </si>
  <si>
    <t>1. CRUZAR LT003_ENTITY COM A TABELA CT003_UNIV_CLI, PARA OBTER O CAMPO CCLI_GRUPO:
LT003_ENTITY
LEFT JOIN
(SELECT * FROM CT003_UNIV_CLI)
ON ENTTY_ID = ZCLIENTE
2. CRUZAR CAMPO OBTIDO NO PASSO ANTERIOR COM A TABELA CT021_RWA_CLI, PARA OBTER O CAMPO PRETENDIDO:
LEFT JOIN 
(SELECT * FROM CT021_RWA_CLI)
ON CCLI_GRUPO = ZCLIGRUPO
3. METODOLOGIA DE CÁLCULO (NOT APPLICABLE)
3.1. CRUZAR A TABELA CT021_RWA_CLI COM A TABELA BDR_JM_CAL_EXT (FILTRADO POR DATA DE REFERÊNCIA):
LEFT JOIN
(SELECT * FROM CURATED_INTERNAL_BDR.BDR_JM_CAL_EXT_CL) 
ON IDNUMCLI = R9415_IDNUMCLI</t>
  </si>
  <si>
    <t>27/10/2021: Reunião LCM: Eliminação da regra "Se a entidade não pertencer ao universo de Capital (BCE_LT_INSTR_CAP)" na metodologia de NOT APPLICABLE;
02/11/2021: Reunião LCM: Eliminação da regra "(Se RWA_MTHD = '2')" na metodologia de cálculo e Eliminação de todas as regras na metodologia de NOT APPLICABLE. (A informação de rating externo deve sempre ser preenchida. A que não tiver preenchida, virá como MISS);
28/04/2022: Alteração da metodologia de cálculo para contemplar uma dependencia do campo EXTRNL_RTNG desta tabela (alteração realizada após análise de resultados provenientes da OSI);
27/07/2023: Adição de metodologia de NOT APPLICABLE, com base na análise aos controlos da Corporação;
15/12/2023: Adição de metodologia de NOT APPLICABLE, com base no feedback da Corporação: clientes que nunca tiveram rating externo (sem qualquer registo na tabela fonte da BDR);
02/02/2024: Atualização da metodologia de cálculo e de NOT APPLICABLE, com base na alteração do Guia de Conceitos da Corporação (Campos aplicáveis para IRB e STD);
12/03/2025: Alteração da metodologia de cálculo para os casos sem informação na fonte passarem a ser informados com o respetivo valor de NOT APPLICABLE.
09/05/2025: Atualização da metodologia de cálculo de N/A, para passar a ir buscar a tabela bdr_jm_cal_ext_cl ao schema curated_internal_bdr que tem o histórico da informação e, como tal, esta tabela passa a ser filtrada por data de referência</t>
  </si>
  <si>
    <t>1. IDENTIFICAR CONTRATOS ONDE O CLIENTE É O 1º TITULAR:
LT005_INSTR_ENT
WHERE MN_ENTTY_ID = 'Y'
2. APLICAR A SEGUINTE METODOLOGIA POR ENTIDADE:
     A. CASO UM CLIENTE TENHA PELO MENOS 1 CONTRATO NON-PERFORMING (*PRFRMNG_STTS  =  '1'), ENTÃO, DT_PRFRMNG_STTS_LE = MIN(*DT_PRFRMNG_STTS DOS CONTRATOS NON-PERFORMING)
     B. CASO TODOS OS CONTRATOS DO MESMO CLIENTE TENHAM O CAMPO PRFRMNG_STTS = VALOR DA COLUNA NULLABLE, ENTÃO DT_PRFRMNG_STTS_LE = VALOR DA COLUNA NULLABLE
     C. CASO CONTRÁRIO DT_PRFRMNG_STTS_LE = MIN(*DT_PRFRMNG_STTS DOS CONTRATOS PERFORMING)</t>
  </si>
  <si>
    <t>1. CRUZAR LT003_ENTITY COM LT005_INSTR_ENT:
LT003_ENTITY
LEFT JOIN 
(SELECT * FROM LT005_INSTR_ENT)
ON ENTTY_ID = ENTTY_ID
2. CRUZAR CONTRATOS OBTIDOS NO PASSO ANTERIOR COM A TABELA LT002_INSTRUMENT:
LEFT JOIN 
(SELECT * FROM LT002_INSTRUMENT)
ON INSTRMNT_ID = INSTRMNT_ID</t>
  </si>
  <si>
    <t>05/11/2021: Foi alterada a fonte de informação do campo (passou da tabela de suporte para a tabela instrument). Foi alterada a metodologia de cálculo e de cruzamento;
11/01/2022: As condições de NOT APPLICABLE foram retiradas da metodologia de cálculo e colocadas na metodologia de NOT APPLICABLE, sem impactos na implementação;
08/07/2022: Alteração da especificação para reportar apenas informação para 1ºs titulares
24/04/2025: Alteração da metodologia de cálculo do primeiro titular passando a utilizar o mn_entty_id ao invés do csequencia_rel (metodologia de cálculo e metodologia de not applicable)</t>
  </si>
  <si>
    <t>CT070_UNIV_GR_CLI</t>
  </si>
  <si>
    <t>ZGRUPO</t>
  </si>
  <si>
    <t>SE A ENTIDADE NÃO TIVER QUALQUER REGISTO NA TABELA CT070_UNIV_GR_CLI</t>
  </si>
  <si>
    <t>1. CRUZAR LT003_ENTITY COM A TABELA CT070_UNIV_GR_CLI, PARA OBTER O CAMPO ZGRUPO:
LT003_ENTITY
LEFT JOIN
(SELECT * FROM CT070_UNIV_GR_CL WHERE TIPO_RELACAO='CONTROLO')
ON ENTTY_ID = ZCLIENTE</t>
  </si>
  <si>
    <t>14/03/2025: Atualização da especificação para ir buscar a informação à tabela  CT070_UNIV_GR_CLI.</t>
  </si>
  <si>
    <t>1. CRUZAR LT003_ENTITY COM A TABELA CT070_UNIV_GR_CLI, PARA OBTER O CAMPO ZGRUPO:
LT003_ENTITY
LEFT JOIN
(SELECT * FROM CT070_UNIV_GR_CL  WHERE TIPO_RELACAO='CONTROLO')
ON ENTTY_ID = ZCLIENTE
2. CRUZAR CAMPO OBTIDO NO PASSO ANTERIOR COM A TABELA CT069_UNIV_GR_EC, PARA OBTER O CAMPO NOMEGRUP:
LEFT JOIN 
(SELECT * FROM CT069_UNIV_GR_EC)
ON ZGRUPO = ZGRUPO</t>
  </si>
  <si>
    <t>14/03/2025: Atualização da especificação para ir buscar a informação à tabela  CT069_UNIV_GR_EC.</t>
  </si>
  <si>
    <t>CT003
TAT91_TABELAS</t>
  </si>
  <si>
    <t>TAYD91C0_NELEMC16
TAYD91C0_NELEMC18</t>
  </si>
  <si>
    <t>SE DATA DE REFERÊNCIA &lt;='2024-12-31' ENTÃO:
VALOR_DESTINO
SE DATA DE REFERÊNCIA &gt;'2024-12-31'  e &lt;= '2025-12-31'  ENTÃO:
TRATAMENTOS A REALIZAR AO CAMPO TAYD91C0_NELEMC16:
1. REMOÇÃO DA PRIMEIRA LETRA DO CAMPO
2. CRIAÇÃO DE DOIS CAMPOS AUXILIARES:
    CAMPO_AUXILIAR_1: PARTE NUMÉRICA ANTES DO "." E APLICAR UM CAST PARA PASSAR PARA O FORMATO INTEIRO
    CAMPO_AUXILIAR_2: PARTE NUMÉRICA DEPOIS DO "." E SUBSTITUIR OS ZEROS POR VAZIOS (REPLACE('0','')) NOS CASOS EM QUE ACABA EM '.X0' (EX:39.10 DICA 39.1; 39.00 FICA 39)
3. APLICAR A SEGUINTE LÓGICA PARA OBTER O VALOR DO CAMPO FINAL:
CASE WHEN TRIM(CAMPO_AUXILIAR_2)='' THEN CAMPO_AUXILIAR_1 ELSE CONCAT( CAMPO_AUXILIAR_1; "."; TRIM(CAMPO_AUXILIAR_2)) END
SE DATA DE REFERÊNCIA &gt; '2025-12-31'  ENTÃO:
APLICAR OS MESMOS TRATAMENTOS DEFINIDOS NO PONTO ANTERIOR, MAS SOBRE O CAMPO TAYD91C0_NELEMC18</t>
  </si>
  <si>
    <t>1. QUANDO A DATA DE REFERÊNCIA &lt;= 2024-12-31:
1.1. OBTER CAMPO CCAE:
LT003_ENTITY
LEFT JOIN
SELECT * FROM CT003_UNIV_CLI
ON ZCLIENTE=ENTTY_ID
1.2 CRUZAR COM A TABELA DE PARAMETRIZAÇÃO LT831_PARAM_CONCEITOS
LEFT JOIN 
SELECT * FROM LT831_PARAM_CONCEITOS WHERE CAMPO_CONCEITO = 'ECNMC_ACTVTY'  
ON VALOR_ORIGEM_1 = TRIM(SUBSTR(CCAE,1,4))
2. QUANDO A DATA DE REFERÊNCIA &gt; 2024-12-31:
2.1. OBTER CAMPO TRIM(SUBSTR(CCAE,1,4)):
LT003_ENTITY
LEFT JOIN
SELECT * FROM CT003_UNIV_CLI
ON ZCLIENTE=ENTTY_ID
2.2 OBTER O NACE 2.0 OFICIAL (TAYD91C0_NELEMC16) OU NACE 2.1 OFICIAL (TAYD91C0_NELEMC18), CONSOANTE DATA DE EXECUÇÃO:
LEFT JOIN 
SELECT * FROM CD_ESTRUTURAIS.TAT91_TABELAS
    WHERE TAYD91C0_CTABELA = '154'
ON TAYD91C0_CELEMTAB = CCAE</t>
  </si>
  <si>
    <t>29/11/2021: Atualização de nomenclatura da tabela de parametrização - em vez de TABELA_PARAMETRIZACAO, LT803_CODIGOS_LT. Sem impactos a nível de implementação;
14/03/2025: Update da aplicabilidade pelo setor.
28/03/2025: Alteração da metodologia de cruzamento para passar a cruzar com a nova tabela de parametrização LT831_PARAM_CONCEITOS e update da aplicabilidade pelo setor.
21/07/2025: Reunião com LCM: Quando a data de referência for &lt;= 2024-12-31 utilizamos a tabela de parametrização LT831 para fazer o mapeamento dos códigos da ct003 para a codelist da corporação. Para as datas de referência  a partir de 2025, o CAE da ct003 está de acordo com o CAE REV4, contudo, até ao final do ano de 2025, a Corporação  vai reportar o NACE de acordo com o CAE REV3, identico ao do FinRep. A partir do ano 2026, a corporação já vai reportar o NACE alinhado com o CAE REV4. Neste sentido, quando a data de referência é &gt;=2025, o CAE da ct003 está alinhado com o campo tayd91c0_nelemc16 (NACE 2.0 OFICIAL). Quando a data de referência é &gt;=2026, passamos a ir buscar o campo tayd91c0_nelemc18 (NACE 2.1 OFICIAL) da TAT154.</t>
  </si>
  <si>
    <t>SELECT B.ZCLIENTE AS ENTTY_ID
FROM (SELECT ZCLIENTE FROM BU_CAPTOOLS.BCE_LT_ENTITY WHERE REF_DATE = '${REF_DATE}) A 
LEFT JOIN 
FROM (SELECT ZCLIENTE FROM CD_CAPTOOLS.CT003_UNIV_CLI WHERE REF_DATE = '${REF_DATE}) B
ON A.ZCLIENTE = B.ZCLIENTE</t>
  </si>
  <si>
    <t>27/04/2025: Campo chave da tabela, sem necessidade de re-especificação</t>
  </si>
  <si>
    <t>CURATED_INTERNAL_BDR
CD_LOAN_TAPES_BCE</t>
  </si>
  <si>
    <t>CT021_RWA_CLI
LT831_PARAM_CONCEITOS</t>
  </si>
  <si>
    <t>CALIFMAE
VALOR_DESTINO</t>
  </si>
  <si>
    <t>1. DISTINCT (VALOR_LT)
WHERE CAMPO_CONCEITO = "EXTRNL_RTNG"
AND CALIFMAE = VALOR_ORIGEM_1
SE PARA A MESMA ENTIDADE EXISTIREM SIMULTANEAMENTE VALORES VÁLIDOS E NULL ORIGEM (CT021), CONSIDERAR O VALOR VÁLIDO.
2. PARA OS CASOS SEM INFORMAÇÃO NA FONTE O CAMPO DEVE PASSAR A SER INFORMADO COM O VALOR DE NOT APPLICABLE.</t>
  </si>
  <si>
    <t>1. CRUZAR LT003_ENTITY COM A TABELA CT003_UNIV_CLI, PARA OBTER O CAMPO CCLI_GRUPO:
LT003_ENTITY
LEFT JOIN
(SELECT * FROM CT003_UNIV_CLI)
ON ENTTY_ID = ZCLIENTE
2. CRUZAR CAMPO OBTIDO NO PASSO ANTERIOR COM A TABELA CT021_RWA_CLI, PARA OBTER O CAMPO CALIFMAE:
LEFT JOIN 
(SELECT * FROM CT021_RWA_CLI)
ON CCLI_GRUPO = ZCLIGRUPO
3. CRUZAR O CAMPO OBTIDO NO PASSO ANTERIOR COM A TABELA DE PARAMETRIZAÇÃO LT831_PARAM_CONCEITOS, DE MODO A OBTER OS CÓDIGOS PERMITIDOS NA CODE LIST:
LEFT JOIN 
(SELECT * FROM LT831_PARAM_CONCEITOS)
ON CALIFMAE = VALOR_ORIGEM_1
4. METODOLOGIA DE CÁLCULO (NOT APPLICABLE)
4.1. CRUZAR A TABELA CT021_RWA_CLI COM A TABELA BDR_JM_CAL_EXT (FILTRANDO POR DATA DE REFERÊNCIA):
LEFT JOIN
(SELECT * FROM CURATED_INTERNAL_BDR.BDR_JM_CAL_EXT_CL) 
ON IDNUMCLI=R9415_IDNUMCLI
NOTA: CASO EXISTA MAIS DO QUE UM VALOR PARA O RATING EXTERNO, SELECIONAR O MÁXIMO.</t>
  </si>
  <si>
    <t>27/10/2021: Reunião LCM: Eliminação da regra "Se a entidade não pertencer ao universo de Capital (BCE_LT_INSTR_CAP)" na metodologia de NOT APPLICABLE;
02/11/2021: Reunião LCM: Eliminação da regra "(Se RWA_MTHD = '2')" na metodologia de cálculo e Eliminação de todas as regras na metodologia de NOT APPLICABLE. (A informação de rating externo deve sempre ser preenchida. A que não tiver preenchida, virá como MISS);
29/11/2021: Atualização de nomenclatura da tabela de parametrização - em vez de TABELA_PARAMETRIZACAO, LT803_CODIGOS_LT. Sem impactos a nível de implementação;
27/07/2023: Adição de metodologia de NOT APPLICABLE, com base na análise aos controlos da Corporação;
15/12/2023: Adição de metodologia de NOT APPLICABLE, com base no feedback da Corporação: Clientes que nunca tiveram rating externo (sem qualquer registo na tabela fonte da BDR);
02/02/2024: Atualização da metodologia de cálculo e de NOT APPLICABLE, com base na alteração do Guia de Conceitos da Corporação (campos aplicáveis para IRB e STD);
12/03/2025: Alteração da metodologia de cálculo para os casos sem informação na fonte passarem a ser informados com o respetivo valor de NOT APPLICABLE.
09/05/2025: Atualização da metodologia de cálculo de N/A, para passar a ir buscar a tabela bdr_jm_cal_ext_cl ao schema curated_internal_bdr que tem o histórico da informação e, como tal, esta tabela passa a ser filtrada por data de referência</t>
  </si>
  <si>
    <t>COD_AGEN
VALOR_DESTINO</t>
  </si>
  <si>
    <t>1. DISTINCT (VALOR_DESTINO)
WHERE CAMPO_CONCEITO ="EXTRNL_RTNG_NM"
AND COD_AGEN = VALOR_ORIGEM_1
SE PARA A MESMA ENTIDADE EXISTIREM SIMULTANEAMENTE VALORES VÁLIDOS E NULL ORIGEM (CT021), CONSIDERAR O VALOR VÁLIDO.
2. PARA OS CASOS SEM INFORMAÇÃO NA FONTE O CAMPO DEVE PASSAR A SER INFORMADO COM O VALOR DE NOT APPLICABLE.</t>
  </si>
  <si>
    <t>1. CRUZAR LT003_ENTITY COM A TABELA CT003_UNIV_CLI, PARA OBTER O CAMPO CCLI_GRUPO:
LT003_ENTITY
LEFT JOIN
(SELECT * FROM CT003_UNIV_CLI)
ON ENTTY_ID = ZCLIENTE
2. CRUZAR CAMPO OBTIDO NO PASSO ANTERIOR COM A TABELA CT021_RWA_CLI, PARA OBTER O CAMPO COD_AGEN:
LEFT JOIN 
(SELECT * FROM CT021_RWA_CLI)
ON CCLI_GRUPO = ZCLIGRUPO
3. CRUZAR O CAMPO OBTIDO NO PASSO ANTERIOR COM A TABELA DE PARAMETRIZAÇÃO LT831_PARAM_CONCEITOS, DE MODO A OBTER OS CÓDIGOS PERMITIDOS NA CODE LIST:
LEFT JOIN 
(SELECT * FROM LT831_PARAM_CONCEITOS)
ON COD_AGEN = VALOR_ORIGEM_1
4. METODOLOGIA DE CÁLCULO (NOT APPLICABLE)
4.1. CRUZAR A TABELA CT021_RWA_CLI COM A TABELA BDR_JM_CAL_EXT (FILTRADO POR DATA DE REFERÊNCIA):
LEFT JOIN
(SELECT * FROM CURATED_INTERNAL_BDR.BDR_JM_CAL_EXT_CL) 
ON IDNUMCLI=R9415_IDNUMCLI</t>
  </si>
  <si>
    <t>27/10/2021: Reunião LCM: Eliminação da regra "Se a entidade não pertencer ao universo de Capital (BCE_LT_INSTR_CAP)" na metodologia de NOT APPLICABLE;
02/11/2021: Reunião LCM: Eliminação da regra "(Se RWA_MTHD = '2')" na metodologia de cálculo e Eliminação de todas as regras na metodologia de NOT APPLICABLE. (A informação de rating externo deve sempre ser preenchida. A que não tiver preenchida, virá como MISS)
29/11/2021: Atualização de nomenclatura da tabela de parametrização - em vez de TABELA_PARAMETRIZACAO, LT803_CODIGOS_LT. Sem impactos a nível de implementação;
27/07/2023: Adição de metodologia de NOT APPLICABLE, com base na análise aos controlos da Corporação;
15/12/2023: Adição de metodologia de NOT APPLICABLE, com base no feedback da Corporação: Clientes que nunca tiveram rating externo (sem qualquer registo na tabela fonte da BDR);
02/02/2024: Atualização da metodologia de cálculo e de NOT APPLICABLE, com base na alteração do Guia de Conceitos da Corporação (Campos aplicáveis para IRB e STD);
12/03/2025: Alteração da metodologia de cálculo para os casos sem informação na fonte passarem a ser informados com o respetivo valor de NOT APPLICABLE.
09/05/2025: Atualização da metodologia de cálculo de N/A, para passar a ir buscar a tabela bdr_jm_cal_ext_cl ao schema curated_internal_bdr que tem o histórico da informação e, como tal, esta tabela passa a ser filtrada por data de referência</t>
  </si>
  <si>
    <t>CT021_RWA_CLI
BDR_JM_CAL_EXT_CL
LT831_PARAM_CONCEITOS</t>
  </si>
  <si>
    <t>CALIFMAE  (1 ANO ANTES DA DATA DE REFERÊNCIA)
R9415_CALIFMAE  (1 ANO ANTES DA DATA DE REFERÊNCIA)
VALOR_DESTINO</t>
  </si>
  <si>
    <t>1. CASO REF_DATE (1 ANO ANTES DA DATA DE REFERÊNCIA) &gt;= '2021-05-31' ENTÃO: DISTINCT(VALOR_DESTINO) 
WHERE CAMPO_CONCEITO = "EXTRNL_RTNG"
AND CALIFMAE = VALOR_ORIGEM_1
SE PARA A MESMA ENTIDADE EXISTIREM SIMULTANEAMENTE VALORES VÁLIDOS E NULL ORIGEM (CT021), CONSIDERAR O VALOR VÁLIDO.
2. CASO CONTRÁRIO: DISTINCT(VALOR_DESTINO) 
WHERE CAMPO_CONCEITO = "EXTRNL_RTNG"
AND R9415_CALIFMAE = VALOR_ORIGEM _1
CASO HAJA DUPLICADOS NA TABELA BDR_JM_CAL_EXT_CL, SEGUIR A SEGUINTE ORDEM DE PRIORIDADES:
1. R9415_TIPMONED (CASO TENHA MAIS DO QUE 1 ESCOLHER MOEDA LOCAL = '1')
2. R9415_CCODPLZ (CASO TENHA MAIS DO QUE 1 ESCOLHER A DE MAIOR PRAZO - MÁXIMO)
3. R9415_FECCALIF (CASO TENHA MAIS DO QUE 1 ESCOLHER A MAIS RECENTE - MÁXIMO)
3. PARA OS CASOS SEM INFORMAÇÃO NA FONTE O CAMPO DEVE PASSAR A SER INFORMADO COM O VALOR DE NOT APPLICABLE.</t>
  </si>
  <si>
    <t>1. REPLICAR PASSO 1) DO CAMPO EXTRNL_RTNG 
2.1. CASO DT_RFRNC  1 ANO DA DATA DE REFERÊNCIA &gt;= '2021-05-31':  REPLICAR PASSO 2) DO CAMPO EXTRNL_RTNG MAS PARA 1 ANO ANTES DA DATA DE REFERÊNCIA 
2.2. CASO DT_RFRNC  1 ANO DA DATA DE REFERÊNCIA &lt; '2021-05-31':  CRUZAR O CAMPO IDNUMCLI DO PASSO 2.1) (MAS À DATA DE REFERÊNCIA) COM A TABELA BDR_JM_CAL_EXT_CL PARA OBTER O CAMPO R9415_CALIFMAE:
LEFT JOIN 
(SELECT * FROM BDR_JM_CAL_EXT_CL)
ON IDNUMCLI = R9415_IDNUMCLI
AND S1EMP = R9415_S1EMP
3. REPLICAR PASSO 3) DO CAMPO EXTRNL_RTNG (UTILIZANDO OS CAMPOS R9415_CALIFMAE OU CALIFMAE, DEPENDENDO DA DATA UTILIZADA)
4. METODOLOGIA DE CÁLCULO (NOT APPLICABLE)
4.1. CRUZAR A TABELA CT021_RWA_CLI COM A TABELA BDR_JM_CAL_EXT (FILTRADO POR DATA DE REFERÊNCIA):
LEFT JOIN
(SELECT * FROM CURATED_INTERNAL_BDR.BDR_JM_CAL_EXT_CL) 
ON IDNUMCLI=R9415_IDNUMCLI</t>
  </si>
  <si>
    <t>27/10/2021: Reunião LCM: Eliminação da regra "Se a entidade não pertencer ao universo de Capital (BCE_LT_INSTR_CAP)" na metodologia de NOT APPLICABLE;
02/11/2021: Reunião LCM: Eliminação da regra "(Se RWA_MTHD = '2')" na metodologia de cálculo e Eliminação de todas as regras na metodologia de NOT APPLICABLE. (A informação de rating externo deve sempre ser preenchida. A que não tiver preenchida, virá como MISS);
29/11/2021: Atualização de nomenclatura da tabela de parametrização - em vez de TABELA_PARAMETRIZACAO, LT803_CODIGOS_LT. Sem impactos a nível de implementação;
27/07/2023: Adição de metodologia de NOT APPLICABLE, com base na análise aos controlos da Corporação;
15/12/2023: Adição de metodologia de NOT APPLICABLE, com base no feedback da Corporação: clientes que nunca tiveram rating externo (sem qualquer registo na tabela fonte da BDR);
02/02/2024: Atualização da metodologia de cálculo e de NOT APPLICABLE, com base na alteração do Guia de Conceitos da Corporação (campos aplicáveis para IRB e STD);
12/03/2025: Alteração da metodologia de cálculo para os casos sem informação na fonte passarem a ser informados com o respetivo valor de NOT APPLICABLE.
09/05/2025: Atualização da metodologia de cálculo de N/A, para passar a ir buscar a tabela bdr_jm_cal_ext_cl ao schema curated_internal_bdr que tem o histórico da informação e, como tal, esta tabela passa a ser filtrada por data de referência</t>
  </si>
  <si>
    <t xml:space="preserve">NOTA: PARA TODO O UNIVERSO O CAMPO DEVE SER REPORTADO COM 'N'
</t>
  </si>
  <si>
    <t xml:space="preserve">04/04/2025: Enviado a IT para adicionar o campo a uma nova tabela holistica lt600X
05/06/2025: O campo foi re-especificado de forma a ser populado para todo o universo com valor 'N'. Apenas em caso de alteração, as entidades com valor 'Y' serão inseridas na tabela holística, passando a esmagar a informação existente. Esta abordagem foi validada junto do LCM e da Luísa. </t>
  </si>
  <si>
    <t>A5307_T
A5319_T</t>
  </si>
  <si>
    <t>A5307_T+A5319_T</t>
  </si>
  <si>
    <t>(NOTA: METODOLOGIA IDÊNTICA AO CAMPO CAPEX)
UNIVERSO_ENTITY (USAR O CAMPO TAX_ID E DT_FNNCL_STTMTS A APROVISIONAR NA TABELA FINAL)
1) USAR O CAMPO DT_FNNCL_STTMTS PARA DEFINIR O CANO E TRATAR DOS DUPLICADOS DA TABELA  ATRAVÉS DO MÁXIMO DO DATA_TIMESTAMP_PART
LEFT JOIN
(SELECT ROW_NUMBER() OVER (PARTITION BY CNIF, ENTTY_ID
                                      ORDER BY CANO DESC, DATA_TIMESTAMP_PART DESC) AS ORDEM, *
FROM
DWT534_FLUXOS_CAIXA_SNC WHERE DATA_DATE_PART &lt;= DT_RFRNC
INNER JOIN UNIVERSO ENTITY 
ON TAX_ID = TRIM(CNIF) AND CANO = DT_FNNCL_STTMTS
WHERE ORDEM = 1)
ON (TRIM(CNIF) = TAX_ID)</t>
  </si>
  <si>
    <t>09/04/2025: Novo campo - metodologia idêntica ao campo CAPEX tabela origem - DWT534_FLUXOS_CAIXA_SNC (informação fornecida por Luis Bastos)
02/06/2025: Atualização da metodologia de cruzamento de forma a ter em conta dos os registos até à data de referencia (DATA_DATE_PART &lt;= DT_RFRNC) e adição do ENTTY_ID ao partition by do row number() para segmentação adicional.</t>
  </si>
  <si>
    <t>LT604_HOLIS_MAN.CAMPO = FR_CSH_FLW_T1</t>
  </si>
  <si>
    <t>1. CRUZAR LT003_ENTTY COM  LT604_HOLIS_MAN
LT003_ENTTY 
LEFT JOIN
(SELECT * FROM CD_LOAN_TAPES_BCE. LT604_HOLIS_MAN)
ON ENTTY_ID = ENTTY_ID</t>
  </si>
  <si>
    <t>09/04/2025: Novo campo - será informado via input manual (através da ferramenta Delphi), cuja informação vai ser introduzida via tabela holística, a Delphi é uma ferramenta interna coporativa de calculo de projeções financeiras e que inclui cenários macroeconomicos. Será utilizado o cenario base, que também é utilizado para o ICAAP. O Lourenço Madeira ficou responsável por enviar esta informação à Luisa todos os meses.</t>
  </si>
  <si>
    <t>LT604_HOLIS_MAN.CAMPO = FR_CSH_FLW_T2</t>
  </si>
  <si>
    <t>LT604_HOLIS_MAN.CAMPO = FR_CSH_FLW_T3</t>
  </si>
  <si>
    <t>CONSULTAR DOCUMENTO DE ESPECIFICAÇÃO DE INTERNAL RATINGS - CAPÍTULO LT003_ENTITY: CAMPO INTRNL_RTNG_PRVS</t>
  </si>
  <si>
    <t>SE A ENTIDADE ESTÁ ASSOCIADA APENAS A CONTRATOS CUJO MÉTODO DE APROVISIONAMENTO É AO NÍVEL DO CONTRATO; SE A ENTIDADE EXISTE NA CARTEIRA ATUAL E NÃO EXISTE NA DATA ONDE É APURADO O T1.</t>
  </si>
  <si>
    <t>1. CRUZAR LT003_ENTITY COM TABELA TEMPORÁRIA BCE_LT_INTRNL_RTNGS_T1, PARA O PERÍMETRO EM ANÁLISE:
LT003_ENTITY
LEFT JOIN
(SELECT * FROM BCE_LT_INTRNL_RTNGS)
ON ENTTY_ID=ENTTY_ID
CONSULTAR DOCUMENTO 
ESPECIFICAÇÃO - BCE LOAN TAPE - INTERNAL RATINGS V1.6</t>
  </si>
  <si>
    <t>27/10/2021: Reunião LCM: Eliminação da regra "Se a entidade não pertencer ao universo de Capital (BCE_LT_INSTR_CAP)" na metodologia de NOT APPLICABLE;
02/11/2021: Reunião LCM: Eliminação da regra "(Se RWA_MTHD = '1')" na metodologia de cálculo e Eliminação de todas as regras na metodologia de NOT APPLICABLE. (A informação de rating interno deve sempre ser preenchida. A que não tiver preenchida, virá como MISS);
29/11/2021: Atualização de nomenclatura da tabela de parametrização - em vez de TABELA_PARAMETRIZACAO, LT803_CODIGOS_LT. Sem impactos a nível de implementação;
10/03/2023: Pedido de ingesta JM_ASIG_GRUPO;
20/10/2023: Atualização da metodologia de cálculo e cruzamento no âmbito do projeto de melhorias;
28/11/2023: Atualização da metodologia de cálculo e cruzamento no âmbito do projeto de melhorias;
16/02/2024: Atualização da metodologia de cálculo no âmbito do projeto de melhorias;
23/02/2024: Atualização de especificação, nomeadamente alteração de formatos. Consultar documento Especificação - BCE Loan Tape - Internal Ratings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t>
  </si>
  <si>
    <t>CASE 
WHEN INTRNL_SGMNT IS NULL E A ENTIDADE NÃO EXISTE NA TABELA DE SUPORTE CLLCTN_MD NEM NA LGL_PRCDNG_STTS THEN '1'
WHEN INTRNL_SGMNT IS NULL E A ENTIDADE EXISTE E ESTÁ MARCADA EM PELO MENOS UMA DAS TABELAS DE SUPORTE CLLCTN_MD E/OU LGL_PRCDNG_STTS THEN VALOR DA COLUNA NULLABLE
WHEN INTRNL_SGMNT = 'PARTICULARES' AND CLLCTN_MD = '1' THEN '4'
WHEN INTRNL_SGMNT = 'PARTICULARES' AND CLLCTN_MD &lt;&gt; '1' THEN '1'
WHEN  INTRNL_SGMNT &lt;&gt; 'PARTICULARES'  THEN NVL(LGL_PRCDNG_STTS, '1')
ELSE LGL_PRCDNG_STTS
EM CASO DE DUPLICAÇÃO DE VALORES POR ENTTY_ID DEVE SER CONSIDERADA A SEGUINTE ORDEM:
1º - LGL_PRCDNG_STTS = 3
2º - LGL_PRCDNG_STTS = 4
3º - LGL_PRCDNG_STTS = 2
4º - LGL_PRCDNG_STTS = 1</t>
  </si>
  <si>
    <t>CONSULTAR DOCUMENTO BS_TABELAS_TEMPORÁRIAS_LOAN_TAPE.XLSX
(BCE_LT_LGL_PRCDNG_STTS)
1) CRUZAR O UNIVERSO DE ENTIDADES DA LT003 COM A TABELA TEMPORÁRIA DE PROCEDIMENTOS LEGAIS 
LT003_ENTITY
LEFT JOIN
(SELECT * FROM BCE_LT_LGL_PRCDNG_STTS)
ON ZCLIENTE=ZCLIENTE</t>
  </si>
  <si>
    <t>07/12/2021: Atualização de especificação de metodologia de cálculo;
30/06/2022: Atualização de especificação de metodologia de cálculo;
05/08/2022: Atualização da metodologia de cálculo em como das tabelas de suporte;
31/03/2023: Alteração da metodologia de cálculo para prever casos em que a entidade não pertença ao segmento "particulares"
02/05/2025: Reunião Luísa Sousa: Sem necessidade de re-especificação (controlos Corporativos a serem justificados)</t>
  </si>
  <si>
    <t>1. IDENTIFICAR CONTRATOS ONDE O CLIENTE É O 1º TITULAR:
LT005_INSTR_ENT
WHERE MN_ENTTY_ID = 'Y'
2. CALCULAR O MONTANTE DE JUROS PAGOS SOBRE OS CONTRATOS OBTIDOS NO PASSO ANTERIOR:
A) SE, POR ZNUMPRE, EXISTIR MAIS DO QUE UM IPENDCOB E UM DELES FOR IGUAL A '0',  ENTÃO: SUM(MJURPAG) WHERE IPENDCOB = '0'
B) CASO CONTRÁRIO: SUM(MJURPAG)
PARA AMBAS AS CONDIÇÕES APLICAR OS SEGUINTES FILTROS:
WHERE DATA_DATE_PART = DT_RFRNC
AND SUBSTR(HTIMEST, 1, 10) &lt;= DT_RFRNC
AND SUBSTR(HTIMEST, 1, 10) &gt; (12 MESES ANTES DE DT_RFRNC)</t>
  </si>
  <si>
    <t>-SE A ENTIDADE NÃO FOR 1º TITULAR (MN_ENTTY_ID&lt;&gt; 'Y')
-SE O CLIENTE APENAS TENHA CONTRATOS PERTENCENTES AOS PRODUTOS DESCOBERTOS, CARTÕES E GARANTIAS PRESTADAS: 
TABELA DE PARAMETRIZAÇÃO LT831_PARAM_CONCEITOS SE VALOR_DESTINO = "CONCEPT NOT APPLICABLE"
ONDE TYP_INSTRMNT = VALOR_ORIGEM_1 
E CAMPO_CONCEITO = 'AMRTSTN_INTRST_PAYMENTS'</t>
  </si>
  <si>
    <t>1. CRUZAR COM LT005_INSTR_ENT
UNIVERSO_ENTITY
LEFT JOIN
(SELECT * FROM LT005_INSTR_ENT
ON ENTTY_ID = ZCLIENTE
2. CRUZAR COM LT002_INSTRUMENT:
LEFT JOIN
(SELECT * FROM LT002_INSTRUMENT
ON INSTRMNT_ID=INSTRMNT_ID
3. CRUZAR OS CONTRATOS OBTIDOS NO PASSO ANTERIOR COM A EPT08_PRESTACOES
VER METODOLOGIA DE CRUZAMENTO DO CAMPO RCVD_AMRTSTN_12M</t>
  </si>
  <si>
    <t xml:space="preserve">22/12/2021: Atualização da especificação da metodologia de cálculo, cruzamento e NOT APPLICABLE;
13/01/2022: Atualização da metodologia de cálculo e cruzamento por forma a cruzar apenas com a tabela LT001_UNIV_OPER (esta tabela já contém apenas o 1º titular);
24/06/2022: Atualização da metodologia de cálculo (adição de condições com campo HTIMEST), de forma a eliminar registos duplicados e referentes a pagamentos anteriores do período pretendido;
08/07/2022: Adição da metodologia de NOT APPLICABLE e alteração da table CL001 para a LT005
24/04/2025:  Atualização dos internal segment na tabela lt805, passando a ser aplicável para outras empresas financeiras e empresas não financeiras e atualização da metodologia de not applicable para passar a incorporar os casos em que o cliente tenha só contratos pertencentes aos produtos descobertos, cartões e garantias prestadas </t>
  </si>
  <si>
    <t>Use of proceeds</t>
  </si>
  <si>
    <t>Refers to what the financing is going to be used for.</t>
  </si>
  <si>
    <t>IN.254</t>
  </si>
  <si>
    <t>LT601_LEV_FIN
LT831_PARAM_CONCEITOS</t>
  </si>
  <si>
    <t>DESTINO_FUNDOS
VALOR_DESTINO</t>
  </si>
  <si>
    <t>VALOR_DESTINO
NOTA: SE O CONTRATO NÃO PERTENCER AO UNIVERSO DE LEVERAGE FINANCE (TABELA LT601_LEV_FIN), THEN 'USP04'</t>
  </si>
  <si>
    <t>1. CRUZAR LT002_INSTRUMENT COM TABELA LT601_LEV_FIN, PARA OBTER O CAMPO DESTINO_FUNDOS:
LT002_INSTRUMENT 
LEFT JOIN
(SELECT * FROM LT601_LEV_FIN)
ON INSTRMNT_ID = CONCAT(CEMPRESA, CBALCAO, CNUMECTA, ZDEPOSIT)
2.CRUZAR CAMPO OBTIDO NO PASSO ANTERIOR COM A TABELA DE PARAMETRIZAÇÃO LT831_PARAM_CONCEITOS DE MODO A OBTER OS CÓDIGOS PERMITIDOS NA CODE LIST:
LEFT JOIN
(SELECT * FROM  LT831_PARAM_CONCEITOS WHERE CAMPO_CONCEITO = 'US_PRCDS') 
ON VALOR_ORIGEM=DESTINO_FUNDO</t>
  </si>
  <si>
    <t xml:space="preserve">14/03/2025: Campo especificado diretamento do input manual de leverage finance (lt601). Responsabilidade da Área de Riscos </t>
  </si>
  <si>
    <t>Type of off balance product</t>
  </si>
  <si>
    <t>Type of commitment or guarantee as per FINREP classification.</t>
  </si>
  <si>
    <t>IN.247</t>
  </si>
  <si>
    <t>LT001_UNIV_OPER
LT002_INSTRUMENT
LT831_PARAM_CONCEITOS</t>
  </si>
  <si>
    <t>IDCOMB_LT_FINAL
OFF_BLNC_SHT_AMNT_INSTRMN
PRVSNS_OFF_BLNC_SHT
VALOR_DESTINO</t>
  </si>
  <si>
    <t>SE LT002.OFF_BLNC_SHT_AMNT_INSTRMNT = 0 AND LT002.PRVSNS_OFF_BLNC_SHT = 0</t>
  </si>
  <si>
    <t>1. CRUZAR LT002_INSTRUMENT COM TABELA LT001_UNIV_OPER, PARA OBTER O CAMPO IDCOMB_LT_FINAL:
LT002_INSTRUMENT 
LEFT JOIN
(SELECT * FROM LT001_UNIV_OPER GROUP BY CEMPRESA, CBALCAO, CNUMECTA, ZDEPOSIT)
ON INSTRMNT_ID = CONCAT(CEMPRESA, CBALCAO, CNUMECTA, ZDEPOSIT)
2.CRUZAR CAMPO OBTIDO NO PASSO ANTERIOR COM A TABELA DE PARAMETRIZAÇÃO LT831_PARAM_CONCEITOS DE MODO A OBTER OS CÓDIGOS PERMITIDOS NA CODE LIST:
LEFT JOIN
(SELECT * FROM  LT831_PARAM_CONCEITOS WHERE CAMPO_CONCEITO = 'TYP_OFF_BLNC_PRDCT ') 
ON VALOR_ORIGEM=IDCOMB_LT_FINAL</t>
  </si>
  <si>
    <t xml:space="preserve">14/03/2025:Campo especificado de acordo com o alinhado com o LCM. </t>
  </si>
  <si>
    <t>Type of Facility</t>
  </si>
  <si>
    <t>Leverage finance facility type.</t>
  </si>
  <si>
    <t>IN.256</t>
  </si>
  <si>
    <t>1. CRUZAR LT002_INSTRUMENT COM LT601_LEV_FIN
LT002_INSTRUMENT 
LEFT JOIN
(SELECT * FROM CD_LOAN_TAPES_BCE.LT601_LEV_FIN)
ON INSTRMNT_ID = INSTRMNT_ID</t>
  </si>
  <si>
    <t xml:space="preserve">18/03/2025: Enviado a IT para adicionar o campo à lt601
20/03/2025: Enviado IT para implementação </t>
  </si>
  <si>
    <t>Type of Deal</t>
  </si>
  <si>
    <t>Type of deal.</t>
  </si>
  <si>
    <t>IN.261</t>
  </si>
  <si>
    <t>Type of CLO</t>
  </si>
  <si>
    <t>Type of Collateralised Loan Obligations.</t>
  </si>
  <si>
    <t>IN.257</t>
  </si>
  <si>
    <t>NOTA: PARA TODO O UNIVERSO O CAMPO DEVE SER REPORTADO COM VALOR NOT APPLICABLE</t>
  </si>
  <si>
    <t>14/03/2025: Reunião LCM -  Campo reportado como N/A, porque não existem securitizações no ativo do BS</t>
  </si>
  <si>
    <t>Leverage ratio at inception date for high leveraged transactions</t>
  </si>
  <si>
    <t>Leverage ratio for High Leveraged transactions as at deal inception. It refers to the ratio of Total Permissible Debt Balance / EBITDA of the borrower at inception date.</t>
  </si>
  <si>
    <t>IN.272</t>
  </si>
  <si>
    <t>1. CRUZAR LT002_INSTRUMENT COM LT601_LEV_FIN
LT002_INSTRUMENT 
LEFT JOIN
(SELECT * FROM CD_LOAN_TAPES_BCE.LT601_LEV_FIN)
ON INSTRMNT_ID = CONCAT(CEMPRESA, CBALCAO, CNUMECTA, ZDEPOSIT)</t>
  </si>
  <si>
    <t>Leverage ratio at inception date</t>
  </si>
  <si>
    <t>Leverage ratio (as per ECB Guidance on leveraged transactions) as at deal inception. It refers to the ratio of Total Debt / EBITDA of the borrower as defined in the ECB Guidance. In other words, same definition as TTL_LVRG_RT but reported at inception date.</t>
  </si>
  <si>
    <t>IN.255</t>
  </si>
  <si>
    <t>18/03/2025: Enviado a IT para adicionar o campo à lt601
20/03/2025: Enviado IT para implementação 
11/07/2025: Eliminação da metodologia de N/A, de modo a garantir consistência com feedback da Corporação, através de e-mail a 09/07, relativamente a campos com leverage finance='Y'.</t>
  </si>
  <si>
    <t>RWA premitigation</t>
  </si>
  <si>
    <t>Risk weighted assets (RWAs) before the application of credit risk mitigation techniques.</t>
  </si>
  <si>
    <t>IN.253</t>
  </si>
  <si>
    <t>RWA_PRMTGTN
NOTA: SE O CAMPO AUXILIAR FLG_CONS_CAP=0 (UTILIZADO NA DEFINIÇÃO DO UNIVERSO DE CAPITAL) ENTÃO 0</t>
  </si>
  <si>
    <t>04/04/2025: Novo campo - enviado IT para implementação
11/07/2025: Alteração da metodologia de N/A para os contratos que não consomem capital para passarem a reportar o valor de 0, uma vez que o campo não permite default value para os casos em que o internal segment é aplicável (alinhado com a Corporação) 
06/08/2025: De modo a enderaçar uma incidência identificada nos controlos Corporativos, a metodologia de cálculo foi alterada, passando a considerar a ead_inicial_liquida ao invés da ead_final_bruta</t>
  </si>
  <si>
    <t>RWA for exposures subject to credit risk mitigation techniques</t>
  </si>
  <si>
    <t>Risk weighted assets (RWAs) associated to the instrument for those exposures that are subject to credit risk mitigation.</t>
  </si>
  <si>
    <t>IN.252</t>
  </si>
  <si>
    <t>RWA_MTGTN
NOTA: SE O CAMPO AUXILIAR FLG_CONS_CAP=0 (UTILIZADO NA DEFINIÇÃO DO UNIVERSO DE CAPITAL) ENTÃO 0</t>
  </si>
  <si>
    <t>04/04/2025: Novo campo - enviado IT para implementação
11/07/2025: alteração da metodologia de N/A para os contratos que não consomem capital para passarem a reportar o valor de 0, uma vez que o campo não permite default value para os casos em que o internal segment é aplicável (alinhado com a corporação)</t>
  </si>
  <si>
    <t>RoRWA</t>
  </si>
  <si>
    <t>Return On Risk Weighted Assets (RoRWA) of the counterparty.</t>
  </si>
  <si>
    <t>EN.164</t>
  </si>
  <si>
    <t>LT604_HOLIS_MAN.CAMPO = RORWA</t>
  </si>
  <si>
    <t>04/04/2025: Novo campo - enviado IT para implementação
11/07/2025: Eliminação da metodologia de N/A, de modo a garantir consistência com feedback da Corporação, através de e-mail a 09/07, relativamente a campos com leverage finance='Y'.</t>
  </si>
  <si>
    <t xml:space="preserve">RORAC </t>
  </si>
  <si>
    <t>Return On Risk-Adjusted Capital (RORAC) of the counterparty.</t>
  </si>
  <si>
    <t>EN.162</t>
  </si>
  <si>
    <t>CT003_UNIV_CLI
RORAC_OUTPUT_TOTAL_POR</t>
  </si>
  <si>
    <t>MARGENHIST,
COSTESHCO,
PE_HCO,
CEROPYNEG_HCO,
CER_CRED_CC_HCO,
RFR_HCO,
TX_HCO</t>
  </si>
  <si>
    <t>1. CRIAR NUMERADOR, ATRAVÉS DA SEGUINTE FÓRMULA: 
(MARGENHIST-COSTESHCO-PE_HCO+RFR_HCO*(CER_CRED_CC_HCO+CEROPYNEG_HCO))*(1-TX_HCO)
2. OBTER CAMPO, ATRAVÉS DA SEGUINTE FÓRMULA:
SUM(NUMERADOR)/(SUM(CEROPYNEG_HCO)+SUM(CER_CRED_CC_HCO))
WHERE FLAGMORALOCAL!='1
NOTA1: DEVERÁ SER APLICADO A CONDIÇÃO FLAGMORALOCAL!='1' NA TABELA RORAC_OUTPUT_TOTAL_POR
NOTA2: DEVERÁ SER REALIZADO UM TRATAMENTO AOS CAMPOS QUE INTEGRAM TANTO O NUMERADOR  COMO DENOMINADOR, EM QUE OS NULL SÃO SUBSTITUÍDOS POR 0</t>
  </si>
  <si>
    <t>1. REALIZAR PASSO 1. DA METODOLOGIA DE CRUZAMENTO SEMELHANTE À IMPLEMENTADA NO CAMPO GRP_RORAC
2. CRUZAR LT003_ENTITY COM TABELA TEMPORÁRIA, CRIADA NO PASSO 1.
LT003_ENTITY
LEFT JOIN
(SELECT * FROM TMP_RORAC)
ON ENTTY_ID=ZCLIENTE
GROUP BY ZCLIENTE</t>
  </si>
  <si>
    <t>28/03/2025: Novo campo - enviado IT para implementação
11/07/2025: Eliminação da metodologia de N/A, de modo a garantir consistência com feedback da Corporação, através de e-mail a 09/07, relativamente a campos com leverage finance='Y'.</t>
  </si>
  <si>
    <t>Probability of default according to Economic Capital at reference date</t>
  </si>
  <si>
    <t xml:space="preserve">Economic capital PD at reference date. This is a 12-month PD estimated as the average of an economic cycle (Through the Cycle), without margins of conservatism. It is used to calculate economic capital.
If the PD is calculated on obligor level then provide the obligor PD.
</t>
  </si>
  <si>
    <t>IN.271</t>
  </si>
  <si>
    <t>BDR_JM_CTO_CATEG2</t>
  </si>
  <si>
    <t>G7162_IN_PDIN</t>
  </si>
  <si>
    <t>OBTENÇÃO DE CAMPO AUXILIAR PD_EC_RD:
G7162_IN_PDINI/100
1. (PD_EC_RD DE CHAVE_CAP * EAD DE CHAVE_CAP)/SUM(EAD DE CHAVE_FR)</t>
  </si>
  <si>
    <t>1) CRUZAR LT002_INSTRUMENT COM O UNIVERSO DE CHAVES BDR EM ANÁLISE:
1.1) CRUZAR A LT002 COM TRADUTOR DE CHAVES FR E BDR
LT002_INSTRUMENT 
LEFT JOIN
(SELECT * FROM
(SELECT * FROM KT_CHAVES_FINREP 
INNER JOIN
SELECT * FROM KT_CHAVES_BDR
ON CEMPRESA, CBALCAO, CNUMECTA, ZDEPOSIT =  CEMPRESA, CBALCAO, CNUMECTA, ZDEPOSIT )
2) CRUZAR A CHAVE BDR OBTIDA NO PASSO 1) COM A TABELA JM_CTO_CATEG2, FILTRANDO PELO G7162_FINCALCU =2:
LEFT JOIN
(SELECT DISTINCT S1EMP,CONTRA1, IN_PDIN FROM JM_CTO_CATEG2)
ON S1EMP = G7162_S1EMP
AND CONTRA1 = G7162_CONTRA1</t>
  </si>
  <si>
    <t>28/03/2025: Novo campo - enviado IT para implementação - replicar metodologia do campo pd_crr_rd mas para o campo pd da tabela ct016
04/04/2025: Alteração da metodologia de Not Aplicable 
23/06/2025: Adicionado novo filtro à tabela ct016, em que idnumcli = idnumcli_tit
06/08/2025: De acordo com feedback da Corporação, a metodogia de cálculo do campo foi alterada para considerar a pd pré-mitigação da categ2 (ao invés da pd final da ct016)</t>
  </si>
  <si>
    <t>Probability of default according to Economic Capital at inception date</t>
  </si>
  <si>
    <t xml:space="preserve">Economic capital PD at inception date. This is a 12-month PD estimated as the average of an economic cycle (Through the Cycle), without margins of conservatism. It is used to calculate economic capital.
If the PD is calculated on obligor level then provide the obligor PD.
</t>
  </si>
  <si>
    <t>IN.270</t>
  </si>
  <si>
    <t>1. OBTENÇÃO DE CAMPO AUXILIARES:
1.1 PD_EC_INCPTN:
G7162_IN_PDINI/100
1.2 REF_DATE_INCPTN:
REF_DATE_INCPTN = FROM_TIMESTAMP(LAST_DAY(FROM_UNIXTIME(UNIX_TIMESTAMP(MIN(FECHAPER), 'YYYYMMDD'), 'YYYY-MM-DD')), 'YYYY-MM-DD')
2. (PD_EC_INCPTN DE CHAVE_CAP_1 * EAD_INCPTN DE CHAVE_CAP_1)/SUM(EAD_INCPTN DE CHAVE_FR)
SE O CONTRATO CUMPRIR ALGUMA DAS SEGUINTES CONDIÇÕES, REPORTAR O VALOR DA COLUNA NULLABLE:
1. EXISTIR NO TRADUTOR MAS A TABELA NÃO TER DADOS PARA À DATA APURADA EM REF_DATE_INCPTN</t>
  </si>
  <si>
    <t xml:space="preserve">SE REF_DATE_INCPTN &lt; '2010-12-31'
</t>
  </si>
  <si>
    <t>1) CRUZAR LT002_INSTRUMENT COM O UNIVERSO DE CHAVES BDR EM ANÁLISE:
1.1) CRUZAR A LT002 COM TRADUTOR DE CHAVES FR E BDR
LT002_INSTRUMENT 
LEFT JOIN
(SELECT * FROM
(SELECT * FROM KT_CHAVES_FINREP 
INNER JOIN
SELECT * FROM KT_CHAVES_BDR
ON CEMPRESA, CBALCAO, CNUMECTA, ZDEPOSIT =  CEMPRESA, CBALCAO, CNUMECTA, ZDEPOSIT )
2) OBTER A REF_DATE_INCPTN DO CONTRATO FINREP (DATA MÍNIMA DE ABERTURA DE TODOS OS CONTRATOS DE CAPITAL):
I) CRUZAR A CHAVE BDR OBTIDA NO PASSO 2) COM TABELA CT022_RWA_CTO DE MODO A OBTER A DATA DE ABERTURA DOS CONTRATOS NA BDR:
LEFT JOIN
(SELECT * FROM CT022_RWA_CTO) 
ON S1EMP = S1EMP
AND CONTRA1 = CONTRA1 
GROUP BY INSTRMNT_ID)
3) CRUZAR NOVAMENTE COM O TRADUTOR BDR À REF_DATE_INCPTN, DE FORMA A OBTER AS CHAVES BDR (CASO OS TRADUTORES NÃO TENHAM DADOS À REF_DATE_INCPTN, CRUZAR COM A DATA MÍNIMA DISPONÍVEL): 
LEFT JOIN 
(SELECT * FROM KT_CHAVES_FINREP 
INNER JOIN
SELECT * FROM KT_CHAVES_BDR
ON CEMPRESA, CBALCAO, CNUMECTA, ZDEPOSIT =  CEMPRESA, CBALCAO, CNUMECTA, ZDEPOSIT 
AND REF_DATE=REF_DATE_INCPTN)
ON INSTRMNT_ID = CONCAT(CEMPRESA_FR, CBALCAO_FR, CNUMECTA_FR, ZDEPOSIT_FR)
4) CRUZAR A CHAVE BDR OBTIDA NO PASSO 2) COM A TABELA JM_CTO_CATEG2, FILTRANDO PELO G7162_FINCALCU =2:
LEFT JOIN
(SELECT DISTINCT S1EMP,CONTRA1, IN_PDIN FROM JM_CTO_CATEG2)
ON S1EMP = G7162_S1EMP
AND CONTRA1 = G7162_CONTRA1
AND DATA_DATE_PART=REF_DATE_INCPTN</t>
  </si>
  <si>
    <t>04/04/2025: Novo campo - enviado IT para implementação
09/05/2025: Atualização da especificação do campo.
23/06/2025:Adicionado novo filtro à tabela ct016, em que idnumcli = idnumcli_tit
06/08/2025: De acordo com feedback da Corporação, a metodogia de cálculo do campo foi alterada para considerar a pd pré-mitigação da categ2 (ao invés da pd final da ct016)</t>
  </si>
  <si>
    <t>Excluded Leveraged Transaction Exposures</t>
  </si>
  <si>
    <t>Excluded Leveraged Transaction Exposures refers to exposures as per the definition provided in Section 3 of the ECB Guidance on Leveraged Transactions.</t>
  </si>
  <si>
    <t>IN.251</t>
  </si>
  <si>
    <t>CD_LOAN_TAPES_BCE
CD_CAPTOOLS
CD_ESTRUTURAIS</t>
  </si>
  <si>
    <t>LT601_LEV_FIN
CT003_UNIV_CLI
CT610_TITULOS
TAT91_TABELAS
LT831_PARAM_CONCEITOS</t>
  </si>
  <si>
    <t>EXCLDD_LF
CSECTOR_INST
CSEG_RISC
TIPO_TITULO
TAYD91C0_NELEMC01
VALOR_DESTINO</t>
  </si>
  <si>
    <t>1. OBTENÇÃO DE CAMPOS AUXILIARES, CONFORME INDICADO NA METODOLOGIA DE CRUZAMENTO
1.1. EXCLDD_AUX_3
CASE WHEN SUBSTR(TAYD91C0_NELEMC01,14,1)='S' THEN EXC04 END
1.2. EXCLDD_AUX_6
CASE WHEN COMPANY_EXPOSURE&lt;5000000 THEN EXC07 END
1.3. OBTENÇÃO DOS RESTANTES CAMPOS AUXILIARES ATRAVÉS DA TABELA DE PARAMETRIZAÇÃO LT831:
EXCLDD_AUX1,EXCLDD_AUX2,EXCLDD_AUX4,EXCLDD_AUX5,EXCLDD_AUX7,EXCLDD_AUX8 
2. OBTENÇÃO DO CAMPO EXCLDD_LF SEPARADO POR VIRGULAS:
CONCAT_WS(",";COALESCE(LT601.EXCLDD_LF,CONCAT(EXCLDD_AUX_1,EXCLDD_AUX_2,COALESCE(EXCLDD_AUX_4,EXCLDD_AUX_3),EXCLDD_AUX_5,EXCLDD_AUX_6,EXCLDD_AUX_7,EXCLDD_AUX_8))
NOTA: CASO EXISTAM CAMPOS AUXILARES A NULL, OS MESMOS NÃO DEVERÃO CONSTAR NO CONCAT</t>
  </si>
  <si>
    <t>1. USAR OS CAMPOS PRDCT (CRUZAMENTO COM TAT_91), INTRNL_SGMNT (CRUZAMENTO COM LT831_PARAM_CONCEITOS) E PD_EC_RD (CRUZAMENTO COM LT831_PARAM_CONCEITOS) DA LT002_INSTRUMENT
2. CRUZAR LT002_INSTRUMENT COM LT601_LEV_FIN, DE MODO A OBTER O CAMPO EXCLDD_LF
LT002_INSTRUMENT
LEFT JOIN
(SELECT * FROM CD_LOAN_TAPES_BCE.LT601_LEV_FIN)
ON INSTRMNT_ID = CONCAT(CEMPRESA, CBALCAO, CNUMECTA, ZDEPOSIT)
3. CRUZAR COM TRADUTOR DE CHAVES LT
LEFT JOIN
(SELECT * FROM KT_CHAVES_LT)
ON INSTRMNT_ID=INSTRMNT_ID
3.1. CRUZAR COM LT001_UNIV_OPER, PARA OBTER A CHAVE DA ENTIDADE E O CAMPO COD_EMPR_PME
LEFT JOIN
(SELECT * FROM LT001_UNIV_OPER
GROUP BY CEMPRESA,CBALCAO,CNUMECTA,ZDEPOSIT)
ON CONCAT(CEMPRESA,CBALCAO,CNUMECTA,ZDEPOSIT)=CONCAT(CEMPRESA,CBALCAO,CNUMECTA,ZDEPOSIT)
4. REPLICAR METODOLGIA DE CRUZAMENTO DO CAMPO COMPANY_EXPOSURE PARA OBTENÇÃO DO MESMO
LEFT JOIN
(SELECT * FROM CD_LOAN_TAPES_BCE.LT003_ENTITY)
ON ZCLIENTE=ENTTY_ID
5. CRUZAR COM O TRADUTOR DE CHAVES FINREP
LEFT JOIN
(SELECT * FROM KT_CHAVES_FR)
ON CONCAT(CEMPRESA_FR,CBALCAO_FR,CNUMECTA_FR,ZDEPOSIT_FR)=INSTRMNT_ID
5.1. CRUZAR COM CT610, DE MODO A OBTER O CAMPO TIPO_TITULO
LEFT JOIN
(SELECT * FROM CT610_TITULOS)
ON CONCAT(CEMPRESA,CBALCAO,CNUMECTA,ZDEPOSIT)=CONCAT(CEMPRESA,CBALCAO,CNUMECTA,ZDEPOSIT)
6. CRUZAR COM CT003, DE MODO A OBTER OS CAMPOS CSECTOR_INST E CSEG_RISC
LEFT JOIN
(SELECT * FROM CT003_UNIV_CLI)
ON ZCLIENTE=ZCLIENTE
7. CRUZAR COM A TABELA DE PARAMETRIZAÇÃO TAT91_TABELAS, DE MODO A OBTER O CAMPO SUBSTR(TAYD91C0_NELEMC01,14,1)
LEFT JOIN
(SELECT * FROM CD_ESTRUTURAIS.TAT91_TABELAS
WHERE TAYD91C0_CTABELA = '925')
ON  SUBSTR(PRDCT,1,6) = TAYD91C0_CELEMTAB
8. CRUZAR COM LT831, DE MODO A OBTER OS CAMPOS AUXILIARES EXCLDD_AUX_1,EXCLDD_AUX_2,EXCLDD_AUX_4,EXCLDD_AUX_5,EXCLDD_AUX_7,EXCLDD_AUX_8:
LEFT JOIN
(SELECT * FROM CD_LOAN_TAPES_BCE.LT31_PARAM_CONCEITOS)
ON CSECTOR_INST = VALOR_ORIGEM_1 (EXCLDD_AUX_1)
ON TIPO_TITULO = VALOR_ORIGEM_1 (EXCLDD_AUX_2)
ON CSEG_RISC = VALOR_ORIGEM_1 (EXCLDD_AUX_4)
ON FLAG_PME = VALOR_ORIGEM_1 (EXCLDD_AUX_5)
ON INTRNL_SGMNT = VALOR_ORIGEM_1  (EXCLDD_AUX_7)
ON PD_EC_RD = VALOR_ORIGEM_1  (EXCLDD_AUX_8)</t>
  </si>
  <si>
    <t xml:space="preserve">18/03/2025: Enviado a IT para adicionar o campo à lt601
20/03/2025: Enviado IT para implementação
11/07/2025: Eliminação da metodologia de N/A, de modo a garantir consistência com feedback da Corporação, através de e-mail a 09/07, relativamente a campos com leverage finance='Y'.
Alteração da metodologia de cálculo, em concordância.
Reunião LCM e Luísa para re-definição das variáveis a utilizar na parametrização do campo, sendo necessário o cálculo de 8 campos auxiliares distintos; o excldd_aux_6 (company_exposure) é adicionado na lt003, reportando a exposição de determinada entidade no BS (a nível do ccli_grupo).
</t>
  </si>
  <si>
    <t>Date of contract modification</t>
  </si>
  <si>
    <t>Date when the contract was modified due to changes in the amount, the tenor or financial covenants including waivers.</t>
  </si>
  <si>
    <t>IN.273</t>
  </si>
  <si>
    <t xml:space="preserve">CD_CAPTOOLS </t>
  </si>
  <si>
    <t xml:space="preserve">DATA_INICIO </t>
  </si>
  <si>
    <t>SE DATA_INICIO IS NULL THEN 1111-11-11</t>
  </si>
  <si>
    <t>CRUZAR LT002_INSTRUMENT COM A COM FR004_CTO  DE MODO A OBTER O CAMPO DATA_INICIO:
LT002_INSTRUMENT 
LEFT JOIN 
(SELECT * FROM FR004)
ON INSTRMNT_ID = CONCAT(CEMPRESA, CBALCAO, CNUMECTA, ZDEPOSIT)</t>
  </si>
  <si>
    <t>28/03/2025: Especificação diretamente através do campo Data_inicio da fr004_cto.</t>
  </si>
  <si>
    <t>Destination of funds</t>
  </si>
  <si>
    <t>Destination of funds regarding leveraged finance transactions.</t>
  </si>
  <si>
    <t>IN.262</t>
  </si>
  <si>
    <t>1. CRUZAR LT002_INSTRUMENT COM LT601__LEV_FIN
LT002_INSTRUMENT 
LEFT JOIN
(SELECT * FROM CD_LOAN_TAPES_BCE.LT601_LEV_FIN)
ON INSTRMNT_ID = CONCAT(CEMPRESA, CBALCAO, CNUMECTA, ZDEPOSIT)</t>
  </si>
  <si>
    <t>28/03/2025: Novo campo - Enviado a IT para implementação (adicionar o campo à LT601)</t>
  </si>
  <si>
    <t>TTL_PRMSSBL_DBT_BLNC</t>
  </si>
  <si>
    <t>SCAN</t>
  </si>
  <si>
    <t>GRP_RORWA</t>
  </si>
  <si>
    <t>GRP_RORAC</t>
  </si>
  <si>
    <t>FLLN_ANGL_NRRW_DFNTN</t>
  </si>
  <si>
    <t>FLLN_ANGL_EXTNDD_DFNTN</t>
  </si>
  <si>
    <t>CASE
WHEN ENTTY_ID = ZCLIENTE THEN 'Y'
 ELSE 'N' END</t>
  </si>
  <si>
    <t>1. CRUZAR LT005_INSTR_ENT COM A TABELA LT001_UNIV_OPER, DE FORMA A OBTER O CAMPO ZCLIENTE:
 LT005_INSTR_ENT
LEFT JOIN
(SELECT * FROM LT001_UNIV_OPER)
ON INSTRMNT_ID = CONCAT(CEMPRESA, CBALCAO, CNUMECTA, ZDEPOSIT)</t>
  </si>
  <si>
    <t>02/02/2024: Novo campo adicionado pela Corporação. Atualização da especificação da metodologia de cálculo
04/04/2025: A especificação do campo mantém-se inalterada. No entanto, foi alterada a metodologia de apuramento do universo da lt005_instr_ent (email enviado dia 04/04/2025).</t>
  </si>
  <si>
    <t>GRP_SPPRT</t>
  </si>
  <si>
    <t>Group support</t>
  </si>
  <si>
    <t>This flag identifies if the instrument is backed by another company from the counterparty's Economic Group (e.g. intermediate parent company or ultimate parent company)</t>
  </si>
  <si>
    <t>IP.008</t>
  </si>
  <si>
    <t>CD_LOAN_TAPES_BCE 
CD_CAPTOOLS</t>
  </si>
  <si>
    <t>LT005_INSTR_ENT
LT004_PROTECTION
CT070_UNIV_GR_CLI</t>
  </si>
  <si>
    <t>ENTTY_ID
ZGRUPO
PRTCTN_PRVDR_ID</t>
  </si>
  <si>
    <t xml:space="preserve">1.CASO O ZGRUPO (POR GARANTIA) SEJA IGUAL A PELO MENOS 1 ZGRUPO (POR CLIENTE) AND  SUBSTR (PRTCTN_ID,1,1) = 'P' THEN 'Y'
ELSE 'N'
</t>
  </si>
  <si>
    <t xml:space="preserve">1. CRUZAR LT006_INSTR_PROT COM TABELA LT004_PROTECTION, PARA OBTER O CAMPO PRTCTN_PRVDR_ID:
LT006_INSTR_PROT
LEFT JOIN
(SELECT * FROM LT004_PROTECTION)
ON PRTCTN_ID =PRTCTN_ID
1.2. CRUZAR CAMPO OBTIDO NO PASSO ANTERIOR COM  CT070_UNIV_GR_CLI, PARA OBTER O CAMPO ZGRUPO (POR GARANTIA):
LT004_PROTECTION
LEFT JOIN
(SELECT * FROM CT070_UNIV_GR_CLI)
ON PRTCTN_PRVDR_ID = ZCLIENTE
2. CRUZAR LT006_INSTR_PROT COM A TABELA LT005_INSTR_ENT , PARA OBTER O CAMPO ENTTY_ID:
LT006_INSTR_PROT
LEFT JOIN
(SELECT * FROM LT005_INSTR_ENT)
ON INSTRMNT_ID = INSTRMNT_ID
2.1. CRUZAR CAMPO OBTIDO NO PASSO ANTERIOR COM  CT070_UNIV_GR_CLI, PARA OBTER O CAMPO ZGRUPO (POR CLIENTE):
 LT005_INSTR_ENT
LEFT JOIN
(SELECT * FROM CT070_UNIV_GR_CLI)
ON ENTTY_ID = ZCLIENTE
</t>
  </si>
  <si>
    <t xml:space="preserve">09/05/2025: Atualização da especificação do campo. </t>
  </si>
  <si>
    <t>TX_CONTRATO_ACT/100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</si>
  <si>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3) Replicar passo 4) do campo INTRST_RT_RST_FRQNCY</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</si>
  <si>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28/04/2022:</t>
    </r>
    <r>
      <rPr>
        <sz val="8"/>
        <color theme="1"/>
        <rFont val="Arial"/>
        <family val="2"/>
      </rPr>
      <t xml:space="preserve"> Alteração da metodologia de cáclulo para dividir o campo por 100 por forma obter a taxa entre 0 e 1 e adição de campos no cálculo do saldo ALM para eliminar duplicados na duplicação de chaves.</t>
    </r>
  </si>
  <si>
    <r>
      <rPr>
        <u/>
        <sz val="8"/>
        <color theme="1"/>
        <rFont val="Arial"/>
        <family val="2"/>
      </rPr>
      <t>Consultar documento</t>
    </r>
    <r>
      <rPr>
        <sz val="8"/>
        <color theme="1"/>
        <rFont val="Arial"/>
        <family val="2"/>
      </rPr>
      <t xml:space="preserve"> BS_Tabelas_Temporárias_Loan_Tape.xlsx
(TMP_BCE_LT_MOYR)
UNIVERSO INSTR
LEFT JOIN
(SELECT * FROM CD_CAPTOOLS.KT_CHAVES_FINREP 
ON CEMPRESA_FR, CBALCAO_FR, CNUMECTA_FR, ZDEPOSIT_FR)
LEFT JOIN
(SELECT * FROM TMP_BCE_LT_MOYR
WHERE DATA_DATE_PART = REF_DATE)
ON CEMPRESA, CBALCAO, CNUMECTA, ZDEPOSIT
GROUP BY CEMPRESA_FR, CBALCAO_FR, CNUMECTA_FR, ZDEPOSIT_FR</t>
    </r>
  </si>
  <si>
    <t>NVL ( MAX(ARRRS_INSTRMNT), 0)</t>
  </si>
  <si>
    <r>
      <rPr>
        <u/>
        <sz val="8"/>
        <color theme="1"/>
        <rFont val="Arial"/>
        <family val="2"/>
      </rPr>
      <t>Consultar documento</t>
    </r>
    <r>
      <rPr>
        <sz val="8"/>
        <color theme="1"/>
        <rFont val="Arial"/>
        <family val="2"/>
      </rPr>
      <t xml:space="preserve"> BS_Tabelas_Temporárias_Loan_Tape.xlsx
(TMP_BCE_LT_MOYR)
UNIVERSO INSTR
LEFT JOIN
(SELECT * FROM CD_CAPTOOLS.KT_CHAVES_FINREP 
ON CEMPRESA_FR, CBALCAO_FR, CNUMECTA_FR, ZDEPOSIT_FR)
LEFT JOIN
(SELECT * FROM TMP_BCE_LT_MOYR
WHERE DATA_DATE_PART BETWEEN REF_DATE-12MESES AND REF_DATE
GROUP BY CEMPRESA, CBALCAO, CNUMECTA, ZDEPOSIT)
ON CEMPRESA, CBALCAO, CNUMECTA, ZDEPOSIT
GROUP BY CEMPRESA_FR, CBALCAO_FR, CNUMECTA_FR, ZDEPOSIT_FR</t>
    </r>
  </si>
  <si>
    <r>
      <rPr>
        <b/>
        <sz val="8"/>
        <color theme="1"/>
        <rFont val="Arial"/>
        <family val="2"/>
      </rPr>
      <t xml:space="preserve">04/11/21: </t>
    </r>
    <r>
      <rPr>
        <sz val="8"/>
        <color theme="1"/>
        <rFont val="Arial"/>
        <family val="2"/>
      </rPr>
      <t>A metodologia de Not Applicbale mantém-se igual à versão original (não foi aplicada a metodologia de default values proposta pela corporação).</t>
    </r>
    <r>
      <rPr>
        <b/>
        <sz val="8"/>
        <color theme="1"/>
        <rFont val="Arial"/>
        <family val="2"/>
      </rPr>
      <t xml:space="preserve">
10/02/2022</t>
    </r>
    <r>
      <rPr>
        <sz val="8"/>
        <color theme="1"/>
        <rFont val="Arial"/>
        <family val="2"/>
      </rPr>
      <t>: Foi adicionado um NVL à metodologia de cálculo.</t>
    </r>
  </si>
  <si>
    <t>EPT01_CONTAS
DADOS_GERAIS_EMP</t>
  </si>
  <si>
    <t>DFIMCARE
EPYR8510_DFIMCARE</t>
  </si>
  <si>
    <t>Emprestimos Cintra:
DFIMCARE
WHERE DFIMCARE IS NOT NULL 
AND TRIM(DFIMCARE) &lt;&gt; '0001-01-01' 
AND TRIM(DFIMCARE) &lt;&gt; '' 
Emprestimos Partenon:
EPYR8510_DFIMCARE
WHERE EPYR8510_DFIMCARE &gt;  EPRY8510_DFORMALI</t>
  </si>
  <si>
    <t xml:space="preserve"> - Se o campo DFIMCARE assumir o valor '0001-01-01' ou TRIM(DFIMCARE) = ' '
 - Se o campo TYP_AMRTSTN assumir o valor 4 (bullet).
- Se o contrato pertencer aos produtos identificados na tabela de parametrização: 
Tabela de parametrização LT803_CODIGOS_LT se VALOR_LT = 1 
Onde TYP_INSTRMNT = VALOR_ORIGEM 
e CAMPO_LT = 'GRACE_PERIOD'</t>
  </si>
  <si>
    <r>
      <rPr>
        <b/>
        <sz val="8"/>
        <rFont val="Arial"/>
        <family val="2"/>
      </rPr>
      <t>1) Replicar passo 1) do campo DT_END_INTRST_ONLY</t>
    </r>
    <r>
      <rPr>
        <sz val="8"/>
        <rFont val="Arial"/>
        <family val="2"/>
      </rPr>
      <t xml:space="preserve">
</t>
    </r>
    <r>
      <rPr>
        <b/>
        <sz val="8"/>
        <rFont val="Arial"/>
        <family val="2"/>
      </rPr>
      <t>2) Replicar passo 2) do campo DT_END_INTRST_ONLY
3) Replicar passo 3) do campo DT_END_INTRST_ONLY
4) Replicar passo 4) do campo DT_END_INTRST_ONLY</t>
    </r>
  </si>
  <si>
    <r>
      <rPr>
        <b/>
        <sz val="8"/>
        <color theme="1"/>
        <rFont val="Arial"/>
        <family val="2"/>
      </rPr>
      <t>10/11/2021</t>
    </r>
    <r>
      <rPr>
        <sz val="8"/>
        <color theme="1"/>
        <rFont val="Arial"/>
        <family val="2"/>
      </rPr>
      <t xml:space="preserve">: Atualização da especificação da metodologia de cálculo.
</t>
    </r>
    <r>
      <rPr>
        <b/>
        <sz val="8"/>
        <color theme="1"/>
        <rFont val="Arial"/>
        <family val="2"/>
      </rPr>
      <t>16/03/2021:</t>
    </r>
    <r>
      <rPr>
        <sz val="8"/>
        <color theme="1"/>
        <rFont val="Arial"/>
        <family val="2"/>
      </rPr>
      <t xml:space="preserve"> 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21/03/2021</t>
    </r>
    <r>
      <rPr>
        <sz val="8"/>
        <color theme="1"/>
        <rFont val="Arial"/>
        <family val="2"/>
      </rPr>
      <t xml:space="preserve">: Atualização da especificação da metodologia de cruzamento. Sem impactos a nível de implementação.
</t>
    </r>
    <r>
      <rPr>
        <b/>
        <sz val="8"/>
        <color theme="1"/>
        <rFont val="Arial"/>
        <family val="2"/>
      </rPr>
      <t>04/04/2022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 xml:space="preserve">05/07/2023: </t>
    </r>
    <r>
      <rPr>
        <sz val="8"/>
        <color theme="1"/>
        <rFont val="Arial"/>
        <family val="2"/>
      </rPr>
      <t>Uniformização da escrita da metodologia de NOT APPLICABLE. Sem impactos a nível de implementação.</t>
    </r>
  </si>
  <si>
    <t>DFIMCAR</t>
  </si>
  <si>
    <t>CASE WHEN CTIPCAR = 'CAP' THEN DFIMCAR
ELSE  valor da coluna NOT APPLICABLE
WHERE F_NEW_MONEY = '0'</t>
  </si>
  <si>
    <t>1) Replicar passos do campo DT_CMPLNT_MRTR_STTS_C19</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</si>
  <si>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17/12/2021:</t>
    </r>
    <r>
      <rPr>
        <sz val="8"/>
        <color theme="1"/>
        <rFont val="Arial"/>
        <family val="2"/>
      </rPr>
      <t xml:space="preserve"> Foi reestruturado o texto da metodologia de Not Applicable, por forma a tornar mais claro o pretendido (sem impacto na implementação)
17/12/2021: Na metodologia de cruzamento foi substituido "NULL" por "valor da coluna NOT APPLICBLE"</t>
    </r>
  </si>
  <si>
    <t xml:space="preserve"> - Se o campo DFIMCARE assumir o valor '0001-01-01' ou TRIM(DFIMCARE) = ' '
- Se o contrato pertencer aos produtos identificados na tabela de parametrização: 
Tabela de parametrização LT803_CODIGOS_LT se VALOR_LT = 1 
Onde TYP_INSTRMNT = VALOR_ORIGEM 
e CAMPO_LT = 'GRACE_PERIOD'</t>
  </si>
  <si>
    <r>
      <rPr>
        <b/>
        <sz val="8"/>
        <rFont val="Arial"/>
        <family val="2"/>
      </rPr>
      <t>1) Cruzar  com tradutor de chaves FINREP:</t>
    </r>
    <r>
      <rPr>
        <sz val="8"/>
        <rFont val="Arial"/>
        <family val="2"/>
      </rPr>
      <t xml:space="preserve">
LT002_INSTRUMENT 
LEFT JOIN 
(SELECT * FROM KT_CHAVES_FINREP)
ON INSTRMNT_ID = CONCAT(CEMPRESA_FR, CBALCAO_FR, CNUMECTA_FR, ZDEPOSIT_FR)
</t>
    </r>
    <r>
      <rPr>
        <b/>
        <sz val="8"/>
        <rFont val="Arial"/>
        <family val="2"/>
      </rPr>
      <t>2) Cruzar chave MASTER obtida no passo anterior com tabela EPT01_CONTAS para obter os campos necessários da carteira de empréstimos cintra:</t>
    </r>
    <r>
      <rPr>
        <sz val="8"/>
        <rFont val="Arial"/>
        <family val="2"/>
      </rPr>
      <t xml:space="preserve">
LEFT JOIN 
(SELECT * FROM EPT01_CONTAS)
ON CONCAT(CBALCAO, CNUMECTA, ZDEPOSIT) = CONCAT(CKBALCAO, CKNUMCTA, '000000000000000')
</t>
    </r>
    <r>
      <rPr>
        <b/>
        <sz val="8"/>
        <rFont val="Arial"/>
        <family val="2"/>
      </rPr>
      <t xml:space="preserve">3) Cruzar chave MASTER obtida no passo 1) com tabela DADOS_GERAIS_EMP para obter os campos necessários da carteira de empréstimos partenon:
</t>
    </r>
    <r>
      <rPr>
        <sz val="8"/>
        <rFont val="Arial"/>
        <family val="2"/>
      </rPr>
      <t xml:space="preserve">LEFT JOIN 
(SELECT * FROM DADOS_GERAIS_EMP)
ON CONCAT(CBALCAO, CNUMECTA, ZDEPOSIT) = CONCAT(EPYR8510_CKBALCAO, EPYR8510_CKNUMCTA, '000000000000000')
</t>
    </r>
    <r>
      <rPr>
        <b/>
        <sz val="8"/>
        <rFont val="Arial"/>
        <family val="2"/>
      </rPr>
      <t>4) Metodologia de cálculo (NOT APPLICABLE)</t>
    </r>
    <r>
      <rPr>
        <sz val="8"/>
        <rFont val="Arial"/>
        <family val="2"/>
      </rPr>
      <t xml:space="preserve">
Cruzar LT002_INSTRUMENT com tabela de paramatrização LT803_CODIGOS_LT:
LEFT JOIN
(SELECT * FROM LT803_CODIGOS_LT) 
ON TYP_INSTRMNT = VALOR_ORIGEM</t>
    </r>
  </si>
  <si>
    <r>
      <rPr>
        <b/>
        <sz val="8"/>
        <color theme="1"/>
        <rFont val="Arial"/>
        <family val="2"/>
      </rPr>
      <t xml:space="preserve">10/11/2021: </t>
    </r>
    <r>
      <rPr>
        <sz val="8"/>
        <color theme="1"/>
        <rFont val="Arial"/>
        <family val="2"/>
      </rPr>
      <t xml:space="preserve">Atualização da especificação da metodologia de cálculo.
</t>
    </r>
    <r>
      <rPr>
        <b/>
        <sz val="8"/>
        <color theme="1"/>
        <rFont val="Arial"/>
        <family val="2"/>
      </rPr>
      <t xml:space="preserve">16/03/2021: </t>
    </r>
    <r>
      <rPr>
        <sz val="8"/>
        <color theme="1"/>
        <rFont val="Arial"/>
        <family val="2"/>
      </rPr>
      <t xml:space="preserve">Atualização da especificação da metodologia de cálculo e de cruzamento para prever a informação recebida no email do dia 08/03/2022 (PRDX.LG_D90.FAM90D53.LGCONTRA apenas contem informação de moratórias de cortesia).
</t>
    </r>
    <r>
      <rPr>
        <b/>
        <sz val="8"/>
        <color theme="1"/>
        <rFont val="Arial"/>
        <family val="2"/>
      </rPr>
      <t>21/03/2021:</t>
    </r>
    <r>
      <rPr>
        <sz val="8"/>
        <color theme="1"/>
        <rFont val="Arial"/>
        <family val="2"/>
      </rPr>
      <t xml:space="preserve"> Atualização da especificação da metodologia de cruzamento. Sem impactos a nível de implementação.
</t>
    </r>
    <r>
      <rPr>
        <b/>
        <sz val="8"/>
        <color theme="1"/>
        <rFont val="Arial"/>
        <family val="2"/>
      </rPr>
      <t>07/04/2022</t>
    </r>
    <r>
      <rPr>
        <sz val="8"/>
        <color theme="1"/>
        <rFont val="Arial"/>
        <family val="2"/>
      </rPr>
      <t xml:space="preserve">: Atualização da especificação da metodologia de cálculo (NOT APPLICABLE).
</t>
    </r>
    <r>
      <rPr>
        <b/>
        <sz val="8"/>
        <color theme="1"/>
        <rFont val="Arial"/>
        <family val="2"/>
      </rPr>
      <t>13/04/2022</t>
    </r>
    <r>
      <rPr>
        <sz val="8"/>
        <color theme="1"/>
        <rFont val="Arial"/>
        <family val="2"/>
      </rPr>
      <t xml:space="preserve">: Atualização da especificação da metodologia de cruzamento. Sem impactos a nível de implementação.
</t>
    </r>
    <r>
      <rPr>
        <b/>
        <sz val="8"/>
        <color theme="1"/>
        <rFont val="Arial"/>
        <family val="2"/>
      </rPr>
      <t>03/06/2022</t>
    </r>
    <r>
      <rPr>
        <sz val="8"/>
        <color theme="1"/>
        <rFont val="Arial"/>
        <family val="2"/>
      </rPr>
      <t xml:space="preserve">: Atualização da metodologia de NOT APPLICABLE (com base na indicação da Corporação).
</t>
    </r>
    <r>
      <rPr>
        <b/>
        <sz val="8"/>
        <color theme="1"/>
        <rFont val="Arial"/>
        <family val="2"/>
      </rPr>
      <t>01/07/2022</t>
    </r>
    <r>
      <rPr>
        <sz val="8"/>
        <color theme="1"/>
        <rFont val="Arial"/>
        <family val="2"/>
      </rPr>
      <t xml:space="preserve">: Atualização da metodologia de NOT APPLICABLE (inclusão de regras anteriores sobre valores nas fontes)
</t>
    </r>
    <r>
      <rPr>
        <b/>
        <sz val="8"/>
        <color theme="1"/>
        <rFont val="Arial"/>
        <family val="2"/>
      </rPr>
      <t>26/08/2022</t>
    </r>
    <r>
      <rPr>
        <sz val="8"/>
        <color theme="1"/>
        <rFont val="Arial"/>
        <family val="2"/>
      </rPr>
      <t xml:space="preserve">: Inclusão do universo de empréstimos Partenon
</t>
    </r>
    <r>
      <rPr>
        <b/>
        <sz val="8"/>
        <color theme="1"/>
        <rFont val="Arial"/>
        <family val="2"/>
      </rPr>
      <t>02/09/2022</t>
    </r>
    <r>
      <rPr>
        <sz val="8"/>
        <color theme="1"/>
        <rFont val="Arial"/>
        <family val="2"/>
      </rPr>
      <t xml:space="preserve">: Atualização da metodologia de NOT APPLICABLE (inclusão de regras com base na tabela de parametrização LT803 - Inclusão de novo campo_lt)
</t>
    </r>
    <r>
      <rPr>
        <b/>
        <sz val="8"/>
        <color theme="1"/>
        <rFont val="Arial"/>
        <family val="2"/>
      </rPr>
      <t xml:space="preserve">07/07/2023: </t>
    </r>
    <r>
      <rPr>
        <sz val="8"/>
        <color theme="1"/>
        <rFont val="Arial"/>
        <family val="2"/>
      </rPr>
      <t>Uniformização da escrita da metodologia de NOT APPLICABLE. Sem impactos a nível de implementação.</t>
    </r>
  </si>
  <si>
    <t>FRBRNC_STTS_C19
DFIMREC
DINIREC</t>
  </si>
  <si>
    <t>CASE WHEN FRBRNC_STTS_C19* = '4' THEN DFIMREC
CASE WHEN FRBRNC_STTS_C19* = '2' THEN DINIREC END
WHERE RNT01.CTIPSOL = '94'
AND RNT05.DINIREC &gt; '0001-01-01' AND RNT05.DANULREC = '0001-01-01'
AND RNT30.CODRISCO = 'MBS' 
Caso sejam identificados registos duplicados na tabela RNT05, então escolher por:
1º Valor máximo de DINIREC
2º Valor máximo de ZSOLCRE
*Dependente do campo FRBRNC_STTS_C19 a aprovisionar na tabela final</t>
  </si>
  <si>
    <t>1) Usar o campo FRBRNC_STTS_C19 a aprovisionar na tabela LT002_INSTRUMENT.
2) Replicar passos do campo FRBRNC_STTS_C19</t>
  </si>
  <si>
    <r>
      <rPr>
        <b/>
        <sz val="8"/>
        <color theme="1"/>
        <rFont val="Arial"/>
        <family val="2"/>
      </rPr>
      <t>02/12/2021:</t>
    </r>
    <r>
      <rPr>
        <sz val="8"/>
        <color theme="1"/>
        <rFont val="Arial"/>
        <family val="2"/>
      </rPr>
      <t xml:space="preserve"> Atualização da especificação da metodologia de cálculo, cruzamento e not applicable.
</t>
    </r>
    <r>
      <rPr>
        <b/>
        <sz val="8"/>
        <color theme="1"/>
        <rFont val="Arial"/>
        <family val="2"/>
      </rPr>
      <t>09/12/2021:</t>
    </r>
    <r>
      <rPr>
        <sz val="8"/>
        <color theme="1"/>
        <rFont val="Arial"/>
        <family val="2"/>
      </rPr>
      <t xml:space="preserve"> Substituição da tabela fonte RSV133SA1_DEST_SOL_CRED pela RNT05_SOLDST e atualização do nome dos campos
17/12/2021: Foi reestruturado o texto da metodologia de Not Applicable, por forma a tornar mais claro o pretendido (sem impacto na implementação)
</t>
    </r>
    <r>
      <rPr>
        <b/>
        <sz val="8"/>
        <color theme="1"/>
        <rFont val="Arial"/>
        <family val="2"/>
      </rPr>
      <t xml:space="preserve">30/03/2022: </t>
    </r>
    <r>
      <rPr>
        <sz val="8"/>
        <color theme="1"/>
        <rFont val="Arial"/>
        <family val="2"/>
      </rPr>
      <t>Foi alterada a metodologia de cruzamento, de forma a adicionar os tradutores de chave FINREP e MIS (com impactos na implementação)
12</t>
    </r>
    <r>
      <rPr>
        <b/>
        <sz val="8"/>
        <color theme="1"/>
        <rFont val="Arial"/>
        <family val="2"/>
      </rPr>
      <t>/05/2022:</t>
    </r>
    <r>
      <rPr>
        <sz val="8"/>
        <color theme="1"/>
        <rFont val="Arial"/>
        <family val="2"/>
      </rPr>
      <t xml:space="preserve"> Foi adicionada uma condição na metodologia de not applicable de forma a restringir o universo de moratórias.</t>
    </r>
  </si>
  <si>
    <r>
      <t xml:space="preserve">BCE_LT_SPRT_FRBRNC
</t>
    </r>
    <r>
      <rPr>
        <sz val="8"/>
        <color theme="1"/>
        <rFont val="Arial"/>
        <family val="2"/>
      </rPr>
      <t>LT002_INSTRMNT</t>
    </r>
  </si>
  <si>
    <t>DT_INICIO
REF_DATE
DT_INCPTN
NMBR_FRBRNC_MSRS</t>
  </si>
  <si>
    <t xml:space="preserve">CASE WHEN NMBR_FRBRNC_MSRS = 1 AND MAX (NR) = 1 THEN DT_INCPTN
          WHEN NMBR_FRBRNC_MSRS &gt; 1 AND MAX (NR) = 1 THEN Valor da coluna NULLABLE
          ELSE NVL (CASE WHEN MAX(NR) &gt; 2 THEN MAX (REF_DATE) ELSE MIN(DATA_INICIO), DT_INCPTN) END 
GROUP BY CONTRACT_ID WHERE NR-1, DT_INCPTN)  
</t>
  </si>
  <si>
    <r>
      <rPr>
        <b/>
        <sz val="8"/>
        <color theme="1"/>
        <rFont val="Arial"/>
        <family val="2"/>
      </rPr>
      <t xml:space="preserve">1) Cruzar LT002_INSTRUMENT com tabela de suporte BCE_LT_SPRT_FRBRNC:
</t>
    </r>
    <r>
      <rPr>
        <sz val="8"/>
        <color theme="1"/>
        <rFont val="Arial"/>
        <family val="2"/>
      </rPr>
      <t xml:space="preserve">LT002_INSTRUMENT
LEFT JOIN
(SELECT * FROM
(SELECT  MAX(NR)-1 FROM BCE_LT_SPRT_FRBRNC GROUP BY CONTRCT_ID
INNER JOIN
SELECT * FROM BCE_LT_SPRT_FRBRNC
ON  CONTRCT_ID, NR))
ON CONTRCT_ID = INSTRMNT_ID
Consultar documento BS_Tabelas_Temporárias_Loan_Tape.xlsx
(BCE_LT_SPRT_FRBRNC)
Nota: A tabela não deve ser filtrada.
</t>
    </r>
  </si>
  <si>
    <r>
      <rPr>
        <b/>
        <sz val="8"/>
        <color theme="1"/>
        <rFont val="Arial"/>
        <family val="2"/>
      </rPr>
      <t>23/12/2021:</t>
    </r>
    <r>
      <rPr>
        <sz val="8"/>
        <color theme="1"/>
        <rFont val="Arial"/>
        <family val="2"/>
      </rPr>
      <t xml:space="preserve"> Substituição da tabela fonte RSV133SA1_DEST_SOL_CRED pela RNT05_SOLDST e atualização do nome dos campos
</t>
    </r>
    <r>
      <rPr>
        <b/>
        <sz val="8"/>
        <color theme="1"/>
        <rFont val="Arial"/>
        <family val="2"/>
      </rPr>
      <t>21/03/2022:</t>
    </r>
    <r>
      <rPr>
        <sz val="8"/>
        <color theme="1"/>
        <rFont val="Arial"/>
        <family val="2"/>
      </rPr>
      <t xml:space="preserve"> Atualização da especificação da metodologia de cálculo.
</t>
    </r>
    <r>
      <rPr>
        <b/>
        <sz val="8"/>
        <color theme="1"/>
        <rFont val="Arial"/>
        <family val="2"/>
      </rPr>
      <t>27/06/2022</t>
    </r>
    <r>
      <rPr>
        <sz val="8"/>
        <color theme="1"/>
        <rFont val="Arial"/>
        <family val="2"/>
      </rPr>
      <t>: Actualização da especificação da metodologia de cálculo (adição de NVL)
13/01/2023: Atualização da especificação da metodologia de cálculo. A tabela fonte deve ser revista aquando da ingesta.</t>
    </r>
  </si>
  <si>
    <t>FRBRNC_STTS_C19
DINIREC</t>
  </si>
  <si>
    <t>CASE WHEN FRBRNC_STTS_C19* = '4' THEN DINIREC
CASE WHEN FRBRNC_STTS_C19* = '2' THEN valor da coluna "NULLABLE" END
WHERE RNT01.CTIPSOL = '94'
AND RNT05.DINIREC &gt; '0001-01-01' AND RNT05.DANULREC = '0001-01-01'
AND RNT30.CODRISCO = 'MBS' 
Caso sejam identificados registos duplicados na tabela RNT05, então escolher por:
1º Valor máximo de DINIREC
2º Valor máximo de ZSOLCRE
*Dependente do campo FRBRNC_STTS_C19 a aprovisionar na tabela final</t>
  </si>
  <si>
    <t>BCE_LT_SPRT_STAGE</t>
  </si>
  <si>
    <t>REF_DATE</t>
  </si>
  <si>
    <t>MAX (REF_DATE)
Se o stage não se alterou desde a data de inception, assumir o valor do campo "DT_INCPTN"
Se o "DT_IMPRMNT_STTS" for inferior à "DT_INCPTN", assumir o valor da "DT_INCPTN"</t>
  </si>
  <si>
    <t>UNIVERSO INSTR
LEFT JOIN
SELECT * FROM BCE_LT_SPRT_STAGE GROUP BY CONTRACT_ID
ON CONCAT(CBALCAO, CNUMECTA, ZDEPOSIT) = CONTRACT_ID</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</si>
  <si>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09/11/21: </t>
    </r>
    <r>
      <rPr>
        <sz val="8"/>
        <color theme="1"/>
        <rFont val="Arial"/>
        <family val="2"/>
      </rPr>
      <t xml:space="preserve">Foi corrigido o nome da tabela na metodologia de cruzamento para "BCE_LT_SPRT_STAGE"
</t>
    </r>
    <r>
      <rPr>
        <b/>
        <sz val="8"/>
        <color theme="1"/>
        <rFont val="Arial"/>
        <family val="2"/>
      </rPr>
      <t>09/09/22:</t>
    </r>
    <r>
      <rPr>
        <sz val="8"/>
        <color theme="1"/>
        <rFont val="Arial"/>
        <family val="2"/>
      </rPr>
      <t xml:space="preserve"> 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28/02/2025: Adicionada a regra de quando o  DT_IMPRMNT_STTS for inferior à DT_INCPTN então o valor a assumir é o do DT_INCPTN
24/06/2025: Adição de tratamento nas tabelas de IFRS9 onde caso o STAGE esteja marcado como NULL então deve ser reportado como STAGE 3</t>
    </r>
  </si>
  <si>
    <t xml:space="preserve">REF_DATE
Se o stage não se alterou ou teve apenas uma alteração de stage desde a data de inception, assumir o valor do campo "DT_INCPTN"
Se o "DT_IMPRMNT_STTS_PRVS" for inferior à "DT_INCPTN", assumir o valor da "DT_INCPTN"
</t>
  </si>
  <si>
    <t>UNIVERSO INSTR
LEFT JOIN
(SELECT  MAX(NR)-1 FROM BCE_LT_SPRT_STAGE GROUP BY CONTRACT_ID
INNER JOIN
SELECT * BCE_LT_SPRT_STAGE
ON CONTRACT_ID, NR)
ON CONCAT( CBALCAO, CNUMECTA, ZDEPOSIT) = CONTRACT_ID</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</si>
  <si>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27/09/2024:</t>
    </r>
    <r>
      <rPr>
        <sz val="8"/>
        <color theme="1"/>
        <rFont val="Arial"/>
        <family val="2"/>
      </rPr>
      <t xml:space="preserve"> Alteração na tabela de suporte temporária de forma a prever as alterações de stage/performing nas tabelas de IFRS9 (até Nov.22 fonte IFRS9, após Dez.22 inclusive fonte FR)
08/01/2025: Alteração da metodologia de cálculo para assumir o valor do campo DT_INCPTN quando o STAGE não altera ou altera apenas uma vez desde a data de inception
28/02/2025: Adicionada a regra de quando o  DT_IMPRMNT_STTS_PRVS for inferior à DT_INCPTN então o valor a assumir é o do DT_INCPTN
24/06/2025: Adição de tratamento nas tabelas de IFRS9 onde caso o STAGE esteja marcado como NULL então deve ser reportado como STAGE 3</t>
    </r>
  </si>
  <si>
    <t>DT_PROX_RENOV_TAXA_ACT</t>
  </si>
  <si>
    <t>TRIM(DT_PROX_RENOV_TAXA_ACT)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t>
  </si>
  <si>
    <t xml:space="preserve"> - Se o instrumento não tem uma data de reset da taxa de juro (DT_PROX_RENOV_TAXA_ACT = 9999-31-12)
- Se o contrato pertencer aos produtos identificados na tabela de parametrização: 
Tabela de parametrização LT803_CODIGOS_LT se VALOR_LT = 1 
Onde TYP_INSTRMNT = VALOR_ORIGEM 
e CAMPO_LT = 'INTRST_RT_RST_NA'</t>
  </si>
  <si>
    <r>
      <rPr>
        <b/>
        <sz val="8"/>
        <color theme="1"/>
        <rFont val="Arial"/>
        <family val="2"/>
      </rPr>
      <t>1) Replicar passo 1) do campo INTRST_RT_RST_FRQNCY
2) Replicar passo 2) do campo INTRST_RT_RST_FRQNCY</t>
    </r>
    <r>
      <rPr>
        <sz val="8"/>
        <color theme="1"/>
        <rFont val="Arial"/>
        <family val="2"/>
      </rPr>
      <t xml:space="preserve">
</t>
    </r>
    <r>
      <rPr>
        <b/>
        <sz val="8"/>
        <color theme="1"/>
        <rFont val="Arial"/>
        <family val="2"/>
      </rPr>
      <t>3) Replicar passo 4) do campo INTRST_RT_RST_FRQNCY</t>
    </r>
    <r>
      <rPr>
        <sz val="8"/>
        <color theme="1"/>
        <rFont val="Arial"/>
        <family val="2"/>
      </rPr>
      <t xml:space="preserve">
4) Replicar passo 5) do campo INTRST_RT_RST_FRQNCY</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</si>
  <si>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03/01/2022</t>
    </r>
    <r>
      <rPr>
        <sz val="8"/>
        <color theme="1"/>
        <rFont val="Arial"/>
        <family val="2"/>
      </rPr>
      <t xml:space="preserve">: Atualização da metodologia de default value para Not Aplicable.
</t>
    </r>
    <r>
      <rPr>
        <b/>
        <sz val="8"/>
        <color theme="1"/>
        <rFont val="Arial"/>
        <family val="2"/>
      </rPr>
      <t>23/03/2022:</t>
    </r>
    <r>
      <rPr>
        <sz val="8"/>
        <color theme="1"/>
        <rFont val="Arial"/>
        <family val="2"/>
      </rPr>
      <t xml:space="preserve"> Atualização da metodologia de cálculo (Adição de TRIM)
</t>
    </r>
    <r>
      <rPr>
        <b/>
        <sz val="8"/>
        <color theme="1"/>
        <rFont val="Arial"/>
        <family val="2"/>
      </rPr>
      <t xml:space="preserve">07/07/2023: </t>
    </r>
    <r>
      <rPr>
        <sz val="8"/>
        <color theme="1"/>
        <rFont val="Arial"/>
        <family val="2"/>
      </rPr>
      <t xml:space="preserve">Atualização da metodologia de NOT APPLICABLE.
</t>
    </r>
    <r>
      <rPr>
        <b/>
        <sz val="8"/>
        <color theme="1"/>
        <rFont val="Arial"/>
        <family val="2"/>
      </rPr>
      <t xml:space="preserve">28/07/2023: </t>
    </r>
    <r>
      <rPr>
        <sz val="8"/>
        <color theme="1"/>
        <rFont val="Arial"/>
        <family val="2"/>
      </rPr>
      <t>Atualização da metodologia de NOT APPLICABLE.</t>
    </r>
  </si>
  <si>
    <t>REF_DATE
Se o prfrmng_stts não se alterou  ou teve apenas uma alteração desde a data de inception, assumir o valor do campo "DT_INCPTN"
Se o "DT_PRFRMNG_STTS_PRVS" for inferior à "DT_INCPTN", assumir o valor da "DT_INCPTN"</t>
  </si>
  <si>
    <t>UNIVERSO INSTR
LEFT JOIN
(SELECT  MAX(NR)-1 FROM BCE_LT_SPRT_PRFM GROUP BY CEMPRESA, CBALCAO, CNUMECTA, ZDEPOSIT
INNER JOIN
SELECT * FROM BCE_LT_SPRT_PRFM
ON CEMPRESA, CBALCAO, CNUMECTA, ZDEPOSIT, NR)
ON CEMPRESA, CBALCAO, CNUMECTA, ZDEPOSIT</t>
  </si>
  <si>
    <r>
      <rPr>
        <b/>
        <sz val="8"/>
        <color theme="1"/>
        <rFont val="Arial"/>
        <family val="2"/>
      </rPr>
      <t xml:space="preserve">09/09/22: </t>
    </r>
    <r>
      <rPr>
        <sz val="8"/>
        <color theme="1"/>
        <rFont val="Arial"/>
        <family val="2"/>
      </rPr>
      <t xml:space="preserve">Alteração na tabela de suporte temporária de forma a prever as alterações de stage/performing nas tabelas de IFRS9 (para os anos 2018 e 2019)
</t>
    </r>
    <r>
      <rPr>
        <b/>
        <sz val="8"/>
        <color theme="1"/>
        <rFont val="Arial"/>
        <family val="2"/>
      </rPr>
      <t xml:space="preserve">16/09/22: </t>
    </r>
    <r>
      <rPr>
        <sz val="8"/>
        <color theme="1"/>
        <rFont val="Arial"/>
        <family val="2"/>
      </rPr>
      <t xml:space="preserve">Foi eliminada da metodolgia de cruzamento o filtro que limitava a procura pela última alteração de performing nos últimos 48 meses.
</t>
    </r>
    <r>
      <rPr>
        <b/>
        <sz val="8"/>
        <color theme="1"/>
        <rFont val="Arial"/>
        <family val="2"/>
      </rPr>
      <t>27/09/2024</t>
    </r>
    <r>
      <rPr>
        <sz val="8"/>
        <color theme="1"/>
        <rFont val="Arial"/>
        <family val="2"/>
      </rPr>
      <t>: Alteração na tabela de suporte temporária de forma a prever as alterações de stage/performing nas tabelas de IFRS9 (até Nov.22 fonte IFRS9, após Dez.22 inclusive fonte FR)
08/01/2025: Alteração da metodologia de cálculo para assumir o valor do campo DT_INCPTN quando o prfrmning_stts não altera ou altera apenas uma vez desde a data de inception
26/05/2025: Adicionada a regra de quando o  DT_PRFRMNG_STTS_PRVS for inferior à DT_INCPTN então o valor a assumir é o do DT_INCPTN
24/06/2025: Adição de tratamento nas tabelas de IFRS9 onde caso o STAGE esteja marcado como NULL então deve ser reportado como STAGE 3</t>
    </r>
  </si>
  <si>
    <t>'2'</t>
  </si>
  <si>
    <t xml:space="preserve">Tabela de parametrização LT803_CODIGOS_LT se VALOR_LT = 1 </t>
  </si>
  <si>
    <r>
      <rPr>
        <b/>
        <sz val="8"/>
        <color theme="1"/>
        <rFont val="Arial"/>
        <family val="2"/>
      </rPr>
      <t xml:space="preserve">04/11/21: </t>
    </r>
    <r>
      <rPr>
        <sz val="8"/>
        <color theme="1"/>
        <rFont val="Arial"/>
        <family val="2"/>
      </rPr>
      <t>A metodologia de cálculo mantém-se igual à versão original (não foi aplicada a metodologia proposta pela corporação).</t>
    </r>
  </si>
  <si>
    <t>CT902_EBA_REPORT_CONTAB
LT803_CODIGOS_LT</t>
  </si>
  <si>
    <t>CREGIME
VALOR_LT</t>
  </si>
  <si>
    <t>VALOR_LT
WHERE CAMPO_LT = 'TYP_CMPLNT_MRTR_C19'
AND VALOR_ORIGEM = CREGIME
AND F_NEW_MONEY = '0'</t>
  </si>
  <si>
    <r>
      <rPr>
        <b/>
        <sz val="8"/>
        <color theme="1"/>
        <rFont val="Arial"/>
        <family val="2"/>
      </rPr>
      <t xml:space="preserve">1) Replicar passo 1) do campo DT_CMPLNT_MRTR_STTS_C19
2) Replicar passo 2) do campo DT_CMPLNT_MRTR_STTS_C19
3) Cruzar informação da tabela obtida no passo anterior com a tabela LT803_CODIGOS_LT para obter os valores possíveis da code list: </t>
    </r>
    <r>
      <rPr>
        <sz val="8"/>
        <color theme="1"/>
        <rFont val="Arial"/>
        <family val="2"/>
      </rPr>
      <t xml:space="preserve">
LEFT JOIN
(SELECT * FROM LT803_CODIGOS_LT) 
ON VALOR_ORIGEM = CREGIME;</t>
    </r>
  </si>
  <si>
    <r>
      <rPr>
        <b/>
        <sz val="8"/>
        <color theme="1"/>
        <rFont val="Arial"/>
        <family val="2"/>
      </rPr>
      <t>08/11/2021</t>
    </r>
    <r>
      <rPr>
        <sz val="8"/>
        <color theme="1"/>
        <rFont val="Arial"/>
        <family val="2"/>
      </rPr>
      <t xml:space="preserve">: Foi eliminada da metodologia de Not Applicable a regra " - Se o campo ACCNTNG_CLSSFCTN assumir o valor: '2'."
</t>
    </r>
    <r>
      <rPr>
        <b/>
        <sz val="8"/>
        <color theme="1"/>
        <rFont val="Arial"/>
        <family val="2"/>
      </rPr>
      <t>29/11/2021</t>
    </r>
    <r>
      <rPr>
        <sz val="8"/>
        <color theme="1"/>
        <rFont val="Arial"/>
        <family val="2"/>
      </rPr>
      <t>: Atualização de nomenclatura da tabela de parametrização - em vez de TABELA_PARAMETRIZACAO, LT803_CODIGOS_LT. Sem impactos a nível de implementação.
17/12/2021: Foi reestruturado o texto da metodologia de Not Applicable, por forma a tornar mais claro o pretendido (sem impacto na implementação)</t>
    </r>
  </si>
  <si>
    <t>LT002_INSTRUMENT
LT803_CODIGOS_LT</t>
  </si>
  <si>
    <t>PRPS
VALOR_LT</t>
  </si>
  <si>
    <t>VALOR_LT
WHERE CAMPO_LT = 'TYP_CRE_OPRTN'
AND PRPS = VALOR_ORIGEM</t>
  </si>
  <si>
    <r>
      <t xml:space="preserve"> - Se o campo PRPS não for nulo e não mapear para a </t>
    </r>
    <r>
      <rPr>
        <i/>
        <sz val="8"/>
        <color theme="1"/>
        <rFont val="Arial"/>
        <family val="2"/>
      </rPr>
      <t xml:space="preserve">code list </t>
    </r>
    <r>
      <rPr>
        <sz val="8"/>
        <color theme="1"/>
        <rFont val="Arial"/>
        <family val="2"/>
      </rPr>
      <t>do campo TYP_CRE_OPRTN;</t>
    </r>
  </si>
  <si>
    <r>
      <rPr>
        <b/>
        <sz val="8"/>
        <color theme="1"/>
        <rFont val="Arial"/>
        <family val="2"/>
      </rPr>
      <t>1) Cruzar o campo PRPS a aprovisionar na tabela LT002_INSTRUMENT com a tabela de parametrização LT803_CODIGOS_LT de modo a obter os códigos permitidos na code list:</t>
    </r>
    <r>
      <rPr>
        <sz val="8"/>
        <color theme="1"/>
        <rFont val="Arial"/>
        <family val="2"/>
      </rPr>
      <t xml:space="preserve">
LT002_INSTRUMENT
LEFT JOIN
(SELECT * FROM LT803_CODIGOS_LT) 
ON PRPS = VALOR_ORIGEM</t>
    </r>
  </si>
  <si>
    <r>
      <rPr>
        <b/>
        <sz val="8"/>
        <color theme="1"/>
        <rFont val="Arial"/>
        <family val="2"/>
      </rPr>
      <t xml:space="preserve">29/11/2021: </t>
    </r>
    <r>
      <rPr>
        <sz val="8"/>
        <color theme="1"/>
        <rFont val="Arial"/>
        <family val="2"/>
      </rPr>
      <t>Atualização de nomenclatura da tabela de parametrização - em vez de TABELA_PARAMETRIZACAO, LT803_CODIGOS_LT. Sem impactos a nível de implementação.</t>
    </r>
  </si>
  <si>
    <t>CD_LOAN_TAPES_BCE
CD_CLIENTES</t>
  </si>
  <si>
    <t>LT003_ENTITY
DWT534_FLUXOS_CAIXA_SNC</t>
  </si>
  <si>
    <t>EBITDA_PRVS
A5325
A5326</t>
  </si>
  <si>
    <t>EBITDA_PRVS / (A5325+A5326)
WHERE DATA_DATE_PART &lt;= DT_RFRNC
 - Se os campos A5325 e A5326 foram ambos NULL, ou EBITDA_PRVS assumir o valor da respetiva coluna de NULLABLE, então valor da coluna NULLABLE</t>
  </si>
  <si>
    <r>
      <rPr>
        <b/>
        <sz val="8"/>
        <color theme="1"/>
        <rFont val="Arial"/>
        <family val="2"/>
      </rPr>
      <t xml:space="preserve">Para o numerador: </t>
    </r>
    <r>
      <rPr>
        <sz val="8"/>
        <color theme="1"/>
        <rFont val="Arial"/>
        <family val="2"/>
      </rPr>
      <t>utilizar</t>
    </r>
    <r>
      <rPr>
        <b/>
        <sz val="8"/>
        <color theme="1"/>
        <rFont val="Arial"/>
        <family val="2"/>
      </rPr>
      <t xml:space="preserve"> </t>
    </r>
    <r>
      <rPr>
        <sz val="8"/>
        <color theme="1"/>
        <rFont val="Arial"/>
        <family val="2"/>
      </rPr>
      <t xml:space="preserve">o campo EBITDA_PRVS
</t>
    </r>
    <r>
      <rPr>
        <b/>
        <sz val="8"/>
        <color theme="1"/>
        <rFont val="Arial"/>
        <family val="2"/>
      </rPr>
      <t>Para o denominador  (A5325+A5326):</t>
    </r>
    <r>
      <rPr>
        <sz val="8"/>
        <color theme="1"/>
        <rFont val="Arial"/>
        <family val="2"/>
      </rPr>
      <t xml:space="preserve">  utilizar a mesma metodologia referida no campo CAPEX_PRVS</t>
    </r>
  </si>
  <si>
    <r>
      <rPr>
        <b/>
        <sz val="8"/>
        <color theme="1"/>
        <rFont val="Arial"/>
        <family val="2"/>
      </rPr>
      <t>30/11/2021:</t>
    </r>
    <r>
      <rPr>
        <sz val="8"/>
        <color theme="1"/>
        <rFont val="Arial"/>
        <family val="2"/>
      </rPr>
      <t xml:space="preserve"> Atualização de especificação de metodologia de cruzamento.
</t>
    </r>
    <r>
      <rPr>
        <b/>
        <sz val="8"/>
        <color theme="1"/>
        <rFont val="Arial"/>
        <family val="2"/>
      </rPr>
      <t xml:space="preserve">16/12/2021: </t>
    </r>
    <r>
      <rPr>
        <sz val="8"/>
        <color theme="1"/>
        <rFont val="Arial"/>
        <family val="2"/>
      </rPr>
      <t xml:space="preserve">Foi alterado, na metodolgoa de cruzamento o campo a utilizar para o numerador. Passou de EBITDA para EBITDA_PRVS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16/02/22: Alteração da especificação para passar a depender de outros campos.Foi alterada a especificação do campo CAPEX (campo com metodologia semelhante)
</t>
    </r>
    <r>
      <rPr>
        <b/>
        <sz val="8"/>
        <color theme="1"/>
        <rFont val="Arial"/>
        <family val="2"/>
      </rPr>
      <t xml:space="preserve">25/03/22: </t>
    </r>
    <r>
      <rPr>
        <sz val="8"/>
        <color theme="1"/>
        <rFont val="Arial"/>
        <family val="2"/>
      </rPr>
      <t xml:space="preserve">Foi adicionada uma condição na metodolgia de cálculo ,para prever quando um dos campos é missging.
</t>
    </r>
    <r>
      <rPr>
        <b/>
        <sz val="8"/>
        <color theme="1"/>
        <rFont val="Arial"/>
        <family val="2"/>
      </rPr>
      <t>14/04/22</t>
    </r>
    <r>
      <rPr>
        <sz val="8"/>
        <color theme="1"/>
        <rFont val="Arial"/>
        <family val="2"/>
      </rPr>
      <t xml:space="preserve">: Foi alterada a especificação do campo CAPEX_PRVS.
</t>
    </r>
    <r>
      <rPr>
        <b/>
        <sz val="8"/>
        <color theme="1"/>
        <rFont val="Arial"/>
        <family val="2"/>
      </rPr>
      <t>12/10/23</t>
    </r>
    <r>
      <rPr>
        <sz val="8"/>
        <color theme="1"/>
        <rFont val="Arial"/>
        <family val="2"/>
      </rPr>
      <t>: Foram atualizadas as condições de aplicabilidade consoante o inrtnl_sgmnt através da LT805.</t>
    </r>
  </si>
  <si>
    <t>EBITDA
A5325
A5326</t>
  </si>
  <si>
    <t>EBITDA / (A5325+A5326)
WHERE DATA_DATE_PART &lt;= DT_RFRNC
 - Se os campos A5325 e A5326 foram ambos NULL, ou EBITDA assumir o valor da respetiva coluna de NULLABLE, então valor da coluna NULLABLE</t>
  </si>
  <si>
    <r>
      <rPr>
        <b/>
        <sz val="8"/>
        <color theme="1"/>
        <rFont val="Arial"/>
        <family val="2"/>
      </rPr>
      <t>Para o numerador:</t>
    </r>
    <r>
      <rPr>
        <sz val="8"/>
        <color theme="1"/>
        <rFont val="Arial"/>
        <family val="2"/>
      </rPr>
      <t xml:space="preserve"> utilizar o campo EBITDA
</t>
    </r>
    <r>
      <rPr>
        <b/>
        <sz val="8"/>
        <color theme="1"/>
        <rFont val="Arial"/>
        <family val="2"/>
      </rPr>
      <t>Para o denominador  (A5325+A5326):</t>
    </r>
    <r>
      <rPr>
        <sz val="8"/>
        <color theme="1"/>
        <rFont val="Arial"/>
        <family val="2"/>
      </rPr>
      <t xml:space="preserve">  utilizar a mesma metodologia referida no campo CAPEX</t>
    </r>
  </si>
  <si>
    <r>
      <rPr>
        <b/>
        <sz val="8"/>
        <color theme="1"/>
        <rFont val="Arial"/>
        <family val="2"/>
      </rPr>
      <t>26/11/2021</t>
    </r>
    <r>
      <rPr>
        <sz val="8"/>
        <color theme="1"/>
        <rFont val="Arial"/>
        <family val="2"/>
      </rPr>
      <t xml:space="preserve">: Atualização de especificação de metodologia de cálculo.
16/12/2021: Foi alterado, na metodolgoa de cruzamento o campo a utilizar para o numerador. Passou de EBITDA_PRVS para EBITDA
</t>
    </r>
    <r>
      <rPr>
        <b/>
        <sz val="8"/>
        <color theme="1"/>
        <rFont val="Arial"/>
        <family val="2"/>
      </rPr>
      <t>04/01/22:</t>
    </r>
    <r>
      <rPr>
        <sz val="8"/>
        <color theme="1"/>
        <rFont val="Arial"/>
        <family val="2"/>
      </rPr>
      <t xml:space="preserve"> Foi reestruturado o texto da metodologia de cálculo e cruzamento, por forma a tornar mais claro o pretendido (sem impacto na implementação)
16/02/22: Alteração da especificação para passar a depender de outros campos.Foi alterada a especificação do campo CAPEX (campo com metodologia semelhante)
</t>
    </r>
    <r>
      <rPr>
        <b/>
        <sz val="8"/>
        <color theme="1"/>
        <rFont val="Arial"/>
        <family val="2"/>
      </rPr>
      <t xml:space="preserve">25/03/22: </t>
    </r>
    <r>
      <rPr>
        <sz val="8"/>
        <color theme="1"/>
        <rFont val="Arial"/>
        <family val="2"/>
      </rPr>
      <t xml:space="preserve">Foi adicionada uma condição na metodolgia de cálculo ,para prever quando um dos campos é missging.
</t>
    </r>
    <r>
      <rPr>
        <b/>
        <sz val="8"/>
        <color theme="1"/>
        <rFont val="Arial"/>
        <family val="2"/>
      </rPr>
      <t>12/10/23:</t>
    </r>
    <r>
      <rPr>
        <sz val="8"/>
        <color theme="1"/>
        <rFont val="Arial"/>
        <family val="2"/>
      </rPr>
      <t xml:space="preserve"> Foram atualizadas as condições de aplicabilidade consoante o inrtnl_sgmnt através da LT805.</t>
    </r>
  </si>
  <si>
    <t>DOBITO</t>
  </si>
  <si>
    <t xml:space="preserve">CASE WHEN UNI.segmento in ('RRE', 'ROTHER', 'RSME' ) and cli.dobito &gt; '1900-01-01' then 'Y'
WHEN UNI.segmento in ('RRE', 'ROTHER', 'RSME' ) and cli.dobito &lt;= '1900-01-01' then 'N'
ELSE 'N/A' 
</t>
  </si>
  <si>
    <t xml:space="preserve">UNIVERSO UNI
left join
(Select zcliente, dobito from CD_CAPTOOLS.CT003_UNIV_CLI) cli
on (cli.zcliente = UNI.zcliente)
</t>
  </si>
  <si>
    <r>
      <rPr>
        <b/>
        <sz val="8"/>
        <color theme="1"/>
        <rFont val="Arial"/>
        <family val="2"/>
      </rPr>
      <t xml:space="preserve">08/11/21: </t>
    </r>
    <r>
      <rPr>
        <sz val="8"/>
        <color theme="1"/>
        <rFont val="Arial"/>
        <family val="2"/>
      </rPr>
      <t>A metodologia de cálculo mantém-se igual à versão original (não foi aplicada a metodologia proposta pela corporação).</t>
    </r>
  </si>
  <si>
    <t>DNASCIMENTO
DCONSTITUICAO</t>
  </si>
  <si>
    <t>CASE WHEN DCONSTITUICAO &lt;&gt; '' AND DCONSTITUICAO &lt;&gt; '0001-01-01 00:00:00.0' THEN SUBSTR(DCONSTITUICAO,1,10)
            WHEN NASCIMENTO &lt;&gt;  '' AND DNASCIMENTO &lt;&gt; '0001-01-01 00:00:00.0' THEN SUBSTR(DNASCIMENTO,1,10)</t>
  </si>
  <si>
    <t>UNIVERSO ENTITY
LEFT JOIN
(SELECT * FORM CD_CAPTOOLS.CT003_UNIV_CLI)
ON ZCLIENTE</t>
  </si>
  <si>
    <r>
      <rPr>
        <b/>
        <sz val="8"/>
        <color theme="1"/>
        <rFont val="Arial"/>
        <family val="2"/>
      </rPr>
      <t xml:space="preserve">04/11/21: </t>
    </r>
    <r>
      <rPr>
        <sz val="8"/>
        <color theme="1"/>
        <rFont val="Arial"/>
        <family val="2"/>
      </rPr>
      <t xml:space="preserve">A metodologia de cálculo mantém-se igual à versão original (não foi aplicada a metodologia proposta pela corporação).
</t>
    </r>
    <r>
      <rPr>
        <b/>
        <sz val="8"/>
        <color theme="1"/>
        <rFont val="Arial"/>
        <family val="2"/>
      </rPr>
      <t>14/04/22: A</t>
    </r>
    <r>
      <rPr>
        <sz val="8"/>
        <color theme="1"/>
        <rFont val="Arial"/>
        <family val="2"/>
      </rPr>
      <t xml:space="preserve">lteração da metodologia de cáclulo 
</t>
    </r>
    <r>
      <rPr>
        <b/>
        <sz val="8"/>
        <color theme="1"/>
        <rFont val="Arial"/>
        <family val="2"/>
      </rPr>
      <t xml:space="preserve">12/05/22: </t>
    </r>
    <r>
      <rPr>
        <sz val="8"/>
        <color theme="1"/>
        <rFont val="Arial"/>
        <family val="2"/>
      </rPr>
      <t>Alteração da metodologia de calculo de modo a não limitar a data de nascimento ao ano 1901
26/05/22: Adição de "substring" para restriginr a data aos 10 digitos</t>
    </r>
  </si>
  <si>
    <t xml:space="preserve"> - Se o campo CTIPO_TRABALHO da tabela CT003_UNIV_CLI assumir o valor '#'.</t>
  </si>
  <si>
    <t xml:space="preserve">UNIVERSO ENTITY
LEFT JOIN
(SELECT * FORM CD_CAPTOOLS.CT003_UNIV_CLI)
ON ZCLIENTE
LEFT JOIN 
(SELECT * FROM LT803_CODIGOS_LT WHERE CAMPO_LT = 'EMPLYMNT_STTS')
ON VALOR_ORIGEM = CTIPO_TRABALHO </t>
  </si>
  <si>
    <r>
      <rPr>
        <b/>
        <sz val="8"/>
        <color theme="1"/>
        <rFont val="Arial"/>
        <family val="2"/>
      </rPr>
      <t xml:space="preserve">08/11/21: </t>
    </r>
    <r>
      <rPr>
        <sz val="8"/>
        <color theme="1"/>
        <rFont val="Arial"/>
        <family val="2"/>
      </rPr>
      <t xml:space="preserve">A metodologia de Not Applicable igual à versão original (não foi aplicada a metodologia proposta pela corporação).
</t>
    </r>
    <r>
      <rPr>
        <b/>
        <sz val="8"/>
        <color theme="1"/>
        <rFont val="Arial"/>
        <family val="2"/>
      </rPr>
      <t>29/11/2021</t>
    </r>
    <r>
      <rPr>
        <sz val="8"/>
        <color theme="1"/>
        <rFont val="Arial"/>
        <family val="2"/>
      </rPr>
      <t xml:space="preserve">: Atualização de nomenclatura da tabela de parametrização - em vez de TABELA_PARAMETRIZACAO, LT803_CODIGOS_LT. Sem impactos a nível de implementação.
</t>
    </r>
    <r>
      <rPr>
        <b/>
        <sz val="8"/>
        <color theme="1"/>
        <rFont val="Arial"/>
        <family val="2"/>
      </rPr>
      <t xml:space="preserve">19/01/2011: </t>
    </r>
    <r>
      <rPr>
        <sz val="8"/>
        <color theme="1"/>
        <rFont val="Arial"/>
        <family val="2"/>
      </rPr>
      <t>Adição de metodologia Not Applicable.</t>
    </r>
  </si>
  <si>
    <t>CT003_UNIV_CLI
TAT91_TABELAS</t>
  </si>
  <si>
    <t>CTIPO_TRABALHO
TAYD91C0_GELEMTAB</t>
  </si>
  <si>
    <t>TAYD91C0_GELEMTAB
WHERE TAT91_TABELAS.TAYD91C0_CTABELA = 'K91'
AND TAYD91C0_CELEMTAB = CTIPO_TRABALHO 
-Se o campo tive algum caracter dentro de  '[^[:print:]\\p{S}\\p{P}\\p{L}\\p{N} ]' substituir por ''</t>
  </si>
  <si>
    <r>
      <rPr>
        <b/>
        <sz val="8"/>
        <color theme="1"/>
        <rFont val="Arial"/>
        <family val="2"/>
      </rPr>
      <t>1) Cruzar LT003_ENTITY com CT003_UNIV_CLI para obter o CTIPO_TRABALHO:</t>
    </r>
    <r>
      <rPr>
        <sz val="8"/>
        <color theme="1"/>
        <rFont val="Arial"/>
        <family val="2"/>
      </rPr>
      <t xml:space="preserve">
LT003_ENTITY
LEFT JOIN
(SELECT * FORM CD_CAPTOOLS.CT003_UNIV_CLI)
ON ENTTY_ID = ZCLIENTE
</t>
    </r>
    <r>
      <rPr>
        <b/>
        <sz val="8"/>
        <color theme="1"/>
        <rFont val="Arial"/>
        <family val="2"/>
      </rPr>
      <t>2) Cruzar com tabela TAT  K91 para descodificar o CTIPO_TRABALHO:</t>
    </r>
    <r>
      <rPr>
        <sz val="8"/>
        <color theme="1"/>
        <rFont val="Arial"/>
        <family val="2"/>
      </rPr>
      <t xml:space="preserve">
LEFT JOIN 
(SELECT * FROM TAT91_TABELAS)
ON CTIPO_TRABALHO = TAYD91C0_CELEMTAB</t>
    </r>
  </si>
  <si>
    <r>
      <rPr>
        <b/>
        <sz val="8"/>
        <color theme="1"/>
        <rFont val="Arial"/>
        <family val="2"/>
      </rPr>
      <t xml:space="preserve">08/11/21: </t>
    </r>
    <r>
      <rPr>
        <sz val="8"/>
        <color theme="1"/>
        <rFont val="Arial"/>
        <family val="2"/>
      </rPr>
      <t xml:space="preserve">A metodologia de Not Applicable igual à versão original (não foi aplicada a metodologia proposta pela corporação).
</t>
    </r>
    <r>
      <rPr>
        <b/>
        <sz val="8"/>
        <color theme="1"/>
        <rFont val="Arial"/>
        <family val="2"/>
      </rPr>
      <t>03/06/22:</t>
    </r>
    <r>
      <rPr>
        <sz val="8"/>
        <color theme="1"/>
        <rFont val="Arial"/>
        <family val="2"/>
      </rPr>
      <t xml:space="preserve"> Atualização da metodologia para obter a descrição ao invés do código (com base na indicação da Corporação).</t>
    </r>
    <r>
      <rPr>
        <b/>
        <sz val="8"/>
        <color theme="1"/>
        <rFont val="Arial"/>
        <family val="2"/>
      </rPr>
      <t xml:space="preserve">
26/01/2024: </t>
    </r>
    <r>
      <rPr>
        <sz val="8"/>
        <color theme="1"/>
        <rFont val="Arial"/>
        <family val="2"/>
      </rPr>
      <t>Adição de condição de eliminação de caracteres especiais na sequência da análise dos controlos da Corporação.</t>
    </r>
  </si>
  <si>
    <t>UNIVERSO ENTITY
LEFT JOIN
(SELECT ZCLIENTE, COD_EMPR_PME FROM business_sme2003361.out_sme_2003_361) PME
ON ZCLIENTE
INNER JOIN 
(SELECT VALOR_ORIGEM, VALOR_LT FROM LT803_CODIGOS_LT WHERE CAMPO_LT = 'SIZE_SME') PME_S
ON VALOR_ORIGEM = COD_EMPR_PME</t>
  </si>
  <si>
    <r>
      <rPr>
        <b/>
        <sz val="8"/>
        <color theme="1"/>
        <rFont val="Arial"/>
        <family val="2"/>
      </rPr>
      <t xml:space="preserve">08/11/21: </t>
    </r>
    <r>
      <rPr>
        <sz val="8"/>
        <color theme="1"/>
        <rFont val="Arial"/>
        <family val="2"/>
      </rPr>
      <t xml:space="preserve">A metodologia de Not Applicable mantém-se igual à versão original (não foi aplicada a metodologia de default values proposta pela corporação).
</t>
    </r>
    <r>
      <rPr>
        <b/>
        <sz val="8"/>
        <color theme="1"/>
        <rFont val="Arial"/>
        <family val="2"/>
      </rPr>
      <t xml:space="preserve">29/11/2021: </t>
    </r>
    <r>
      <rPr>
        <sz val="8"/>
        <color theme="1"/>
        <rFont val="Arial"/>
        <family val="2"/>
      </rPr>
      <t>Atualização de nomenclatura da tabela de parametrização - em vez de TABELA_PARAMETRIZACAO, LT803_CODIGOS_LT. Sem impactos a nível de implementação.
01/04/2025: Alteração da tabela fonte da cd_captools.ct063_univ_pme para a business_sme2003361.out_sme_2003_361 - GF</t>
    </r>
  </si>
  <si>
    <t>CT003_UNIV_CLI 
CT070_UNIV_GR_CLI</t>
  </si>
  <si>
    <t>CSEG_RISC
ZGRUPO</t>
  </si>
  <si>
    <r>
      <rPr>
        <b/>
        <sz val="8"/>
        <rFont val="Arial"/>
        <family val="2"/>
      </rPr>
      <t>1. Obtenção de campos auxiliares ao cálculo:</t>
    </r>
    <r>
      <rPr>
        <sz val="8"/>
        <rFont val="Arial"/>
        <family val="2"/>
      </rPr>
      <t xml:space="preserve">
a) BNKRPTCY_CLIENTE
CASE WHEN CT003_UNIV_CLI.CSEG_RISC LIKE '%8' THEN 1 ELSE 0 END 
b) BNKRPTCY_GRUPO
SUM(BNKRPTCY_CLIENTE)
</t>
    </r>
    <r>
      <rPr>
        <b/>
        <sz val="8"/>
        <rFont val="Arial"/>
        <family val="2"/>
      </rPr>
      <t>2. Obtenção do campo FLG_BNKRPTCY_IN_GRP:</t>
    </r>
    <r>
      <rPr>
        <sz val="8"/>
        <rFont val="Arial"/>
        <family val="2"/>
      </rPr>
      <t xml:space="preserve">
CASE WHEN BNKRPTCY_GRUPO &gt;=1 THEN 'Y'
WHEN BNKRPTCY_GRUPO = 0 THEN 'N'</t>
    </r>
  </si>
  <si>
    <t xml:space="preserve"> - Se a entidade não tiver um ZGRUPO associado na tabela CT070_UNIV_GR_CLI</t>
  </si>
  <si>
    <r>
      <rPr>
        <b/>
        <sz val="8"/>
        <color theme="1"/>
        <rFont val="Arial"/>
        <family val="2"/>
      </rPr>
      <t xml:space="preserve">1) Cruzar LT003_ENTITY com CT070_UNIV_GR_CLI para obter o ZGRUPO: </t>
    </r>
    <r>
      <rPr>
        <sz val="8"/>
        <color theme="1"/>
        <rFont val="Arial"/>
        <family val="2"/>
      </rPr>
      <t xml:space="preserve">
LT003_ENTITY
LEFT JOIN
(SELECT * FROM CT070_UNIV_GR_CLI)
ON ZCLIENTE
</t>
    </r>
    <r>
      <rPr>
        <b/>
        <sz val="8"/>
        <color theme="1"/>
        <rFont val="Arial"/>
        <family val="2"/>
      </rPr>
      <t>2) Cruzar CT070_UNIV_GR_CLI com CT003_UNIV_CLI para obter o campo auxilixar BNKRPTCY_GRUPO:</t>
    </r>
    <r>
      <rPr>
        <sz val="8"/>
        <color theme="1"/>
        <rFont val="Arial"/>
        <family val="2"/>
      </rPr>
      <t xml:space="preserve">
LEFT JOIN 
(SELECT * FROM 
(SELECT * FROM CT070_UNIV_GR_CLI)
LEFT JOIN 
(SELECT * FROM CT003_UNIV_CLI)
ON ZCLIENTE 
GROUP BY ZGRUPO) 
ON ZGRUPO</t>
    </r>
  </si>
  <si>
    <t>'N'</t>
  </si>
  <si>
    <t>CD_ALM
CD_CAPTOOLS</t>
  </si>
  <si>
    <r>
      <t>AL012_CQ_ALM
MOYR1060
TABELA_PARAMETRIZACAO (</t>
    </r>
    <r>
      <rPr>
        <b/>
        <sz val="8"/>
        <rFont val="Arial"/>
        <family val="2"/>
      </rPr>
      <t>* Replicar AL815_PARAM_GERAL</t>
    </r>
    <r>
      <rPr>
        <sz val="8"/>
        <rFont val="Arial"/>
        <family val="2"/>
      </rPr>
      <t>)</t>
    </r>
  </si>
  <si>
    <t>CASE WHEN AL012.ZCLIENTE IS NOT NULL AND MOYR1060.ZCLIENTE IS NOT NULL THEN 'Y' ELSE 'N' END</t>
  </si>
  <si>
    <t>UNIVERSO ENTITY
LEFT JOIN
(SELECT ZCLIENTE FROM AL012_CQ_ALM WHERE COD_TIP_CONTRATO = 'ISDA') AL012
ON ZCLIENTE
LEFT JOIN 
(SELECT MOYR1N_ZCLIENTE AS ZCLIENTE FROM 
(SELECT MOYR1N_ZCLIENTE, MOYR1N_CPRODUTO, MOYR1N_CSUBPROD FROM  MOYR1060 ) MOYR1060_1
INNER JOIN 
(SELECT * FROM TABELA_PARAMETRIZACAO* WHERE AMBITO = 'LT') PARAMETRIZACAO
ON CPRODUTO, CSUBPRODUTO ) MOYR1060
ON ZCLIENTE
* Tabela de parametrização deverá ser uma réplica da tabela AL815_PARAM_GERAL</t>
  </si>
  <si>
    <t>NVL (CASE WHEN SUM(MSALDO_FINAL) &lt;&gt; 0 then "Y" ELSE  "N";"N")</t>
  </si>
  <si>
    <t xml:space="preserve">UNIVERSO ENTITY
LEFT JOIN
(SELECT SUM(MSALDO), ZCLIENTE FR001_UNIV_SALDO WHERE *
GROUP BY  ZCLIENTE ) 
ON ZCLIENTE
*condição dependente do perímetro/conta 
1) IFRS: CCONTAB_FINAL_IFRS LIKE '993%'
2) CARGABAL: CCONTAB_FINAL_CARGABAL LIKE '355%' AND CCONTAB_FINAL_IFRS NOT LIKE '994%
</t>
  </si>
  <si>
    <t>CSEG_RISC</t>
  </si>
  <si>
    <t>CASE WHEN CSEG_RISC LIKE '%8' THEN [Valor de NULLABLE] ELSE 'N' END</t>
  </si>
  <si>
    <t>UNIVERSO ENTITY
LEFT JOIN
SELECT DISTINCT ZCLIENTE, CSEG_RISC FROM CT003_UNIV_CLI
ON ZCLIENTE</t>
  </si>
  <si>
    <t>RNT01_SOLCRED</t>
  </si>
  <si>
    <t>CSITSOL</t>
  </si>
  <si>
    <r>
      <rPr>
        <u/>
        <sz val="8"/>
        <rFont val="Arial"/>
        <family val="2"/>
      </rPr>
      <t>1.  Obtenção do campo auxiliar ao cálculo FLG_RQST_ENT:</t>
    </r>
    <r>
      <rPr>
        <sz val="8"/>
        <rFont val="Arial"/>
        <family val="2"/>
      </rPr>
      <t xml:space="preserve">
CASE WHEN CSITSOL IN ('04','05','06','97','98') THEN 'Y'
WHEN CSITSOL IN ('07','09','99') THEN 'N' 
WHEN CSITSOL IN ('01','02','03') THEN valor da coluna NULLABLE
ELSE valor da coluna NOT APPLICABLE
</t>
    </r>
    <r>
      <rPr>
        <u/>
        <sz val="8"/>
        <rFont val="Arial"/>
        <family val="2"/>
      </rPr>
      <t xml:space="preserve">
2.  Obtenção do campo auxiliar ao cálculo FLG_RQST_INST:
</t>
    </r>
    <r>
      <rPr>
        <sz val="8"/>
        <rFont val="Arial"/>
        <family val="2"/>
      </rPr>
      <t xml:space="preserve">CASE WHEN LT002.FRBRNC_STTS_INSTRMNT IN ('3','4') THEN 'Y'
ELSE 'N'
</t>
    </r>
    <r>
      <rPr>
        <u/>
        <sz val="8"/>
        <rFont val="Arial"/>
        <family val="2"/>
      </rPr>
      <t>3. Obtenção do campo FLG_RQST_DSTRSSD_RSTRCTRNG:</t>
    </r>
    <r>
      <rPr>
        <sz val="8"/>
        <rFont val="Arial"/>
        <family val="2"/>
      </rPr>
      <t xml:space="preserve">
CASE WHEN FLG_RQSTD_ENT = 'Y' THEN 'Y'
WHEN FLG_RQSTD_ENT = 'N' THEN FLG_RQSTD_INST
ELSE FLG_RQSTD_ENT
WHERE RNT01.CTIPOPER= 'R'
Em caso de duplicação de valores por zcliente deve ser considerada a seguinte ordem:
1º - Y
2º - N
3º - valor da coluna NULLABLE
4º - valor da coluna NOT APPLICABLE</t>
    </r>
  </si>
  <si>
    <r>
      <rPr>
        <b/>
        <sz val="8"/>
        <color theme="1"/>
        <rFont val="Arial"/>
        <family val="2"/>
      </rPr>
      <t xml:space="preserve">1) Obtenção de informação para o cálculo do campo auxiliar FLG_RQST_ENT:
1.1) Cruzar a LT003_ENTITY com informação de reestruturados por entidade de forma a obter os campos necessários para o cálculo da FLG_RQST_ENT:
</t>
    </r>
    <r>
      <rPr>
        <sz val="8"/>
        <color theme="1"/>
        <rFont val="Arial"/>
        <family val="2"/>
      </rPr>
      <t xml:space="preserve">LT003_ENTITY
LEFT JOIN
</t>
    </r>
    <r>
      <rPr>
        <b/>
        <sz val="8"/>
        <color theme="1"/>
        <rFont val="Arial"/>
        <family val="2"/>
      </rPr>
      <t xml:space="preserve">1.2.) Cruzar a tabela RNT01_SOLCRED com a RNT02_SOLINTER para obter as reestruturações por entidade:
</t>
    </r>
    <r>
      <rPr>
        <sz val="8"/>
        <color theme="1"/>
        <rFont val="Arial"/>
        <family val="2"/>
      </rPr>
      <t xml:space="preserve">(SELECT * FROM 
(SELECT * CTIPOPER FROM RNT01_SOLCRED)
INNER JOIN
(SELECT * FROM RNT02_SOLINTER)
ON ZSOLCRE=ZSOLCRE)
ON ZCLIENTE=ENTITY_ID
</t>
    </r>
    <r>
      <rPr>
        <b/>
        <sz val="8"/>
        <color theme="1"/>
        <rFont val="Arial"/>
        <family val="2"/>
      </rPr>
      <t xml:space="preserve">2) Obtenção de informação para o cálculo do campo auxiliar FLG_RQST_INSTR: 
2.1)Cruzar a LT003_ENTITY com a LT005_INSTR_ENT de forma a obter os instrumentos associados a cada entidade:
</t>
    </r>
    <r>
      <rPr>
        <sz val="8"/>
        <color theme="1"/>
        <rFont val="Arial"/>
        <family val="2"/>
      </rPr>
      <t xml:space="preserve">LEFT JOIN
(SELECT * FROM LT005_INSTR_ENT)
ON ENTTY_ID=ENTTY_ID
</t>
    </r>
    <r>
      <rPr>
        <b/>
        <sz val="8"/>
        <color theme="1"/>
        <rFont val="Arial"/>
        <family val="2"/>
      </rPr>
      <t xml:space="preserve">2.2) Cruzar com a LT002_INSTRUMENT de forma a obter o FRBRNC_STTS_INSTRMNT de cada instrumento:
</t>
    </r>
    <r>
      <rPr>
        <sz val="8"/>
        <color theme="1"/>
        <rFont val="Arial"/>
        <family val="2"/>
      </rPr>
      <t>LEFT JOIN
(SELECT * FROM LT002_INSTRUMENT)
ON INSTRMNT_ID=INSTRMND_ID</t>
    </r>
  </si>
  <si>
    <r>
      <rPr>
        <b/>
        <sz val="8"/>
        <color theme="1"/>
        <rFont val="Arial"/>
        <family val="2"/>
      </rPr>
      <t xml:space="preserve">04/11/21: </t>
    </r>
    <r>
      <rPr>
        <sz val="8"/>
        <color theme="1"/>
        <rFont val="Arial"/>
        <family val="2"/>
      </rPr>
      <t xml:space="preserve">A metodologia de Not Applicbale mantém-se igual à versão original (não foi aplicada a metodologia de default values proposta pela corporação).
</t>
    </r>
    <r>
      <rPr>
        <b/>
        <sz val="8"/>
        <color theme="1"/>
        <rFont val="Arial"/>
        <family val="2"/>
      </rPr>
      <t>03/06/22:</t>
    </r>
    <r>
      <rPr>
        <sz val="8"/>
        <color theme="1"/>
        <rFont val="Arial"/>
        <family val="2"/>
      </rPr>
      <t xml:space="preserve"> Atualização da metodologia para que as entidades que não tenham um grupo associado reportem o valor da coluna de not applicable (com base na indicação da Corporação).</t>
    </r>
  </si>
  <si>
    <r>
      <t>09/11/21:</t>
    </r>
    <r>
      <rPr>
        <sz val="8"/>
        <color theme="1"/>
        <rFont val="Arial"/>
        <family val="2"/>
      </rPr>
      <t xml:space="preserve"> Foi atualizada a metodologia de cruzamento e fonte: em vez da tabela AL815_PARAM_GERAL, deve ser criada a sua réplica (e posterior alteração de especificação)</t>
    </r>
  </si>
  <si>
    <r>
      <rPr>
        <b/>
        <sz val="8"/>
        <color theme="1"/>
        <rFont val="Arial"/>
        <family val="2"/>
      </rPr>
      <t xml:space="preserve">21/12/2021: </t>
    </r>
    <r>
      <rPr>
        <sz val="8"/>
        <color theme="1"/>
        <rFont val="Arial"/>
        <family val="2"/>
      </rPr>
      <t>Foi alterada a metodologia de cálculoe e cruzamento</t>
    </r>
  </si>
  <si>
    <r>
      <rPr>
        <b/>
        <sz val="8"/>
        <color theme="1"/>
        <rFont val="Arial"/>
        <family val="2"/>
      </rPr>
      <t>15/12/2021:</t>
    </r>
    <r>
      <rPr>
        <sz val="8"/>
        <color theme="1"/>
        <rFont val="Arial"/>
        <family val="2"/>
      </rPr>
      <t xml:space="preserve"> Foi atualizada a metodologia de cálculo e cruzamento de tabelas
</t>
    </r>
    <r>
      <rPr>
        <b/>
        <sz val="8"/>
        <color theme="1"/>
        <rFont val="Arial"/>
        <family val="2"/>
      </rPr>
      <t>05/05/2022:</t>
    </r>
    <r>
      <rPr>
        <sz val="8"/>
        <color theme="1"/>
        <rFont val="Arial"/>
        <family val="2"/>
      </rPr>
      <t xml:space="preserve"> Foi atualizada a metodologia de cálculo e cruzamento de forma a contagiar os clientes cujos instrumentos se encontrem com medidas de reestruturação.</t>
    </r>
  </si>
  <si>
    <t>FR008_VENDAS_CT</t>
  </si>
  <si>
    <t>SECURITIZADO_VENCIDO, CREDITO_VENCIDO, VALOR_VENDA</t>
  </si>
  <si>
    <t>CASE WHEN MIN((SECURITIZADO_VENCIDO + CREDITO_VENCIDO - VALOR_VENDA)/(SECURITIZADO_VENCIDO + CREDITO_VENCIDO)) &gt;= 0.05 THEN 'Y' ELSE 'N' END FLG_SLL_WTH_LSS)</t>
  </si>
  <si>
    <t>- Se a entidade não pertencer ao universo das vendas (FR008_VENDAS_CT)</t>
  </si>
  <si>
    <t>UNIVERSO ENTITY
LEFT JOIN
SELECT * FROM FR008_VENDAS_CT
GROUP BY ZCLIENTE
ON ZCLINTE</t>
  </si>
  <si>
    <r>
      <rPr>
        <b/>
        <sz val="8"/>
        <color theme="1"/>
        <rFont val="Arial"/>
        <family val="2"/>
      </rPr>
      <t xml:space="preserve">04/11/21: </t>
    </r>
    <r>
      <rPr>
        <sz val="8"/>
        <color theme="1"/>
        <rFont val="Arial"/>
        <family val="2"/>
      </rPr>
      <t>A metodologia de Not Applicbale mantém-se igual à versão original (não foi aplicada a metodologia de default values proposta pela corporação).</t>
    </r>
  </si>
  <si>
    <t>LT002_INSTRUMENT
BCE_LT_INSTR_CAP</t>
  </si>
  <si>
    <t>PD_CRR_RD_T1
EAD</t>
  </si>
  <si>
    <t>1. Identificar contratos onde o cliente é o 1º Titular em T1:
  a) Até 2022-12-31: 
LT001_UNIV_OPER.ZCLIENTE
  b) Apartir de 2022-12-31:
LT005_INSTR_ENT
WHERE MN_ENTTY = 'Y'
AND REF_DATE = DT_RFRNC - 1ANO
2.Obtenção do campo auxiliar EAD_T1:
EAD
WHERE BCE_LT_INSTR_CAP.REF_DATE = DT_RFRNC - 1ANO
3. Aplicar a seguinte metodologia por entidade:
    a. Se todos os contratos do cliente assumirem o valor da coluna de NOT APPLICABLE então Valor da coluna NOT APPLICABLE   
    b. Se todos os contratos do cliente assumirem o valor da coluna de NULLABLE então Valor da coluna NULLABLE
    c. Caso contrário calcular a PD sobre os contratos obtidos no passo 1: SUM( (PD_CRR_RD_T1 por contrato * EAD_T1 por contrato) / SUM(EAD_T1 dos contratos do cliente))</t>
  </si>
  <si>
    <t>-  Se todos os contratos do cliente assumirem o valor da coluna de NOT APPLICABLE
- Se a entidade não for 1º titular (MN_ENTTY = 'Y') no ano em que é apurado o T1.</t>
  </si>
  <si>
    <r>
      <rPr>
        <b/>
        <sz val="8"/>
        <color theme="1"/>
        <rFont val="Arial"/>
        <family val="2"/>
      </rPr>
      <t xml:space="preserve">1) Cruzar LT003_ENTITY com LT005_INSTR_ENT*:
</t>
    </r>
    <r>
      <rPr>
        <sz val="8"/>
        <color theme="1"/>
        <rFont val="Arial"/>
        <family val="2"/>
      </rPr>
      <t xml:space="preserve">LT003_ENTITY
LEFT JOIN 
(SELECT * FROM LT005_INSTR_ENT)
ON ENTTY_ID = ENTTY_ID
</t>
    </r>
    <r>
      <rPr>
        <b/>
        <sz val="8"/>
        <color theme="1"/>
        <rFont val="Arial"/>
        <family val="2"/>
      </rPr>
      <t xml:space="preserve">2) (Definição de campo auxiliar EAD_T1) 
Cruzar  LT005_INSTR_ENT  com tabela temporária </t>
    </r>
    <r>
      <rPr>
        <sz val="8"/>
        <color theme="1"/>
        <rFont val="Arial"/>
        <family val="2"/>
      </rPr>
      <t xml:space="preserve">BCE_LT_INSTR_CAP
LEFT JOIN
(SELECT * FROM BCE_LT_INSTR_CAP)
ON INSTRMNT_ID = CHAVE_FR
</t>
    </r>
    <r>
      <rPr>
        <b/>
        <sz val="8"/>
        <color theme="1"/>
        <rFont val="Arial"/>
        <family val="2"/>
      </rPr>
      <t xml:space="preserve">
3) Cruzar contratos obtidos no passo anterior com a tabela LT002_INSTRUMENT para obter o campo PD_CRR_RD_T1</t>
    </r>
    <r>
      <rPr>
        <sz val="8"/>
        <color theme="1"/>
        <rFont val="Arial"/>
        <family val="2"/>
      </rPr>
      <t>:
LEFT JOIN 
(SELECT * FROM LT002_INSTRUMENT)
ON INSTRMNT_ID = INSTRMNT_ID
*até 2022-12-31 cruzar com a LT001_UNIV_OPER para obter os contratos dos 1ºs titulares</t>
    </r>
  </si>
  <si>
    <r>
      <rPr>
        <b/>
        <sz val="8"/>
        <color theme="1"/>
        <rFont val="Arial"/>
        <family val="2"/>
      </rPr>
      <t xml:space="preserve">08/07/2022: </t>
    </r>
    <r>
      <rPr>
        <sz val="8"/>
        <color theme="1"/>
        <rFont val="Arial"/>
        <family val="2"/>
      </rPr>
      <t xml:space="preserve">Especificação do campo 
</t>
    </r>
    <r>
      <rPr>
        <b/>
        <sz val="8"/>
        <color theme="1"/>
        <rFont val="Arial"/>
        <family val="2"/>
      </rPr>
      <t>27/01/2023:</t>
    </r>
    <r>
      <rPr>
        <sz val="8"/>
        <color theme="1"/>
        <rFont val="Arial"/>
        <family val="2"/>
      </rPr>
      <t xml:space="preserve"> Alteração da especificação do campo (sem impactos na implementação)
</t>
    </r>
    <r>
      <rPr>
        <b/>
        <sz val="8"/>
        <color theme="1"/>
        <rFont val="Arial"/>
        <family val="2"/>
      </rPr>
      <t xml:space="preserve">24/04/2025: </t>
    </r>
    <r>
      <rPr>
        <sz val="8"/>
        <color theme="1"/>
        <rFont val="Arial"/>
        <family val="2"/>
      </rPr>
      <t>Alteração da metodologia de NOT APPLICABLE, para considerar como 1º titular quando mn_entty = 'Y';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</si>
</sst>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91">
    <numFmt numFmtId="6" formatCode="#,##0\ &quot;€&quot;;[Red]\-#,##0\ &quot;€&quot;"/>
    <numFmt numFmtId="41" formatCode="_-* #,##0_-;\-* #,##0_-;_-* &quot;-&quot;_-;_-@_-"/>
    <numFmt numFmtId="44" formatCode="_-* #,##0.00\ &quot;€&quot;_-;\-* #,##0.00\ &quot;€&quot;_-;_-* &quot;-&quot;??\ &quot;€&quot;_-;_-@_-"/>
    <numFmt numFmtId="43" formatCode="_-* #,##0.00_-;\-* #,##0.00_-;_-* &quot;-&quot;??_-;_-@_-"/>
    <numFmt numFmtId="164" formatCode="_-* #,##0.00\ _€_-;\-* #,##0.00\ _€_-;_-* &quot;-&quot;??\ _€_-;_-@_-"/>
    <numFmt numFmtId="165" formatCode="0.0000"/>
    <numFmt numFmtId="166" formatCode="[$-F800]dddd\,\ mmmm\ dd\,\ yyyy"/>
    <numFmt numFmtId="167" formatCode="0.0%"/>
    <numFmt numFmtId="168" formatCode="_-&quot;€&quot;* #,##0.00_-;\-&quot;€&quot;* #,##0.00_-;_-&quot;€&quot;* &quot;-&quot;??_-;_-@_-"/>
    <numFmt numFmtId="169" formatCode="&quot;£&quot;#,##0;\-&quot;£&quot;#,##0"/>
    <numFmt numFmtId="170" formatCode="_(* #,##0.0_);_(* \(#,##0.0\);_(* &quot;-&quot;??_);_(@_)"/>
    <numFmt numFmtId="171" formatCode="#,##0\ ;\ \(#,##0\)"/>
    <numFmt numFmtId="172" formatCode="#,##0.0\ ;\(#,##0.0\)"/>
    <numFmt numFmtId="173" formatCode="&quot;$&quot;#,##0.0;\(&quot;$&quot;#,##0.0\)"/>
    <numFmt numFmtId="174" formatCode="0_ %"/>
    <numFmt numFmtId="175" formatCode="0.0____\ %"/>
    <numFmt numFmtId="176" formatCode="0.000\ %"/>
    <numFmt numFmtId="177" formatCode="#,##0;[=0]&quot;-   &quot;;#,##0"/>
    <numFmt numFmtId="178" formatCode="0.0%;[=0]&quot;-   &quot;;0.0%"/>
    <numFmt numFmtId="179" formatCode="0.00%;[=0]&quot;-   &quot;;0.00%"/>
    <numFmt numFmtId="180" formatCode="#,##0.00;[=0]&quot;-   &quot;;#,##0.00"/>
    <numFmt numFmtId="181" formatCode="[Magenta]#,##0.00;[Magenta]\-#,##0.00;"/>
    <numFmt numFmtId="182" formatCode="0.0_)\%;\(0.0\)\%;0.0_)\%;@_)_%"/>
    <numFmt numFmtId="183" formatCode="#,##0.0_)_%;\(#,##0.0\)_%;0.0_)_%;@_)_%"/>
    <numFmt numFmtId="184" formatCode="#,##0.0_);\(#,##0.0\);#,##0.0_);@_)"/>
    <numFmt numFmtId="185" formatCode="#,##0.0_);\(#,##0.0\)"/>
    <numFmt numFmtId="186" formatCode="&quot;DM&quot;_(#,##0.00_);&quot;DM&quot;\(#,##0.00\);&quot;DM&quot;_(0.00_);@_)"/>
    <numFmt numFmtId="187" formatCode="&quot;$&quot;_(#,##0.00_);&quot;$&quot;\(#,##0.00\)"/>
    <numFmt numFmtId="188" formatCode="&quot;€&quot;_(#,##0.00_);&quot;€&quot;\(#,##0.00\)"/>
    <numFmt numFmtId="189" formatCode="0.0"/>
    <numFmt numFmtId="190" formatCode="#,##0.00_);\(#,##0.00\);0.00_);@_)"/>
    <numFmt numFmtId="191" formatCode="_-* #,##0\ _D_M_-;\-* #,##0\ _D_M_-;_-* &quot;-&quot;\ _D_M_-;_-@_-"/>
    <numFmt numFmtId="192" formatCode="#,##0.00_ ;[Red]\-#,##0.00;\-"/>
    <numFmt numFmtId="193" formatCode="\€_(#,##0.00_);\€\(#,##0.00\);\€_(0.00_);@_)"/>
    <numFmt numFmtId="194" formatCode="#,##0_)\x;\(#,##0\)\x;0_)\x;@_)_x"/>
    <numFmt numFmtId="195" formatCode="#,##0.0_)\x;\(#,##0.0\)\x"/>
    <numFmt numFmtId="196" formatCode="0.0&quot;%&quot;_;\(0.0\)&quot;%&quot;"/>
    <numFmt numFmtId="197" formatCode="#,##0_)_x;\(#,##0\)_x;0_)_x;@_)_x"/>
    <numFmt numFmtId="198" formatCode="\$\ #,##0.00_);\$\ \(#,##0.00\);\$\ 0.00_);@"/>
    <numFmt numFmtId="199" formatCode="#,##0.0_)_x;\(#,##0.0\)_x"/>
    <numFmt numFmtId="200" formatCode="0.0&quot;%&quot;;\(0.0\)&quot;%&quot;"/>
    <numFmt numFmtId="201" formatCode="0.0_)\%;\(0.0\)\%"/>
    <numFmt numFmtId="202" formatCode="#,##0.0_)_%;\(#,##0.0\)_%"/>
    <numFmt numFmtId="203" formatCode="0.0_);\(0.0\)"/>
    <numFmt numFmtId="204" formatCode="_(&quot;$&quot;* #,##0.00_);_(&quot;$&quot;* \(#,##0.00\);_(&quot;$&quot;* &quot;-&quot;??_);_(@_)"/>
    <numFmt numFmtId="205" formatCode="_(&quot;$&quot;* #,##0_);_(&quot;$&quot;* \(#,##0\);_(&quot;$&quot;* &quot;-&quot;_);_(@_)"/>
    <numFmt numFmtId="206" formatCode="#,##0.0;\(#,##0.0\)"/>
    <numFmt numFmtId="207" formatCode="#,##0;\(#,##0\)"/>
    <numFmt numFmtId="208" formatCode="0_)"/>
    <numFmt numFmtId="209" formatCode="#,##0\ &quot;MioDM&quot;;[Red]\-#,##0\ &quot;MioDM&quot;"/>
    <numFmt numFmtId="210" formatCode="#,##0.00;[=0]&quot;-&quot;;#,##0.00"/>
    <numFmt numFmtId="211" formatCode="0000"/>
    <numFmt numFmtId="212" formatCode="&quot;$&quot;#,##0.00;\(&quot;$&quot;#,##0.0\)"/>
    <numFmt numFmtId="213" formatCode="#,##0.000"/>
    <numFmt numFmtId="214" formatCode="_-* #,##0.000\ _K_č_-;\-* #,##0.000\ _K_č_-;_-* &quot;-&quot;??\ _K_č_-;_-@_-"/>
    <numFmt numFmtId="215" formatCode="\(General\);\(\-General\)"/>
    <numFmt numFmtId="216" formatCode="\ \ @\ \ "/>
    <numFmt numFmtId="217" formatCode="0\ \ \ \ \ \ "/>
    <numFmt numFmtId="218" formatCode="#,##0.000_);\(#,##0.000\)"/>
    <numFmt numFmtId="219" formatCode="&quot;$&quot;#,##0.000_);\(&quot;$&quot;#,##0.000\)"/>
    <numFmt numFmtId="220" formatCode="&quot;$&quot;0.00_);\(&quot;$&quot;0.00\)"/>
    <numFmt numFmtId="221" formatCode="0.0%_);\(0.0\)"/>
    <numFmt numFmtId="222" formatCode="0.0\ \ \ \ \ _);\(0.0\)\ \ \ \ \ "/>
    <numFmt numFmtId="223" formatCode="0.0\x_);\(0.0\)\x"/>
    <numFmt numFmtId="224" formatCode="0.00\ \x\ \ _);\(0.00\)\ \x\ \ "/>
    <numFmt numFmtId="225" formatCode="0.00\ \ \ \ \ _);\(0.00\)\ \ \ \ \ "/>
    <numFmt numFmtId="226" formatCode="0.0\ \x_);\(0.0\)\ \x\ \ "/>
    <numFmt numFmtId="227" formatCode="0.0\ \ \ _);\(0.0\)\ \ \ "/>
    <numFmt numFmtId="228" formatCode="[Blue]&quot;$&quot;0.00_);[Blue]\(&quot;$&quot;0.00\)"/>
    <numFmt numFmtId="229" formatCode="[Blue]General"/>
    <numFmt numFmtId="230" formatCode="0.00_);\(0.00\)"/>
    <numFmt numFmtId="231" formatCode="mmm\-yy_)"/>
    <numFmt numFmtId="232" formatCode="&quot;$&quot;#,##0_);\(&quot;$&quot;#,##0\)"/>
    <numFmt numFmtId="233" formatCode="_(* #,##0_);_(* \(#,##0\);_(* &quot;-&quot;??_);_(@_)"/>
    <numFmt numFmtId="234" formatCode="0.0;\ \(0.0\)"/>
    <numFmt numFmtId="235" formatCode="General_)"/>
    <numFmt numFmtId="236" formatCode="#,##0.0_);[Red]\(#,##0.0\)"/>
    <numFmt numFmtId="237" formatCode="#,##0;[Red]\(#,##0\)"/>
    <numFmt numFmtId="238" formatCode="_-* #,##0.00\ &quot;zł&quot;_-;\-* #,##0.00\ &quot;zł&quot;_-;_-* &quot;-&quot;??\ &quot;zł&quot;_-;_-@_-"/>
    <numFmt numFmtId="239" formatCode="_(* #,##0_);_(* \(#,##0\);_(* &quot;&quot;_);_(@_)"/>
    <numFmt numFmtId="240" formatCode="_(* #,##0_);_(* \(#,##0\);_(* &quot;TBD&quot;_);_(@_)"/>
    <numFmt numFmtId="241" formatCode="#,##0.00000000000000000000;[Red]\(#,##0.00000000000000000000\)"/>
    <numFmt numFmtId="242" formatCode="0.00000000000000000%"/>
    <numFmt numFmtId="243" formatCode="#,##0.0000000;\(#,##0.0000000\)"/>
    <numFmt numFmtId="244" formatCode="_-* #,##0.00_-;\-* #,##0.00_-;_-* \-??_-;_-@_-"/>
    <numFmt numFmtId="245" formatCode="#,##0.00\ &quot;F&quot;;\-#,##0.00\ &quot;F&quot;"/>
    <numFmt numFmtId="246" formatCode="&quot;$&quot;#,##0_);[Red]\(&quot;$&quot;#,##0\)"/>
    <numFmt numFmtId="247" formatCode="_(* #,##0.000000_);_(* \(#,##0.000000\);_(* &quot;-&quot;??_);_(@_)"/>
    <numFmt numFmtId="248" formatCode="yyyy\-mm\-dd"/>
    <numFmt numFmtId="249" formatCode="yy\-mm\-dd"/>
    <numFmt numFmtId="250" formatCode="dd/\ mmmm\ yyyy"/>
    <numFmt numFmtId="251" formatCode="dddd\,\ &quot;der&quot;\ dd/\ mmmm\ yyyy"/>
    <numFmt numFmtId="252" formatCode="dd\.mm\.yyyy\ hh:mm"/>
    <numFmt numFmtId="253" formatCode="_(* #,##0.000_);_(* \(#,##0.000\);_(* &quot;-&quot;??_);_(@_)"/>
    <numFmt numFmtId="254" formatCode="#,##0.00;\(#,##0.00\)"/>
    <numFmt numFmtId="255" formatCode="#,##0.0;\(###0.0\)"/>
    <numFmt numFmtId="256" formatCode="#,##0.000\ _D_M"/>
    <numFmt numFmtId="257" formatCode="\+#,##0.000\ \ \ ;\-#,##0.000\ \ \ "/>
    <numFmt numFmtId="258" formatCode="#,##0.00\ \ \ "/>
    <numFmt numFmtId="259" formatCode="#,##0.000\ "/>
    <numFmt numFmtId="260" formatCode="_(#,##0.0&quot;%&quot;_);\(#,##0.0&quot;%&quot;\);_(0.0&quot;%&quot;_)"/>
    <numFmt numFmtId="261" formatCode="\$\ #,##0_);\$\ \(#,##0\);\$\ 0_);@"/>
    <numFmt numFmtId="262" formatCode="#,##0\ &quot;DM&quot;;\-#,##0\ &quot;DM&quot;"/>
    <numFmt numFmtId="263" formatCode="&quot;DM&quot;#,##0.0_);\(&quot;DM&quot;#,##0.0\)"/>
    <numFmt numFmtId="264" formatCode="_(* #,##0.0000_);_(* \(#,##0.0000\);_(* &quot;-&quot;??_);_(@_)"/>
    <numFmt numFmtId="265" formatCode="0.0;\(0.0\);0.0"/>
    <numFmt numFmtId="266" formatCode="#,##0.0\x;\(#,##0.0\x\)"/>
    <numFmt numFmtId="267" formatCode="0.0%;\(0.0%\)"/>
    <numFmt numFmtId="268" formatCode="#,##0.0%;\(#,##0.0\)%"/>
    <numFmt numFmtId="269" formatCode="#,##0.00_ ;[Red]\-#,##0.00\ "/>
    <numFmt numFmtId="270" formatCode="#,##0\ "/>
    <numFmt numFmtId="271" formatCode="#,##0.00\ &quot;DM&quot;;\-#,##0.00\ &quot;DM&quot;"/>
    <numFmt numFmtId="272" formatCode="0.00%;[Red]\(0.00%\)"/>
    <numFmt numFmtId="273" formatCode="_-* #,##0.00\ [$€]_-;\-* #,##0.00\ [$€]_-;_-* &quot;-&quot;??\ [$€]_-;_-@_-"/>
    <numFmt numFmtId="274" formatCode="#,##0.00\ [$Euro]"/>
    <numFmt numFmtId="275" formatCode="_(* #,##0.0_%_);_(* \(#,##0.0_%\);_(* &quot; - &quot;_%_);_(@_)"/>
    <numFmt numFmtId="276" formatCode="_(* #,##0.0%_);_(* \(#,##0.0%\);_(* &quot; - &quot;\%_);_(@_)"/>
    <numFmt numFmtId="277" formatCode="_(* #,##0_);_(* \(#,##0\);_(* &quot; - &quot;_);_(@_)"/>
    <numFmt numFmtId="278" formatCode="_(* #,##0.0_);_(* \(#,##0.0\);_(* &quot; - &quot;_);_(@_)"/>
    <numFmt numFmtId="279" formatCode="_(* #,##0.00_);_(* \(#,##0.00\);_(* &quot; - &quot;_);_(@_)"/>
    <numFmt numFmtId="280" formatCode="_(* #,##0.000_);_(* \(#,##0.000\);_(* &quot; - &quot;_);_(@_)"/>
    <numFmt numFmtId="281" formatCode="#,##0;\(#,##0\);&quot;-&quot;"/>
    <numFmt numFmtId="282" formatCode="#,##0_ ;[Red]\-#,##0\ "/>
    <numFmt numFmtId="283" formatCode="\(0\)"/>
    <numFmt numFmtId="284" formatCode="\«#,##0;_(* #,##0;_(* &quot;-&quot;??_);_(@_)"/>
    <numFmt numFmtId="285" formatCode="#,##0.00%;\(#,##0.00%\)"/>
    <numFmt numFmtId="286" formatCode="#,##0.0%;\(#,##0.0%\)"/>
    <numFmt numFmtId="287" formatCode="0.0%_);\(0.0%\)"/>
    <numFmt numFmtId="288" formatCode="0.0000%"/>
    <numFmt numFmtId="289" formatCode=";;;"/>
    <numFmt numFmtId="290" formatCode="_(* #,##0.00000000_);_(* \(#,##0.00000000\);_(* &quot;-&quot;??_);_(@_)"/>
    <numFmt numFmtId="291" formatCode="###0"/>
    <numFmt numFmtId="292" formatCode="0.0%\ \ "/>
    <numFmt numFmtId="293" formatCode="#,##0.0"/>
    <numFmt numFmtId="294" formatCode="#,##0.00\ \ "/>
    <numFmt numFmtId="295" formatCode="#,##0.000\ \ \ "/>
    <numFmt numFmtId="296" formatCode="&quot;$&quot;#,##0"/>
    <numFmt numFmtId="297" formatCode="yyyy\-mm\-dd;@"/>
    <numFmt numFmtId="298" formatCode="##0.00"/>
    <numFmt numFmtId="299" formatCode="#,##0.0&quot;%&quot;_);\(#,##0.0&quot;%&quot;\);0.0&quot;%&quot;_)"/>
    <numFmt numFmtId="300" formatCode="#,##0;\(#,##0\);_(* &quot;-&quot;??_);_(@_)"/>
    <numFmt numFmtId="301" formatCode="dd\.mm\.yy"/>
    <numFmt numFmtId="302" formatCode="#,##0_);[Red]\-\ #,##0_);\-"/>
    <numFmt numFmtId="303" formatCode="0.0\x"/>
    <numFmt numFmtId="304" formatCode="\+0.0"/>
    <numFmt numFmtId="305" formatCode="#,##0.00&quot;£&quot;_);[Red]\(#,##0.00&quot;£&quot;\)"/>
    <numFmt numFmtId="306" formatCode="#,##0.00&quot;€&quot;_);[Red]\(#,##0.00&quot;€&quot;\)"/>
    <numFmt numFmtId="307" formatCode="&quot;$&quot;#,##0_);\(&quot;$&quot;#,##0.0\)"/>
    <numFmt numFmtId="308" formatCode="&quot;€&quot;#,##0_);\(&quot;€&quot;#,##0.0\)"/>
    <numFmt numFmtId="309" formatCode="#,##0&quot;£&quot;_);\(#,##0&quot;£&quot;\)"/>
    <numFmt numFmtId="310" formatCode="#,##0&quot;€&quot;_);\(#,##0&quot;€&quot;\)"/>
    <numFmt numFmtId="311" formatCode="0.00\x"/>
    <numFmt numFmtId="312" formatCode="#,##0.0000;[Red]\(#,##0.0000\)"/>
    <numFmt numFmtId="313" formatCode="#,##0\x_);\(#,##0\x\)"/>
    <numFmt numFmtId="314" formatCode="#,##0%_);\(#,##0%\)"/>
    <numFmt numFmtId="315" formatCode="_-&quot;$&quot;* #,##0.00_-;\-&quot;$&quot;* #,##0.00_-;_-&quot;$&quot;* &quot;-&quot;??_-;_-@_-"/>
    <numFmt numFmtId="316" formatCode="0\x"/>
    <numFmt numFmtId="317" formatCode="&quot;$&quot;#,##0.00_);\(&quot;$&quot;#.##0\)"/>
    <numFmt numFmtId="318" formatCode="0.00000%"/>
    <numFmt numFmtId="319" formatCode="&quot;$&quot;\ \ \ #,##0_)"/>
    <numFmt numFmtId="320" formatCode="&quot;€&quot;\ \ \ #,##0_)"/>
    <numFmt numFmtId="321" formatCode="&quot;€&quot;#,##0.00_);\(&quot;€&quot;#.##0\)"/>
    <numFmt numFmtId="322" formatCode="mm/dd/yy"/>
    <numFmt numFmtId="323" formatCode="_W_(&quot;$&quot;* #,##0.0_)_W;[Red]_W\(&quot;$&quot;* #,##0.0\)_W"/>
    <numFmt numFmtId="324" formatCode="0.000_)"/>
    <numFmt numFmtId="325" formatCode="0.0%;\ \(0.0%\)"/>
    <numFmt numFmtId="326" formatCode="#,##0.0\%_);\(#,##0.0\%\);#,##0.0\%_);@_)"/>
    <numFmt numFmtId="327" formatCode="0%;\(0%\)"/>
    <numFmt numFmtId="328" formatCode="_(#,##0%_);\(#,##0%\);_(0%_)"/>
    <numFmt numFmtId="329" formatCode="_(#,##0.00%_);\(#,##0.00%\);_(0.00%_)"/>
    <numFmt numFmtId="330" formatCode="_(#,##0.0%_);\(#,##0.0%\);_(0.0%_)"/>
    <numFmt numFmtId="331" formatCode="0.00\%;\-0.00\%;0.00\%"/>
    <numFmt numFmtId="332" formatCode="#,##0.0%_);\(#,##0.0%\);0.0%_)"/>
    <numFmt numFmtId="333" formatCode="0.000%"/>
    <numFmt numFmtId="334" formatCode="#,##0_);\(#,##0\);0_)"/>
    <numFmt numFmtId="335" formatCode="#,##0.0_);\(#,##0.0\);0.0_)"/>
    <numFmt numFmtId="336" formatCode="#,##0.00_);\(#,##0.00\);0.00_)"/>
    <numFmt numFmtId="337" formatCode="#,##0.000_);\(#,##0.000\);0.000_)"/>
    <numFmt numFmtId="338" formatCode="#,##0.0000_);\(#,##0.0000\);0.0000_)"/>
    <numFmt numFmtId="339" formatCode="#,##0_);\(#,##0\);0_);@"/>
    <numFmt numFmtId="340" formatCode="0%;[Red]\(0%\)"/>
    <numFmt numFmtId="341" formatCode="0\ %____"/>
    <numFmt numFmtId="342" formatCode="#,##0\ \ "/>
    <numFmt numFmtId="343" formatCode="###,000"/>
    <numFmt numFmtId="344" formatCode="##0.00000"/>
    <numFmt numFmtId="345" formatCode="&quot;Yes&quot;;[Red]&quot;No&quot;"/>
    <numFmt numFmtId="346" formatCode="0.00000"/>
    <numFmt numFmtId="347" formatCode="[&gt;0]General"/>
    <numFmt numFmtId="348" formatCode="dd\.mm\.yyyy"/>
    <numFmt numFmtId="349" formatCode="#,##0_ ;\(#,##0\);\-\ "/>
    <numFmt numFmtId="350" formatCode="_-* #,##0.00&quot; €&quot;_-;\-* #,##0.00&quot; €&quot;_-;_-* \-??&quot; €&quot;_-;_-@_-"/>
  </numFmts>
  <fonts count="342">
    <font>
      <sz val="11"/>
      <color theme="1"/>
      <name val="Calibri"/>
      <family val="2"/>
      <scheme val="minor"/>
    </font>
    <font>
      <sz val="10"/>
      <color theme="1"/>
      <name val="Arial"/>
      <family val="2"/>
    </font>
    <font>
      <sz val="11"/>
      <color theme="1"/>
      <name val="Calibri"/>
      <family val="2"/>
      <scheme val="minor"/>
    </font>
    <font>
      <sz val="8"/>
      <color theme="1"/>
      <name val="Arial"/>
      <family val="2"/>
    </font>
    <font>
      <b/>
      <sz val="8"/>
      <color rgb="FFFFFFFF"/>
      <name val="Arial"/>
      <family val="2"/>
    </font>
    <font>
      <b/>
      <sz val="8"/>
      <name val="Arial"/>
      <family val="2"/>
    </font>
    <font>
      <b/>
      <sz val="8"/>
      <color rgb="FF000000"/>
      <name val="Arial"/>
      <family val="2"/>
    </font>
    <font>
      <sz val="8"/>
      <color rgb="FF000000"/>
      <name val="Arial"/>
      <family val="2"/>
    </font>
    <font>
      <sz val="8"/>
      <name val="Arial"/>
      <family val="2"/>
    </font>
    <font>
      <sz val="10"/>
      <color theme="1"/>
      <name val="Trebuchet MS"/>
      <family val="2"/>
    </font>
    <font>
      <sz val="10"/>
      <color theme="1"/>
      <name val="Arial"/>
      <family val="2"/>
    </font>
    <font>
      <sz val="38"/>
      <color rgb="FFFF0000"/>
      <name val="Arial"/>
      <family val="2"/>
    </font>
    <font>
      <sz val="14"/>
      <color rgb="FFFF0000"/>
      <name val="Arial"/>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8"/>
      <color theme="0"/>
      <name val="Arial"/>
      <family val="2"/>
    </font>
    <font>
      <sz val="11"/>
      <color theme="1"/>
      <name val="Segoe UI"/>
      <family val="2"/>
    </font>
    <font>
      <b/>
      <sz val="8"/>
      <color theme="1"/>
      <name val="Arial"/>
      <family val="2"/>
    </font>
    <font>
      <u/>
      <sz val="8"/>
      <color theme="1"/>
      <name val="Arial"/>
      <family val="2"/>
    </font>
    <font>
      <i/>
      <sz val="8"/>
      <color theme="1"/>
      <name val="Arial"/>
      <family val="2"/>
    </font>
    <font>
      <b/>
      <sz val="11"/>
      <color rgb="FF00B050"/>
      <name val="Calibri"/>
      <family val="2"/>
      <scheme val="minor"/>
    </font>
    <font>
      <b/>
      <sz val="11"/>
      <color theme="1"/>
      <name val="Calibri"/>
      <family val="2"/>
      <scheme val="minor"/>
    </font>
    <font>
      <b/>
      <sz val="11"/>
      <color rgb="FFC00000"/>
      <name val="Calibri"/>
      <family val="2"/>
      <scheme val="minor"/>
    </font>
    <font>
      <b/>
      <sz val="11"/>
      <color theme="5"/>
      <name val="Calibri"/>
      <family val="2"/>
      <scheme val="minor"/>
    </font>
    <font>
      <b/>
      <sz val="11"/>
      <color theme="0" tint="-0.499984740745262"/>
      <name val="Calibri"/>
      <family val="2"/>
      <scheme val="minor"/>
    </font>
    <font>
      <sz val="11"/>
      <color rgb="FFFF0000"/>
      <name val="Calibri"/>
      <family val="2"/>
      <scheme val="minor"/>
    </font>
    <font>
      <sz val="11"/>
      <name val="Calibri"/>
      <family val="2"/>
      <scheme val="minor"/>
    </font>
    <font>
      <b/>
      <sz val="12"/>
      <color theme="1"/>
      <name val="Calibri"/>
      <family val="2"/>
      <scheme val="minor"/>
    </font>
    <font>
      <sz val="10"/>
      <name val="MS Shell Dlg 2"/>
    </font>
    <font>
      <i/>
      <sz val="8"/>
      <color rgb="FF000000"/>
      <name val="Arial"/>
      <family val="2"/>
    </font>
    <font>
      <u/>
      <sz val="8"/>
      <name val="Arial"/>
      <family val="2"/>
    </font>
    <font>
      <i/>
      <sz val="8"/>
      <name val="Arial"/>
      <family val="2"/>
    </font>
    <font>
      <sz val="8"/>
      <name val="Calibri"/>
      <family val="2"/>
    </font>
    <font>
      <b/>
      <u/>
      <sz val="8"/>
      <color theme="1"/>
      <name val="Arial"/>
      <family val="2"/>
    </font>
    <font>
      <sz val="8"/>
      <name val="Calibri"/>
      <family val="2"/>
      <scheme val="minor"/>
    </font>
    <font>
      <sz val="10"/>
      <name val="Arial"/>
      <family val="2"/>
    </font>
    <font>
      <b/>
      <sz val="10"/>
      <name val="Arial"/>
      <family val="2"/>
    </font>
    <font>
      <vertAlign val="superscript"/>
      <sz val="10"/>
      <name val="Arial"/>
      <family val="2"/>
    </font>
    <font>
      <vertAlign val="superscript"/>
      <sz val="10"/>
      <color theme="1"/>
      <name val="Arial"/>
      <family val="2"/>
    </font>
    <font>
      <sz val="18"/>
      <name val="Arial"/>
      <family val="2"/>
    </font>
    <font>
      <i/>
      <sz val="10"/>
      <name val="Arial"/>
      <family val="2"/>
    </font>
    <font>
      <i/>
      <sz val="10"/>
      <color theme="1"/>
      <name val="Arial"/>
      <family val="2"/>
    </font>
    <font>
      <b/>
      <sz val="10"/>
      <color theme="1"/>
      <name val="Arial"/>
      <family val="2"/>
    </font>
    <font>
      <b/>
      <sz val="10"/>
      <color theme="0"/>
      <name val="Arial"/>
      <family val="2"/>
    </font>
    <font>
      <b/>
      <i/>
      <sz val="10"/>
      <color theme="0"/>
      <name val="Arial"/>
      <family val="2"/>
    </font>
    <font>
      <b/>
      <sz val="11"/>
      <name val="Arial"/>
      <family val="2"/>
    </font>
    <font>
      <b/>
      <sz val="8"/>
      <color rgb="FFFFFFFF"/>
      <name val="Santander Text"/>
      <family val="2"/>
    </font>
    <font>
      <b/>
      <sz val="10"/>
      <color rgb="FFFFFFFF"/>
      <name val="Santander Text"/>
      <family val="2"/>
    </font>
    <font>
      <sz val="8"/>
      <color rgb="FF000000"/>
      <name val="Santander Text"/>
      <family val="2"/>
    </font>
    <font>
      <sz val="10"/>
      <color rgb="FF000000"/>
      <name val="Santander Text"/>
      <family val="2"/>
    </font>
    <font>
      <b/>
      <i/>
      <sz val="8"/>
      <name val="Arial"/>
      <family val="2"/>
    </font>
    <font>
      <sz val="9"/>
      <name val="Arial"/>
      <family val="2"/>
    </font>
    <font>
      <b/>
      <sz val="8"/>
      <color rgb="FFFF0000"/>
      <name val="Arial"/>
      <family val="2"/>
    </font>
    <font>
      <sz val="11"/>
      <color theme="0"/>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8"/>
      <color theme="3"/>
      <name val="Calibri Light"/>
      <family val="2"/>
      <scheme val="major"/>
    </font>
    <font>
      <sz val="10"/>
      <color rgb="FFFF0000"/>
      <name val="Arial"/>
      <family val="2"/>
    </font>
    <font>
      <u/>
      <sz val="11"/>
      <color theme="10"/>
      <name val="Calibri"/>
      <family val="2"/>
      <scheme val="minor"/>
    </font>
    <font>
      <sz val="10"/>
      <name val="Arial MT"/>
    </font>
    <font>
      <sz val="12"/>
      <color indexed="8"/>
      <name val="Times New Roman"/>
      <family val="1"/>
    </font>
    <font>
      <sz val="12"/>
      <color indexed="12"/>
      <name val="Times New Roman"/>
      <family val="1"/>
    </font>
    <font>
      <sz val="10"/>
      <name val="Helv"/>
    </font>
    <font>
      <sz val="8"/>
      <name val="Tms Rmn"/>
    </font>
    <font>
      <sz val="12"/>
      <name val="Helv"/>
    </font>
    <font>
      <sz val="10"/>
      <name val="Times New Roman"/>
      <family val="1"/>
    </font>
    <font>
      <sz val="12"/>
      <name val="Times New Roman"/>
      <family val="1"/>
    </font>
    <font>
      <sz val="10"/>
      <name val="Palatino"/>
      <family val="1"/>
    </font>
    <font>
      <u/>
      <sz val="8.4"/>
      <color indexed="12"/>
      <name val="Arial"/>
      <family val="2"/>
    </font>
    <font>
      <sz val="10"/>
      <name val="Helv"/>
      <charset val="238"/>
    </font>
    <font>
      <sz val="10"/>
      <color indexed="9"/>
      <name val="Arial"/>
      <family val="2"/>
    </font>
    <font>
      <i/>
      <sz val="10"/>
      <color indexed="13"/>
      <name val="Arial"/>
      <family val="2"/>
    </font>
    <font>
      <b/>
      <i/>
      <sz val="10"/>
      <name val="Arial"/>
      <family val="2"/>
    </font>
    <font>
      <sz val="10"/>
      <color indexed="13"/>
      <name val="Arial"/>
      <family val="2"/>
    </font>
    <font>
      <b/>
      <i/>
      <sz val="9"/>
      <name val="Arial"/>
      <family val="2"/>
    </font>
    <font>
      <b/>
      <sz val="9"/>
      <name val="Arial"/>
      <family val="2"/>
    </font>
    <font>
      <i/>
      <sz val="9"/>
      <name val="Arial"/>
      <family val="2"/>
    </font>
    <font>
      <b/>
      <sz val="22"/>
      <color indexed="18"/>
      <name val="Arial"/>
      <family val="2"/>
    </font>
    <font>
      <sz val="10"/>
      <name val="Courier"/>
      <family val="3"/>
    </font>
    <font>
      <sz val="10"/>
      <color indexed="8"/>
      <name val="MS Sans Serif"/>
      <family val="2"/>
    </font>
    <font>
      <sz val="10"/>
      <name val="Helv"/>
      <charset val="204"/>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0"/>
      <name val="Tms Rmn"/>
    </font>
    <font>
      <sz val="10"/>
      <name val="MS Sans Serif"/>
      <family val="2"/>
    </font>
    <font>
      <b/>
      <sz val="11"/>
      <name val="Book Antiqua"/>
      <family val="1"/>
    </font>
    <font>
      <sz val="11"/>
      <name val="Times New Roman"/>
      <family val="1"/>
    </font>
    <font>
      <b/>
      <i/>
      <sz val="14"/>
      <name val="Arial"/>
      <family val="2"/>
    </font>
    <font>
      <sz val="13"/>
      <name val="Arial"/>
      <family val="2"/>
    </font>
    <font>
      <sz val="10"/>
      <color indexed="52"/>
      <name val="Arial"/>
      <family val="2"/>
    </font>
    <font>
      <sz val="10"/>
      <color indexed="12"/>
      <name val="Arial"/>
      <family val="2"/>
    </font>
    <font>
      <sz val="10"/>
      <name val="Arial CE"/>
      <charset val="238"/>
    </font>
    <font>
      <sz val="10"/>
      <color indexed="8"/>
      <name val="Arial"/>
      <family val="2"/>
    </font>
    <font>
      <sz val="10"/>
      <color indexed="10"/>
      <name val="Arial"/>
      <family val="2"/>
    </font>
    <font>
      <sz val="11"/>
      <color indexed="8"/>
      <name val="Calibri"/>
      <family val="2"/>
    </font>
    <font>
      <sz val="10"/>
      <color theme="0"/>
      <name val="Arial"/>
      <family val="2"/>
    </font>
    <font>
      <sz val="11"/>
      <color indexed="9"/>
      <name val="Calibri"/>
      <family val="2"/>
    </font>
    <font>
      <sz val="12"/>
      <name val="Arial MT"/>
    </font>
    <font>
      <sz val="9"/>
      <name val="Geneva"/>
      <family val="2"/>
    </font>
    <font>
      <sz val="9"/>
      <name val="Geneva"/>
    </font>
    <font>
      <b/>
      <sz val="12"/>
      <name val="MS Sans Serif"/>
      <family val="2"/>
    </font>
    <font>
      <u/>
      <sz val="10"/>
      <name val="Arial"/>
      <family val="2"/>
    </font>
    <font>
      <sz val="8"/>
      <name val="Times"/>
      <family val="1"/>
    </font>
    <font>
      <sz val="8"/>
      <name val="Times New Roman"/>
      <family val="1"/>
    </font>
    <font>
      <sz val="10"/>
      <color indexed="17"/>
      <name val="Arial"/>
      <family val="2"/>
    </font>
    <font>
      <sz val="12"/>
      <name val="Arial"/>
      <family val="2"/>
    </font>
    <font>
      <b/>
      <sz val="12"/>
      <name val="Times New Roman"/>
      <family val="1"/>
    </font>
    <font>
      <b/>
      <sz val="11"/>
      <color indexed="63"/>
      <name val="Calibri"/>
      <family val="2"/>
    </font>
    <font>
      <b/>
      <sz val="10"/>
      <color rgb="FF3F3F3F"/>
      <name val="Arial"/>
      <family val="2"/>
    </font>
    <font>
      <b/>
      <sz val="10"/>
      <color indexed="63"/>
      <name val="Arial"/>
      <family val="2"/>
    </font>
    <font>
      <sz val="10"/>
      <color indexed="9"/>
      <name val="Gill Sans MT"/>
      <family val="2"/>
    </font>
    <font>
      <b/>
      <sz val="10"/>
      <color indexed="9"/>
      <name val="Gill Sans MT"/>
      <family val="2"/>
    </font>
    <font>
      <sz val="10"/>
      <color indexed="40"/>
      <name val="Arial"/>
      <family val="2"/>
    </font>
    <font>
      <sz val="10"/>
      <color indexed="20"/>
      <name val="Arial"/>
      <family val="2"/>
    </font>
    <font>
      <sz val="11"/>
      <color indexed="20"/>
      <name val="Calibri"/>
      <family val="2"/>
    </font>
    <font>
      <b/>
      <sz val="11"/>
      <color indexed="52"/>
      <name val="Calibri"/>
      <family val="2"/>
    </font>
    <font>
      <b/>
      <sz val="10"/>
      <color rgb="FFFA7D00"/>
      <name val="Arial"/>
      <family val="2"/>
    </font>
    <font>
      <b/>
      <sz val="10"/>
      <color indexed="52"/>
      <name val="Arial"/>
      <family val="2"/>
    </font>
    <font>
      <sz val="11"/>
      <color indexed="62"/>
      <name val="Calibri"/>
      <family val="2"/>
    </font>
    <font>
      <sz val="10"/>
      <color indexed="8"/>
      <name val="Book Antiqua"/>
      <family val="1"/>
    </font>
    <font>
      <strike/>
      <sz val="8"/>
      <name val="Arial"/>
      <family val="2"/>
    </font>
    <font>
      <sz val="8"/>
      <color indexed="8"/>
      <name val="Arial"/>
      <family val="2"/>
    </font>
    <font>
      <sz val="10"/>
      <color indexed="12"/>
      <name val="Book Antiqua"/>
      <family val="1"/>
    </font>
    <font>
      <sz val="8"/>
      <name val="Helv"/>
    </font>
    <font>
      <b/>
      <sz val="8"/>
      <color indexed="8"/>
      <name val="Arial"/>
      <family val="2"/>
    </font>
    <font>
      <b/>
      <sz val="10"/>
      <name val="MS Sans Serif"/>
      <family val="2"/>
    </font>
    <font>
      <b/>
      <sz val="12"/>
      <color indexed="42"/>
      <name val="Arial"/>
      <family val="2"/>
    </font>
    <font>
      <u val="singleAccounting"/>
      <sz val="10"/>
      <name val="Arial"/>
      <family val="2"/>
    </font>
    <font>
      <sz val="11"/>
      <color indexed="17"/>
      <name val="Calibri"/>
      <family val="2"/>
    </font>
    <font>
      <b/>
      <sz val="10"/>
      <color indexed="8"/>
      <name val="Times New Roman"/>
      <family val="1"/>
    </font>
    <font>
      <b/>
      <sz val="11"/>
      <color indexed="9"/>
      <name val="Calibri"/>
      <family val="2"/>
    </font>
    <font>
      <sz val="11"/>
      <color indexed="52"/>
      <name val="Calibri"/>
      <family val="2"/>
    </font>
    <font>
      <sz val="10"/>
      <color indexed="18"/>
      <name val="Times New Roman"/>
      <family val="1"/>
    </font>
    <font>
      <b/>
      <sz val="10"/>
      <color indexed="9"/>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name val="Book Antiqua"/>
      <family val="1"/>
    </font>
    <font>
      <sz val="10"/>
      <name val="BERNHARD"/>
    </font>
    <font>
      <sz val="14"/>
      <name val="Arial"/>
      <family val="2"/>
    </font>
    <font>
      <b/>
      <sz val="11"/>
      <name val="Times New Roman"/>
      <family val="1"/>
    </font>
    <font>
      <sz val="10"/>
      <name val="MS Serif"/>
      <family val="1"/>
    </font>
    <font>
      <b/>
      <sz val="10"/>
      <name val="Times New Roman"/>
      <family val="1"/>
    </font>
    <font>
      <sz val="8"/>
      <color indexed="12"/>
      <name val="Tms Rmn"/>
    </font>
    <font>
      <sz val="12"/>
      <color indexed="8"/>
      <name val="Book Antiqua"/>
      <family val="1"/>
    </font>
    <font>
      <sz val="8"/>
      <name val="Palatino"/>
      <family val="1"/>
    </font>
    <font>
      <b/>
      <sz val="9"/>
      <name val="Univers"/>
      <family val="2"/>
    </font>
    <font>
      <sz val="11"/>
      <name val="Arial"/>
      <family val="2"/>
    </font>
    <font>
      <sz val="11"/>
      <name val="Calibri"/>
      <family val="2"/>
    </font>
    <font>
      <sz val="9"/>
      <name val="Helv"/>
    </font>
    <font>
      <sz val="1"/>
      <color indexed="8"/>
      <name val="Courier"/>
      <family val="3"/>
    </font>
    <font>
      <sz val="9"/>
      <name val="Times New Roman"/>
      <family val="1"/>
    </font>
    <font>
      <b/>
      <sz val="12"/>
      <name val="Arial"/>
      <family val="2"/>
    </font>
    <font>
      <u val="doubleAccounting"/>
      <sz val="10"/>
      <name val="Arial"/>
      <family val="2"/>
    </font>
    <font>
      <i/>
      <sz val="10"/>
      <color indexed="12"/>
      <name val="Times New Roman"/>
      <family val="1"/>
    </font>
    <font>
      <sz val="10"/>
      <color indexed="47"/>
      <name val="Arial"/>
      <family val="2"/>
    </font>
    <font>
      <sz val="10"/>
      <name val="DKBRHelvetica"/>
      <family val="2"/>
    </font>
    <font>
      <sz val="8"/>
      <color indexed="47"/>
      <name val="Arial"/>
      <family val="2"/>
    </font>
    <font>
      <sz val="9"/>
      <color indexed="8"/>
      <name val="Helv"/>
    </font>
    <font>
      <sz val="10"/>
      <color rgb="FF3F3F76"/>
      <name val="Arial"/>
      <family val="2"/>
    </font>
    <font>
      <b/>
      <sz val="10"/>
      <name val="Arial MT"/>
    </font>
    <font>
      <sz val="10"/>
      <color indexed="62"/>
      <name val="Arial"/>
      <family val="2"/>
    </font>
    <font>
      <b/>
      <sz val="11"/>
      <color indexed="12"/>
      <name val="Arial"/>
      <family val="2"/>
    </font>
    <font>
      <b/>
      <sz val="1"/>
      <color indexed="8"/>
      <name val="Courier"/>
      <family val="3"/>
    </font>
    <font>
      <sz val="10"/>
      <color indexed="16"/>
      <name val="MS Serif"/>
      <family val="1"/>
    </font>
    <font>
      <b/>
      <sz val="11"/>
      <color indexed="8"/>
      <name val="Calibri"/>
      <family val="2"/>
    </font>
    <font>
      <b/>
      <sz val="10"/>
      <color indexed="10"/>
      <name val="Arial"/>
      <family val="2"/>
    </font>
    <font>
      <b/>
      <sz val="10"/>
      <color indexed="8"/>
      <name val="Arial"/>
      <family val="2"/>
    </font>
    <font>
      <i/>
      <sz val="11"/>
      <color indexed="23"/>
      <name val="Calibri"/>
      <family val="2"/>
    </font>
    <font>
      <i/>
      <sz val="10"/>
      <color rgb="FF7F7F7F"/>
      <name val="Arial"/>
      <family val="2"/>
    </font>
    <font>
      <i/>
      <sz val="10"/>
      <color indexed="23"/>
      <name val="Arial"/>
      <family val="2"/>
    </font>
    <font>
      <i/>
      <sz val="10"/>
      <color indexed="9"/>
      <name val="Arial"/>
      <family val="2"/>
    </font>
    <font>
      <sz val="9"/>
      <name val="Arial CE"/>
      <family val="2"/>
      <charset val="238"/>
    </font>
    <font>
      <i/>
      <sz val="8"/>
      <name val="Times New Roman"/>
      <family val="1"/>
    </font>
    <font>
      <b/>
      <u val="singleAccounting"/>
      <sz val="9"/>
      <name val="Times New Roman"/>
      <family val="1"/>
    </font>
    <font>
      <b/>
      <i/>
      <sz val="9.5"/>
      <name val="Times New Roman"/>
      <family val="1"/>
    </font>
    <font>
      <b/>
      <sz val="16"/>
      <name val="Arial"/>
      <family val="2"/>
    </font>
    <font>
      <sz val="10"/>
      <color indexed="14"/>
      <name val="Arial"/>
      <family val="2"/>
    </font>
    <font>
      <sz val="11"/>
      <color indexed="10"/>
      <name val="Calibri"/>
      <family val="2"/>
    </font>
    <font>
      <b/>
      <sz val="10"/>
      <color indexed="42"/>
      <name val="Arial"/>
      <family val="2"/>
    </font>
    <font>
      <sz val="10"/>
      <color indexed="11"/>
      <name val="MS Sans Serif"/>
      <family val="2"/>
    </font>
    <font>
      <sz val="10"/>
      <color indexed="12"/>
      <name val="Arial CE"/>
      <family val="2"/>
      <charset val="238"/>
    </font>
    <font>
      <sz val="10"/>
      <color rgb="FF006100"/>
      <name val="Arial"/>
      <family val="2"/>
    </font>
    <font>
      <sz val="12"/>
      <color indexed="9"/>
      <name val="Times New Roman"/>
      <family val="1"/>
    </font>
    <font>
      <sz val="20"/>
      <name val="Times New Roman"/>
      <family val="1"/>
    </font>
    <font>
      <sz val="28"/>
      <color indexed="8"/>
      <name val="Times New Roman"/>
      <family val="1"/>
    </font>
    <font>
      <sz val="24"/>
      <color indexed="8"/>
      <name val="Times New Roman"/>
      <family val="1"/>
    </font>
    <font>
      <sz val="18"/>
      <name val="Times New Roman"/>
      <family val="1"/>
    </font>
    <font>
      <b/>
      <i/>
      <sz val="12"/>
      <color indexed="39"/>
      <name val="Arial"/>
      <family val="2"/>
    </font>
    <font>
      <sz val="40"/>
      <color rgb="FF00338D"/>
      <name val="KPMG Extralight"/>
      <family val="2"/>
    </font>
    <font>
      <b/>
      <sz val="15"/>
      <color indexed="56"/>
      <name val="Arial"/>
      <family val="2"/>
    </font>
    <font>
      <b/>
      <sz val="13"/>
      <color indexed="56"/>
      <name val="Arial"/>
      <family val="2"/>
    </font>
    <font>
      <b/>
      <sz val="11"/>
      <color indexed="56"/>
      <name val="Arial"/>
      <family val="2"/>
    </font>
    <font>
      <b/>
      <i/>
      <sz val="22"/>
      <name val="Times New Roman"/>
      <family val="1"/>
    </font>
    <font>
      <b/>
      <sz val="12"/>
      <name val="Frutiger 55 Roman"/>
    </font>
    <font>
      <b/>
      <sz val="9"/>
      <name val="helv"/>
    </font>
    <font>
      <u/>
      <sz val="10"/>
      <color indexed="12"/>
      <name val="Arial"/>
      <family val="2"/>
    </font>
    <font>
      <sz val="8"/>
      <color indexed="12"/>
      <name val="Helvetica"/>
      <family val="2"/>
    </font>
    <font>
      <u/>
      <sz val="10"/>
      <color theme="10"/>
      <name val="MS Sans Serif"/>
      <family val="2"/>
    </font>
    <font>
      <b/>
      <sz val="24"/>
      <name val="Times New Roman"/>
      <family val="1"/>
    </font>
    <font>
      <b/>
      <sz val="18"/>
      <name val="Times New Roman"/>
      <family val="1"/>
    </font>
    <font>
      <sz val="14"/>
      <name val="Times New Roman"/>
      <family val="1"/>
    </font>
    <font>
      <i/>
      <sz val="9"/>
      <name val="Times New Roman"/>
      <family val="1"/>
    </font>
    <font>
      <sz val="8"/>
      <color indexed="8"/>
      <name val="Helvetica"/>
      <family val="2"/>
    </font>
    <font>
      <sz val="9"/>
      <color indexed="12"/>
      <name val="Arial"/>
      <family val="2"/>
    </font>
    <font>
      <sz val="9"/>
      <color indexed="39"/>
      <name val="Helv"/>
    </font>
    <font>
      <sz val="9"/>
      <color indexed="12"/>
      <name val="Frutiger 55 Roman"/>
    </font>
    <font>
      <i/>
      <sz val="8"/>
      <color indexed="12"/>
      <name val="Arial"/>
      <family val="2"/>
    </font>
    <font>
      <sz val="10"/>
      <color indexed="12"/>
      <name val="Times New Roman"/>
      <family val="1"/>
    </font>
    <font>
      <sz val="10"/>
      <color indexed="12"/>
      <name val="Times  new roman"/>
    </font>
    <font>
      <b/>
      <sz val="9"/>
      <name val="Times New Roman"/>
      <family val="1"/>
    </font>
    <font>
      <i/>
      <sz val="10"/>
      <color indexed="8"/>
      <name val="Gill Sans MT"/>
      <family val="2"/>
    </font>
    <font>
      <sz val="8"/>
      <color indexed="12"/>
      <name val="Arial"/>
      <family val="2"/>
    </font>
    <font>
      <b/>
      <sz val="13"/>
      <name val="Times New Roman"/>
      <family val="1"/>
    </font>
    <font>
      <b/>
      <i/>
      <sz val="12"/>
      <name val="Times New Roman"/>
      <family val="1"/>
    </font>
    <font>
      <i/>
      <sz val="12"/>
      <name val="Times New Roman"/>
      <family val="1"/>
    </font>
    <font>
      <b/>
      <sz val="22"/>
      <color indexed="16"/>
      <name val="Arial"/>
      <family val="2"/>
    </font>
    <font>
      <sz val="24"/>
      <color indexed="9"/>
      <name val="Times New Roman"/>
      <family val="1"/>
    </font>
    <font>
      <sz val="18"/>
      <color indexed="9"/>
      <name val="Times New Roman"/>
      <family val="1"/>
    </font>
    <font>
      <u/>
      <sz val="6.5"/>
      <color indexed="12"/>
      <name val="Arial"/>
      <family val="2"/>
    </font>
    <font>
      <sz val="10"/>
      <color indexed="16"/>
      <name val="MS Sans Serif"/>
      <family val="2"/>
    </font>
    <font>
      <sz val="8"/>
      <name val="Helv"/>
      <charset val="238"/>
    </font>
    <font>
      <b/>
      <sz val="14"/>
      <color indexed="24"/>
      <name val="Book Antiqua"/>
      <family val="1"/>
    </font>
    <font>
      <sz val="10"/>
      <name val="Univers"/>
      <family val="2"/>
    </font>
    <font>
      <b/>
      <sz val="8"/>
      <name val="Times New Roman"/>
      <family val="1"/>
    </font>
    <font>
      <sz val="6"/>
      <color indexed="16"/>
      <name val="CG Times (E1)"/>
    </font>
    <font>
      <sz val="26"/>
      <name val="Times New Roman"/>
      <family val="1"/>
    </font>
    <font>
      <b/>
      <sz val="12"/>
      <color indexed="8"/>
      <name val="Times New Roman"/>
      <family val="1"/>
    </font>
    <font>
      <b/>
      <sz val="10"/>
      <color indexed="17"/>
      <name val="Arial"/>
      <family val="2"/>
    </font>
    <font>
      <sz val="11"/>
      <color indexed="60"/>
      <name val="Calibri"/>
      <family val="2"/>
    </font>
    <font>
      <sz val="10"/>
      <color indexed="60"/>
      <name val="Arial"/>
      <family val="2"/>
    </font>
    <font>
      <sz val="10"/>
      <color rgb="FF9C6500"/>
      <name val="Arial"/>
      <family val="2"/>
    </font>
    <font>
      <sz val="8"/>
      <name val="Arial CE"/>
      <family val="2"/>
      <charset val="238"/>
    </font>
    <font>
      <sz val="7"/>
      <name val="Small Fonts"/>
      <family val="2"/>
    </font>
    <font>
      <b/>
      <i/>
      <sz val="16"/>
      <name val="Helv"/>
    </font>
    <font>
      <sz val="8"/>
      <color indexed="17"/>
      <name val="Tms Rmn"/>
    </font>
    <font>
      <sz val="10"/>
      <color theme="1"/>
      <name val="BdE Neue Helvetica 45 Light"/>
      <family val="2"/>
    </font>
    <font>
      <sz val="10"/>
      <color theme="1"/>
      <name val="Times New Roman"/>
      <family val="2"/>
    </font>
    <font>
      <sz val="12"/>
      <color theme="1"/>
      <name val="Tahoma"/>
      <family val="2"/>
    </font>
    <font>
      <sz val="12"/>
      <color theme="1"/>
      <name val="Calibri"/>
      <family val="2"/>
      <charset val="134"/>
      <scheme val="minor"/>
    </font>
    <font>
      <sz val="8"/>
      <name val="Helvetica"/>
      <family val="2"/>
    </font>
    <font>
      <sz val="7"/>
      <color indexed="12"/>
      <name val="Arial"/>
      <family val="2"/>
    </font>
    <font>
      <i/>
      <sz val="10"/>
      <name val="Helv"/>
    </font>
    <font>
      <sz val="11"/>
      <name val="‚l‚r –¾’©"/>
      <charset val="128"/>
    </font>
    <font>
      <b/>
      <sz val="13.5"/>
      <name val="MS Sans Serif"/>
      <family val="2"/>
    </font>
    <font>
      <i/>
      <sz val="10"/>
      <name val="Times New Roman"/>
      <family val="1"/>
    </font>
    <font>
      <b/>
      <sz val="26"/>
      <name val="Times New Roman"/>
      <family val="1"/>
    </font>
    <font>
      <sz val="10"/>
      <color indexed="16"/>
      <name val="Helvetica-Black"/>
    </font>
    <font>
      <sz val="22"/>
      <name val="UBSHeadline"/>
      <family val="1"/>
    </font>
    <font>
      <i/>
      <sz val="12"/>
      <color indexed="8"/>
      <name val="Times New Roman"/>
      <family val="1"/>
    </font>
    <font>
      <sz val="8"/>
      <color indexed="14"/>
      <name val="Tms Rmn"/>
    </font>
    <font>
      <i/>
      <sz val="9"/>
      <name val="Book Antiqua"/>
      <family val="1"/>
    </font>
    <font>
      <u val="doubleAccounting"/>
      <sz val="9"/>
      <name val="Times New Roman"/>
      <family val="1"/>
    </font>
    <font>
      <u val="singleAccounting"/>
      <sz val="9"/>
      <name val="Times New Roman"/>
      <family val="1"/>
    </font>
    <font>
      <sz val="12"/>
      <name val="Book Antiqua"/>
      <family val="1"/>
    </font>
    <font>
      <sz val="16"/>
      <name val="Times New Roman"/>
      <family val="1"/>
    </font>
    <font>
      <sz val="12"/>
      <color indexed="10"/>
      <name val="Times New Roman"/>
      <family val="1"/>
    </font>
    <font>
      <sz val="9"/>
      <color indexed="20"/>
      <name val="Helv"/>
    </font>
    <font>
      <sz val="9"/>
      <color indexed="36"/>
      <name val="Helv"/>
    </font>
    <font>
      <sz val="8"/>
      <color indexed="20"/>
      <name val="Helv"/>
    </font>
    <font>
      <sz val="10"/>
      <color indexed="8"/>
      <name val="Times New Roman"/>
      <family val="1"/>
    </font>
    <font>
      <sz val="9.5"/>
      <color indexed="23"/>
      <name val="Helvetica-Black"/>
    </font>
    <font>
      <b/>
      <sz val="10"/>
      <color indexed="39"/>
      <name val="Arial"/>
      <family val="2"/>
    </font>
    <font>
      <sz val="11"/>
      <color indexed="9"/>
      <name val="Arial"/>
      <family val="2"/>
    </font>
    <font>
      <b/>
      <sz val="11"/>
      <color indexed="9"/>
      <name val="Arial"/>
      <family val="2"/>
    </font>
    <font>
      <b/>
      <sz val="12"/>
      <color indexed="8"/>
      <name val="Arial"/>
      <family val="2"/>
    </font>
    <font>
      <sz val="10"/>
      <color indexed="56"/>
      <name val="Arial"/>
      <family val="2"/>
    </font>
    <font>
      <sz val="10"/>
      <color indexed="39"/>
      <name val="Arial"/>
      <family val="2"/>
    </font>
    <font>
      <b/>
      <i/>
      <sz val="11"/>
      <color indexed="56"/>
      <name val="Arial"/>
      <family val="2"/>
    </font>
    <font>
      <b/>
      <sz val="11"/>
      <color indexed="18"/>
      <name val="Arial Narrow"/>
      <family val="2"/>
    </font>
    <font>
      <b/>
      <sz val="19"/>
      <color indexed="48"/>
      <name val="Arial"/>
      <family val="2"/>
    </font>
    <font>
      <sz val="8"/>
      <color rgb="FF1F497D"/>
      <name val="Verdana"/>
      <family val="2"/>
    </font>
    <font>
      <b/>
      <sz val="8"/>
      <color rgb="FF1F497D"/>
      <name val="Verdana"/>
      <family val="2"/>
    </font>
    <font>
      <sz val="8"/>
      <color rgb="FF000000"/>
      <name val="Verdana"/>
      <family val="2"/>
    </font>
    <font>
      <i/>
      <sz val="8"/>
      <color rgb="FF000000"/>
      <name val="Verdana"/>
      <family val="2"/>
    </font>
    <font>
      <i/>
      <sz val="8"/>
      <color rgb="FF1F497D"/>
      <name val="Verdana"/>
      <family val="2"/>
    </font>
    <font>
      <b/>
      <i/>
      <sz val="8"/>
      <color rgb="FF1F497D"/>
      <name val="Verdana"/>
      <family val="2"/>
    </font>
    <font>
      <b/>
      <i/>
      <sz val="8"/>
      <color rgb="FF000000"/>
      <name val="Verdana"/>
      <family val="2"/>
    </font>
    <font>
      <b/>
      <sz val="8"/>
      <color rgb="FF00CC00"/>
      <name val="Verdana"/>
      <family val="2"/>
    </font>
    <font>
      <b/>
      <sz val="8"/>
      <color rgb="FF33CC33"/>
      <name val="Verdana"/>
      <family val="2"/>
    </font>
    <font>
      <b/>
      <sz val="8"/>
      <color rgb="FFFF9900"/>
      <name val="Verdana"/>
      <family val="2"/>
    </font>
    <font>
      <b/>
      <sz val="8"/>
      <color rgb="FFFF0000"/>
      <name val="Verdana"/>
      <family val="2"/>
    </font>
    <font>
      <sz val="10"/>
      <color rgb="FF9C0006"/>
      <name val="Arial"/>
      <family val="2"/>
    </font>
    <font>
      <sz val="10"/>
      <color indexed="23"/>
      <name val="Arial"/>
      <family val="2"/>
    </font>
    <font>
      <sz val="10"/>
      <color indexed="12"/>
      <name val="TimesNewRomanPS"/>
    </font>
    <font>
      <b/>
      <sz val="10"/>
      <color indexed="18"/>
      <name val="MS Sans Serif"/>
      <family val="2"/>
    </font>
    <font>
      <b/>
      <sz val="16"/>
      <color indexed="9"/>
      <name val="Arial"/>
      <family val="2"/>
    </font>
    <font>
      <sz val="16"/>
      <color indexed="9"/>
      <name val="Arial"/>
      <family val="2"/>
    </font>
    <font>
      <sz val="10"/>
      <color indexed="18"/>
      <name val="MS Sans Serif"/>
      <family val="2"/>
    </font>
    <font>
      <sz val="10"/>
      <name val="TimesNewRomanPS"/>
    </font>
    <font>
      <b/>
      <sz val="16"/>
      <color indexed="16"/>
      <name val="Arial"/>
      <family val="2"/>
    </font>
    <font>
      <sz val="10"/>
      <name val="Lucida Sans"/>
      <family val="2"/>
    </font>
    <font>
      <b/>
      <sz val="14"/>
      <color indexed="9"/>
      <name val="Arial"/>
      <family val="2"/>
    </font>
    <font>
      <b/>
      <sz val="15"/>
      <color indexed="62"/>
      <name val="Calibri"/>
      <family val="2"/>
    </font>
    <font>
      <b/>
      <sz val="15"/>
      <color theme="3"/>
      <name val="Arial"/>
      <family val="2"/>
    </font>
    <font>
      <b/>
      <sz val="15"/>
      <color indexed="62"/>
      <name val="Arial"/>
      <family val="2"/>
    </font>
    <font>
      <b/>
      <sz val="13"/>
      <color theme="3"/>
      <name val="Arial"/>
      <family val="2"/>
    </font>
    <font>
      <b/>
      <sz val="13"/>
      <color indexed="62"/>
      <name val="Arial"/>
      <family val="2"/>
    </font>
    <font>
      <b/>
      <sz val="11"/>
      <color theme="3"/>
      <name val="Arial"/>
      <family val="2"/>
    </font>
    <font>
      <b/>
      <sz val="11"/>
      <color indexed="62"/>
      <name val="Arial"/>
      <family val="2"/>
    </font>
    <font>
      <b/>
      <sz val="18"/>
      <color indexed="62"/>
      <name val="Cambria"/>
      <family val="2"/>
    </font>
    <font>
      <sz val="10"/>
      <color rgb="FFFA7D00"/>
      <name val="Arial"/>
      <family val="2"/>
    </font>
    <font>
      <sz val="10"/>
      <color indexed="53"/>
      <name val="Arial"/>
      <family val="2"/>
    </font>
    <font>
      <b/>
      <sz val="10"/>
      <color indexed="12"/>
      <name val="Arial"/>
      <family val="2"/>
    </font>
    <font>
      <sz val="11"/>
      <name val="ＭＳ Ｐゴシック"/>
      <charset val="128"/>
    </font>
    <font>
      <sz val="11"/>
      <color theme="1"/>
      <name val="Arial"/>
      <family val="2"/>
    </font>
    <font>
      <u/>
      <sz val="10"/>
      <color theme="1"/>
      <name val="Arial"/>
      <family val="2"/>
    </font>
    <font>
      <b/>
      <sz val="11"/>
      <name val="Calibri"/>
      <family val="2"/>
      <scheme val="minor"/>
    </font>
    <font>
      <sz val="8"/>
      <color theme="8"/>
      <name val="Arial"/>
      <family val="2"/>
    </font>
    <font>
      <u/>
      <sz val="8"/>
      <color rgb="FF000000"/>
      <name val="Arial"/>
      <family val="2"/>
    </font>
    <font>
      <b/>
      <u/>
      <sz val="8"/>
      <color rgb="FF000000"/>
      <name val="Arial"/>
      <family val="2"/>
    </font>
    <font>
      <b/>
      <sz val="11"/>
      <color theme="0"/>
      <name val="Calibri"/>
      <family val="2"/>
      <scheme val="minor"/>
    </font>
    <font>
      <b/>
      <sz val="12"/>
      <name val="Calibri"/>
      <family val="2"/>
      <scheme val="minor"/>
    </font>
    <font>
      <b/>
      <sz val="12"/>
      <color rgb="FF000000"/>
      <name val="Calibri"/>
      <family val="2"/>
    </font>
    <font>
      <sz val="10"/>
      <color theme="1"/>
      <name val="Times New Roman"/>
      <family val="1"/>
    </font>
    <font>
      <sz val="11"/>
      <color rgb="FF000000"/>
      <name val="Calibri"/>
      <family val="2"/>
    </font>
    <font>
      <sz val="11"/>
      <color rgb="FF000000"/>
      <name val="Calibri"/>
      <family val="2"/>
      <scheme val="minor"/>
    </font>
    <font>
      <sz val="10"/>
      <color theme="0" tint="-0.14999847407452621"/>
      <name val="MS Shell Dlg 2"/>
    </font>
    <font>
      <b/>
      <i/>
      <sz val="10"/>
      <name val="MS Shell Dlg 2"/>
    </font>
    <font>
      <b/>
      <sz val="11"/>
      <color rgb="FF000000"/>
      <name val="Calibri"/>
      <family val="2"/>
    </font>
    <font>
      <sz val="11"/>
      <color theme="0" tint="-0.14999847407452621"/>
      <name val="Calibri"/>
      <family val="2"/>
      <scheme val="minor"/>
    </font>
    <font>
      <b/>
      <i/>
      <sz val="11"/>
      <color theme="1"/>
      <name val="Calibri"/>
      <family val="2"/>
      <scheme val="minor"/>
    </font>
    <font>
      <b/>
      <strike/>
      <sz val="12"/>
      <color theme="1"/>
      <name val="Calibri"/>
      <family val="2"/>
      <scheme val="minor"/>
    </font>
    <font>
      <strike/>
      <sz val="11"/>
      <color theme="1"/>
      <name val="Calibri"/>
      <family val="2"/>
      <scheme val="minor"/>
    </font>
    <font>
      <strike/>
      <sz val="10"/>
      <name val="MS Shell Dlg 2"/>
    </font>
    <font>
      <sz val="8"/>
      <color theme="1"/>
      <name val="Arial"/>
      <family val="2"/>
    </font>
    <font>
      <sz val="8"/>
      <name val="Arial"/>
      <family val="2"/>
    </font>
    <font>
      <b/>
      <sz val="8"/>
      <color theme="1"/>
      <name val="Arial"/>
      <family val="2"/>
    </font>
    <font>
      <sz val="8"/>
      <color rgb="FF000000"/>
      <name val="Arial"/>
      <family val="2"/>
    </font>
  </fonts>
  <fills count="14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7F7F7F"/>
        <bgColor indexed="64"/>
      </patternFill>
    </fill>
    <fill>
      <patternFill patternType="solid">
        <fgColor theme="0" tint="-0.14999847407452621"/>
        <bgColor indexed="64"/>
      </patternFill>
    </fill>
    <fill>
      <patternFill patternType="solid">
        <fgColor rgb="FF009FDF"/>
        <bgColor indexed="64"/>
      </patternFill>
    </fill>
    <fill>
      <patternFill patternType="solid">
        <fgColor rgb="FFFFFF00"/>
        <bgColor indexed="64"/>
      </patternFill>
    </fill>
    <fill>
      <patternFill patternType="solid">
        <fgColor rgb="FFA1BBDB"/>
        <bgColor indexed="64"/>
      </patternFill>
    </fill>
    <fill>
      <patternFill patternType="solid">
        <fgColor theme="9" tint="0.79998168889431442"/>
        <bgColor indexed="64"/>
      </patternFill>
    </fill>
    <fill>
      <patternFill patternType="solid">
        <fgColor rgb="FFFFFFFF"/>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FFB3B3"/>
        <bgColor indexed="64"/>
      </patternFill>
    </fill>
    <fill>
      <patternFill patternType="solid">
        <fgColor rgb="FFB00000"/>
        <bgColor indexed="64"/>
      </patternFill>
    </fill>
    <fill>
      <patternFill patternType="solid">
        <fgColor rgb="FF6E7678"/>
        <bgColor indexed="64"/>
      </patternFill>
    </fill>
    <fill>
      <patternFill patternType="solid">
        <fgColor theme="6" tint="0.79998168889431442"/>
        <bgColor indexed="64"/>
      </patternFill>
    </fill>
    <fill>
      <patternFill patternType="solid">
        <fgColor theme="1" tint="0.49998474074526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1"/>
        <bgColor indexed="64"/>
      </patternFill>
    </fill>
    <fill>
      <patternFill patternType="solid">
        <fgColor indexed="22"/>
        <bgColor indexed="64"/>
      </patternFill>
    </fill>
    <fill>
      <patternFill patternType="solid">
        <fgColor indexed="55"/>
        <bgColor indexed="64"/>
      </patternFill>
    </fill>
    <fill>
      <patternFill patternType="solid">
        <fgColor indexed="54"/>
        <bgColor indexed="64"/>
      </patternFill>
    </fill>
    <fill>
      <patternFill patternType="solid">
        <fgColor indexed="48"/>
        <bgColor indexed="64"/>
      </patternFill>
    </fill>
    <fill>
      <patternFill patternType="solid">
        <fgColor indexed="26"/>
        <bgColor indexed="64"/>
      </patternFill>
    </fill>
    <fill>
      <patternFill patternType="solid">
        <fgColor indexed="27"/>
        <bgColor indexed="64"/>
      </patternFill>
    </fill>
    <fill>
      <patternFill patternType="solid">
        <fgColor indexed="43"/>
      </patternFill>
    </fill>
    <fill>
      <patternFill patternType="solid">
        <fgColor indexed="45"/>
        <bgColor indexed="64"/>
      </patternFill>
    </fill>
    <fill>
      <patternFill patternType="solid">
        <fgColor indexed="47"/>
        <bgColor indexed="64"/>
      </patternFill>
    </fill>
    <fill>
      <patternFill patternType="solid">
        <fgColor indexed="31"/>
      </patternFill>
    </fill>
    <fill>
      <patternFill patternType="solid">
        <fgColor indexed="12"/>
      </patternFill>
    </fill>
    <fill>
      <patternFill patternType="solid">
        <fgColor indexed="45"/>
      </patternFill>
    </fill>
    <fill>
      <patternFill patternType="solid">
        <fgColor indexed="8"/>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4"/>
      </patternFill>
    </fill>
    <fill>
      <patternFill patternType="solid">
        <fgColor indexed="9"/>
      </patternFill>
    </fill>
    <fill>
      <patternFill patternType="solid">
        <fgColor indexed="43"/>
        <bgColor indexed="64"/>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30"/>
      </patternFill>
    </fill>
    <fill>
      <patternFill patternType="solid">
        <fgColor indexed="49"/>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4"/>
      </patternFill>
    </fill>
    <fill>
      <patternFill patternType="solid">
        <fgColor indexed="8"/>
        <bgColor indexed="64"/>
      </patternFill>
    </fill>
    <fill>
      <patternFill patternType="solid">
        <fgColor indexed="9"/>
        <bgColor indexed="64"/>
      </patternFill>
    </fill>
    <fill>
      <patternFill patternType="lightGray">
        <fgColor indexed="15"/>
      </patternFill>
    </fill>
    <fill>
      <patternFill patternType="solid">
        <fgColor indexed="55"/>
      </patternFill>
    </fill>
    <fill>
      <patternFill patternType="solid">
        <fgColor indexed="44"/>
        <bgColor indexed="64"/>
      </patternFill>
    </fill>
    <fill>
      <patternFill patternType="lightGray">
        <fgColor indexed="12"/>
      </patternFill>
    </fill>
    <fill>
      <patternFill patternType="solid">
        <fgColor indexed="24"/>
        <bgColor indexed="64"/>
      </patternFill>
    </fill>
    <fill>
      <patternFill patternType="solid">
        <fgColor indexed="13"/>
        <bgColor indexed="64"/>
      </patternFill>
    </fill>
    <fill>
      <patternFill patternType="solid">
        <fgColor indexed="31"/>
        <bgColor indexed="64"/>
      </patternFill>
    </fill>
    <fill>
      <patternFill patternType="solid">
        <fgColor indexed="40"/>
        <bgColor indexed="64"/>
      </patternFill>
    </fill>
    <fill>
      <patternFill patternType="solid">
        <fgColor indexed="11"/>
        <bgColor indexed="64"/>
      </patternFill>
    </fill>
    <fill>
      <patternFill patternType="solid">
        <fgColor indexed="42"/>
        <bgColor indexed="64"/>
      </patternFill>
    </fill>
    <fill>
      <patternFill patternType="solid">
        <fgColor indexed="13"/>
      </patternFill>
    </fill>
    <fill>
      <patternFill patternType="solid">
        <fgColor indexed="13"/>
        <bgColor indexed="22"/>
      </patternFill>
    </fill>
    <fill>
      <patternFill patternType="darkGray">
        <fgColor indexed="13"/>
        <bgColor indexed="9"/>
      </patternFill>
    </fill>
    <fill>
      <patternFill patternType="solid">
        <fgColor indexed="10"/>
        <bgColor indexed="64"/>
      </patternFill>
    </fill>
    <fill>
      <patternFill patternType="solid">
        <fgColor indexed="11"/>
        <bgColor indexed="22"/>
      </patternFill>
    </fill>
    <fill>
      <patternFill patternType="solid">
        <fgColor indexed="16"/>
        <bgColor indexed="64"/>
      </patternFill>
    </fill>
    <fill>
      <patternFill patternType="solid">
        <fgColor indexed="13"/>
        <bgColor indexed="45"/>
      </patternFill>
    </fill>
    <fill>
      <patternFill patternType="solid">
        <fgColor indexed="26"/>
      </patternFill>
    </fill>
    <fill>
      <patternFill patternType="solid">
        <fgColor indexed="14"/>
      </patternFill>
    </fill>
    <fill>
      <patternFill patternType="solid">
        <fgColor indexed="43"/>
        <bgColor indexed="26"/>
      </patternFill>
    </fill>
    <fill>
      <patternFill patternType="solid">
        <fgColor indexed="30"/>
        <bgColor indexed="64"/>
      </patternFill>
    </fill>
    <fill>
      <patternFill patternType="solid">
        <fgColor indexed="22"/>
        <bgColor indexed="22"/>
      </patternFill>
    </fill>
    <fill>
      <patternFill patternType="solid">
        <fgColor indexed="34"/>
        <bgColor indexed="13"/>
      </patternFill>
    </fill>
    <fill>
      <patternFill patternType="mediumGray">
        <fgColor indexed="22"/>
      </patternFill>
    </fill>
    <fill>
      <patternFill patternType="solid">
        <fgColor indexed="10"/>
        <bgColor indexed="22"/>
      </patternFill>
    </fill>
    <fill>
      <patternFill patternType="solid">
        <fgColor indexed="21"/>
        <bgColor indexed="64"/>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rgb="FFDBE5F1"/>
        <bgColor rgb="FF000000"/>
      </patternFill>
    </fill>
    <fill>
      <patternFill patternType="solid">
        <fgColor rgb="FFFFFFFF"/>
        <bgColor rgb="FF000000"/>
      </patternFill>
    </fill>
    <fill>
      <patternFill patternType="solid">
        <fgColor rgb="FFE9EFF7"/>
        <bgColor rgb="FF000000"/>
      </patternFill>
    </fill>
    <fill>
      <patternFill patternType="solid">
        <fgColor rgb="FFF1F5FB"/>
        <bgColor rgb="FF000000"/>
      </patternFill>
    </fill>
    <fill>
      <patternFill patternType="solid">
        <fgColor rgb="FFC6F9C1"/>
        <bgColor rgb="FF000000"/>
      </patternFill>
    </fill>
    <fill>
      <patternFill patternType="solid">
        <fgColor rgb="FFABEDA5"/>
        <bgColor rgb="FF000000"/>
      </patternFill>
    </fill>
    <fill>
      <patternFill patternType="solid">
        <fgColor rgb="FF94D88F"/>
        <bgColor rgb="FF000000"/>
      </patternFill>
    </fill>
    <fill>
      <patternFill patternType="solid">
        <fgColor rgb="FFFFFDBF"/>
        <bgColor rgb="FF000000"/>
      </patternFill>
    </fill>
    <fill>
      <patternFill patternType="solid">
        <fgColor rgb="FFFFFB8C"/>
        <bgColor rgb="FF000000"/>
      </patternFill>
    </fill>
    <fill>
      <patternFill patternType="solid">
        <fgColor rgb="FFFFF843"/>
        <bgColor rgb="FF000000"/>
      </patternFill>
    </fill>
    <fill>
      <patternFill patternType="solid">
        <fgColor rgb="FFFFC7CE"/>
        <bgColor rgb="FF000000"/>
      </patternFill>
    </fill>
    <fill>
      <patternFill patternType="solid">
        <fgColor rgb="FFFF988C"/>
        <bgColor rgb="FF000000"/>
      </patternFill>
    </fill>
    <fill>
      <patternFill patternType="solid">
        <fgColor rgb="FFFF6758"/>
        <bgColor rgb="FF000000"/>
      </patternFill>
    </fill>
    <fill>
      <patternFill patternType="solid">
        <fgColor rgb="FFB7CFE8"/>
        <bgColor rgb="FF000000"/>
      </patternFill>
    </fill>
    <fill>
      <patternFill patternType="solid">
        <fgColor rgb="FFC3D6EB"/>
        <bgColor rgb="FF000000"/>
      </patternFill>
    </fill>
    <fill>
      <patternFill patternType="solid">
        <fgColor rgb="FFDBE5F2"/>
        <bgColor rgb="FF000000"/>
      </patternFill>
    </fill>
    <fill>
      <patternFill patternType="solid">
        <fgColor rgb="FFDBE5F1"/>
        <bgColor rgb="FFFFFFFF"/>
      </patternFill>
    </fill>
    <fill>
      <patternFill patternType="solid">
        <fgColor indexed="12"/>
        <bgColor indexed="64"/>
      </patternFill>
    </fill>
    <fill>
      <patternFill patternType="solid">
        <fgColor indexed="63"/>
        <bgColor indexed="64"/>
      </patternFill>
    </fill>
    <fill>
      <patternFill patternType="gray0625"/>
    </fill>
    <fill>
      <patternFill patternType="solid">
        <fgColor rgb="FFFFFFCC"/>
        <bgColor indexed="64"/>
      </patternFill>
    </fill>
    <fill>
      <patternFill patternType="mediumGray">
        <fgColor indexed="45"/>
        <bgColor indexed="9"/>
      </patternFill>
    </fill>
    <fill>
      <patternFill patternType="lightGray">
        <fgColor indexed="45"/>
        <bgColor indexed="9"/>
      </patternFill>
    </fill>
    <fill>
      <patternFill patternType="solid">
        <fgColor indexed="45"/>
        <bgColor indexed="45"/>
      </patternFill>
    </fill>
    <fill>
      <patternFill patternType="solid">
        <fgColor indexed="46"/>
        <bgColor indexed="64"/>
      </patternFill>
    </fill>
    <fill>
      <patternFill patternType="solid">
        <fgColor rgb="FF00338D"/>
        <bgColor indexed="64"/>
      </patternFill>
    </fill>
    <fill>
      <patternFill patternType="solid">
        <fgColor theme="0" tint="-0.499984740745262"/>
        <bgColor indexed="64"/>
      </patternFill>
    </fill>
    <fill>
      <patternFill patternType="solid">
        <fgColor theme="4"/>
        <bgColor theme="4"/>
      </patternFill>
    </fill>
    <fill>
      <patternFill patternType="solid">
        <fgColor theme="6" tint="0.59999389629810485"/>
        <bgColor indexed="64"/>
      </patternFill>
    </fill>
    <fill>
      <patternFill patternType="solid">
        <fgColor rgb="FFD8E4BC"/>
        <bgColor indexed="64"/>
      </patternFill>
    </fill>
    <fill>
      <patternFill patternType="solid">
        <fgColor rgb="FFFFC000"/>
        <bgColor indexed="64"/>
      </patternFill>
    </fill>
    <fill>
      <patternFill patternType="solid">
        <fgColor theme="7" tint="0.79998168889431442"/>
        <bgColor indexed="64"/>
      </patternFill>
    </fill>
  </fills>
  <borders count="142">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rgb="FFFF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bottom style="thin">
        <color indexed="64"/>
      </bottom>
      <diagonal/>
    </border>
    <border>
      <left style="thin">
        <color indexed="64"/>
      </left>
      <right style="thick">
        <color theme="0"/>
      </right>
      <top style="thin">
        <color indexed="64"/>
      </top>
      <bottom style="thin">
        <color indexed="64"/>
      </bottom>
      <diagonal/>
    </border>
    <border>
      <left style="thick">
        <color theme="0"/>
      </left>
      <right style="thick">
        <color theme="0"/>
      </right>
      <top style="thin">
        <color indexed="64"/>
      </top>
      <bottom style="thin">
        <color indexed="64"/>
      </bottom>
      <diagonal/>
    </border>
    <border>
      <left/>
      <right style="thin">
        <color indexed="64"/>
      </right>
      <top/>
      <bottom/>
      <diagonal/>
    </border>
    <border>
      <left style="thick">
        <color theme="0"/>
      </left>
      <right style="thick">
        <color theme="0"/>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rgb="FFD9D9D9"/>
      </left>
      <right style="medium">
        <color rgb="FFD9D9D9"/>
      </right>
      <top style="medium">
        <color rgb="FFD9D9D9"/>
      </top>
      <bottom style="medium">
        <color rgb="FFD9D9D9"/>
      </bottom>
      <diagonal/>
    </border>
    <border>
      <left style="medium">
        <color rgb="FFD9D9D9"/>
      </left>
      <right style="medium">
        <color rgb="FFD9D9D9"/>
      </right>
      <top/>
      <bottom style="medium">
        <color rgb="FFD9D9D9"/>
      </bottom>
      <diagonal/>
    </border>
    <border>
      <left style="medium">
        <color rgb="FFD0CECE"/>
      </left>
      <right style="medium">
        <color rgb="FFD0CECE"/>
      </right>
      <top style="medium">
        <color rgb="FFD0CECE"/>
      </top>
      <bottom style="medium">
        <color rgb="FFD0CECE"/>
      </bottom>
      <diagonal/>
    </border>
    <border>
      <left style="thin">
        <color rgb="FFA5A5A5"/>
      </left>
      <right style="thin">
        <color rgb="FFA5A5A5"/>
      </right>
      <top style="medium">
        <color rgb="FFD9D9D9"/>
      </top>
      <bottom style="medium">
        <color rgb="FFD9D9D9"/>
      </bottom>
      <diagonal/>
    </border>
    <border>
      <left style="thin">
        <color rgb="FFA5A5A5"/>
      </left>
      <right style="thin">
        <color rgb="FFA5A5A5"/>
      </right>
      <top style="medium">
        <color rgb="FFD9D9D9"/>
      </top>
      <bottom style="thin">
        <color rgb="FFA5A5A5"/>
      </bottom>
      <diagonal/>
    </border>
    <border>
      <left style="thin">
        <color rgb="FFA5A5A5"/>
      </left>
      <right style="thin">
        <color rgb="FFA5A5A5"/>
      </right>
      <top style="thin">
        <color rgb="FFA5A5A5"/>
      </top>
      <bottom style="thin">
        <color rgb="FFA5A5A5"/>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style="thick">
        <color theme="0"/>
      </right>
      <top style="thin">
        <color indexed="64"/>
      </top>
      <bottom/>
      <diagonal/>
    </border>
    <border>
      <left style="thick">
        <color theme="0"/>
      </left>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diagonal/>
    </border>
    <border>
      <left/>
      <right/>
      <top style="thick">
        <color indexed="12"/>
      </top>
      <bottom/>
      <diagonal/>
    </border>
    <border>
      <left/>
      <right/>
      <top style="thin">
        <color indexed="64"/>
      </top>
      <bottom style="double">
        <color indexed="64"/>
      </bottom>
      <diagonal/>
    </border>
    <border>
      <left/>
      <right/>
      <top/>
      <bottom style="hair">
        <color indexed="22"/>
      </bottom>
      <diagonal/>
    </border>
    <border>
      <left style="hair">
        <color indexed="64"/>
      </left>
      <right style="hair">
        <color indexed="64"/>
      </right>
      <top style="hair">
        <color indexed="64"/>
      </top>
      <bottom style="hair">
        <color indexed="64"/>
      </bottom>
      <diagonal/>
    </border>
    <border>
      <left/>
      <right/>
      <top style="hair">
        <color indexed="8"/>
      </top>
      <bottom style="hair">
        <color indexed="8"/>
      </bottom>
      <diagonal/>
    </border>
    <border>
      <left/>
      <right/>
      <top style="thin">
        <color indexed="8"/>
      </top>
      <bottom style="thin">
        <color indexed="8"/>
      </bottom>
      <diagonal/>
    </border>
    <border>
      <left/>
      <right/>
      <top/>
      <bottom style="medium">
        <color indexed="18"/>
      </bottom>
      <diagonal/>
    </border>
    <border>
      <left/>
      <right/>
      <top/>
      <bottom style="thin">
        <color indexed="8"/>
      </bottom>
      <diagonal/>
    </border>
    <border>
      <left/>
      <right/>
      <top/>
      <bottom style="double">
        <color indexed="64"/>
      </bottom>
      <diagonal/>
    </border>
    <border>
      <left/>
      <right/>
      <top style="hair">
        <color indexed="64"/>
      </top>
      <bottom/>
      <diagonal/>
    </border>
    <border>
      <left/>
      <right/>
      <top/>
      <bottom style="hair">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9"/>
      </left>
      <right style="thin">
        <color indexed="9"/>
      </right>
      <top style="thin">
        <color indexed="9"/>
      </top>
      <bottom style="thin">
        <color indexed="9"/>
      </bottom>
      <diagonal/>
    </border>
    <border>
      <left/>
      <right/>
      <top style="hair">
        <color indexed="22"/>
      </top>
      <bottom style="hair">
        <color indexed="22"/>
      </bottom>
      <diagonal/>
    </border>
    <border>
      <left/>
      <right/>
      <top/>
      <bottom style="thin">
        <color indexed="44"/>
      </bottom>
      <diagonal/>
    </border>
    <border>
      <left/>
      <right/>
      <top/>
      <bottom style="thin">
        <color indexed="55"/>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tted">
        <color indexed="64"/>
      </bottom>
      <diagonal/>
    </border>
    <border>
      <left style="thin">
        <color indexed="64"/>
      </left>
      <right style="medium">
        <color indexed="64"/>
      </right>
      <top/>
      <bottom/>
      <diagonal/>
    </border>
    <border>
      <left/>
      <right/>
      <top/>
      <bottom style="medium">
        <color indexed="45"/>
      </bottom>
      <diagonal/>
    </border>
    <border>
      <left/>
      <right/>
      <top style="thin">
        <color indexed="49"/>
      </top>
      <bottom style="double">
        <color indexed="49"/>
      </bottom>
      <diagonal/>
    </border>
    <border>
      <left/>
      <right/>
      <top style="thin">
        <color indexed="62"/>
      </top>
      <bottom style="double">
        <color indexed="62"/>
      </bottom>
      <diagonal/>
    </border>
    <border>
      <left style="thin">
        <color indexed="23"/>
      </left>
      <right style="thin">
        <color indexed="23"/>
      </right>
      <top/>
      <bottom/>
      <diagonal/>
    </border>
    <border>
      <left/>
      <right/>
      <top style="medium">
        <color indexed="64"/>
      </top>
      <bottom style="medium">
        <color indexed="64"/>
      </bottom>
      <diagonal/>
    </border>
    <border>
      <left/>
      <right/>
      <top/>
      <bottom style="thick">
        <color indexed="64"/>
      </bottom>
      <diagonal/>
    </border>
    <border>
      <left/>
      <right/>
      <top style="thin">
        <color indexed="9"/>
      </top>
      <bottom style="thin">
        <color indexed="9"/>
      </bottom>
      <diagonal/>
    </border>
    <border>
      <left/>
      <right/>
      <top style="medium">
        <color indexed="64"/>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hair">
        <color indexed="64"/>
      </top>
      <bottom style="hair">
        <color indexed="64"/>
      </bottom>
      <diagonal/>
    </border>
    <border>
      <left/>
      <right/>
      <top style="medium">
        <color indexed="18"/>
      </top>
      <bottom/>
      <diagonal/>
    </border>
    <border>
      <left/>
      <right/>
      <top style="dotted">
        <color indexed="64"/>
      </top>
      <bottom style="dotted">
        <color indexed="64"/>
      </bottom>
      <diagonal/>
    </border>
    <border>
      <left style="thin">
        <color indexed="12"/>
      </left>
      <right style="thin">
        <color indexed="12"/>
      </right>
      <top style="thin">
        <color indexed="12"/>
      </top>
      <bottom style="thin">
        <color indexed="12"/>
      </bottom>
      <diagonal/>
    </border>
    <border>
      <left/>
      <right/>
      <top style="hair">
        <color indexed="64"/>
      </top>
      <bottom style="hair">
        <color indexed="64"/>
      </bottom>
      <diagonal/>
    </border>
    <border>
      <left/>
      <right/>
      <top style="medium">
        <color indexed="23"/>
      </top>
      <bottom style="medium">
        <color indexed="23"/>
      </bottom>
      <diagonal/>
    </border>
    <border>
      <left style="thin">
        <color indexed="48"/>
      </left>
      <right style="thin">
        <color indexed="48"/>
      </right>
      <top style="thin">
        <color indexed="48"/>
      </top>
      <bottom style="thin">
        <color indexed="48"/>
      </bottom>
      <diagonal/>
    </border>
    <border>
      <left/>
      <right/>
      <top/>
      <bottom style="thick">
        <color indexed="44"/>
      </bottom>
      <diagonal/>
    </border>
    <border>
      <left style="thin">
        <color indexed="41"/>
      </left>
      <right style="thin">
        <color indexed="48"/>
      </right>
      <top style="medium">
        <color indexed="41"/>
      </top>
      <bottom style="thin">
        <color indexed="48"/>
      </bottom>
      <diagonal/>
    </border>
    <border>
      <left style="thin">
        <color indexed="18"/>
      </left>
      <right style="thin">
        <color indexed="18"/>
      </right>
      <top style="thin">
        <color indexed="18"/>
      </top>
      <bottom style="thin">
        <color indexed="18"/>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hair">
        <color rgb="FFC0C0C0"/>
      </left>
      <right style="hair">
        <color rgb="FFC0C0C0"/>
      </right>
      <top style="thin">
        <color rgb="FF808080"/>
      </top>
      <bottom style="thin">
        <color rgb="FF808080"/>
      </bottom>
      <diagonal/>
    </border>
    <border>
      <left/>
      <right/>
      <top style="thin">
        <color indexed="22"/>
      </top>
      <bottom style="thin">
        <color indexed="64"/>
      </bottom>
      <diagonal/>
    </border>
    <border>
      <left/>
      <right style="thin">
        <color indexed="8"/>
      </right>
      <top/>
      <bottom style="thin">
        <color indexed="22"/>
      </bottom>
      <diagonal/>
    </border>
    <border>
      <left style="medium">
        <color indexed="64"/>
      </left>
      <right style="medium">
        <color indexed="64"/>
      </right>
      <top style="thin">
        <color indexed="64"/>
      </top>
      <bottom style="thin">
        <color indexed="64"/>
      </bottom>
      <diagonal/>
    </border>
    <border>
      <left/>
      <right/>
      <top style="dashed">
        <color indexed="64"/>
      </top>
      <bottom/>
      <diagonal/>
    </border>
    <border>
      <left/>
      <right/>
      <top style="double">
        <color indexed="64"/>
      </top>
      <bottom/>
      <diagonal/>
    </border>
    <border>
      <left style="thin">
        <color indexed="9"/>
      </left>
      <right/>
      <top style="thin">
        <color indexed="9"/>
      </top>
      <bottom style="thin">
        <color indexed="23"/>
      </bottom>
      <diagonal/>
    </border>
    <border>
      <left style="thin">
        <color indexed="23"/>
      </left>
      <right style="dashed">
        <color indexed="9"/>
      </right>
      <top/>
      <bottom style="dashed">
        <color indexed="9"/>
      </bottom>
      <diagonal/>
    </border>
    <border>
      <left/>
      <right/>
      <top/>
      <bottom style="thick">
        <color indexed="49"/>
      </bottom>
      <diagonal/>
    </border>
    <border>
      <left/>
      <right/>
      <top/>
      <bottom style="thick">
        <color indexed="12"/>
      </bottom>
      <diagonal/>
    </border>
    <border>
      <left/>
      <right/>
      <top/>
      <bottom style="medium">
        <color indexed="49"/>
      </bottom>
      <diagonal/>
    </border>
    <border>
      <left style="thin">
        <color theme="4" tint="0.39997558519241921"/>
      </left>
      <right style="thin">
        <color theme="4" tint="0.39997558519241921"/>
      </right>
      <top/>
      <bottom style="thin">
        <color theme="4" tint="0.39997558519241921"/>
      </bottom>
      <diagonal/>
    </border>
    <border>
      <left style="thin">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style="medium">
        <color indexed="64"/>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s>
  <cellStyleXfs count="16985">
    <xf numFmtId="0" fontId="0" fillId="0" borderId="0"/>
    <xf numFmtId="0" fontId="9" fillId="0" borderId="0"/>
    <xf numFmtId="0" fontId="2" fillId="0" borderId="0"/>
    <xf numFmtId="0" fontId="2" fillId="0" borderId="0"/>
    <xf numFmtId="0" fontId="2" fillId="0" borderId="0"/>
    <xf numFmtId="0" fontId="44" fillId="0" borderId="0"/>
    <xf numFmtId="0" fontId="44" fillId="0" borderId="0"/>
    <xf numFmtId="0" fontId="69" fillId="49" borderId="65"/>
    <xf numFmtId="170" fontId="70" fillId="0" borderId="0">
      <alignment horizontal="right"/>
    </xf>
    <xf numFmtId="0" fontId="44" fillId="0" borderId="0"/>
    <xf numFmtId="0" fontId="44" fillId="0" borderId="0"/>
    <xf numFmtId="0" fontId="44" fillId="0" borderId="0"/>
    <xf numFmtId="0" fontId="71" fillId="0" borderId="0"/>
    <xf numFmtId="3" fontId="72" fillId="0" borderId="0" applyFont="0" applyFill="0" applyBorder="0" applyAlignment="0" applyProtection="0"/>
    <xf numFmtId="171" fontId="44" fillId="0" borderId="0"/>
    <xf numFmtId="171" fontId="44" fillId="0" borderId="0"/>
    <xf numFmtId="171" fontId="44" fillId="0" borderId="0"/>
    <xf numFmtId="4" fontId="72" fillId="0" borderId="0" applyFont="0" applyFill="0" applyBorder="0" applyAlignment="0" applyProtection="0"/>
    <xf numFmtId="172" fontId="60" fillId="0" borderId="0"/>
    <xf numFmtId="173" fontId="73" fillId="0" borderId="0">
      <alignment horizontal="right"/>
    </xf>
    <xf numFmtId="0" fontId="44" fillId="0" borderId="0" applyFont="0" applyFill="0" applyBorder="0" applyProtection="0">
      <alignment horizontal="right"/>
    </xf>
    <xf numFmtId="0" fontId="44" fillId="0" borderId="0" applyFont="0" applyFill="0" applyBorder="0" applyProtection="0">
      <alignment horizontal="right"/>
    </xf>
    <xf numFmtId="0" fontId="44" fillId="0" borderId="0" applyFont="0" applyFill="0" applyBorder="0" applyProtection="0">
      <alignment horizontal="right"/>
    </xf>
    <xf numFmtId="0" fontId="70" fillId="0" borderId="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xf numFmtId="0" fontId="74" fillId="0" borderId="0"/>
    <xf numFmtId="0" fontId="44" fillId="0" borderId="0"/>
    <xf numFmtId="0" fontId="44" fillId="0" borderId="0"/>
    <xf numFmtId="174" fontId="60" fillId="0" borderId="0" applyFont="0" applyFill="0" applyBorder="0" applyAlignment="0" applyProtection="0"/>
    <xf numFmtId="175" fontId="60" fillId="0" borderId="0" applyFont="0" applyFill="0" applyBorder="0" applyAlignment="0" applyProtection="0"/>
    <xf numFmtId="176" fontId="60" fillId="0" borderId="0" applyFont="0" applyFill="0" applyBorder="0" applyAlignment="0" applyProtection="0"/>
    <xf numFmtId="0" fontId="44" fillId="0" borderId="0"/>
    <xf numFmtId="9" fontId="75" fillId="0" borderId="0"/>
    <xf numFmtId="10" fontId="71" fillId="0" borderId="0"/>
    <xf numFmtId="10" fontId="71" fillId="0" borderId="0"/>
    <xf numFmtId="9" fontId="75" fillId="0" borderId="0"/>
    <xf numFmtId="0" fontId="44" fillId="0" borderId="0"/>
    <xf numFmtId="0" fontId="70" fillId="0" borderId="0"/>
    <xf numFmtId="9" fontId="76" fillId="0" borderId="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76" fillId="0" borderId="0"/>
    <xf numFmtId="10" fontId="76" fillId="0" borderId="0"/>
    <xf numFmtId="177" fontId="77" fillId="0" borderId="66" applyFont="0" applyFill="0" applyBorder="0" applyAlignment="0" applyProtection="0">
      <alignment vertical="top" wrapText="1"/>
    </xf>
    <xf numFmtId="177" fontId="77" fillId="0" borderId="66" applyFont="0" applyFill="0" applyBorder="0" applyAlignment="0" applyProtection="0">
      <alignment vertical="top" wrapText="1"/>
    </xf>
    <xf numFmtId="178" fontId="77" fillId="0" borderId="0" applyFont="0" applyFill="0" applyBorder="0" applyAlignment="0" applyProtection="0">
      <alignment vertical="top"/>
    </xf>
    <xf numFmtId="178" fontId="77" fillId="0" borderId="0" applyFont="0" applyFill="0" applyBorder="0" applyAlignment="0" applyProtection="0">
      <alignment vertical="top"/>
    </xf>
    <xf numFmtId="179" fontId="77" fillId="0" borderId="0" applyFont="0" applyFill="0" applyBorder="0" applyAlignment="0" applyProtection="0">
      <alignment vertical="top"/>
    </xf>
    <xf numFmtId="179" fontId="77" fillId="0" borderId="0" applyFont="0" applyFill="0" applyBorder="0" applyAlignment="0" applyProtection="0">
      <alignment vertical="top"/>
    </xf>
    <xf numFmtId="180" fontId="77" fillId="0" borderId="0" applyFont="0" applyFill="0" applyBorder="0" applyAlignment="0" applyProtection="0">
      <alignment vertical="top"/>
    </xf>
    <xf numFmtId="180" fontId="77" fillId="0" borderId="0" applyFont="0" applyFill="0" applyBorder="0" applyAlignment="0" applyProtection="0">
      <alignment vertical="top"/>
    </xf>
    <xf numFmtId="181" fontId="44" fillId="0" borderId="0" applyFont="0" applyFill="0" applyBorder="0" applyAlignment="0" applyProtection="0"/>
    <xf numFmtId="181" fontId="44" fillId="0" borderId="0" applyFont="0" applyFill="0" applyBorder="0" applyAlignment="0" applyProtection="0"/>
    <xf numFmtId="181" fontId="44" fillId="0" borderId="0" applyFont="0" applyFill="0" applyBorder="0" applyAlignment="0" applyProtection="0"/>
    <xf numFmtId="0" fontId="60" fillId="0" borderId="0">
      <alignment vertical="top"/>
    </xf>
    <xf numFmtId="0" fontId="44" fillId="0" borderId="0" applyFont="0" applyFill="0" applyBorder="0" applyAlignment="0" applyProtection="0"/>
    <xf numFmtId="0" fontId="78" fillId="0" borderId="0" applyNumberFormat="0" applyFill="0" applyBorder="0" applyAlignment="0" applyProtection="0">
      <alignment vertical="top"/>
      <protection locked="0"/>
    </xf>
    <xf numFmtId="0" fontId="44" fillId="0" borderId="0" applyFont="0" applyFill="0" applyBorder="0" applyAlignment="0" applyProtection="0"/>
    <xf numFmtId="182" fontId="44" fillId="0" borderId="0" applyFont="0" applyFill="0" applyBorder="0" applyAlignment="0" applyProtection="0"/>
    <xf numFmtId="182" fontId="44" fillId="0" borderId="0" applyFont="0" applyFill="0" applyBorder="0" applyAlignment="0" applyProtection="0"/>
    <xf numFmtId="182" fontId="44" fillId="0" borderId="0" applyFont="0" applyFill="0" applyBorder="0" applyAlignment="0" applyProtection="0"/>
    <xf numFmtId="183" fontId="44" fillId="0" borderId="0" applyFont="0" applyFill="0" applyBorder="0" applyAlignment="0" applyProtection="0"/>
    <xf numFmtId="183" fontId="44" fillId="0" borderId="0" applyFont="0" applyFill="0" applyBorder="0" applyAlignment="0" applyProtection="0"/>
    <xf numFmtId="183"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xf numFmtId="0" fontId="44" fillId="0" borderId="0"/>
    <xf numFmtId="0" fontId="44" fillId="0" borderId="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7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xf numFmtId="0" fontId="44" fillId="0" borderId="0"/>
    <xf numFmtId="0" fontId="44" fillId="0" borderId="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5" fillId="0" borderId="0" applyNumberFormat="0" applyFill="0" applyBorder="0" applyAlignment="0" applyProtection="0"/>
    <xf numFmtId="0" fontId="44" fillId="50" borderId="0"/>
    <xf numFmtId="0" fontId="44" fillId="50" borderId="0"/>
    <xf numFmtId="0" fontId="44" fillId="50" borderId="0"/>
    <xf numFmtId="0" fontId="44" fillId="50" borderId="0"/>
    <xf numFmtId="0" fontId="44" fillId="50" borderId="0"/>
    <xf numFmtId="0" fontId="44" fillId="50" borderId="0"/>
    <xf numFmtId="0" fontId="44" fillId="50" borderId="0"/>
    <xf numFmtId="0" fontId="44" fillId="50" borderId="0"/>
    <xf numFmtId="3" fontId="8" fillId="50" borderId="0" applyFill="0"/>
    <xf numFmtId="0" fontId="44" fillId="50" borderId="0"/>
    <xf numFmtId="0" fontId="44" fillId="50" borderId="0"/>
    <xf numFmtId="0" fontId="44" fillId="50" borderId="0"/>
    <xf numFmtId="0" fontId="44" fillId="50" borderId="0"/>
    <xf numFmtId="0" fontId="44" fillId="50" borderId="0"/>
    <xf numFmtId="0" fontId="44" fillId="50" borderId="0"/>
    <xf numFmtId="3" fontId="8" fillId="50" borderId="0" applyFill="0"/>
    <xf numFmtId="0" fontId="44" fillId="50" borderId="0"/>
    <xf numFmtId="0" fontId="44" fillId="50" borderId="0"/>
    <xf numFmtId="0" fontId="44" fillId="50" borderId="0"/>
    <xf numFmtId="0" fontId="44" fillId="50" borderId="0"/>
    <xf numFmtId="0" fontId="44" fillId="50" borderId="0"/>
    <xf numFmtId="0" fontId="44" fillId="50" borderId="0"/>
    <xf numFmtId="3" fontId="8" fillId="50" borderId="0" applyFill="0"/>
    <xf numFmtId="0" fontId="44" fillId="50" borderId="0"/>
    <xf numFmtId="0" fontId="44" fillId="50" borderId="0"/>
    <xf numFmtId="0" fontId="44" fillId="50" borderId="0"/>
    <xf numFmtId="0" fontId="45" fillId="50" borderId="0"/>
    <xf numFmtId="0" fontId="45" fillId="50" borderId="0"/>
    <xf numFmtId="0" fontId="80" fillId="51" borderId="0"/>
    <xf numFmtId="0" fontId="45" fillId="50" borderId="0"/>
    <xf numFmtId="0" fontId="45" fillId="50" borderId="0"/>
    <xf numFmtId="3" fontId="8" fillId="51" borderId="0" applyFill="0"/>
    <xf numFmtId="0" fontId="45" fillId="50" borderId="0"/>
    <xf numFmtId="0" fontId="45" fillId="50" borderId="0"/>
    <xf numFmtId="0" fontId="45" fillId="50" borderId="0"/>
    <xf numFmtId="0" fontId="45" fillId="50" borderId="0"/>
    <xf numFmtId="3" fontId="8" fillId="51" borderId="0" applyFill="0"/>
    <xf numFmtId="0" fontId="45" fillId="50" borderId="0"/>
    <xf numFmtId="0" fontId="45" fillId="50" borderId="0"/>
    <xf numFmtId="0" fontId="45" fillId="50" borderId="0"/>
    <xf numFmtId="0" fontId="45" fillId="50" borderId="0"/>
    <xf numFmtId="3" fontId="8" fillId="51" borderId="0" applyFill="0"/>
    <xf numFmtId="0" fontId="45" fillId="50" borderId="0"/>
    <xf numFmtId="0" fontId="45" fillId="50" borderId="0"/>
    <xf numFmtId="0" fontId="49" fillId="50" borderId="0"/>
    <xf numFmtId="0" fontId="81" fillId="52" borderId="0"/>
    <xf numFmtId="0" fontId="49" fillId="50" borderId="0"/>
    <xf numFmtId="3" fontId="40" fillId="52" borderId="0" applyFill="0" applyBorder="0"/>
    <xf numFmtId="0" fontId="49" fillId="50" borderId="0"/>
    <xf numFmtId="0" fontId="49" fillId="50" borderId="0"/>
    <xf numFmtId="3" fontId="40" fillId="52" borderId="0" applyFill="0" applyBorder="0"/>
    <xf numFmtId="0" fontId="49" fillId="50" borderId="0"/>
    <xf numFmtId="0" fontId="49" fillId="50" borderId="0"/>
    <xf numFmtId="3" fontId="40" fillId="52" borderId="0" applyFill="0" applyBorder="0"/>
    <xf numFmtId="0" fontId="49" fillId="50" borderId="0"/>
    <xf numFmtId="0" fontId="82" fillId="50" borderId="0"/>
    <xf numFmtId="0" fontId="83" fillId="53" borderId="0"/>
    <xf numFmtId="0" fontId="82" fillId="50" borderId="0"/>
    <xf numFmtId="3" fontId="8" fillId="53" borderId="0" applyFill="0"/>
    <xf numFmtId="0" fontId="82" fillId="50" borderId="0"/>
    <xf numFmtId="0" fontId="82" fillId="50" borderId="0"/>
    <xf numFmtId="3" fontId="8" fillId="53" borderId="0" applyFill="0"/>
    <xf numFmtId="0" fontId="82" fillId="50" borderId="0"/>
    <xf numFmtId="0" fontId="82" fillId="50" borderId="0"/>
    <xf numFmtId="3" fontId="8" fillId="53" borderId="0" applyFill="0"/>
    <xf numFmtId="0" fontId="82" fillId="50" borderId="0"/>
    <xf numFmtId="0" fontId="84" fillId="50" borderId="0"/>
    <xf numFmtId="0" fontId="84" fillId="0" borderId="0"/>
    <xf numFmtId="0" fontId="84" fillId="50" borderId="0"/>
    <xf numFmtId="3" fontId="59" fillId="0" borderId="0" applyFill="0"/>
    <xf numFmtId="0" fontId="84" fillId="50" borderId="0"/>
    <xf numFmtId="0" fontId="84" fillId="50" borderId="0"/>
    <xf numFmtId="3" fontId="59" fillId="0" borderId="0" applyFill="0"/>
    <xf numFmtId="0" fontId="84" fillId="50" borderId="0"/>
    <xf numFmtId="0" fontId="84" fillId="50" borderId="0"/>
    <xf numFmtId="3" fontId="59" fillId="0" borderId="0" applyFill="0"/>
    <xf numFmtId="0" fontId="84" fillId="50" borderId="0"/>
    <xf numFmtId="0" fontId="85" fillId="50" borderId="0"/>
    <xf numFmtId="0" fontId="85" fillId="0" borderId="0"/>
    <xf numFmtId="0" fontId="85" fillId="50" borderId="0"/>
    <xf numFmtId="3" fontId="5" fillId="0" borderId="0" applyFill="0"/>
    <xf numFmtId="0" fontId="85" fillId="50" borderId="0"/>
    <xf numFmtId="0" fontId="85" fillId="50" borderId="0"/>
    <xf numFmtId="3" fontId="5" fillId="0" borderId="0" applyFill="0"/>
    <xf numFmtId="0" fontId="85" fillId="50" borderId="0"/>
    <xf numFmtId="0" fontId="85" fillId="50" borderId="0"/>
    <xf numFmtId="3" fontId="5" fillId="0" borderId="0" applyFill="0"/>
    <xf numFmtId="0" fontId="85" fillId="50" borderId="0"/>
    <xf numFmtId="0" fontId="8" fillId="50" borderId="0"/>
    <xf numFmtId="0" fontId="8" fillId="0" borderId="0"/>
    <xf numFmtId="0" fontId="8" fillId="50" borderId="0"/>
    <xf numFmtId="3" fontId="8" fillId="0" borderId="0" applyFill="0"/>
    <xf numFmtId="0" fontId="8" fillId="50" borderId="0"/>
    <xf numFmtId="0" fontId="8" fillId="50" borderId="0"/>
    <xf numFmtId="3" fontId="8" fillId="0" borderId="0" applyFill="0"/>
    <xf numFmtId="0" fontId="8" fillId="50" borderId="0"/>
    <xf numFmtId="0" fontId="8" fillId="50" borderId="0"/>
    <xf numFmtId="3" fontId="8" fillId="0" borderId="0" applyFill="0"/>
    <xf numFmtId="0" fontId="8" fillId="50" borderId="0"/>
    <xf numFmtId="184" fontId="44" fillId="0" borderId="0" applyFont="0" applyFill="0" applyBorder="0" applyAlignment="0" applyProtection="0"/>
    <xf numFmtId="184" fontId="44" fillId="0" borderId="0" applyFont="0" applyFill="0" applyBorder="0" applyAlignment="0" applyProtection="0"/>
    <xf numFmtId="184" fontId="44" fillId="0" borderId="0" applyFont="0" applyFill="0" applyBorder="0" applyAlignment="0" applyProtection="0"/>
    <xf numFmtId="184" fontId="44" fillId="0" borderId="0" applyFont="0" applyFill="0" applyBorder="0" applyAlignment="0" applyProtection="0"/>
    <xf numFmtId="184" fontId="44" fillId="0" borderId="0" applyFont="0" applyFill="0" applyBorder="0" applyAlignment="0" applyProtection="0"/>
    <xf numFmtId="184"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0" fontId="60"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6" fontId="44" fillId="0" borderId="0" applyFont="0" applyFill="0" applyBorder="0" applyAlignment="0" applyProtection="0"/>
    <xf numFmtId="186" fontId="44" fillId="0" borderId="0" applyFont="0" applyFill="0" applyBorder="0" applyAlignment="0" applyProtection="0"/>
    <xf numFmtId="186" fontId="44" fillId="0" borderId="0" applyFont="0" applyFill="0" applyBorder="0" applyAlignment="0" applyProtection="0"/>
    <xf numFmtId="186" fontId="44" fillId="0" borderId="0" applyFont="0" applyFill="0" applyBorder="0" applyAlignment="0" applyProtection="0"/>
    <xf numFmtId="186" fontId="44" fillId="0" borderId="0" applyFont="0" applyFill="0" applyBorder="0" applyAlignment="0" applyProtection="0"/>
    <xf numFmtId="186" fontId="44" fillId="0" borderId="0" applyFont="0" applyFill="0" applyBorder="0" applyAlignment="0" applyProtection="0"/>
    <xf numFmtId="187" fontId="44" fillId="0" borderId="0" applyFont="0" applyFill="0" applyBorder="0" applyAlignment="0" applyProtection="0"/>
    <xf numFmtId="187" fontId="44" fillId="0" borderId="0" applyFont="0" applyFill="0" applyBorder="0" applyAlignment="0" applyProtection="0"/>
    <xf numFmtId="187" fontId="44" fillId="0" borderId="0" applyFont="0" applyFill="0" applyBorder="0" applyAlignment="0" applyProtection="0"/>
    <xf numFmtId="188" fontId="44" fillId="0" borderId="0" applyFont="0" applyFill="0" applyBorder="0" applyAlignment="0" applyProtection="0"/>
    <xf numFmtId="188" fontId="44" fillId="0" borderId="0" applyFont="0" applyFill="0" applyBorder="0" applyAlignment="0" applyProtection="0"/>
    <xf numFmtId="188" fontId="44" fillId="0" borderId="0" applyFont="0" applyFill="0" applyBorder="0" applyAlignment="0" applyProtection="0"/>
    <xf numFmtId="187" fontId="44" fillId="0" borderId="0" applyFont="0" applyFill="0" applyBorder="0" applyAlignment="0" applyProtection="0"/>
    <xf numFmtId="187" fontId="44" fillId="0" borderId="0" applyFont="0" applyFill="0" applyBorder="0" applyAlignment="0" applyProtection="0"/>
    <xf numFmtId="187" fontId="44" fillId="0" borderId="0" applyFont="0" applyFill="0" applyBorder="0" applyAlignment="0" applyProtection="0"/>
    <xf numFmtId="188" fontId="44" fillId="0" borderId="0" applyFont="0" applyFill="0" applyBorder="0" applyAlignment="0" applyProtection="0"/>
    <xf numFmtId="188" fontId="44" fillId="0" borderId="0" applyFont="0" applyFill="0" applyBorder="0" applyAlignment="0" applyProtection="0"/>
    <xf numFmtId="188" fontId="44" fillId="0" borderId="0" applyFont="0" applyFill="0" applyBorder="0" applyAlignment="0" applyProtection="0"/>
    <xf numFmtId="187" fontId="44" fillId="0" borderId="0" applyFont="0" applyFill="0" applyBorder="0" applyAlignment="0" applyProtection="0"/>
    <xf numFmtId="187" fontId="44" fillId="0" borderId="0" applyFont="0" applyFill="0" applyBorder="0" applyAlignment="0" applyProtection="0"/>
    <xf numFmtId="187" fontId="44" fillId="0" borderId="0" applyFont="0" applyFill="0" applyBorder="0" applyAlignment="0" applyProtection="0"/>
    <xf numFmtId="188" fontId="44" fillId="0" borderId="0" applyFont="0" applyFill="0" applyBorder="0" applyAlignment="0" applyProtection="0"/>
    <xf numFmtId="188" fontId="44" fillId="0" borderId="0" applyFont="0" applyFill="0" applyBorder="0" applyAlignment="0" applyProtection="0"/>
    <xf numFmtId="188" fontId="44" fillId="0" borderId="0" applyFont="0" applyFill="0" applyBorder="0" applyAlignment="0" applyProtection="0"/>
    <xf numFmtId="0" fontId="60" fillId="0" borderId="0" applyFont="0" applyFill="0" applyBorder="0" applyAlignment="0" applyProtection="0"/>
    <xf numFmtId="187" fontId="44" fillId="0" borderId="0" applyFont="0" applyFill="0" applyBorder="0" applyAlignment="0" applyProtection="0"/>
    <xf numFmtId="187" fontId="44" fillId="0" borderId="0" applyFont="0" applyFill="0" applyBorder="0" applyAlignment="0" applyProtection="0"/>
    <xf numFmtId="187" fontId="44" fillId="0" borderId="0" applyFont="0" applyFill="0" applyBorder="0" applyAlignment="0" applyProtection="0"/>
    <xf numFmtId="188" fontId="44" fillId="0" borderId="0" applyFont="0" applyFill="0" applyBorder="0" applyAlignment="0" applyProtection="0"/>
    <xf numFmtId="188" fontId="44" fillId="0" borderId="0" applyFont="0" applyFill="0" applyBorder="0" applyAlignment="0" applyProtection="0"/>
    <xf numFmtId="188"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189" fontId="44" fillId="0" borderId="0" applyFont="0" applyFill="0" applyBorder="0" applyAlignment="0" applyProtection="0"/>
    <xf numFmtId="189" fontId="44" fillId="0" borderId="0" applyFont="0" applyFill="0" applyBorder="0" applyAlignment="0" applyProtection="0"/>
    <xf numFmtId="189" fontId="44" fillId="0" borderId="0" applyFont="0" applyFill="0" applyBorder="0" applyAlignment="0" applyProtection="0"/>
    <xf numFmtId="190" fontId="44" fillId="0" borderId="0" applyFont="0" applyFill="0" applyBorder="0" applyAlignment="0" applyProtection="0"/>
    <xf numFmtId="190" fontId="44" fillId="0" borderId="0" applyFont="0" applyFill="0" applyBorder="0" applyAlignment="0" applyProtection="0"/>
    <xf numFmtId="190" fontId="44" fillId="0" borderId="0" applyFont="0" applyFill="0" applyBorder="0" applyAlignment="0" applyProtection="0"/>
    <xf numFmtId="190" fontId="44" fillId="0" borderId="0" applyFont="0" applyFill="0" applyBorder="0" applyAlignment="0" applyProtection="0"/>
    <xf numFmtId="190" fontId="44" fillId="0" borderId="0" applyFont="0" applyFill="0" applyBorder="0" applyAlignment="0" applyProtection="0"/>
    <xf numFmtId="190" fontId="44" fillId="0" borderId="0" applyFont="0" applyFill="0" applyBorder="0" applyAlignment="0" applyProtection="0"/>
    <xf numFmtId="39" fontId="44" fillId="0" borderId="0" applyFont="0" applyFill="0" applyBorder="0" applyAlignment="0" applyProtection="0"/>
    <xf numFmtId="39" fontId="44" fillId="0" borderId="0" applyFont="0" applyFill="0" applyBorder="0" applyAlignment="0" applyProtection="0"/>
    <xf numFmtId="39" fontId="44" fillId="0" borderId="0" applyFont="0" applyFill="0" applyBorder="0" applyAlignment="0" applyProtection="0"/>
    <xf numFmtId="39" fontId="44" fillId="0" borderId="0" applyFont="0" applyFill="0" applyBorder="0" applyAlignment="0" applyProtection="0"/>
    <xf numFmtId="39" fontId="44" fillId="0" borderId="0" applyFont="0" applyFill="0" applyBorder="0" applyAlignment="0" applyProtection="0"/>
    <xf numFmtId="39" fontId="44" fillId="0" borderId="0" applyFont="0" applyFill="0" applyBorder="0" applyAlignment="0" applyProtection="0"/>
    <xf numFmtId="39" fontId="44" fillId="0" borderId="0" applyFont="0" applyFill="0" applyBorder="0" applyAlignment="0" applyProtection="0"/>
    <xf numFmtId="39" fontId="44" fillId="0" borderId="0" applyFont="0" applyFill="0" applyBorder="0" applyAlignment="0" applyProtection="0"/>
    <xf numFmtId="39" fontId="44" fillId="0" borderId="0" applyFont="0" applyFill="0" applyBorder="0" applyAlignment="0" applyProtection="0"/>
    <xf numFmtId="0" fontId="60"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39" fontId="44" fillId="0" borderId="0" applyFont="0" applyFill="0" applyBorder="0" applyAlignment="0" applyProtection="0"/>
    <xf numFmtId="39" fontId="44" fillId="0" borderId="0" applyFont="0" applyFill="0" applyBorder="0" applyAlignment="0" applyProtection="0"/>
    <xf numFmtId="39" fontId="44" fillId="0" borderId="0" applyFont="0" applyFill="0" applyBorder="0" applyAlignment="0" applyProtection="0"/>
    <xf numFmtId="0" fontId="44" fillId="0" borderId="0" applyNumberFormat="0" applyFill="0" applyBorder="0" applyAlignment="0" applyProtection="0"/>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0" fontId="44" fillId="0" borderId="0" applyNumberFormat="0" applyFill="0" applyBorder="0" applyAlignment="0" applyProtection="0"/>
    <xf numFmtId="191" fontId="44" fillId="0" borderId="8"/>
    <xf numFmtId="191" fontId="44" fillId="0" borderId="8"/>
    <xf numFmtId="191" fontId="44" fillId="0" borderId="8"/>
    <xf numFmtId="191" fontId="44" fillId="0" borderId="8"/>
    <xf numFmtId="192" fontId="44" fillId="54" borderId="67"/>
    <xf numFmtId="192" fontId="44" fillId="54" borderId="67"/>
    <xf numFmtId="4" fontId="44" fillId="54" borderId="0"/>
    <xf numFmtId="4" fontId="44" fillId="54" borderId="0"/>
    <xf numFmtId="192" fontId="44" fillId="54" borderId="67"/>
    <xf numFmtId="192" fontId="44" fillId="54" borderId="67"/>
    <xf numFmtId="192" fontId="44" fillId="54" borderId="67"/>
    <xf numFmtId="192" fontId="44" fillId="54" borderId="67"/>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2" fontId="44" fillId="54" borderId="67"/>
    <xf numFmtId="192" fontId="44" fillId="54" borderId="67"/>
    <xf numFmtId="191" fontId="44" fillId="0" borderId="8"/>
    <xf numFmtId="191" fontId="44" fillId="0" borderId="8"/>
    <xf numFmtId="191" fontId="44" fillId="0" borderId="8"/>
    <xf numFmtId="191" fontId="44" fillId="0" borderId="8"/>
    <xf numFmtId="192" fontId="44" fillId="54" borderId="67"/>
    <xf numFmtId="192" fontId="44" fillId="54" borderId="67"/>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192" fontId="44" fillId="54" borderId="67"/>
    <xf numFmtId="192" fontId="44" fillId="54" borderId="67"/>
    <xf numFmtId="192" fontId="44" fillId="54" borderId="67"/>
    <xf numFmtId="192" fontId="44" fillId="54" borderId="67"/>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191" fontId="44" fillId="0" borderId="8"/>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3" fontId="8" fillId="54" borderId="2" applyFill="0"/>
    <xf numFmtId="192" fontId="44" fillId="54" borderId="67"/>
    <xf numFmtId="192" fontId="44" fillId="54" borderId="67"/>
    <xf numFmtId="0" fontId="44" fillId="0" borderId="0"/>
    <xf numFmtId="0" fontId="44" fillId="0" borderId="0"/>
    <xf numFmtId="0" fontId="44" fillId="0" borderId="0"/>
    <xf numFmtId="0" fontId="44" fillId="0" borderId="0"/>
    <xf numFmtId="0" fontId="44" fillId="0" borderId="0"/>
    <xf numFmtId="0" fontId="44" fillId="0" borderId="0"/>
    <xf numFmtId="193" fontId="44" fillId="0" borderId="0" applyFont="0" applyFill="0" applyBorder="0" applyAlignment="0" applyProtection="0"/>
    <xf numFmtId="193" fontId="44" fillId="0" borderId="0" applyFont="0" applyFill="0" applyBorder="0" applyAlignment="0" applyProtection="0"/>
    <xf numFmtId="193" fontId="44" fillId="0" borderId="0" applyFon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alignment horizontal="left" wrapText="1"/>
    </xf>
    <xf numFmtId="0" fontId="44" fillId="0" borderId="0" applyNumberFormat="0" applyFill="0" applyBorder="0" applyAlignment="0" applyProtection="0"/>
    <xf numFmtId="0" fontId="44" fillId="0" borderId="0">
      <alignment horizontal="left" wrapText="1"/>
    </xf>
    <xf numFmtId="0" fontId="44" fillId="0" borderId="0">
      <alignment horizontal="left" wrapText="1"/>
    </xf>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9" fillId="54" borderId="0"/>
    <xf numFmtId="0" fontId="49" fillId="55" borderId="0"/>
    <xf numFmtId="0" fontId="49" fillId="54" borderId="0"/>
    <xf numFmtId="3" fontId="86" fillId="55" borderId="68" applyFill="0"/>
    <xf numFmtId="0" fontId="49" fillId="54" borderId="0"/>
    <xf numFmtId="0" fontId="49" fillId="54" borderId="0"/>
    <xf numFmtId="3" fontId="86" fillId="55" borderId="68" applyFill="0"/>
    <xf numFmtId="0" fontId="49" fillId="54" borderId="0"/>
    <xf numFmtId="0" fontId="49" fillId="54" borderId="0"/>
    <xf numFmtId="3" fontId="86" fillId="55" borderId="68" applyFill="0"/>
    <xf numFmtId="0" fontId="49" fillId="54" borderId="0"/>
    <xf numFmtId="0" fontId="87" fillId="0" borderId="0" applyNumberFormat="0" applyFill="0" applyBorder="0" applyAlignment="0" applyProtection="0"/>
    <xf numFmtId="0" fontId="87" fillId="0" borderId="0" applyNumberFormat="0" applyFill="0" applyBorder="0" applyAlignment="0" applyProtection="0"/>
    <xf numFmtId="0" fontId="87" fillId="0" borderId="0" applyNumberFormat="0" applyFill="0" applyBorder="0" applyAlignment="0" applyProtection="0"/>
    <xf numFmtId="0" fontId="87" fillId="0" borderId="0" applyNumberFormat="0" applyFill="0" applyBorder="0" applyAlignment="0" applyProtection="0"/>
    <xf numFmtId="0" fontId="87" fillId="0" borderId="0" applyNumberFormat="0" applyFill="0" applyBorder="0" applyAlignment="0" applyProtection="0"/>
    <xf numFmtId="0" fontId="87" fillId="0" borderId="0" applyNumberFormat="0" applyFill="0" applyBorder="0" applyAlignment="0" applyProtection="0"/>
    <xf numFmtId="0" fontId="87" fillId="0" borderId="0" applyNumberFormat="0" applyFill="0" applyBorder="0" applyAlignment="0" applyProtection="0"/>
    <xf numFmtId="0" fontId="87" fillId="0" borderId="0" applyNumberFormat="0" applyFill="0" applyBorder="0" applyAlignment="0" applyProtection="0"/>
    <xf numFmtId="0" fontId="44" fillId="56" borderId="0" applyNumberFormat="0" applyFont="0" applyAlignment="0" applyProtection="0"/>
    <xf numFmtId="0" fontId="44" fillId="56" borderId="0" applyNumberFormat="0" applyFont="0" applyAlignment="0" applyProtection="0"/>
    <xf numFmtId="0" fontId="44" fillId="56" borderId="0" applyNumberFormat="0" applyFont="0" applyAlignment="0" applyProtection="0"/>
    <xf numFmtId="0" fontId="44" fillId="0" borderId="0"/>
    <xf numFmtId="0" fontId="44"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Fill="0" applyBorder="0" applyAlignment="0" applyProtection="0"/>
    <xf numFmtId="0" fontId="88" fillId="0" borderId="0">
      <alignment vertical="center"/>
    </xf>
    <xf numFmtId="0" fontId="72" fillId="0" borderId="0"/>
    <xf numFmtId="0" fontId="89" fillId="0" borderId="0" applyNumberFormat="0" applyFill="0" applyBorder="0" applyAlignment="0" applyProtection="0"/>
    <xf numFmtId="0" fontId="44" fillId="0" borderId="0"/>
    <xf numFmtId="0" fontId="44" fillId="0" borderId="0"/>
    <xf numFmtId="0" fontId="44" fillId="0" borderId="0"/>
    <xf numFmtId="0" fontId="44" fillId="0" borderId="0" applyNumberFormat="0" applyFill="0" applyBorder="0" applyAlignment="0" applyProtection="0"/>
    <xf numFmtId="194" fontId="44" fillId="0" borderId="0" applyFont="0" applyFill="0" applyBorder="0" applyAlignment="0" applyProtection="0"/>
    <xf numFmtId="194" fontId="44" fillId="0" borderId="0" applyFont="0" applyFill="0" applyBorder="0" applyAlignment="0" applyProtection="0"/>
    <xf numFmtId="194" fontId="44" fillId="0" borderId="0" applyFont="0" applyFill="0" applyBorder="0" applyAlignment="0" applyProtection="0"/>
    <xf numFmtId="194" fontId="44" fillId="0" borderId="0" applyFont="0" applyFill="0" applyBorder="0" applyAlignment="0" applyProtection="0"/>
    <xf numFmtId="194" fontId="44" fillId="0" borderId="0" applyFont="0" applyFill="0" applyBorder="0" applyAlignment="0" applyProtection="0"/>
    <xf numFmtId="194" fontId="44" fillId="0" borderId="0" applyFont="0" applyFill="0" applyBorder="0" applyAlignment="0" applyProtection="0"/>
    <xf numFmtId="195" fontId="44" fillId="0" borderId="0" applyFont="0" applyFill="0" applyBorder="0" applyAlignment="0" applyProtection="0"/>
    <xf numFmtId="195" fontId="44" fillId="0" borderId="0" applyFont="0" applyFill="0" applyBorder="0" applyAlignment="0" applyProtection="0"/>
    <xf numFmtId="195" fontId="44" fillId="0" borderId="0" applyFont="0" applyFill="0" applyBorder="0" applyAlignment="0" applyProtection="0"/>
    <xf numFmtId="195" fontId="44" fillId="0" borderId="0" applyFont="0" applyFill="0" applyBorder="0" applyAlignment="0" applyProtection="0"/>
    <xf numFmtId="195" fontId="44" fillId="0" borderId="0" applyFont="0" applyFill="0" applyBorder="0" applyAlignment="0" applyProtection="0"/>
    <xf numFmtId="195" fontId="44" fillId="0" borderId="0" applyFont="0" applyFill="0" applyBorder="0" applyAlignment="0" applyProtection="0"/>
    <xf numFmtId="195" fontId="44" fillId="0" borderId="0" applyFont="0" applyFill="0" applyBorder="0" applyAlignment="0" applyProtection="0"/>
    <xf numFmtId="195" fontId="44" fillId="0" borderId="0" applyFont="0" applyFill="0" applyBorder="0" applyAlignment="0" applyProtection="0"/>
    <xf numFmtId="195" fontId="44" fillId="0" borderId="0" applyFont="0" applyFill="0" applyBorder="0" applyAlignment="0" applyProtection="0"/>
    <xf numFmtId="0" fontId="60" fillId="0" borderId="0" applyFont="0" applyFill="0" applyBorder="0" applyAlignment="0" applyProtection="0"/>
    <xf numFmtId="195" fontId="44" fillId="0" borderId="0" applyFont="0" applyFill="0" applyBorder="0" applyAlignment="0" applyProtection="0"/>
    <xf numFmtId="195" fontId="44" fillId="0" borderId="0" applyFont="0" applyFill="0" applyBorder="0" applyAlignment="0" applyProtection="0"/>
    <xf numFmtId="195"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196" fontId="44" fillId="0" borderId="0" applyFont="0" applyFill="0" applyBorder="0" applyAlignment="0" applyProtection="0"/>
    <xf numFmtId="196" fontId="44" fillId="0" borderId="0" applyFont="0" applyFill="0" applyBorder="0" applyAlignment="0" applyProtection="0"/>
    <xf numFmtId="196" fontId="44" fillId="0" borderId="0" applyFont="0" applyFill="0" applyBorder="0" applyAlignment="0" applyProtection="0"/>
    <xf numFmtId="197" fontId="44" fillId="0" borderId="0" applyFont="0" applyFill="0" applyBorder="0" applyProtection="0">
      <alignment horizontal="right"/>
    </xf>
    <xf numFmtId="197" fontId="44" fillId="0" borderId="0" applyFont="0" applyFill="0" applyBorder="0" applyProtection="0">
      <alignment horizontal="right"/>
    </xf>
    <xf numFmtId="197" fontId="44" fillId="0" borderId="0" applyFont="0" applyFill="0" applyBorder="0" applyProtection="0">
      <alignment horizontal="right"/>
    </xf>
    <xf numFmtId="198" fontId="44" fillId="0" borderId="0" applyFont="0" applyFill="0" applyBorder="0" applyProtection="0">
      <alignment horizontal="right"/>
    </xf>
    <xf numFmtId="198" fontId="44" fillId="0" borderId="0" applyFont="0" applyFill="0" applyBorder="0" applyProtection="0">
      <alignment horizontal="right"/>
    </xf>
    <xf numFmtId="198" fontId="44" fillId="0" borderId="0" applyFont="0" applyFill="0" applyBorder="0" applyProtection="0">
      <alignment horizontal="right"/>
    </xf>
    <xf numFmtId="199" fontId="44" fillId="0" borderId="0" applyFont="0" applyFill="0" applyBorder="0" applyAlignment="0" applyProtection="0"/>
    <xf numFmtId="199" fontId="44" fillId="0" borderId="0" applyFont="0" applyFill="0" applyBorder="0" applyAlignment="0" applyProtection="0"/>
    <xf numFmtId="199" fontId="44" fillId="0" borderId="0" applyFont="0" applyFill="0" applyBorder="0" applyAlignment="0" applyProtection="0"/>
    <xf numFmtId="199" fontId="44" fillId="0" borderId="0" applyFont="0" applyFill="0" applyBorder="0" applyAlignment="0" applyProtection="0"/>
    <xf numFmtId="199" fontId="44" fillId="0" borderId="0" applyFont="0" applyFill="0" applyBorder="0" applyAlignment="0" applyProtection="0"/>
    <xf numFmtId="199" fontId="44" fillId="0" borderId="0" applyFont="0" applyFill="0" applyBorder="0" applyAlignment="0" applyProtection="0"/>
    <xf numFmtId="199" fontId="44" fillId="0" borderId="0" applyFont="0" applyFill="0" applyBorder="0" applyAlignment="0" applyProtection="0"/>
    <xf numFmtId="199" fontId="44" fillId="0" borderId="0" applyFont="0" applyFill="0" applyBorder="0" applyAlignment="0" applyProtection="0"/>
    <xf numFmtId="199" fontId="44" fillId="0" borderId="0" applyFont="0" applyFill="0" applyBorder="0" applyAlignment="0" applyProtection="0"/>
    <xf numFmtId="0" fontId="60" fillId="0" borderId="0" applyFont="0" applyFill="0" applyBorder="0" applyAlignment="0" applyProtection="0"/>
    <xf numFmtId="199" fontId="44" fillId="0" borderId="0" applyFont="0" applyFill="0" applyBorder="0" applyAlignment="0" applyProtection="0"/>
    <xf numFmtId="199" fontId="44" fillId="0" borderId="0" applyFont="0" applyFill="0" applyBorder="0" applyAlignment="0" applyProtection="0"/>
    <xf numFmtId="199"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200" fontId="44" fillId="0" borderId="0" applyFont="0" applyFill="0" applyBorder="0" applyAlignment="0" applyProtection="0"/>
    <xf numFmtId="200" fontId="44" fillId="0" borderId="0" applyFont="0" applyFill="0" applyBorder="0" applyAlignment="0" applyProtection="0"/>
    <xf numFmtId="200" fontId="44" fillId="0" borderId="0" applyFont="0" applyFill="0" applyBorder="0" applyAlignment="0" applyProtection="0"/>
    <xf numFmtId="0" fontId="44" fillId="0" borderId="0">
      <alignment horizontal="left" wrapText="1"/>
    </xf>
    <xf numFmtId="0" fontId="44" fillId="0" borderId="0">
      <alignment horizontal="left" wrapText="1"/>
    </xf>
    <xf numFmtId="201" fontId="44" fillId="0" borderId="0" applyFont="0" applyFill="0" applyBorder="0" applyAlignment="0" applyProtection="0"/>
    <xf numFmtId="201" fontId="44" fillId="0" borderId="0" applyFont="0" applyFill="0" applyBorder="0" applyAlignment="0" applyProtection="0"/>
    <xf numFmtId="201" fontId="44" fillId="0" borderId="0" applyFont="0" applyFill="0" applyBorder="0" applyAlignment="0" applyProtection="0"/>
    <xf numFmtId="0" fontId="60" fillId="0" borderId="0" applyFont="0" applyFill="0" applyBorder="0" applyAlignment="0" applyProtection="0"/>
    <xf numFmtId="201" fontId="44" fillId="0" borderId="0" applyFont="0" applyFill="0" applyBorder="0" applyAlignment="0" applyProtection="0"/>
    <xf numFmtId="201" fontId="44" fillId="0" borderId="0" applyFont="0" applyFill="0" applyBorder="0" applyAlignment="0" applyProtection="0"/>
    <xf numFmtId="201" fontId="44" fillId="0" borderId="0" applyFont="0" applyFill="0" applyBorder="0" applyAlignment="0" applyProtection="0"/>
    <xf numFmtId="202" fontId="44" fillId="0" borderId="0" applyFont="0" applyFill="0" applyBorder="0" applyAlignment="0" applyProtection="0"/>
    <xf numFmtId="202" fontId="44" fillId="0" borderId="0" applyFont="0" applyFill="0" applyBorder="0" applyAlignment="0" applyProtection="0"/>
    <xf numFmtId="202" fontId="44" fillId="0" borderId="0" applyFont="0" applyFill="0" applyBorder="0" applyAlignment="0" applyProtection="0"/>
    <xf numFmtId="0" fontId="60" fillId="0" borderId="0" applyFont="0" applyFill="0" applyBorder="0" applyAlignment="0" applyProtection="0"/>
    <xf numFmtId="202" fontId="44" fillId="0" borderId="0" applyFont="0" applyFill="0" applyBorder="0" applyAlignment="0" applyProtection="0"/>
    <xf numFmtId="202" fontId="44" fillId="0" borderId="0" applyFont="0" applyFill="0" applyBorder="0" applyAlignment="0" applyProtection="0"/>
    <xf numFmtId="202"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203" fontId="44" fillId="0" borderId="0" applyFont="0" applyFill="0" applyBorder="0" applyAlignment="0" applyProtection="0"/>
    <xf numFmtId="203" fontId="44" fillId="0" borderId="0" applyFont="0" applyFill="0" applyBorder="0" applyAlignment="0" applyProtection="0"/>
    <xf numFmtId="203" fontId="44" fillId="0" borderId="0" applyFont="0" applyFill="0" applyBorder="0" applyAlignment="0" applyProtection="0"/>
    <xf numFmtId="0" fontId="79" fillId="0" borderId="0"/>
    <xf numFmtId="0" fontId="72" fillId="0" borderId="0"/>
    <xf numFmtId="0" fontId="45" fillId="0" borderId="0" applyNumberFormat="0" applyFill="0" applyBorder="0" applyAlignment="0" applyProtection="0"/>
    <xf numFmtId="0" fontId="45" fillId="0" borderId="0" applyNumberFormat="0" applyFill="0" applyBorder="0" applyAlignment="0" applyProtection="0"/>
    <xf numFmtId="0" fontId="44" fillId="0" borderId="0"/>
    <xf numFmtId="0" fontId="44" fillId="0" borderId="0"/>
    <xf numFmtId="0" fontId="44" fillId="0" borderId="0"/>
    <xf numFmtId="0" fontId="44" fillId="0" borderId="0" applyNumberFormat="0" applyFill="0" applyBorder="0" applyAlignment="0" applyProtection="0"/>
    <xf numFmtId="0" fontId="44" fillId="0" borderId="0" applyNumberFormat="0" applyFill="0" applyBorder="0" applyAlignment="0" applyProtection="0"/>
    <xf numFmtId="0" fontId="44" fillId="0" borderId="0"/>
    <xf numFmtId="0" fontId="44" fillId="0" borderId="0"/>
    <xf numFmtId="0" fontId="44" fillId="0" borderId="0" applyNumberFormat="0" applyFill="0" applyBorder="0" applyAlignment="0" applyProtection="0"/>
    <xf numFmtId="0" fontId="44" fillId="50" borderId="0"/>
    <xf numFmtId="0" fontId="44" fillId="50" borderId="0"/>
    <xf numFmtId="0" fontId="44" fillId="50" borderId="0"/>
    <xf numFmtId="0" fontId="44" fillId="50" borderId="0"/>
    <xf numFmtId="0" fontId="44" fillId="50" borderId="0"/>
    <xf numFmtId="0" fontId="44" fillId="50" borderId="0"/>
    <xf numFmtId="0" fontId="44" fillId="50" borderId="0"/>
    <xf numFmtId="0" fontId="44" fillId="50" borderId="0"/>
    <xf numFmtId="3" fontId="8" fillId="50" borderId="0" applyFill="0"/>
    <xf numFmtId="0" fontId="44" fillId="50" borderId="0"/>
    <xf numFmtId="0" fontId="44" fillId="50" borderId="0"/>
    <xf numFmtId="0" fontId="44" fillId="50" borderId="0"/>
    <xf numFmtId="0" fontId="44" fillId="50" borderId="0"/>
    <xf numFmtId="0" fontId="44" fillId="50" borderId="0"/>
    <xf numFmtId="0" fontId="44" fillId="50" borderId="0"/>
    <xf numFmtId="3" fontId="8" fillId="50" borderId="0" applyFill="0"/>
    <xf numFmtId="0" fontId="44" fillId="50" borderId="0"/>
    <xf numFmtId="0" fontId="44" fillId="50" borderId="0"/>
    <xf numFmtId="0" fontId="44" fillId="50" borderId="0"/>
    <xf numFmtId="0" fontId="44" fillId="50" borderId="0"/>
    <xf numFmtId="0" fontId="44" fillId="50" borderId="0"/>
    <xf numFmtId="0" fontId="44" fillId="50" borderId="0"/>
    <xf numFmtId="3" fontId="8" fillId="50" borderId="0" applyFill="0"/>
    <xf numFmtId="0" fontId="44" fillId="50" borderId="0"/>
    <xf numFmtId="0" fontId="44" fillId="50" borderId="0"/>
    <xf numFmtId="0" fontId="44" fillId="50" borderId="0"/>
    <xf numFmtId="0" fontId="45" fillId="50" borderId="0"/>
    <xf numFmtId="0" fontId="45" fillId="50" borderId="0"/>
    <xf numFmtId="0" fontId="80" fillId="51" borderId="0"/>
    <xf numFmtId="0" fontId="45" fillId="50" borderId="0"/>
    <xf numFmtId="0" fontId="45" fillId="50" borderId="0"/>
    <xf numFmtId="3" fontId="8" fillId="51" borderId="0" applyFill="0"/>
    <xf numFmtId="0" fontId="45" fillId="50" borderId="0"/>
    <xf numFmtId="0" fontId="45" fillId="50" borderId="0"/>
    <xf numFmtId="0" fontId="45" fillId="50" borderId="0"/>
    <xf numFmtId="0" fontId="45" fillId="50" borderId="0"/>
    <xf numFmtId="3" fontId="8" fillId="51" borderId="0" applyFill="0"/>
    <xf numFmtId="0" fontId="45" fillId="50" borderId="0"/>
    <xf numFmtId="0" fontId="45" fillId="50" borderId="0"/>
    <xf numFmtId="0" fontId="45" fillId="50" borderId="0"/>
    <xf numFmtId="0" fontId="45" fillId="50" borderId="0"/>
    <xf numFmtId="3" fontId="8" fillId="51" borderId="0" applyFill="0"/>
    <xf numFmtId="0" fontId="45" fillId="50" borderId="0"/>
    <xf numFmtId="0" fontId="45" fillId="50" borderId="0"/>
    <xf numFmtId="0" fontId="49" fillId="50" borderId="0"/>
    <xf numFmtId="0" fontId="81" fillId="52" borderId="0"/>
    <xf numFmtId="0" fontId="49" fillId="50" borderId="0"/>
    <xf numFmtId="3" fontId="40" fillId="52" borderId="0" applyFill="0" applyBorder="0"/>
    <xf numFmtId="0" fontId="49" fillId="50" borderId="0"/>
    <xf numFmtId="0" fontId="49" fillId="50" borderId="0"/>
    <xf numFmtId="3" fontId="40" fillId="52" borderId="0" applyFill="0" applyBorder="0"/>
    <xf numFmtId="0" fontId="49" fillId="50" borderId="0"/>
    <xf numFmtId="0" fontId="49" fillId="50" borderId="0"/>
    <xf numFmtId="3" fontId="40" fillId="52" borderId="0" applyFill="0" applyBorder="0"/>
    <xf numFmtId="0" fontId="49" fillId="50" borderId="0"/>
    <xf numFmtId="0" fontId="44" fillId="50" borderId="0"/>
    <xf numFmtId="0" fontId="44" fillId="50" borderId="0"/>
    <xf numFmtId="0" fontId="83" fillId="53" borderId="0"/>
    <xf numFmtId="0" fontId="44" fillId="50" borderId="0"/>
    <xf numFmtId="0" fontId="44" fillId="50" borderId="0"/>
    <xf numFmtId="3" fontId="8" fillId="53" borderId="0" applyFill="0" applyBorder="0"/>
    <xf numFmtId="0" fontId="44" fillId="50" borderId="0"/>
    <xf numFmtId="0" fontId="44" fillId="50" borderId="0"/>
    <xf numFmtId="0" fontId="44" fillId="50" borderId="0"/>
    <xf numFmtId="0" fontId="44" fillId="50" borderId="0"/>
    <xf numFmtId="3" fontId="8" fillId="53" borderId="0" applyFill="0" applyBorder="0"/>
    <xf numFmtId="0" fontId="44" fillId="50" borderId="0"/>
    <xf numFmtId="0" fontId="44" fillId="50" borderId="0"/>
    <xf numFmtId="0" fontId="44" fillId="50" borderId="0"/>
    <xf numFmtId="0" fontId="44" fillId="50" borderId="0"/>
    <xf numFmtId="3" fontId="8" fillId="53" borderId="0" applyFill="0" applyBorder="0"/>
    <xf numFmtId="0" fontId="44" fillId="50" borderId="0"/>
    <xf numFmtId="0" fontId="44" fillId="50" borderId="0"/>
    <xf numFmtId="0" fontId="84" fillId="50" borderId="0"/>
    <xf numFmtId="0" fontId="84" fillId="0" borderId="0"/>
    <xf numFmtId="0" fontId="84" fillId="50" borderId="0"/>
    <xf numFmtId="0" fontId="59" fillId="0" borderId="0" applyFill="0" applyBorder="0"/>
    <xf numFmtId="0" fontId="84" fillId="50" borderId="0"/>
    <xf numFmtId="0" fontId="84" fillId="50" borderId="0"/>
    <xf numFmtId="0" fontId="59" fillId="0" borderId="0" applyFill="0" applyBorder="0"/>
    <xf numFmtId="0" fontId="84" fillId="50" borderId="0"/>
    <xf numFmtId="0" fontId="84" fillId="50" borderId="0"/>
    <xf numFmtId="0" fontId="59" fillId="0" borderId="0" applyFill="0" applyBorder="0"/>
    <xf numFmtId="0" fontId="84" fillId="50" borderId="0"/>
    <xf numFmtId="0" fontId="85" fillId="50" borderId="0"/>
    <xf numFmtId="0" fontId="85" fillId="0" borderId="0"/>
    <xf numFmtId="0" fontId="85" fillId="50" borderId="0"/>
    <xf numFmtId="3" fontId="5" fillId="0" borderId="0" applyFill="0" applyBorder="0"/>
    <xf numFmtId="0" fontId="85" fillId="50" borderId="0"/>
    <xf numFmtId="0" fontId="85" fillId="50" borderId="0"/>
    <xf numFmtId="3" fontId="5" fillId="0" borderId="0" applyFill="0" applyBorder="0"/>
    <xf numFmtId="0" fontId="85" fillId="50" borderId="0"/>
    <xf numFmtId="0" fontId="85" fillId="50" borderId="0"/>
    <xf numFmtId="3" fontId="5" fillId="0" borderId="0" applyFill="0" applyBorder="0"/>
    <xf numFmtId="0" fontId="85" fillId="50" borderId="0"/>
    <xf numFmtId="0" fontId="8" fillId="50" borderId="0"/>
    <xf numFmtId="0" fontId="8" fillId="0" borderId="0"/>
    <xf numFmtId="0" fontId="8" fillId="50" borderId="0"/>
    <xf numFmtId="3" fontId="8" fillId="0" borderId="0" applyFill="0" applyBorder="0"/>
    <xf numFmtId="0" fontId="8" fillId="50" borderId="0"/>
    <xf numFmtId="0" fontId="8" fillId="50" borderId="0"/>
    <xf numFmtId="3" fontId="8" fillId="0" borderId="0" applyFill="0" applyBorder="0"/>
    <xf numFmtId="0" fontId="8" fillId="50" borderId="0"/>
    <xf numFmtId="0" fontId="8" fillId="50" borderId="0"/>
    <xf numFmtId="3" fontId="8" fillId="0" borderId="0" applyFill="0" applyBorder="0"/>
    <xf numFmtId="0" fontId="8" fillId="50" borderId="0"/>
    <xf numFmtId="0" fontId="44" fillId="0" borderId="0"/>
    <xf numFmtId="0" fontId="44" fillId="0" borderId="0"/>
    <xf numFmtId="0" fontId="44" fillId="0" borderId="0"/>
    <xf numFmtId="0" fontId="44" fillId="0" borderId="0"/>
    <xf numFmtId="0" fontId="44" fillId="0" borderId="0"/>
    <xf numFmtId="0" fontId="90" fillId="0" borderId="0"/>
    <xf numFmtId="0" fontId="44" fillId="0" borderId="0">
      <alignment horizontal="left" wrapText="1"/>
    </xf>
    <xf numFmtId="0" fontId="44" fillId="0" borderId="0">
      <alignment horizontal="left" wrapText="1"/>
    </xf>
    <xf numFmtId="0" fontId="44" fillId="0" borderId="0">
      <alignment horizontal="left" wrapText="1"/>
    </xf>
    <xf numFmtId="0" fontId="44" fillId="0" borderId="0">
      <alignment horizontal="left" wrapText="1"/>
    </xf>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xf numFmtId="0" fontId="44" fillId="0" borderId="0"/>
    <xf numFmtId="0" fontId="44" fillId="0" borderId="0"/>
    <xf numFmtId="0" fontId="91" fillId="0" borderId="0" applyNumberFormat="0" applyFill="0" applyBorder="0" applyProtection="0">
      <alignment vertical="top"/>
    </xf>
    <xf numFmtId="0" fontId="91" fillId="0" borderId="0" applyNumberFormat="0" applyFill="0" applyBorder="0" applyProtection="0">
      <alignment vertical="top"/>
    </xf>
    <xf numFmtId="0" fontId="91" fillId="0" borderId="0" applyNumberFormat="0" applyFill="0" applyBorder="0" applyAlignment="0" applyProtection="0">
      <alignment vertical="top"/>
    </xf>
    <xf numFmtId="0" fontId="91" fillId="0" borderId="0" applyNumberFormat="0" applyFill="0" applyBorder="0" applyAlignment="0" applyProtection="0">
      <alignment vertical="top"/>
    </xf>
    <xf numFmtId="0" fontId="91" fillId="0" borderId="0" applyNumberFormat="0" applyFill="0" applyBorder="0" applyAlignment="0" applyProtection="0">
      <alignment vertical="top"/>
    </xf>
    <xf numFmtId="0" fontId="91" fillId="0" borderId="0" applyNumberFormat="0" applyFill="0" applyBorder="0" applyProtection="0">
      <alignment vertical="top"/>
    </xf>
    <xf numFmtId="0" fontId="91" fillId="0" borderId="0" applyNumberFormat="0" applyFill="0" applyBorder="0" applyProtection="0">
      <alignment vertical="top"/>
    </xf>
    <xf numFmtId="0" fontId="91" fillId="0" borderId="0" applyNumberFormat="0" applyFill="0" applyBorder="0" applyProtection="0">
      <alignment vertical="top"/>
    </xf>
    <xf numFmtId="0" fontId="91" fillId="0" borderId="0" applyNumberFormat="0" applyFill="0" applyBorder="0" applyProtection="0">
      <alignment vertical="top"/>
    </xf>
    <xf numFmtId="0" fontId="91" fillId="0" borderId="0" applyNumberFormat="0" applyFill="0" applyBorder="0" applyProtection="0">
      <alignment vertical="top"/>
    </xf>
    <xf numFmtId="0" fontId="91" fillId="0" borderId="0" applyNumberFormat="0" applyFill="0" applyBorder="0" applyProtection="0">
      <alignment vertical="top"/>
    </xf>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92" fillId="0" borderId="69" applyNumberFormat="0" applyFill="0" applyAlignment="0" applyProtection="0"/>
    <xf numFmtId="0" fontId="44" fillId="0" borderId="0">
      <alignment horizontal="left" wrapText="1"/>
    </xf>
    <xf numFmtId="0" fontId="44" fillId="0" borderId="0">
      <alignment horizontal="left" wrapText="1"/>
    </xf>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70" applyNumberFormat="0" applyFill="0" applyAlignment="0" applyProtection="0"/>
    <xf numFmtId="0" fontId="92" fillId="0" borderId="0" applyNumberFormat="0" applyFill="0" applyBorder="0" applyAlignment="0" applyProtection="0"/>
    <xf numFmtId="0" fontId="92" fillId="0" borderId="69" applyNumberFormat="0" applyFill="0" applyAlignment="0" applyProtection="0"/>
    <xf numFmtId="0" fontId="92" fillId="0" borderId="69" applyNumberFormat="0" applyFill="0" applyAlignment="0" applyProtection="0"/>
    <xf numFmtId="0" fontId="92" fillId="0" borderId="0" applyNumberFormat="0" applyFill="0" applyBorder="0" applyAlignment="0" applyProtection="0"/>
    <xf numFmtId="0" fontId="93" fillId="0" borderId="71" applyNumberFormat="0" applyFill="0" applyProtection="0">
      <alignment horizontal="center"/>
    </xf>
    <xf numFmtId="0" fontId="93" fillId="0" borderId="71" applyNumberFormat="0" applyFill="0" applyProtection="0">
      <alignment horizontal="center"/>
    </xf>
    <xf numFmtId="0" fontId="93" fillId="0" borderId="71" applyNumberFormat="0" applyFill="0" applyProtection="0">
      <alignment horizontal="center"/>
    </xf>
    <xf numFmtId="0" fontId="93" fillId="0" borderId="71" applyNumberFormat="0" applyFill="0" applyProtection="0">
      <alignment horizontal="center"/>
    </xf>
    <xf numFmtId="0" fontId="93" fillId="0" borderId="71" applyNumberFormat="0" applyFill="0" applyProtection="0">
      <alignment horizontal="center"/>
    </xf>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44" fillId="0" borderId="72" applyNumberFormat="0" applyFont="0" applyFill="0" applyAlignment="0" applyProtection="0"/>
    <xf numFmtId="0" fontId="93" fillId="0" borderId="0" applyNumberFormat="0" applyFill="0" applyBorder="0" applyProtection="0">
      <alignment horizontal="left"/>
    </xf>
    <xf numFmtId="0" fontId="94" fillId="0" borderId="0" applyNumberFormat="0" applyFill="0" applyBorder="0" applyProtection="0">
      <alignment horizontal="centerContinuous"/>
    </xf>
    <xf numFmtId="0" fontId="94" fillId="0" borderId="0" applyNumberFormat="0" applyFill="0" applyBorder="0" applyProtection="0">
      <alignment horizontal="centerContinuous"/>
    </xf>
    <xf numFmtId="0" fontId="94" fillId="0" borderId="0" applyNumberFormat="0" applyFill="0" applyProtection="0">
      <alignment horizontal="centerContinuous"/>
    </xf>
    <xf numFmtId="0" fontId="94" fillId="0" borderId="0" applyNumberFormat="0" applyFill="0" applyProtection="0">
      <alignment horizontal="centerContinuous"/>
    </xf>
    <xf numFmtId="0" fontId="94" fillId="0" borderId="0" applyNumberFormat="0" applyFill="0" applyProtection="0">
      <alignment horizontal="centerContinuous"/>
    </xf>
    <xf numFmtId="0" fontId="94" fillId="0" borderId="0" applyNumberFormat="0" applyFill="0" applyBorder="0" applyProtection="0">
      <alignment horizontal="centerContinuous"/>
    </xf>
    <xf numFmtId="0" fontId="94" fillId="0" borderId="0" applyNumberFormat="0" applyFill="0" applyBorder="0" applyProtection="0">
      <alignment horizontal="centerContinuous"/>
    </xf>
    <xf numFmtId="0" fontId="94" fillId="0" borderId="0" applyNumberFormat="0" applyFill="0" applyBorder="0" applyProtection="0">
      <alignment horizontal="centerContinuous"/>
    </xf>
    <xf numFmtId="0" fontId="94" fillId="0" borderId="0" applyNumberFormat="0" applyFill="0" applyBorder="0" applyProtection="0">
      <alignment horizontal="centerContinuous"/>
    </xf>
    <xf numFmtId="0" fontId="94" fillId="0" borderId="0" applyNumberFormat="0" applyFill="0" applyBorder="0" applyProtection="0">
      <alignment horizontal="centerContinuous"/>
    </xf>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lignment horizontal="left" wrapText="1"/>
    </xf>
    <xf numFmtId="0" fontId="44" fillId="0" borderId="0">
      <alignment horizontal="left" wrapText="1"/>
    </xf>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NumberFormat="0" applyFill="0" applyBorder="0" applyAlignment="0" applyProtection="0"/>
    <xf numFmtId="204" fontId="75" fillId="0" borderId="0" applyFont="0" applyFill="0" applyBorder="0" applyAlignment="0" applyProtection="0"/>
    <xf numFmtId="205" fontId="75" fillId="0" borderId="0" applyFont="0" applyFill="0" applyBorder="0" applyAlignment="0" applyProtection="0"/>
    <xf numFmtId="0" fontId="76" fillId="0" borderId="0" applyFont="0" applyFill="0" applyBorder="0" applyAlignment="0" applyProtection="0"/>
    <xf numFmtId="0" fontId="76" fillId="0" borderId="0" applyFont="0" applyFill="0" applyBorder="0" applyAlignment="0" applyProtection="0"/>
    <xf numFmtId="206" fontId="44" fillId="0" borderId="0"/>
    <xf numFmtId="206" fontId="44" fillId="0" borderId="0"/>
    <xf numFmtId="206" fontId="44" fillId="0" borderId="0"/>
    <xf numFmtId="0" fontId="44" fillId="0" borderId="0">
      <alignment vertical="center"/>
    </xf>
    <xf numFmtId="0" fontId="44" fillId="0" borderId="0"/>
    <xf numFmtId="0" fontId="44" fillId="0" borderId="0"/>
    <xf numFmtId="0" fontId="44" fillId="0" borderId="0"/>
    <xf numFmtId="0" fontId="44" fillId="0" borderId="0">
      <alignment vertical="center"/>
    </xf>
    <xf numFmtId="0" fontId="44" fillId="0" borderId="0"/>
    <xf numFmtId="0" fontId="75" fillId="0" borderId="0"/>
    <xf numFmtId="0" fontId="75" fillId="0" borderId="0"/>
    <xf numFmtId="1" fontId="95" fillId="0" borderId="0" applyFont="0" applyFill="0" applyBorder="0" applyAlignment="0" applyProtection="0"/>
    <xf numFmtId="9" fontId="72" fillId="0" borderId="0" applyFont="0" applyFill="0" applyBorder="0" applyAlignment="0" applyProtection="0"/>
    <xf numFmtId="167" fontId="72" fillId="0" borderId="0" applyFont="0" applyFill="0" applyBorder="0" applyAlignment="0" applyProtection="0"/>
    <xf numFmtId="10" fontId="72" fillId="0" borderId="0" applyFont="0" applyFill="0" applyBorder="0" applyAlignment="0" applyProtection="0"/>
    <xf numFmtId="189" fontId="96" fillId="0" borderId="0"/>
    <xf numFmtId="167" fontId="96" fillId="0" borderId="0"/>
    <xf numFmtId="0" fontId="44" fillId="0" borderId="0" applyFont="0" applyFill="0" applyBorder="0" applyAlignment="0" applyProtection="0"/>
    <xf numFmtId="2" fontId="96" fillId="0" borderId="0"/>
    <xf numFmtId="10" fontId="96" fillId="0" borderId="0"/>
    <xf numFmtId="40" fontId="44" fillId="0" borderId="0"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0" fontId="97" fillId="0" borderId="72" applyFont="0" applyFill="0" applyBorder="0" applyAlignment="0" applyProtection="0"/>
    <xf numFmtId="3" fontId="96" fillId="0" borderId="0"/>
    <xf numFmtId="207" fontId="76" fillId="0" borderId="0"/>
    <xf numFmtId="207" fontId="76" fillId="0" borderId="0"/>
    <xf numFmtId="207" fontId="76" fillId="0" borderId="0"/>
    <xf numFmtId="207" fontId="76" fillId="0" borderId="0"/>
    <xf numFmtId="207" fontId="76" fillId="0" borderId="0"/>
    <xf numFmtId="207" fontId="76" fillId="0" borderId="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96" fillId="0" borderId="0"/>
    <xf numFmtId="208" fontId="96" fillId="0" borderId="0"/>
    <xf numFmtId="207" fontId="76" fillId="0" borderId="0"/>
    <xf numFmtId="207" fontId="76" fillId="0" borderId="0"/>
    <xf numFmtId="207" fontId="76" fillId="0" borderId="0"/>
    <xf numFmtId="207" fontId="76" fillId="0" borderId="0"/>
    <xf numFmtId="207" fontId="76" fillId="0" borderId="0"/>
    <xf numFmtId="207" fontId="76" fillId="0" borderId="0"/>
    <xf numFmtId="207" fontId="76" fillId="0" borderId="0"/>
    <xf numFmtId="207" fontId="76" fillId="0" borderId="0"/>
    <xf numFmtId="207" fontId="76" fillId="0" borderId="0"/>
    <xf numFmtId="209"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207" fontId="76" fillId="0" borderId="0"/>
    <xf numFmtId="207" fontId="76" fillId="0" borderId="0"/>
    <xf numFmtId="207" fontId="76" fillId="0" borderId="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98" fillId="0" borderId="0"/>
    <xf numFmtId="207" fontId="76" fillId="0" borderId="0"/>
    <xf numFmtId="207" fontId="76" fillId="0" borderId="0"/>
    <xf numFmtId="207" fontId="76" fillId="0" borderId="0"/>
    <xf numFmtId="210" fontId="44" fillId="0" borderId="0"/>
    <xf numFmtId="210" fontId="44" fillId="0" borderId="0"/>
    <xf numFmtId="211" fontId="72" fillId="0" borderId="0" applyFont="0" applyFill="0" applyBorder="0" applyAlignment="0" applyProtection="0"/>
    <xf numFmtId="212" fontId="44" fillId="0" borderId="0" applyFont="0" applyFill="0" applyBorder="0" applyProtection="0"/>
    <xf numFmtId="212" fontId="44" fillId="0" borderId="0" applyFont="0" applyFill="0" applyBorder="0" applyProtection="0"/>
    <xf numFmtId="212" fontId="44" fillId="0" borderId="0" applyFont="0" applyFill="0" applyBorder="0" applyProtection="0"/>
    <xf numFmtId="0" fontId="99" fillId="0" borderId="0"/>
    <xf numFmtId="0" fontId="100" fillId="0" borderId="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0" fontId="45" fillId="0" borderId="20"/>
    <xf numFmtId="3" fontId="45" fillId="0" borderId="73"/>
    <xf numFmtId="3" fontId="45" fillId="0" borderId="73"/>
    <xf numFmtId="3" fontId="101" fillId="0" borderId="0"/>
    <xf numFmtId="10" fontId="101" fillId="0" borderId="0"/>
    <xf numFmtId="4" fontId="101" fillId="0" borderId="0"/>
    <xf numFmtId="213" fontId="101" fillId="0" borderId="0"/>
    <xf numFmtId="3" fontId="102" fillId="0" borderId="0"/>
    <xf numFmtId="214" fontId="103" fillId="0" borderId="0" applyFont="0" applyFill="0" applyBorder="0" applyAlignment="0" applyProtection="0"/>
    <xf numFmtId="43" fontId="44" fillId="0" borderId="0" applyFont="0" applyFill="0" applyBorder="0" applyAlignment="0" applyProtection="0"/>
    <xf numFmtId="10" fontId="102" fillId="0" borderId="0"/>
    <xf numFmtId="215" fontId="44" fillId="0" borderId="0"/>
    <xf numFmtId="215" fontId="44" fillId="0" borderId="0"/>
    <xf numFmtId="215" fontId="44" fillId="0" borderId="0"/>
    <xf numFmtId="4" fontId="102" fillId="0" borderId="0"/>
    <xf numFmtId="213" fontId="102" fillId="0" borderId="0"/>
    <xf numFmtId="3" fontId="44" fillId="0" borderId="74"/>
    <xf numFmtId="3" fontId="44" fillId="0" borderId="74"/>
    <xf numFmtId="3" fontId="44" fillId="0" borderId="75"/>
    <xf numFmtId="3" fontId="44" fillId="0" borderId="75"/>
    <xf numFmtId="3" fontId="49" fillId="0" borderId="74"/>
    <xf numFmtId="0" fontId="60" fillId="57" borderId="0">
      <alignment wrapText="1"/>
    </xf>
    <xf numFmtId="0" fontId="60" fillId="57" borderId="0">
      <alignment wrapText="1"/>
    </xf>
    <xf numFmtId="0" fontId="60" fillId="57" borderId="0">
      <alignment wrapText="1"/>
    </xf>
    <xf numFmtId="0" fontId="60" fillId="0" borderId="0">
      <alignment wrapText="1"/>
    </xf>
    <xf numFmtId="0" fontId="60" fillId="0" borderId="0">
      <alignment wrapText="1"/>
    </xf>
    <xf numFmtId="0" fontId="60" fillId="0" borderId="0">
      <alignment wrapText="1"/>
    </xf>
    <xf numFmtId="0" fontId="60" fillId="58" borderId="0" applyNumberFormat="0">
      <alignment horizontal="right" vertical="top" wrapText="1"/>
    </xf>
    <xf numFmtId="0" fontId="60" fillId="58" borderId="0" applyNumberFormat="0">
      <alignment horizontal="right" vertical="top" wrapText="1"/>
    </xf>
    <xf numFmtId="0" fontId="60" fillId="58" borderId="0" applyNumberFormat="0">
      <alignment horizontal="right" vertical="top" wrapText="1"/>
    </xf>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4" fillId="59"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4" fillId="59"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 fillId="26" borderId="0" applyNumberFormat="0" applyBorder="0" applyAlignment="0" applyProtection="0"/>
    <xf numFmtId="0" fontId="104" fillId="59" borderId="0" applyNumberFormat="0" applyBorder="0" applyAlignment="0" applyProtection="0"/>
    <xf numFmtId="0" fontId="105" fillId="60" borderId="0" applyNumberFormat="0" applyBorder="0" applyAlignment="0" applyProtection="0"/>
    <xf numFmtId="0" fontId="105" fillId="6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4" fillId="61"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4" fillId="61"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 fillId="30" borderId="0" applyNumberFormat="0" applyBorder="0" applyAlignment="0" applyProtection="0"/>
    <xf numFmtId="0" fontId="104" fillId="61" borderId="0" applyNumberFormat="0" applyBorder="0" applyAlignment="0" applyProtection="0"/>
    <xf numFmtId="0" fontId="105" fillId="62" borderId="0" applyNumberFormat="0" applyBorder="0" applyAlignment="0" applyProtection="0"/>
    <xf numFmtId="0" fontId="105" fillId="62"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4" fillId="63"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4" fillId="63"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 fillId="34" borderId="0" applyNumberFormat="0" applyBorder="0" applyAlignment="0" applyProtection="0"/>
    <xf numFmtId="0" fontId="104" fillId="63" borderId="0" applyNumberFormat="0" applyBorder="0" applyAlignment="0" applyProtection="0"/>
    <xf numFmtId="0" fontId="105" fillId="62" borderId="0" applyNumberFormat="0" applyBorder="0" applyAlignment="0" applyProtection="0"/>
    <xf numFmtId="0" fontId="105" fillId="62"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4" fillId="64"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4" fillId="64"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 fillId="38" borderId="0" applyNumberFormat="0" applyBorder="0" applyAlignment="0" applyProtection="0"/>
    <xf numFmtId="0" fontId="104" fillId="64" borderId="0" applyNumberFormat="0" applyBorder="0" applyAlignment="0" applyProtection="0"/>
    <xf numFmtId="0" fontId="105" fillId="60" borderId="0" applyNumberFormat="0" applyBorder="0" applyAlignment="0" applyProtection="0"/>
    <xf numFmtId="0" fontId="105" fillId="60"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4" fillId="65"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4" fillId="65"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 fillId="42" borderId="0" applyNumberFormat="0" applyBorder="0" applyAlignment="0" applyProtection="0"/>
    <xf numFmtId="0" fontId="104" fillId="65" borderId="0" applyNumberFormat="0" applyBorder="0" applyAlignment="0" applyProtection="0"/>
    <xf numFmtId="0" fontId="105" fillId="65" borderId="0" applyNumberFormat="0" applyBorder="0" applyAlignment="0" applyProtection="0"/>
    <xf numFmtId="0" fontId="105" fillId="65"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4" fillId="6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4" fillId="6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 fillId="46" borderId="0" applyNumberFormat="0" applyBorder="0" applyAlignment="0" applyProtection="0"/>
    <xf numFmtId="0" fontId="104" fillId="66" borderId="0" applyNumberFormat="0" applyBorder="0" applyAlignment="0" applyProtection="0"/>
    <xf numFmtId="0" fontId="105" fillId="66" borderId="0" applyNumberFormat="0" applyBorder="0" applyAlignment="0" applyProtection="0"/>
    <xf numFmtId="0" fontId="105" fillId="66" borderId="0" applyNumberFormat="0" applyBorder="0" applyAlignment="0" applyProtection="0"/>
    <xf numFmtId="0" fontId="106" fillId="59" borderId="0" applyNumberFormat="0" applyBorder="0" applyAlignment="0" applyProtection="0"/>
    <xf numFmtId="0" fontId="106" fillId="59" borderId="0" applyNumberFormat="0" applyBorder="0" applyAlignment="0" applyProtection="0"/>
    <xf numFmtId="0" fontId="106" fillId="59" borderId="0" applyNumberFormat="0" applyBorder="0" applyAlignment="0" applyProtection="0"/>
    <xf numFmtId="0" fontId="106" fillId="61" borderId="0" applyNumberFormat="0" applyBorder="0" applyAlignment="0" applyProtection="0"/>
    <xf numFmtId="0" fontId="106" fillId="61" borderId="0" applyNumberFormat="0" applyBorder="0" applyAlignment="0" applyProtection="0"/>
    <xf numFmtId="0" fontId="106" fillId="61" borderId="0" applyNumberFormat="0" applyBorder="0" applyAlignment="0" applyProtection="0"/>
    <xf numFmtId="0" fontId="106" fillId="63" borderId="0" applyNumberFormat="0" applyBorder="0" applyAlignment="0" applyProtection="0"/>
    <xf numFmtId="0" fontId="106" fillId="63" borderId="0" applyNumberFormat="0" applyBorder="0" applyAlignment="0" applyProtection="0"/>
    <xf numFmtId="0" fontId="106" fillId="63" borderId="0" applyNumberFormat="0" applyBorder="0" applyAlignment="0" applyProtection="0"/>
    <xf numFmtId="0" fontId="106" fillId="64" borderId="0" applyNumberFormat="0" applyBorder="0" applyAlignment="0" applyProtection="0"/>
    <xf numFmtId="0" fontId="106" fillId="64" borderId="0" applyNumberFormat="0" applyBorder="0" applyAlignment="0" applyProtection="0"/>
    <xf numFmtId="0" fontId="106" fillId="64" borderId="0" applyNumberFormat="0" applyBorder="0" applyAlignment="0" applyProtection="0"/>
    <xf numFmtId="0" fontId="106" fillId="65" borderId="0" applyNumberFormat="0" applyBorder="0" applyAlignment="0" applyProtection="0"/>
    <xf numFmtId="0" fontId="106" fillId="65" borderId="0" applyNumberFormat="0" applyBorder="0" applyAlignment="0" applyProtection="0"/>
    <xf numFmtId="0" fontId="106" fillId="65" borderId="0" applyNumberFormat="0" applyBorder="0" applyAlignment="0" applyProtection="0"/>
    <xf numFmtId="0" fontId="106" fillId="66" borderId="0" applyNumberFormat="0" applyBorder="0" applyAlignment="0" applyProtection="0"/>
    <xf numFmtId="0" fontId="106" fillId="66" borderId="0" applyNumberFormat="0" applyBorder="0" applyAlignment="0" applyProtection="0"/>
    <xf numFmtId="0" fontId="106" fillId="66" borderId="0" applyNumberFormat="0" applyBorder="0" applyAlignment="0" applyProtection="0"/>
    <xf numFmtId="0" fontId="104" fillId="59" borderId="0" applyNumberFormat="0" applyBorder="0" applyAlignment="0" applyProtection="0"/>
    <xf numFmtId="0" fontId="104" fillId="59" borderId="0" applyNumberFormat="0" applyBorder="0" applyAlignment="0" applyProtection="0"/>
    <xf numFmtId="0" fontId="106" fillId="59" borderId="0" applyNumberFormat="0" applyBorder="0" applyAlignment="0" applyProtection="0"/>
    <xf numFmtId="0" fontId="104" fillId="59" borderId="0" applyNumberFormat="0" applyBorder="0" applyAlignment="0" applyProtection="0"/>
    <xf numFmtId="0" fontId="104" fillId="61" borderId="0" applyNumberFormat="0" applyBorder="0" applyAlignment="0" applyProtection="0"/>
    <xf numFmtId="0" fontId="104" fillId="61" borderId="0" applyNumberFormat="0" applyBorder="0" applyAlignment="0" applyProtection="0"/>
    <xf numFmtId="0" fontId="106" fillId="61" borderId="0" applyNumberFormat="0" applyBorder="0" applyAlignment="0" applyProtection="0"/>
    <xf numFmtId="0" fontId="104" fillId="61" borderId="0" applyNumberFormat="0" applyBorder="0" applyAlignment="0" applyProtection="0"/>
    <xf numFmtId="0" fontId="104" fillId="63" borderId="0" applyNumberFormat="0" applyBorder="0" applyAlignment="0" applyProtection="0"/>
    <xf numFmtId="0" fontId="104" fillId="63" borderId="0" applyNumberFormat="0" applyBorder="0" applyAlignment="0" applyProtection="0"/>
    <xf numFmtId="0" fontId="106" fillId="63" borderId="0" applyNumberFormat="0" applyBorder="0" applyAlignment="0" applyProtection="0"/>
    <xf numFmtId="0" fontId="104" fillId="63" borderId="0" applyNumberFormat="0" applyBorder="0" applyAlignment="0" applyProtection="0"/>
    <xf numFmtId="0" fontId="104" fillId="64" borderId="0" applyNumberFormat="0" applyBorder="0" applyAlignment="0" applyProtection="0"/>
    <xf numFmtId="0" fontId="104" fillId="64" borderId="0" applyNumberFormat="0" applyBorder="0" applyAlignment="0" applyProtection="0"/>
    <xf numFmtId="0" fontId="106" fillId="64" borderId="0" applyNumberFormat="0" applyBorder="0" applyAlignment="0" applyProtection="0"/>
    <xf numFmtId="0" fontId="104" fillId="64" borderId="0" applyNumberFormat="0" applyBorder="0" applyAlignment="0" applyProtection="0"/>
    <xf numFmtId="0" fontId="104" fillId="65" borderId="0" applyNumberFormat="0" applyBorder="0" applyAlignment="0" applyProtection="0"/>
    <xf numFmtId="0" fontId="104" fillId="65" borderId="0" applyNumberFormat="0" applyBorder="0" applyAlignment="0" applyProtection="0"/>
    <xf numFmtId="0" fontId="106" fillId="65" borderId="0" applyNumberFormat="0" applyBorder="0" applyAlignment="0" applyProtection="0"/>
    <xf numFmtId="0" fontId="104" fillId="65" borderId="0" applyNumberFormat="0" applyBorder="0" applyAlignment="0" applyProtection="0"/>
    <xf numFmtId="0" fontId="104" fillId="66" borderId="0" applyNumberFormat="0" applyBorder="0" applyAlignment="0" applyProtection="0"/>
    <xf numFmtId="0" fontId="104" fillId="66" borderId="0" applyNumberFormat="0" applyBorder="0" applyAlignment="0" applyProtection="0"/>
    <xf numFmtId="0" fontId="106" fillId="66" borderId="0" applyNumberFormat="0" applyBorder="0" applyAlignment="0" applyProtection="0"/>
    <xf numFmtId="0" fontId="104" fillId="66" borderId="0" applyNumberFormat="0" applyBorder="0" applyAlignment="0" applyProtection="0"/>
    <xf numFmtId="0" fontId="106" fillId="59" borderId="0" applyNumberFormat="0" applyBorder="0" applyAlignment="0" applyProtection="0"/>
    <xf numFmtId="0" fontId="106" fillId="67" borderId="0" applyNumberFormat="0" applyBorder="0" applyAlignment="0" applyProtection="0"/>
    <xf numFmtId="0" fontId="106" fillId="61" borderId="0" applyNumberFormat="0" applyBorder="0" applyAlignment="0" applyProtection="0"/>
    <xf numFmtId="0" fontId="106" fillId="65" borderId="0" applyNumberFormat="0" applyBorder="0" applyAlignment="0" applyProtection="0"/>
    <xf numFmtId="0" fontId="106" fillId="63" borderId="0" applyNumberFormat="0" applyBorder="0" applyAlignment="0" applyProtection="0"/>
    <xf numFmtId="0" fontId="106" fillId="65" borderId="0" applyNumberFormat="0" applyBorder="0" applyAlignment="0" applyProtection="0"/>
    <xf numFmtId="0" fontId="106" fillId="64" borderId="0" applyNumberFormat="0" applyBorder="0" applyAlignment="0" applyProtection="0"/>
    <xf numFmtId="0" fontId="106" fillId="68" borderId="0" applyNumberFormat="0" applyBorder="0" applyAlignment="0" applyProtection="0"/>
    <xf numFmtId="0" fontId="106" fillId="65" borderId="0" applyNumberFormat="0" applyBorder="0" applyAlignment="0" applyProtection="0"/>
    <xf numFmtId="0" fontId="106" fillId="67" borderId="0" applyNumberFormat="0" applyBorder="0" applyAlignment="0" applyProtection="0"/>
    <xf numFmtId="0" fontId="106" fillId="66" borderId="0" applyNumberFormat="0" applyBorder="0" applyAlignment="0" applyProtection="0"/>
    <xf numFmtId="0" fontId="106" fillId="56" borderId="0" applyNumberFormat="0" applyBorder="0" applyAlignment="0" applyProtection="0"/>
    <xf numFmtId="0" fontId="106" fillId="59" borderId="0" applyNumberFormat="0" applyBorder="0" applyAlignment="0" applyProtection="0"/>
    <xf numFmtId="0" fontId="106" fillId="59" borderId="0" applyNumberFormat="0" applyBorder="0" applyAlignment="0" applyProtection="0"/>
    <xf numFmtId="0" fontId="106" fillId="61" borderId="0" applyNumberFormat="0" applyBorder="0" applyAlignment="0" applyProtection="0"/>
    <xf numFmtId="0" fontId="106" fillId="61" borderId="0" applyNumberFormat="0" applyBorder="0" applyAlignment="0" applyProtection="0"/>
    <xf numFmtId="0" fontId="106" fillId="63" borderId="0" applyNumberFormat="0" applyBorder="0" applyAlignment="0" applyProtection="0"/>
    <xf numFmtId="0" fontId="106" fillId="63" borderId="0" applyNumberFormat="0" applyBorder="0" applyAlignment="0" applyProtection="0"/>
    <xf numFmtId="0" fontId="106" fillId="64" borderId="0" applyNumberFormat="0" applyBorder="0" applyAlignment="0" applyProtection="0"/>
    <xf numFmtId="0" fontId="106" fillId="64" borderId="0" applyNumberFormat="0" applyBorder="0" applyAlignment="0" applyProtection="0"/>
    <xf numFmtId="0" fontId="106" fillId="65" borderId="0" applyNumberFormat="0" applyBorder="0" applyAlignment="0" applyProtection="0"/>
    <xf numFmtId="0" fontId="106" fillId="65" borderId="0" applyNumberFormat="0" applyBorder="0" applyAlignment="0" applyProtection="0"/>
    <xf numFmtId="0" fontId="106" fillId="66" borderId="0" applyNumberFormat="0" applyBorder="0" applyAlignment="0" applyProtection="0"/>
    <xf numFmtId="0" fontId="106" fillId="66" borderId="0" applyNumberFormat="0" applyBorder="0" applyAlignment="0" applyProtection="0"/>
    <xf numFmtId="0" fontId="60" fillId="69" borderId="0">
      <alignment wrapText="1"/>
    </xf>
    <xf numFmtId="0" fontId="60" fillId="69" borderId="0">
      <alignment wrapText="1"/>
    </xf>
    <xf numFmtId="0" fontId="60" fillId="69" borderId="0">
      <alignment wrapText="1"/>
    </xf>
    <xf numFmtId="0" fontId="60" fillId="0" borderId="0">
      <alignment wrapText="1"/>
    </xf>
    <xf numFmtId="0" fontId="60" fillId="0" borderId="0">
      <alignment wrapText="1"/>
    </xf>
    <xf numFmtId="0" fontId="60" fillId="0" borderId="0">
      <alignment wrapText="1"/>
    </xf>
    <xf numFmtId="0" fontId="60" fillId="57" borderId="0" applyNumberFormat="0">
      <alignment horizontal="right" vertical="top" wrapText="1"/>
    </xf>
    <xf numFmtId="0" fontId="60" fillId="57" borderId="0" applyNumberFormat="0">
      <alignment horizontal="right" vertical="top" wrapText="1"/>
    </xf>
    <xf numFmtId="0" fontId="60" fillId="57" borderId="0" applyNumberFormat="0">
      <alignment horizontal="right" vertical="top" wrapText="1"/>
    </xf>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4" fillId="70"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4" fillId="70"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 fillId="27" borderId="0" applyNumberFormat="0" applyBorder="0" applyAlignment="0" applyProtection="0"/>
    <xf numFmtId="0" fontId="104" fillId="70" borderId="0" applyNumberFormat="0" applyBorder="0" applyAlignment="0" applyProtection="0"/>
    <xf numFmtId="0" fontId="105" fillId="60" borderId="0" applyNumberFormat="0" applyBorder="0" applyAlignment="0" applyProtection="0"/>
    <xf numFmtId="0" fontId="105" fillId="60"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4" fillId="7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4" fillId="7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 fillId="31" borderId="0" applyNumberFormat="0" applyBorder="0" applyAlignment="0" applyProtection="0"/>
    <xf numFmtId="0" fontId="104" fillId="71" borderId="0" applyNumberFormat="0" applyBorder="0" applyAlignment="0" applyProtection="0"/>
    <xf numFmtId="0" fontId="105" fillId="62" borderId="0" applyNumberFormat="0" applyBorder="0" applyAlignment="0" applyProtection="0"/>
    <xf numFmtId="0" fontId="105" fillId="6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4" fillId="7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4" fillId="7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4" fillId="72" borderId="0" applyNumberFormat="0" applyBorder="0" applyAlignment="0" applyProtection="0"/>
    <xf numFmtId="0" fontId="105" fillId="62" borderId="0" applyNumberFormat="0" applyBorder="0" applyAlignment="0" applyProtection="0"/>
    <xf numFmtId="0" fontId="105" fillId="62"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4" fillId="64"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4" fillId="64"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 fillId="39" borderId="0" applyNumberFormat="0" applyBorder="0" applyAlignment="0" applyProtection="0"/>
    <xf numFmtId="0" fontId="104" fillId="64" borderId="0" applyNumberFormat="0" applyBorder="0" applyAlignment="0" applyProtection="0"/>
    <xf numFmtId="0" fontId="105" fillId="60" borderId="0" applyNumberFormat="0" applyBorder="0" applyAlignment="0" applyProtection="0"/>
    <xf numFmtId="0" fontId="105" fillId="6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4" fillId="7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4" fillId="70"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4" fillId="70" borderId="0" applyNumberFormat="0" applyBorder="0" applyAlignment="0" applyProtection="0"/>
    <xf numFmtId="0" fontId="105" fillId="70" borderId="0" applyNumberFormat="0" applyBorder="0" applyAlignment="0" applyProtection="0"/>
    <xf numFmtId="0" fontId="105" fillId="70"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4" fillId="73"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4" fillId="73"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4" fillId="73" borderId="0" applyNumberFormat="0" applyBorder="0" applyAlignment="0" applyProtection="0"/>
    <xf numFmtId="0" fontId="105" fillId="66" borderId="0" applyNumberFormat="0" applyBorder="0" applyAlignment="0" applyProtection="0"/>
    <xf numFmtId="0" fontId="105" fillId="66" borderId="0" applyNumberFormat="0" applyBorder="0" applyAlignment="0" applyProtection="0"/>
    <xf numFmtId="0" fontId="106" fillId="70" borderId="0" applyNumberFormat="0" applyBorder="0" applyAlignment="0" applyProtection="0"/>
    <xf numFmtId="0" fontId="106" fillId="70" borderId="0" applyNumberFormat="0" applyBorder="0" applyAlignment="0" applyProtection="0"/>
    <xf numFmtId="0" fontId="106" fillId="70" borderId="0" applyNumberFormat="0" applyBorder="0" applyAlignment="0" applyProtection="0"/>
    <xf numFmtId="0" fontId="106" fillId="71" borderId="0" applyNumberFormat="0" applyBorder="0" applyAlignment="0" applyProtection="0"/>
    <xf numFmtId="0" fontId="106" fillId="71" borderId="0" applyNumberFormat="0" applyBorder="0" applyAlignment="0" applyProtection="0"/>
    <xf numFmtId="0" fontId="106" fillId="71" borderId="0" applyNumberFormat="0" applyBorder="0" applyAlignment="0" applyProtection="0"/>
    <xf numFmtId="0" fontId="106" fillId="72" borderId="0" applyNumberFormat="0" applyBorder="0" applyAlignment="0" applyProtection="0"/>
    <xf numFmtId="0" fontId="106" fillId="72" borderId="0" applyNumberFormat="0" applyBorder="0" applyAlignment="0" applyProtection="0"/>
    <xf numFmtId="0" fontId="106" fillId="72" borderId="0" applyNumberFormat="0" applyBorder="0" applyAlignment="0" applyProtection="0"/>
    <xf numFmtId="0" fontId="106" fillId="64" borderId="0" applyNumberFormat="0" applyBorder="0" applyAlignment="0" applyProtection="0"/>
    <xf numFmtId="0" fontId="106" fillId="64" borderId="0" applyNumberFormat="0" applyBorder="0" applyAlignment="0" applyProtection="0"/>
    <xf numFmtId="0" fontId="106" fillId="64" borderId="0" applyNumberFormat="0" applyBorder="0" applyAlignment="0" applyProtection="0"/>
    <xf numFmtId="0" fontId="106" fillId="70" borderId="0" applyNumberFormat="0" applyBorder="0" applyAlignment="0" applyProtection="0"/>
    <xf numFmtId="0" fontId="106" fillId="70" borderId="0" applyNumberFormat="0" applyBorder="0" applyAlignment="0" applyProtection="0"/>
    <xf numFmtId="0" fontId="106" fillId="70" borderId="0" applyNumberFormat="0" applyBorder="0" applyAlignment="0" applyProtection="0"/>
    <xf numFmtId="0" fontId="106" fillId="73" borderId="0" applyNumberFormat="0" applyBorder="0" applyAlignment="0" applyProtection="0"/>
    <xf numFmtId="0" fontId="106" fillId="73" borderId="0" applyNumberFormat="0" applyBorder="0" applyAlignment="0" applyProtection="0"/>
    <xf numFmtId="0" fontId="106" fillId="73" borderId="0" applyNumberFormat="0" applyBorder="0" applyAlignment="0" applyProtection="0"/>
    <xf numFmtId="0" fontId="104" fillId="70" borderId="0" applyNumberFormat="0" applyBorder="0" applyAlignment="0" applyProtection="0"/>
    <xf numFmtId="0" fontId="104" fillId="70" borderId="0" applyNumberFormat="0" applyBorder="0" applyAlignment="0" applyProtection="0"/>
    <xf numFmtId="0" fontId="106" fillId="70" borderId="0" applyNumberFormat="0" applyBorder="0" applyAlignment="0" applyProtection="0"/>
    <xf numFmtId="0" fontId="104" fillId="70" borderId="0" applyNumberFormat="0" applyBorder="0" applyAlignment="0" applyProtection="0"/>
    <xf numFmtId="0" fontId="104" fillId="71" borderId="0" applyNumberFormat="0" applyBorder="0" applyAlignment="0" applyProtection="0"/>
    <xf numFmtId="0" fontId="104" fillId="71" borderId="0" applyNumberFormat="0" applyBorder="0" applyAlignment="0" applyProtection="0"/>
    <xf numFmtId="0" fontId="106" fillId="71" borderId="0" applyNumberFormat="0" applyBorder="0" applyAlignment="0" applyProtection="0"/>
    <xf numFmtId="0" fontId="104" fillId="71" borderId="0" applyNumberFormat="0" applyBorder="0" applyAlignment="0" applyProtection="0"/>
    <xf numFmtId="0" fontId="10" fillId="35" borderId="0" applyNumberFormat="0" applyBorder="0" applyAlignment="0" applyProtection="0"/>
    <xf numFmtId="0" fontId="104" fillId="72"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 fillId="35" borderId="0" applyNumberFormat="0" applyBorder="0" applyAlignment="0" applyProtection="0"/>
    <xf numFmtId="0" fontId="104" fillId="72" borderId="0" applyNumberFormat="0" applyBorder="0" applyAlignment="0" applyProtection="0"/>
    <xf numFmtId="0" fontId="106" fillId="72" borderId="0" applyNumberFormat="0" applyBorder="0" applyAlignment="0" applyProtection="0"/>
    <xf numFmtId="0" fontId="104" fillId="72" borderId="0" applyNumberFormat="0" applyBorder="0" applyAlignment="0" applyProtection="0"/>
    <xf numFmtId="0" fontId="104" fillId="64" borderId="0" applyNumberFormat="0" applyBorder="0" applyAlignment="0" applyProtection="0"/>
    <xf numFmtId="0" fontId="104" fillId="64" borderId="0" applyNumberFormat="0" applyBorder="0" applyAlignment="0" applyProtection="0"/>
    <xf numFmtId="0" fontId="106" fillId="64" borderId="0" applyNumberFormat="0" applyBorder="0" applyAlignment="0" applyProtection="0"/>
    <xf numFmtId="0" fontId="104" fillId="64" borderId="0" applyNumberFormat="0" applyBorder="0" applyAlignment="0" applyProtection="0"/>
    <xf numFmtId="0" fontId="104" fillId="70" borderId="0" applyNumberFormat="0" applyBorder="0" applyAlignment="0" applyProtection="0"/>
    <xf numFmtId="0" fontId="104" fillId="70" borderId="0" applyNumberFormat="0" applyBorder="0" applyAlignment="0" applyProtection="0"/>
    <xf numFmtId="0" fontId="106" fillId="70" borderId="0" applyNumberFormat="0" applyBorder="0" applyAlignment="0" applyProtection="0"/>
    <xf numFmtId="0" fontId="104" fillId="70" borderId="0" applyNumberFormat="0" applyBorder="0" applyAlignment="0" applyProtection="0"/>
    <xf numFmtId="0" fontId="104" fillId="73" borderId="0" applyNumberFormat="0" applyBorder="0" applyAlignment="0" applyProtection="0"/>
    <xf numFmtId="0" fontId="104" fillId="73" borderId="0" applyNumberFormat="0" applyBorder="0" applyAlignment="0" applyProtection="0"/>
    <xf numFmtId="0" fontId="106" fillId="73" borderId="0" applyNumberFormat="0" applyBorder="0" applyAlignment="0" applyProtection="0"/>
    <xf numFmtId="0" fontId="104" fillId="73" borderId="0" applyNumberFormat="0" applyBorder="0" applyAlignment="0" applyProtection="0"/>
    <xf numFmtId="0" fontId="106" fillId="70" borderId="0" applyNumberFormat="0" applyBorder="0" applyAlignment="0" applyProtection="0"/>
    <xf numFmtId="0" fontId="106" fillId="67" borderId="0" applyNumberFormat="0" applyBorder="0" applyAlignment="0" applyProtection="0"/>
    <xf numFmtId="0" fontId="106" fillId="71" borderId="0" applyNumberFormat="0" applyBorder="0" applyAlignment="0" applyProtection="0"/>
    <xf numFmtId="0" fontId="106" fillId="65" borderId="0" applyNumberFormat="0" applyBorder="0" applyAlignment="0" applyProtection="0"/>
    <xf numFmtId="0" fontId="106" fillId="72" borderId="0" applyNumberFormat="0" applyBorder="0" applyAlignment="0" applyProtection="0"/>
    <xf numFmtId="0" fontId="106" fillId="65" borderId="0" applyNumberFormat="0" applyBorder="0" applyAlignment="0" applyProtection="0"/>
    <xf numFmtId="0" fontId="106" fillId="64" borderId="0" applyNumberFormat="0" applyBorder="0" applyAlignment="0" applyProtection="0"/>
    <xf numFmtId="0" fontId="106" fillId="74" borderId="0" applyNumberFormat="0" applyBorder="0" applyAlignment="0" applyProtection="0"/>
    <xf numFmtId="0" fontId="106" fillId="70" borderId="0" applyNumberFormat="0" applyBorder="0" applyAlignment="0" applyProtection="0"/>
    <xf numFmtId="0" fontId="106" fillId="67" borderId="0" applyNumberFormat="0" applyBorder="0" applyAlignment="0" applyProtection="0"/>
    <xf numFmtId="0" fontId="106" fillId="73" borderId="0" applyNumberFormat="0" applyBorder="0" applyAlignment="0" applyProtection="0"/>
    <xf numFmtId="0" fontId="106" fillId="56" borderId="0" applyNumberFormat="0" applyBorder="0" applyAlignment="0" applyProtection="0"/>
    <xf numFmtId="0" fontId="106" fillId="70" borderId="0" applyNumberFormat="0" applyBorder="0" applyAlignment="0" applyProtection="0"/>
    <xf numFmtId="0" fontId="106" fillId="70" borderId="0" applyNumberFormat="0" applyBorder="0" applyAlignment="0" applyProtection="0"/>
    <xf numFmtId="0" fontId="106" fillId="71" borderId="0" applyNumberFormat="0" applyBorder="0" applyAlignment="0" applyProtection="0"/>
    <xf numFmtId="0" fontId="106" fillId="71" borderId="0" applyNumberFormat="0" applyBorder="0" applyAlignment="0" applyProtection="0"/>
    <xf numFmtId="0" fontId="106" fillId="72" borderId="0" applyNumberFormat="0" applyBorder="0" applyAlignment="0" applyProtection="0"/>
    <xf numFmtId="0" fontId="106" fillId="72" borderId="0" applyNumberFormat="0" applyBorder="0" applyAlignment="0" applyProtection="0"/>
    <xf numFmtId="0" fontId="106" fillId="64" borderId="0" applyNumberFormat="0" applyBorder="0" applyAlignment="0" applyProtection="0"/>
    <xf numFmtId="0" fontId="106" fillId="64" borderId="0" applyNumberFormat="0" applyBorder="0" applyAlignment="0" applyProtection="0"/>
    <xf numFmtId="0" fontId="106" fillId="70" borderId="0" applyNumberFormat="0" applyBorder="0" applyAlignment="0" applyProtection="0"/>
    <xf numFmtId="0" fontId="106" fillId="70" borderId="0" applyNumberFormat="0" applyBorder="0" applyAlignment="0" applyProtection="0"/>
    <xf numFmtId="0" fontId="106" fillId="73" borderId="0" applyNumberFormat="0" applyBorder="0" applyAlignment="0" applyProtection="0"/>
    <xf numFmtId="0" fontId="106" fillId="73" borderId="0" applyNumberFormat="0" applyBorder="0" applyAlignment="0" applyProtection="0"/>
    <xf numFmtId="0" fontId="70" fillId="0" borderId="0"/>
    <xf numFmtId="167" fontId="70" fillId="0" borderId="0" applyNumberFormat="0"/>
    <xf numFmtId="167" fontId="76" fillId="0" borderId="0"/>
    <xf numFmtId="0" fontId="107" fillId="28" borderId="0" applyNumberFormat="0" applyBorder="0" applyAlignment="0" applyProtection="0"/>
    <xf numFmtId="0" fontId="107" fillId="28" borderId="0" applyNumberFormat="0" applyBorder="0" applyAlignment="0" applyProtection="0"/>
    <xf numFmtId="0" fontId="80" fillId="75" borderId="0" applyNumberFormat="0" applyBorder="0" applyAlignment="0" applyProtection="0"/>
    <xf numFmtId="0" fontId="102" fillId="76" borderId="0" applyNumberFormat="0" applyBorder="0" applyAlignment="0" applyProtection="0"/>
    <xf numFmtId="0" fontId="107" fillId="32" borderId="0" applyNumberFormat="0" applyBorder="0" applyAlignment="0" applyProtection="0"/>
    <xf numFmtId="0" fontId="107" fillId="32" borderId="0" applyNumberFormat="0" applyBorder="0" applyAlignment="0" applyProtection="0"/>
    <xf numFmtId="0" fontId="80" fillId="71" borderId="0" applyNumberFormat="0" applyBorder="0" applyAlignment="0" applyProtection="0"/>
    <xf numFmtId="0" fontId="102" fillId="71" borderId="0" applyNumberFormat="0" applyBorder="0" applyAlignment="0" applyProtection="0"/>
    <xf numFmtId="0" fontId="107" fillId="36" borderId="0" applyNumberFormat="0" applyBorder="0" applyAlignment="0" applyProtection="0"/>
    <xf numFmtId="0" fontId="107" fillId="36" borderId="0" applyNumberFormat="0" applyBorder="0" applyAlignment="0" applyProtection="0"/>
    <xf numFmtId="0" fontId="80" fillId="72" borderId="0" applyNumberFormat="0" applyBorder="0" applyAlignment="0" applyProtection="0"/>
    <xf numFmtId="0" fontId="102" fillId="62" borderId="0" applyNumberFormat="0" applyBorder="0" applyAlignment="0" applyProtection="0"/>
    <xf numFmtId="0" fontId="107" fillId="40" borderId="0" applyNumberFormat="0" applyBorder="0" applyAlignment="0" applyProtection="0"/>
    <xf numFmtId="0" fontId="107" fillId="40" borderId="0" applyNumberFormat="0" applyBorder="0" applyAlignment="0" applyProtection="0"/>
    <xf numFmtId="0" fontId="80" fillId="77" borderId="0" applyNumberFormat="0" applyBorder="0" applyAlignment="0" applyProtection="0"/>
    <xf numFmtId="0" fontId="102" fillId="60" borderId="0" applyNumberFormat="0" applyBorder="0" applyAlignment="0" applyProtection="0"/>
    <xf numFmtId="0" fontId="107" fillId="44" borderId="0" applyNumberFormat="0" applyBorder="0" applyAlignment="0" applyProtection="0"/>
    <xf numFmtId="0" fontId="107" fillId="44" borderId="0" applyNumberFormat="0" applyBorder="0" applyAlignment="0" applyProtection="0"/>
    <xf numFmtId="0" fontId="80" fillId="76" borderId="0" applyNumberFormat="0" applyBorder="0" applyAlignment="0" applyProtection="0"/>
    <xf numFmtId="0" fontId="102" fillId="76" borderId="0" applyNumberFormat="0" applyBorder="0" applyAlignment="0" applyProtection="0"/>
    <xf numFmtId="0" fontId="107" fillId="48" borderId="0" applyNumberFormat="0" applyBorder="0" applyAlignment="0" applyProtection="0"/>
    <xf numFmtId="0" fontId="107" fillId="48" borderId="0" applyNumberFormat="0" applyBorder="0" applyAlignment="0" applyProtection="0"/>
    <xf numFmtId="0" fontId="80" fillId="78" borderId="0" applyNumberFormat="0" applyBorder="0" applyAlignment="0" applyProtection="0"/>
    <xf numFmtId="0" fontId="102" fillId="66" borderId="0" applyNumberFormat="0" applyBorder="0" applyAlignment="0" applyProtection="0"/>
    <xf numFmtId="0" fontId="108" fillId="75" borderId="0" applyNumberFormat="0" applyBorder="0" applyAlignment="0" applyProtection="0"/>
    <xf numFmtId="0" fontId="108" fillId="71" borderId="0" applyNumberFormat="0" applyBorder="0" applyAlignment="0" applyProtection="0"/>
    <xf numFmtId="0" fontId="108" fillId="72" borderId="0" applyNumberFormat="0" applyBorder="0" applyAlignment="0" applyProtection="0"/>
    <xf numFmtId="0" fontId="108" fillId="77" borderId="0" applyNumberFormat="0" applyBorder="0" applyAlignment="0" applyProtection="0"/>
    <xf numFmtId="0" fontId="108" fillId="76" borderId="0" applyNumberFormat="0" applyBorder="0" applyAlignment="0" applyProtection="0"/>
    <xf numFmtId="0" fontId="108" fillId="78" borderId="0" applyNumberFormat="0" applyBorder="0" applyAlignment="0" applyProtection="0"/>
    <xf numFmtId="0" fontId="80" fillId="75" borderId="0" applyNumberFormat="0" applyBorder="0" applyAlignment="0" applyProtection="0"/>
    <xf numFmtId="0" fontId="80" fillId="75" borderId="0" applyNumberFormat="0" applyBorder="0" applyAlignment="0" applyProtection="0"/>
    <xf numFmtId="0" fontId="108" fillId="75" borderId="0" applyNumberFormat="0" applyBorder="0" applyAlignment="0" applyProtection="0"/>
    <xf numFmtId="0" fontId="80" fillId="75" borderId="0" applyNumberFormat="0" applyBorder="0" applyAlignment="0" applyProtection="0"/>
    <xf numFmtId="0" fontId="80" fillId="71" borderId="0" applyNumberFormat="0" applyBorder="0" applyAlignment="0" applyProtection="0"/>
    <xf numFmtId="0" fontId="80" fillId="71" borderId="0" applyNumberFormat="0" applyBorder="0" applyAlignment="0" applyProtection="0"/>
    <xf numFmtId="0" fontId="108" fillId="71" borderId="0" applyNumberFormat="0" applyBorder="0" applyAlignment="0" applyProtection="0"/>
    <xf numFmtId="0" fontId="80" fillId="71" borderId="0" applyNumberFormat="0" applyBorder="0" applyAlignment="0" applyProtection="0"/>
    <xf numFmtId="0" fontId="80" fillId="72" borderId="0" applyNumberFormat="0" applyBorder="0" applyAlignment="0" applyProtection="0"/>
    <xf numFmtId="0" fontId="80" fillId="72" borderId="0" applyNumberFormat="0" applyBorder="0" applyAlignment="0" applyProtection="0"/>
    <xf numFmtId="0" fontId="108" fillId="72" borderId="0" applyNumberFormat="0" applyBorder="0" applyAlignment="0" applyProtection="0"/>
    <xf numFmtId="0" fontId="80" fillId="72" borderId="0" applyNumberFormat="0" applyBorder="0" applyAlignment="0" applyProtection="0"/>
    <xf numFmtId="0" fontId="80" fillId="77" borderId="0" applyNumberFormat="0" applyBorder="0" applyAlignment="0" applyProtection="0"/>
    <xf numFmtId="0" fontId="80" fillId="77" borderId="0" applyNumberFormat="0" applyBorder="0" applyAlignment="0" applyProtection="0"/>
    <xf numFmtId="0" fontId="108" fillId="77" borderId="0" applyNumberFormat="0" applyBorder="0" applyAlignment="0" applyProtection="0"/>
    <xf numFmtId="0" fontId="80" fillId="77" borderId="0" applyNumberFormat="0" applyBorder="0" applyAlignment="0" applyProtection="0"/>
    <xf numFmtId="0" fontId="80" fillId="76" borderId="0" applyNumberFormat="0" applyBorder="0" applyAlignment="0" applyProtection="0"/>
    <xf numFmtId="0" fontId="80" fillId="76" borderId="0" applyNumberFormat="0" applyBorder="0" applyAlignment="0" applyProtection="0"/>
    <xf numFmtId="0" fontId="108" fillId="76" borderId="0" applyNumberFormat="0" applyBorder="0" applyAlignment="0" applyProtection="0"/>
    <xf numFmtId="0" fontId="80" fillId="76" borderId="0" applyNumberFormat="0" applyBorder="0" applyAlignment="0" applyProtection="0"/>
    <xf numFmtId="0" fontId="80" fillId="78" borderId="0" applyNumberFormat="0" applyBorder="0" applyAlignment="0" applyProtection="0"/>
    <xf numFmtId="0" fontId="80" fillId="78" borderId="0" applyNumberFormat="0" applyBorder="0" applyAlignment="0" applyProtection="0"/>
    <xf numFmtId="0" fontId="108" fillId="78" borderId="0" applyNumberFormat="0" applyBorder="0" applyAlignment="0" applyProtection="0"/>
    <xf numFmtId="0" fontId="80" fillId="78" borderId="0" applyNumberFormat="0" applyBorder="0" applyAlignment="0" applyProtection="0"/>
    <xf numFmtId="0" fontId="108" fillId="75" borderId="0" applyNumberFormat="0" applyBorder="0" applyAlignment="0" applyProtection="0"/>
    <xf numFmtId="0" fontId="108" fillId="67" borderId="0" applyNumberFormat="0" applyBorder="0" applyAlignment="0" applyProtection="0"/>
    <xf numFmtId="0" fontId="108" fillId="71" borderId="0" applyNumberFormat="0" applyBorder="0" applyAlignment="0" applyProtection="0"/>
    <xf numFmtId="0" fontId="108" fillId="65" borderId="0" applyNumberFormat="0" applyBorder="0" applyAlignment="0" applyProtection="0"/>
    <xf numFmtId="0" fontId="108" fillId="72" borderId="0" applyNumberFormat="0" applyBorder="0" applyAlignment="0" applyProtection="0"/>
    <xf numFmtId="0" fontId="108" fillId="65" borderId="0" applyNumberFormat="0" applyBorder="0" applyAlignment="0" applyProtection="0"/>
    <xf numFmtId="0" fontId="108" fillId="77" borderId="0" applyNumberFormat="0" applyBorder="0" applyAlignment="0" applyProtection="0"/>
    <xf numFmtId="0" fontId="108" fillId="74" borderId="0" applyNumberFormat="0" applyBorder="0" applyAlignment="0" applyProtection="0"/>
    <xf numFmtId="0" fontId="108" fillId="76" borderId="0" applyNumberFormat="0" applyBorder="0" applyAlignment="0" applyProtection="0"/>
    <xf numFmtId="0" fontId="108" fillId="67" borderId="0" applyNumberFormat="0" applyBorder="0" applyAlignment="0" applyProtection="0"/>
    <xf numFmtId="0" fontId="108" fillId="78" borderId="0" applyNumberFormat="0" applyBorder="0" applyAlignment="0" applyProtection="0"/>
    <xf numFmtId="0" fontId="108" fillId="56" borderId="0" applyNumberFormat="0" applyBorder="0" applyAlignment="0" applyProtection="0"/>
    <xf numFmtId="0" fontId="108" fillId="75" borderId="0" applyNumberFormat="0" applyBorder="0" applyAlignment="0" applyProtection="0"/>
    <xf numFmtId="0" fontId="108" fillId="71" borderId="0" applyNumberFormat="0" applyBorder="0" applyAlignment="0" applyProtection="0"/>
    <xf numFmtId="0" fontId="108" fillId="72" borderId="0" applyNumberFormat="0" applyBorder="0" applyAlignment="0" applyProtection="0"/>
    <xf numFmtId="0" fontId="108" fillId="77" borderId="0" applyNumberFormat="0" applyBorder="0" applyAlignment="0" applyProtection="0"/>
    <xf numFmtId="0" fontId="108" fillId="76" borderId="0" applyNumberFormat="0" applyBorder="0" applyAlignment="0" applyProtection="0"/>
    <xf numFmtId="0" fontId="108" fillId="78" borderId="0" applyNumberFormat="0" applyBorder="0" applyAlignment="0" applyProtection="0"/>
    <xf numFmtId="37" fontId="109" fillId="0" borderId="0">
      <alignment horizontal="center"/>
    </xf>
    <xf numFmtId="0" fontId="110" fillId="0" borderId="0" applyNumberFormat="0" applyFill="0" applyBorder="0" applyAlignment="0" applyProtection="0"/>
    <xf numFmtId="0" fontId="111" fillId="0" borderId="0" applyNumberFormat="0" applyFill="0" applyBorder="0" applyAlignment="0" applyProtection="0"/>
    <xf numFmtId="0" fontId="80" fillId="79" borderId="0" applyNumberFormat="0" applyBorder="0" applyAlignment="0" applyProtection="0"/>
    <xf numFmtId="0" fontId="80" fillId="79" borderId="0" applyNumberFormat="0" applyBorder="0" applyAlignment="0" applyProtection="0"/>
    <xf numFmtId="0" fontId="108" fillId="79" borderId="0" applyNumberFormat="0" applyBorder="0" applyAlignment="0" applyProtection="0"/>
    <xf numFmtId="0" fontId="80" fillId="79" borderId="0" applyNumberFormat="0" applyBorder="0" applyAlignment="0" applyProtection="0"/>
    <xf numFmtId="0" fontId="80" fillId="80" borderId="0" applyNumberFormat="0" applyBorder="0" applyAlignment="0" applyProtection="0"/>
    <xf numFmtId="0" fontId="80" fillId="80" borderId="0" applyNumberFormat="0" applyBorder="0" applyAlignment="0" applyProtection="0"/>
    <xf numFmtId="0" fontId="108" fillId="80" borderId="0" applyNumberFormat="0" applyBorder="0" applyAlignment="0" applyProtection="0"/>
    <xf numFmtId="0" fontId="80" fillId="80" borderId="0" applyNumberFormat="0" applyBorder="0" applyAlignment="0" applyProtection="0"/>
    <xf numFmtId="0" fontId="80" fillId="81" borderId="0" applyNumberFormat="0" applyBorder="0" applyAlignment="0" applyProtection="0"/>
    <xf numFmtId="0" fontId="80" fillId="81" borderId="0" applyNumberFormat="0" applyBorder="0" applyAlignment="0" applyProtection="0"/>
    <xf numFmtId="0" fontId="108" fillId="81" borderId="0" applyNumberFormat="0" applyBorder="0" applyAlignment="0" applyProtection="0"/>
    <xf numFmtId="0" fontId="80" fillId="81" borderId="0" applyNumberFormat="0" applyBorder="0" applyAlignment="0" applyProtection="0"/>
    <xf numFmtId="0" fontId="80" fillId="77" borderId="0" applyNumberFormat="0" applyBorder="0" applyAlignment="0" applyProtection="0"/>
    <xf numFmtId="0" fontId="80" fillId="77" borderId="0" applyNumberFormat="0" applyBorder="0" applyAlignment="0" applyProtection="0"/>
    <xf numFmtId="0" fontId="108" fillId="77" borderId="0" applyNumberFormat="0" applyBorder="0" applyAlignment="0" applyProtection="0"/>
    <xf numFmtId="0" fontId="80" fillId="77" borderId="0" applyNumberFormat="0" applyBorder="0" applyAlignment="0" applyProtection="0"/>
    <xf numFmtId="0" fontId="80" fillId="76" borderId="0" applyNumberFormat="0" applyBorder="0" applyAlignment="0" applyProtection="0"/>
    <xf numFmtId="0" fontId="80" fillId="76" borderId="0" applyNumberFormat="0" applyBorder="0" applyAlignment="0" applyProtection="0"/>
    <xf numFmtId="0" fontId="108" fillId="76" borderId="0" applyNumberFormat="0" applyBorder="0" applyAlignment="0" applyProtection="0"/>
    <xf numFmtId="0" fontId="80" fillId="76" borderId="0" applyNumberFormat="0" applyBorder="0" applyAlignment="0" applyProtection="0"/>
    <xf numFmtId="0" fontId="80" fillId="82" borderId="0" applyNumberFormat="0" applyBorder="0" applyAlignment="0" applyProtection="0"/>
    <xf numFmtId="0" fontId="80" fillId="82" borderId="0" applyNumberFormat="0" applyBorder="0" applyAlignment="0" applyProtection="0"/>
    <xf numFmtId="0" fontId="108" fillId="82" borderId="0" applyNumberFormat="0" applyBorder="0" applyAlignment="0" applyProtection="0"/>
    <xf numFmtId="0" fontId="80" fillId="82" borderId="0" applyNumberFormat="0" applyBorder="0" applyAlignment="0" applyProtection="0"/>
    <xf numFmtId="0" fontId="112" fillId="0" borderId="0" applyFont="0" applyFill="0" applyBorder="0" applyAlignment="0" applyProtection="0"/>
    <xf numFmtId="216" fontId="113" fillId="50" borderId="0" applyNumberFormat="0" applyFill="0" applyBorder="0" applyAlignment="0" applyProtection="0">
      <protection locked="0"/>
    </xf>
    <xf numFmtId="0" fontId="8" fillId="0" borderId="0" applyNumberFormat="0" applyAlignment="0"/>
    <xf numFmtId="0" fontId="8" fillId="0" borderId="0" applyNumberFormat="0" applyAlignment="0"/>
    <xf numFmtId="0" fontId="8" fillId="0" borderId="0" applyNumberFormat="0" applyAlignment="0"/>
    <xf numFmtId="0" fontId="114" fillId="0" borderId="0"/>
    <xf numFmtId="0" fontId="114" fillId="0" borderId="0"/>
    <xf numFmtId="0" fontId="108" fillId="79" borderId="0" applyNumberFormat="0" applyBorder="0" applyAlignment="0" applyProtection="0"/>
    <xf numFmtId="0" fontId="107" fillId="25" borderId="0" applyNumberFormat="0" applyBorder="0" applyAlignment="0" applyProtection="0"/>
    <xf numFmtId="0" fontId="108" fillId="79" borderId="0" applyNumberFormat="0" applyBorder="0" applyAlignment="0" applyProtection="0"/>
    <xf numFmtId="0" fontId="80" fillId="79" borderId="0" applyNumberFormat="0" applyBorder="0" applyAlignment="0" applyProtection="0"/>
    <xf numFmtId="0" fontId="102" fillId="76" borderId="0" applyNumberFormat="0" applyBorder="0" applyAlignment="0" applyProtection="0"/>
    <xf numFmtId="0" fontId="108" fillId="80" borderId="0" applyNumberFormat="0" applyBorder="0" applyAlignment="0" applyProtection="0"/>
    <xf numFmtId="0" fontId="107" fillId="29" borderId="0" applyNumberFormat="0" applyBorder="0" applyAlignment="0" applyProtection="0"/>
    <xf numFmtId="0" fontId="108" fillId="80" borderId="0" applyNumberFormat="0" applyBorder="0" applyAlignment="0" applyProtection="0"/>
    <xf numFmtId="0" fontId="80" fillId="80" borderId="0" applyNumberFormat="0" applyBorder="0" applyAlignment="0" applyProtection="0"/>
    <xf numFmtId="0" fontId="102" fillId="82" borderId="0" applyNumberFormat="0" applyBorder="0" applyAlignment="0" applyProtection="0"/>
    <xf numFmtId="0" fontId="108" fillId="81" borderId="0" applyNumberFormat="0" applyBorder="0" applyAlignment="0" applyProtection="0"/>
    <xf numFmtId="0" fontId="107" fillId="33" borderId="0" applyNumberFormat="0" applyBorder="0" applyAlignment="0" applyProtection="0"/>
    <xf numFmtId="0" fontId="108" fillId="81" borderId="0" applyNumberFormat="0" applyBorder="0" applyAlignment="0" applyProtection="0"/>
    <xf numFmtId="0" fontId="80" fillId="81" borderId="0" applyNumberFormat="0" applyBorder="0" applyAlignment="0" applyProtection="0"/>
    <xf numFmtId="0" fontId="102" fillId="81" borderId="0" applyNumberFormat="0" applyBorder="0" applyAlignment="0" applyProtection="0"/>
    <xf numFmtId="0" fontId="108" fillId="77" borderId="0" applyNumberFormat="0" applyBorder="0" applyAlignment="0" applyProtection="0"/>
    <xf numFmtId="0" fontId="107" fillId="37" borderId="0" applyNumberFormat="0" applyBorder="0" applyAlignment="0" applyProtection="0"/>
    <xf numFmtId="0" fontId="108" fillId="77" borderId="0" applyNumberFormat="0" applyBorder="0" applyAlignment="0" applyProtection="0"/>
    <xf numFmtId="0" fontId="80" fillId="77" borderId="0" applyNumberFormat="0" applyBorder="0" applyAlignment="0" applyProtection="0"/>
    <xf numFmtId="0" fontId="102" fillId="83" borderId="0" applyNumberFormat="0" applyBorder="0" applyAlignment="0" applyProtection="0"/>
    <xf numFmtId="0" fontId="108" fillId="76" borderId="0" applyNumberFormat="0" applyBorder="0" applyAlignment="0" applyProtection="0"/>
    <xf numFmtId="0" fontId="107" fillId="41" borderId="0" applyNumberFormat="0" applyBorder="0" applyAlignment="0" applyProtection="0"/>
    <xf numFmtId="0" fontId="108" fillId="76" borderId="0" applyNumberFormat="0" applyBorder="0" applyAlignment="0" applyProtection="0"/>
    <xf numFmtId="0" fontId="80" fillId="76" borderId="0" applyNumberFormat="0" applyBorder="0" applyAlignment="0" applyProtection="0"/>
    <xf numFmtId="0" fontId="102" fillId="76" borderId="0" applyNumberFormat="0" applyBorder="0" applyAlignment="0" applyProtection="0"/>
    <xf numFmtId="0" fontId="108" fillId="82" borderId="0" applyNumberFormat="0" applyBorder="0" applyAlignment="0" applyProtection="0"/>
    <xf numFmtId="0" fontId="107" fillId="45" borderId="0" applyNumberFormat="0" applyBorder="0" applyAlignment="0" applyProtection="0"/>
    <xf numFmtId="0" fontId="108" fillId="82" borderId="0" applyNumberFormat="0" applyBorder="0" applyAlignment="0" applyProtection="0"/>
    <xf numFmtId="0" fontId="80" fillId="82" borderId="0" applyNumberFormat="0" applyBorder="0" applyAlignment="0" applyProtection="0"/>
    <xf numFmtId="0" fontId="102" fillId="82" borderId="0" applyNumberFormat="0" applyBorder="0" applyAlignment="0" applyProtection="0"/>
    <xf numFmtId="0" fontId="115" fillId="0" borderId="0">
      <alignment horizontal="center" wrapText="1"/>
      <protection locked="0"/>
    </xf>
    <xf numFmtId="39" fontId="102" fillId="0" borderId="0" applyNumberFormat="0" applyFill="0" applyBorder="0" applyAlignment="0">
      <protection locked="0"/>
    </xf>
    <xf numFmtId="39" fontId="102" fillId="0" borderId="0" applyNumberFormat="0" applyFill="0" applyBorder="0" applyAlignment="0">
      <protection locked="0"/>
    </xf>
    <xf numFmtId="39" fontId="102" fillId="0" borderId="0" applyNumberFormat="0" applyFill="0" applyBorder="0" applyAlignment="0">
      <protection locked="0"/>
    </xf>
    <xf numFmtId="40" fontId="116" fillId="0" borderId="0" applyNumberFormat="0" applyFill="0" applyBorder="0" applyAlignment="0"/>
    <xf numFmtId="40" fontId="116" fillId="0" borderId="0" applyNumberFormat="0" applyFill="0" applyBorder="0" applyAlignment="0"/>
    <xf numFmtId="0" fontId="44" fillId="0" borderId="0" applyNumberFormat="0" applyFill="0" applyBorder="0" applyAlignment="0" applyProtection="0"/>
    <xf numFmtId="0" fontId="44" fillId="0" borderId="0" applyNumberFormat="0" applyFill="0" applyBorder="0" applyAlignment="0" applyProtection="0"/>
    <xf numFmtId="0" fontId="117" fillId="0" borderId="0" applyNumberFormat="0" applyFill="0" applyBorder="0" applyAlignment="0" applyProtection="0"/>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8" fillId="0" borderId="29" applyFont="0">
      <alignment horizontal="centerContinuous"/>
    </xf>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20" fillId="22" borderId="59" applyNumberFormat="0" applyAlignment="0" applyProtection="0"/>
    <xf numFmtId="0" fontId="120" fillId="22" borderId="59" applyNumberFormat="0" applyAlignment="0" applyProtection="0"/>
    <xf numFmtId="0" fontId="119"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60" borderId="76" applyNumberFormat="0" applyAlignment="0" applyProtection="0"/>
    <xf numFmtId="0" fontId="121" fillId="60" borderId="76" applyNumberFormat="0" applyAlignment="0" applyProtection="0"/>
    <xf numFmtId="0" fontId="121" fillId="60" borderId="76" applyNumberFormat="0" applyAlignment="0" applyProtection="0"/>
    <xf numFmtId="0" fontId="121" fillId="60" borderId="76" applyNumberFormat="0" applyAlignment="0" applyProtection="0"/>
    <xf numFmtId="0" fontId="70" fillId="0" borderId="0"/>
    <xf numFmtId="0" fontId="70" fillId="0" borderId="0"/>
    <xf numFmtId="0" fontId="70" fillId="0" borderId="0"/>
    <xf numFmtId="9" fontId="71" fillId="0" borderId="0"/>
    <xf numFmtId="0" fontId="71" fillId="0" borderId="0"/>
    <xf numFmtId="0" fontId="71" fillId="0" borderId="0"/>
    <xf numFmtId="2" fontId="122" fillId="84" borderId="0">
      <alignment vertical="center"/>
    </xf>
    <xf numFmtId="2" fontId="123" fillId="84" borderId="0">
      <alignment vertical="center"/>
    </xf>
    <xf numFmtId="185" fontId="124" fillId="0" borderId="0" applyNumberFormat="0" applyFill="0" applyBorder="0" applyAlignment="0" applyProtection="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185" fontId="124" fillId="0" borderId="0" applyNumberFormat="0" applyFill="0" applyBorder="0" applyAlignment="0" applyProtection="0"/>
    <xf numFmtId="185" fontId="124" fillId="0" borderId="0" applyNumberFormat="0" applyFill="0" applyBorder="0" applyAlignment="0" applyProtection="0"/>
    <xf numFmtId="0" fontId="70" fillId="0" borderId="0"/>
    <xf numFmtId="0" fontId="70" fillId="0" borderId="0"/>
    <xf numFmtId="0" fontId="70" fillId="0" borderId="0"/>
    <xf numFmtId="0" fontId="71" fillId="0" borderId="0"/>
    <xf numFmtId="0" fontId="71" fillId="0" borderId="0"/>
    <xf numFmtId="0" fontId="44" fillId="0" borderId="0"/>
    <xf numFmtId="0" fontId="44" fillId="0" borderId="0"/>
    <xf numFmtId="0" fontId="44" fillId="0" borderId="0"/>
    <xf numFmtId="0" fontId="76" fillId="0" borderId="0"/>
    <xf numFmtId="0" fontId="125" fillId="61" borderId="0" applyNumberFormat="0" applyBorder="0" applyAlignment="0" applyProtection="0"/>
    <xf numFmtId="0" fontId="125" fillId="61" borderId="0" applyNumberFormat="0" applyBorder="0" applyAlignment="0" applyProtection="0"/>
    <xf numFmtId="0" fontId="126" fillId="61" borderId="0" applyNumberFormat="0" applyBorder="0" applyAlignment="0" applyProtection="0"/>
    <xf numFmtId="0" fontId="125" fillId="61" borderId="0" applyNumberFormat="0" applyBorder="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8" fillId="22" borderId="58" applyNumberFormat="0" applyAlignment="0" applyProtection="0"/>
    <xf numFmtId="0" fontId="128" fillId="22" borderId="58" applyNumberFormat="0" applyAlignment="0" applyProtection="0"/>
    <xf numFmtId="0" fontId="127"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60" borderId="78" applyNumberFormat="0" applyAlignment="0" applyProtection="0"/>
    <xf numFmtId="0" fontId="129" fillId="60" borderId="78" applyNumberFormat="0" applyAlignment="0" applyProtection="0"/>
    <xf numFmtId="0" fontId="129" fillId="60" borderId="78" applyNumberFormat="0" applyAlignment="0" applyProtection="0"/>
    <xf numFmtId="0" fontId="129" fillId="60" borderId="78" applyNumberFormat="0" applyAlignment="0" applyProtection="0"/>
    <xf numFmtId="0" fontId="69" fillId="49" borderId="65"/>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96" fillId="0" borderId="0"/>
    <xf numFmtId="38" fontId="131" fillId="0" borderId="0" applyNumberFormat="0" applyFill="0" applyBorder="0" applyAlignment="0" applyProtection="0"/>
    <xf numFmtId="217" fontId="73" fillId="0" borderId="0"/>
    <xf numFmtId="218" fontId="73" fillId="0" borderId="0"/>
    <xf numFmtId="219" fontId="73" fillId="0" borderId="0"/>
    <xf numFmtId="220" fontId="73" fillId="0" borderId="0"/>
    <xf numFmtId="221" fontId="73" fillId="0" borderId="0"/>
    <xf numFmtId="222" fontId="73" fillId="0" borderId="0"/>
    <xf numFmtId="223" fontId="73" fillId="0" borderId="0"/>
    <xf numFmtId="224" fontId="73" fillId="0" borderId="0">
      <alignment horizontal="right"/>
    </xf>
    <xf numFmtId="225" fontId="73" fillId="0" borderId="0">
      <alignment horizontal="right"/>
    </xf>
    <xf numFmtId="226" fontId="115" fillId="0" borderId="0">
      <alignment horizontal="right"/>
    </xf>
    <xf numFmtId="227" fontId="115" fillId="0" borderId="0">
      <alignment horizontal="right"/>
    </xf>
    <xf numFmtId="0" fontId="132" fillId="0" borderId="0" applyNumberFormat="0" applyFill="0" applyBorder="0" applyAlignment="0" applyProtection="0"/>
    <xf numFmtId="0" fontId="133" fillId="85" borderId="0" applyNumberFormat="0" applyFill="0" applyBorder="0" applyAlignment="0" applyProtection="0">
      <protection locked="0"/>
    </xf>
    <xf numFmtId="4" fontId="96" fillId="60" borderId="0" applyFont="0" applyBorder="0" applyAlignment="0" applyProtection="0"/>
    <xf numFmtId="0" fontId="134" fillId="0" borderId="0" applyNumberFormat="0" applyFill="0" applyBorder="0" applyAlignment="0" applyProtection="0"/>
    <xf numFmtId="0" fontId="73" fillId="0" borderId="0"/>
    <xf numFmtId="0" fontId="73" fillId="0" borderId="0"/>
    <xf numFmtId="228" fontId="73" fillId="0" borderId="0"/>
    <xf numFmtId="229" fontId="73" fillId="0" borderId="0"/>
    <xf numFmtId="0" fontId="73" fillId="0" borderId="0"/>
    <xf numFmtId="0" fontId="134" fillId="0" borderId="0" applyNumberFormat="0" applyFill="0" applyBorder="0" applyAlignment="0" applyProtection="0"/>
    <xf numFmtId="230" fontId="8" fillId="0" borderId="0" applyBorder="0" applyProtection="0"/>
    <xf numFmtId="0" fontId="135" fillId="0" borderId="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231" fontId="44" fillId="0" borderId="0"/>
    <xf numFmtId="231" fontId="44" fillId="0" borderId="0"/>
    <xf numFmtId="231" fontId="44" fillId="0" borderId="0"/>
    <xf numFmtId="0" fontId="76" fillId="0" borderId="0"/>
    <xf numFmtId="0" fontId="75" fillId="0" borderId="0"/>
    <xf numFmtId="0" fontId="117" fillId="0" borderId="79">
      <alignment horizontal="center"/>
    </xf>
    <xf numFmtId="0" fontId="44" fillId="0" borderId="79">
      <alignment horizontal="center"/>
    </xf>
    <xf numFmtId="0" fontId="44" fillId="0" borderId="79">
      <alignment horizontal="center"/>
    </xf>
    <xf numFmtId="0" fontId="5" fillId="0" borderId="79">
      <alignment horizontal="center"/>
    </xf>
    <xf numFmtId="0" fontId="8" fillId="0" borderId="79">
      <alignment horizontal="center"/>
    </xf>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18" fillId="0" borderId="29" applyNumberFormat="0" applyFill="0" applyAlignment="0" applyProtection="0"/>
    <xf numFmtId="0" fontId="136" fillId="85" borderId="32" applyNumberFormat="0" applyFill="0" applyBorder="0" applyAlignment="0" applyProtection="0">
      <protection locked="0"/>
    </xf>
    <xf numFmtId="0" fontId="44" fillId="0" borderId="0" applyFont="0" applyFill="0" applyBorder="0" applyProtection="0">
      <alignment horizontal="right"/>
    </xf>
    <xf numFmtId="0" fontId="44" fillId="0" borderId="0" applyFont="0" applyFill="0" applyBorder="0" applyProtection="0">
      <alignment horizontal="right"/>
    </xf>
    <xf numFmtId="0" fontId="44" fillId="0" borderId="0" applyFont="0" applyFill="0" applyBorder="0" applyProtection="0">
      <alignment horizontal="right"/>
    </xf>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232" fontId="137" fillId="0" borderId="20" applyAlignment="0" applyProtection="0"/>
    <xf numFmtId="0" fontId="115" fillId="0" borderId="28" applyNumberFormat="0" applyFont="0" applyFill="0" applyAlignment="0" applyProtection="0"/>
    <xf numFmtId="0" fontId="115" fillId="0" borderId="28" applyNumberFormat="0" applyFont="0" applyFill="0" applyAlignment="0" applyProtection="0"/>
    <xf numFmtId="0" fontId="115" fillId="0" borderId="28"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0" fontId="115" fillId="0" borderId="80" applyNumberFormat="0" applyFont="0" applyFill="0" applyAlignment="0" applyProtection="0"/>
    <xf numFmtId="232" fontId="137" fillId="0" borderId="2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0" fontId="131" fillId="0" borderId="29"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0" fontId="131" fillId="0" borderId="29" applyNumberFormat="0" applyFont="0" applyFill="0" applyAlignment="0" applyProtection="0"/>
    <xf numFmtId="1" fontId="136" fillId="0" borderId="0">
      <alignment vertical="top"/>
    </xf>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70" fillId="0" borderId="20"/>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8" fillId="0" borderId="20">
      <alignment horizontal="left" wrapText="1"/>
    </xf>
    <xf numFmtId="0" fontId="139" fillId="0" borderId="0" applyFont="0" applyFill="0" applyBorder="0" applyAlignment="0" applyProtection="0"/>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76" fillId="0" borderId="29">
      <alignment horizontal="centerContinuous"/>
    </xf>
    <xf numFmtId="0" fontId="44" fillId="0" borderId="28" applyBorder="0">
      <alignment horizontal="centerContinuous"/>
    </xf>
    <xf numFmtId="0" fontId="44" fillId="0" borderId="28" applyBorder="0">
      <alignment horizontal="centerContinuous"/>
    </xf>
    <xf numFmtId="0" fontId="44" fillId="0" borderId="28" applyBorder="0">
      <alignment horizontal="centerContinuous"/>
    </xf>
    <xf numFmtId="0" fontId="140" fillId="63" borderId="0" applyNumberFormat="0" applyBorder="0" applyAlignment="0" applyProtection="0"/>
    <xf numFmtId="0" fontId="76" fillId="0" borderId="0" applyFont="0" applyFill="0" applyBorder="0" applyAlignment="0" applyProtection="0"/>
    <xf numFmtId="167" fontId="44" fillId="0" borderId="0" applyFont="0" applyFill="0" applyBorder="0" applyProtection="0"/>
    <xf numFmtId="167" fontId="44" fillId="0" borderId="0" applyFont="0" applyFill="0" applyBorder="0" applyProtection="0"/>
    <xf numFmtId="167" fontId="44" fillId="0" borderId="0" applyFont="0" applyFill="0" applyBorder="0" applyProtection="0"/>
    <xf numFmtId="0" fontId="141" fillId="0" borderId="0"/>
    <xf numFmtId="0" fontId="141" fillId="0" borderId="0"/>
    <xf numFmtId="233" fontId="75" fillId="0" borderId="0"/>
    <xf numFmtId="0" fontId="7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233" fontId="75" fillId="0" borderId="0"/>
    <xf numFmtId="0" fontId="71" fillId="0" borderId="0"/>
    <xf numFmtId="0" fontId="141" fillId="0" borderId="0"/>
    <xf numFmtId="0" fontId="141" fillId="0" borderId="0"/>
    <xf numFmtId="0" fontId="71" fillId="0" borderId="0"/>
    <xf numFmtId="0" fontId="71" fillId="0" borderId="0"/>
    <xf numFmtId="0" fontId="71" fillId="0" borderId="0"/>
    <xf numFmtId="234" fontId="44" fillId="0" borderId="0" applyFont="0" applyFill="0" applyBorder="0" applyAlignment="0" applyProtection="0"/>
    <xf numFmtId="234" fontId="44" fillId="0" borderId="0" applyFont="0" applyFill="0" applyBorder="0" applyAlignment="0" applyProtection="0"/>
    <xf numFmtId="234" fontId="44" fillId="0" borderId="0" applyFont="0" applyFill="0" applyBorder="0" applyAlignment="0" applyProtection="0"/>
    <xf numFmtId="234" fontId="44" fillId="0" borderId="0" applyFont="0" applyFill="0" applyBorder="0" applyAlignment="0" applyProtection="0"/>
    <xf numFmtId="234" fontId="44" fillId="0" borderId="0" applyFont="0" applyFill="0" applyBorder="0" applyAlignment="0" applyProtection="0"/>
    <xf numFmtId="234" fontId="44" fillId="0" borderId="0" applyFont="0" applyFill="0" applyBorder="0" applyAlignment="0" applyProtection="0"/>
    <xf numFmtId="233" fontId="75" fillId="0" borderId="0"/>
    <xf numFmtId="233" fontId="75" fillId="0" borderId="0"/>
    <xf numFmtId="0" fontId="71" fillId="0" borderId="0"/>
    <xf numFmtId="233" fontId="75" fillId="0" borderId="0"/>
    <xf numFmtId="0" fontId="71" fillId="0" borderId="0"/>
    <xf numFmtId="0" fontId="141" fillId="0" borderId="0"/>
    <xf numFmtId="0" fontId="141" fillId="0" borderId="0"/>
    <xf numFmtId="0" fontId="141" fillId="0" borderId="0"/>
    <xf numFmtId="0" fontId="141" fillId="0" borderId="0"/>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0" fillId="0" borderId="0">
      <alignment horizontal="right"/>
    </xf>
    <xf numFmtId="0" fontId="71" fillId="0" borderId="0"/>
    <xf numFmtId="0" fontId="141" fillId="0" borderId="0"/>
    <xf numFmtId="0" fontId="141" fillId="0" borderId="0"/>
    <xf numFmtId="0" fontId="71" fillId="0" borderId="0"/>
    <xf numFmtId="0" fontId="71" fillId="0" borderId="0"/>
    <xf numFmtId="234" fontId="44" fillId="0" borderId="0" applyFont="0" applyFill="0" applyBorder="0" applyAlignment="0" applyProtection="0"/>
    <xf numFmtId="234" fontId="44" fillId="0" borderId="0" applyFont="0" applyFill="0" applyBorder="0" applyAlignment="0" applyProtection="0"/>
    <xf numFmtId="234" fontId="44" fillId="0" borderId="0" applyFont="0" applyFill="0" applyBorder="0" applyAlignment="0" applyProtection="0"/>
    <xf numFmtId="0" fontId="141" fillId="0" borderId="0"/>
    <xf numFmtId="0" fontId="71" fillId="0" borderId="0"/>
    <xf numFmtId="0" fontId="70" fillId="0" borderId="0">
      <alignment horizontal="right"/>
    </xf>
    <xf numFmtId="0" fontId="70" fillId="0" borderId="0">
      <alignment horizontal="right"/>
    </xf>
    <xf numFmtId="0" fontId="70" fillId="0" borderId="0">
      <alignment horizontal="right"/>
    </xf>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37" fontId="76" fillId="0" borderId="0">
      <alignment horizontal="center"/>
    </xf>
    <xf numFmtId="37" fontId="76" fillId="0" borderId="0">
      <alignment horizontal="center"/>
    </xf>
    <xf numFmtId="37" fontId="76" fillId="0" borderId="0">
      <alignment horizontal="center"/>
    </xf>
    <xf numFmtId="170" fontId="115" fillId="0" borderId="0"/>
    <xf numFmtId="170" fontId="115" fillId="0" borderId="0"/>
    <xf numFmtId="170" fontId="115" fillId="0" borderId="0"/>
    <xf numFmtId="0" fontId="76" fillId="0" borderId="0"/>
    <xf numFmtId="0" fontId="76" fillId="0" borderId="0"/>
    <xf numFmtId="0" fontId="76" fillId="0" borderId="0"/>
    <xf numFmtId="0" fontId="118" fillId="0" borderId="0"/>
    <xf numFmtId="37" fontId="44" fillId="0" borderId="0" applyFill="0" applyBorder="0" applyAlignment="0"/>
    <xf numFmtId="37" fontId="44" fillId="0" borderId="0" applyFill="0" applyBorder="0" applyAlignment="0"/>
    <xf numFmtId="37" fontId="44" fillId="0" borderId="0" applyFill="0" applyBorder="0" applyAlignment="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9"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38" fontId="96" fillId="0" borderId="0" applyFont="0" applyFill="0" applyBorder="0" applyAlignment="0" applyProtection="0"/>
    <xf numFmtId="40" fontId="96" fillId="0" borderId="0" applyFont="0" applyFill="0" applyBorder="0" applyAlignment="0" applyProtection="0"/>
    <xf numFmtId="235" fontId="115" fillId="86" borderId="0" applyNumberFormat="0" applyFont="0" applyBorder="0" applyAlignment="0"/>
    <xf numFmtId="236" fontId="115" fillId="0" borderId="0" applyFill="0" applyBorder="0" applyProtection="0"/>
    <xf numFmtId="0" fontId="142" fillId="87" borderId="82" applyNumberFormat="0" applyAlignment="0" applyProtection="0"/>
    <xf numFmtId="0" fontId="143" fillId="0" borderId="83" applyNumberFormat="0" applyFill="0" applyAlignment="0" applyProtection="0"/>
    <xf numFmtId="0" fontId="73" fillId="0" borderId="0"/>
    <xf numFmtId="1" fontId="144" fillId="0" borderId="0"/>
    <xf numFmtId="0" fontId="145" fillId="87" borderId="82" applyNumberFormat="0" applyAlignment="0" applyProtection="0"/>
    <xf numFmtId="0" fontId="145" fillId="87" borderId="82" applyNumberFormat="0" applyAlignment="0" applyProtection="0"/>
    <xf numFmtId="0" fontId="142" fillId="87" borderId="82" applyNumberFormat="0" applyAlignment="0" applyProtection="0"/>
    <xf numFmtId="0" fontId="145" fillId="87" borderId="82" applyNumberFormat="0" applyAlignment="0" applyProtection="0"/>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105" fillId="85" borderId="2" applyFont="0" applyFill="0" applyProtection="0">
      <alignment horizontal="right" vertical="center"/>
    </xf>
    <xf numFmtId="3" fontId="8" fillId="0" borderId="0" applyFont="0" applyBorder="0" applyAlignment="0">
      <alignment horizontal="center"/>
    </xf>
    <xf numFmtId="3" fontId="8" fillId="0" borderId="0" applyFont="0" applyBorder="0" applyAlignment="0">
      <alignment horizontal="center"/>
    </xf>
    <xf numFmtId="3" fontId="8" fillId="0" borderId="0" applyFont="0" applyBorder="0" applyAlignment="0">
      <alignment horizontal="center"/>
    </xf>
    <xf numFmtId="0" fontId="146" fillId="0" borderId="0" applyNumberFormat="0" applyFill="0" applyBorder="0" applyAlignment="0" applyProtection="0"/>
    <xf numFmtId="0" fontId="147" fillId="0" borderId="84" applyNumberFormat="0" applyFill="0" applyAlignment="0" applyProtection="0"/>
    <xf numFmtId="0" fontId="148" fillId="0" borderId="85" applyNumberFormat="0" applyFill="0" applyAlignment="0" applyProtection="0"/>
    <xf numFmtId="0" fontId="149" fillId="0" borderId="86" applyNumberFormat="0" applyFill="0" applyAlignment="0" applyProtection="0"/>
    <xf numFmtId="0" fontId="149" fillId="0" borderId="0" applyNumberFormat="0" applyFill="0" applyBorder="0" applyAlignment="0" applyProtection="0"/>
    <xf numFmtId="237" fontId="103" fillId="0" borderId="0" applyFont="0" applyFill="0" applyBorder="0" applyAlignment="0" applyProtection="0"/>
    <xf numFmtId="0" fontId="76" fillId="0" borderId="0"/>
    <xf numFmtId="0" fontId="76" fillId="0" borderId="0"/>
    <xf numFmtId="0" fontId="76" fillId="0" borderId="0"/>
    <xf numFmtId="170" fontId="76" fillId="0" borderId="0"/>
    <xf numFmtId="170" fontId="76" fillId="0" borderId="0"/>
    <xf numFmtId="170" fontId="76" fillId="0" borderId="0"/>
    <xf numFmtId="43" fontId="76" fillId="0" borderId="0"/>
    <xf numFmtId="43" fontId="76" fillId="0" borderId="0"/>
    <xf numFmtId="43" fontId="76" fillId="0" borderId="0"/>
    <xf numFmtId="0" fontId="44" fillId="0" borderId="0">
      <alignment horizontal="center" wrapText="1"/>
      <protection hidden="1"/>
    </xf>
    <xf numFmtId="0" fontId="44" fillId="0" borderId="0">
      <alignment horizontal="center" wrapText="1"/>
      <protection hidden="1"/>
    </xf>
    <xf numFmtId="0" fontId="44" fillId="0" borderId="0">
      <alignment horizontal="center" wrapText="1"/>
      <protection hidden="1"/>
    </xf>
    <xf numFmtId="237" fontId="103" fillId="88" borderId="0" applyNumberFormat="0" applyFont="0" applyBorder="0" applyAlignment="0" applyProtection="0"/>
    <xf numFmtId="238" fontId="44" fillId="0" borderId="0"/>
    <xf numFmtId="238" fontId="44" fillId="0" borderId="0"/>
    <xf numFmtId="238" fontId="44" fillId="0" borderId="0"/>
    <xf numFmtId="238" fontId="44" fillId="0" borderId="0"/>
    <xf numFmtId="238" fontId="44" fillId="0" borderId="0"/>
    <xf numFmtId="238" fontId="44" fillId="0" borderId="0"/>
    <xf numFmtId="238" fontId="44" fillId="0" borderId="0"/>
    <xf numFmtId="238" fontId="44" fillId="0" borderId="0"/>
    <xf numFmtId="238" fontId="44" fillId="0" borderId="0"/>
    <xf numFmtId="238" fontId="44" fillId="0" borderId="0"/>
    <xf numFmtId="238" fontId="44" fillId="0" borderId="0"/>
    <xf numFmtId="238" fontId="44" fillId="0" borderId="0"/>
    <xf numFmtId="238" fontId="44" fillId="0" borderId="0"/>
    <xf numFmtId="238" fontId="44" fillId="0" borderId="0"/>
    <xf numFmtId="238" fontId="44" fillId="0" borderId="0"/>
    <xf numFmtId="238" fontId="44" fillId="0" borderId="0"/>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39"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40" fontId="44" fillId="0" borderId="0" applyFont="0" applyFill="0" applyBorder="0" applyAlignment="0" applyProtection="0"/>
    <xf numFmtId="40" fontId="44" fillId="0" borderId="0" applyFont="0" applyFill="0" applyBorder="0" applyAlignment="0" applyProtection="0"/>
    <xf numFmtId="40" fontId="44" fillId="0" borderId="0" applyFont="0" applyFill="0" applyBorder="0" applyAlignment="0" applyProtection="0"/>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239" fontId="44" fillId="0" borderId="0" applyFont="0" applyFill="0" applyBorder="0" applyAlignment="0" applyProtection="0"/>
    <xf numFmtId="239" fontId="44" fillId="0" borderId="0" applyFont="0" applyFill="0" applyBorder="0" applyAlignment="0" applyProtection="0"/>
    <xf numFmtId="239" fontId="44" fillId="0" borderId="0" applyFont="0" applyFill="0" applyBorder="0" applyAlignment="0" applyProtection="0"/>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24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207"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239" fontId="75" fillId="0" borderId="0"/>
    <xf numFmtId="0" fontId="150" fillId="0" borderId="0" applyFont="0" applyFill="0" applyBorder="0" applyAlignment="0" applyProtection="0"/>
    <xf numFmtId="40" fontId="150"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241" fontId="8" fillId="0" borderId="0" applyFont="0" applyFill="0" applyBorder="0" applyAlignment="0" applyProtection="0">
      <alignment horizontal="right"/>
    </xf>
    <xf numFmtId="242" fontId="8"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4" fontId="104" fillId="0" borderId="0" applyFont="0" applyFill="0" applyBorder="0" applyAlignment="0" applyProtection="0"/>
    <xf numFmtId="164" fontId="104" fillId="0" borderId="0" applyFont="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164" fontId="104" fillId="0" borderId="0" applyFont="0" applyFill="0" applyBorder="0" applyAlignment="0" applyProtection="0"/>
    <xf numFmtId="243" fontId="8" fillId="0" borderId="0" applyFont="0" applyFill="0" applyBorder="0" applyAlignment="0" applyProtection="0">
      <alignment horizontal="right"/>
    </xf>
    <xf numFmtId="244" fontId="98" fillId="0" borderId="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164" fontId="104" fillId="0" borderId="0" applyFont="0" applyFill="0" applyBorder="0" applyAlignment="0" applyProtection="0"/>
    <xf numFmtId="43" fontId="44" fillId="0" borderId="0" applyFont="0" applyFill="0" applyBorder="0" applyAlignment="0" applyProtection="0"/>
    <xf numFmtId="243" fontId="8" fillId="0" borderId="0" applyFont="0" applyFill="0" applyBorder="0" applyAlignment="0" applyProtection="0">
      <alignment horizontal="right"/>
    </xf>
    <xf numFmtId="164" fontId="104" fillId="0" borderId="0" applyFont="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164" fontId="104" fillId="0" borderId="0" applyFont="0" applyFill="0" applyBorder="0" applyAlignment="0" applyProtection="0"/>
    <xf numFmtId="43"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4" fontId="104" fillId="0" borderId="0" applyFont="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164" fontId="104" fillId="0" borderId="0" applyFont="0" applyFill="0" applyBorder="0" applyAlignment="0" applyProtection="0"/>
    <xf numFmtId="43" fontId="44" fillId="0" borderId="0" applyFont="0" applyFill="0" applyBorder="0" applyAlignment="0" applyProtection="0"/>
    <xf numFmtId="43" fontId="2" fillId="0" borderId="0" applyFont="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245" fontId="44" fillId="0" borderId="0">
      <alignment horizontal="right"/>
    </xf>
    <xf numFmtId="245" fontId="44" fillId="0" borderId="0">
      <alignment horizontal="right"/>
    </xf>
    <xf numFmtId="245" fontId="44" fillId="0" borderId="0">
      <alignment horizontal="right"/>
    </xf>
    <xf numFmtId="185" fontId="44" fillId="0" borderId="0" applyFont="0" applyFill="0" applyBorder="0" applyAlignment="0" applyProtection="0"/>
    <xf numFmtId="0" fontId="151" fillId="0" borderId="0"/>
    <xf numFmtId="0" fontId="72" fillId="0" borderId="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185" fontId="44" fillId="0" borderId="0" applyFont="0" applyFill="0" applyBorder="0" applyAlignment="0" applyProtection="0"/>
    <xf numFmtId="0" fontId="151" fillId="0" borderId="0"/>
    <xf numFmtId="0" fontId="72" fillId="0" borderId="0"/>
    <xf numFmtId="0" fontId="72" fillId="0" borderId="0"/>
    <xf numFmtId="3" fontId="82" fillId="0" borderId="0">
      <alignment horizontal="center"/>
    </xf>
    <xf numFmtId="0" fontId="152" fillId="89" borderId="0">
      <alignment horizontal="center" vertical="center" wrapText="1"/>
    </xf>
    <xf numFmtId="0" fontId="153" fillId="0" borderId="0" applyFill="0" applyBorder="0">
      <alignment horizontal="left"/>
    </xf>
    <xf numFmtId="0" fontId="154" fillId="0" borderId="0" applyNumberFormat="0" applyAlignment="0">
      <alignment horizontal="left"/>
    </xf>
    <xf numFmtId="0" fontId="70" fillId="0" borderId="0"/>
    <xf numFmtId="0" fontId="70" fillId="0" borderId="0"/>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29">
      <alignment horizontal="centerContinuous" vertical="center"/>
    </xf>
    <xf numFmtId="0" fontId="155" fillId="0" borderId="0">
      <alignment horizontal="centerContinuous" vertical="center"/>
    </xf>
    <xf numFmtId="0" fontId="115" fillId="0" borderId="0">
      <alignment horizontal="centerContinuous" vertical="center"/>
    </xf>
    <xf numFmtId="0" fontId="115" fillId="0" borderId="0">
      <alignment horizontal="centerContinuous" vertical="center"/>
    </xf>
    <xf numFmtId="0" fontId="115" fillId="0" borderId="0">
      <alignment horizontal="centerContinuous" vertical="center"/>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246" fontId="156" fillId="0" borderId="4" applyBorder="0"/>
    <xf numFmtId="246" fontId="156" fillId="0" borderId="4" applyBorder="0"/>
    <xf numFmtId="246" fontId="156" fillId="0" borderId="4" applyBorder="0"/>
    <xf numFmtId="246" fontId="156" fillId="0" borderId="4" applyBorder="0"/>
    <xf numFmtId="246" fontId="156" fillId="0" borderId="4" applyBorder="0"/>
    <xf numFmtId="246" fontId="156" fillId="0" borderId="4" applyBorder="0"/>
    <xf numFmtId="246" fontId="156" fillId="0" borderId="4" applyBorder="0"/>
    <xf numFmtId="246" fontId="156" fillId="0" borderId="4" applyBorder="0"/>
    <xf numFmtId="246" fontId="156" fillId="0" borderId="4" applyBorder="0"/>
    <xf numFmtId="246" fontId="156" fillId="0" borderId="4" applyBorder="0"/>
    <xf numFmtId="246" fontId="156" fillId="0" borderId="4" applyBorder="0"/>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85"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57" fillId="0" borderId="0" applyFont="0" applyFill="0" applyBorder="0" applyAlignment="0" applyProtection="0"/>
    <xf numFmtId="0" fontId="157" fillId="0" borderId="0" applyFont="0" applyFill="0" applyBorder="0" applyAlignment="0" applyProtection="0"/>
    <xf numFmtId="0" fontId="158" fillId="0" borderId="0" applyFont="0" applyFill="0" applyBorder="0" applyAlignment="0" applyProtection="0">
      <alignment horizontal="right"/>
    </xf>
    <xf numFmtId="0" fontId="158" fillId="0" borderId="0" applyFont="0" applyFill="0" applyBorder="0" applyAlignment="0" applyProtection="0">
      <alignment horizontal="right"/>
    </xf>
    <xf numFmtId="232" fontId="44" fillId="0" borderId="0" applyFont="0" applyFill="0" applyBorder="0" applyAlignment="0" applyProtection="0"/>
    <xf numFmtId="232" fontId="44" fillId="0" borderId="0" applyFont="0" applyFill="0" applyBorder="0" applyAlignment="0" applyProtection="0"/>
    <xf numFmtId="232" fontId="44" fillId="0" borderId="0" applyFont="0" applyFill="0" applyBorder="0" applyAlignment="0" applyProtection="0"/>
    <xf numFmtId="170" fontId="71" fillId="0" borderId="0">
      <alignment horizontal="right"/>
    </xf>
    <xf numFmtId="185" fontId="44" fillId="0" borderId="0"/>
    <xf numFmtId="185" fontId="44" fillId="0" borderId="0"/>
    <xf numFmtId="185" fontId="44" fillId="0" borderId="0"/>
    <xf numFmtId="185" fontId="44" fillId="0" borderId="0"/>
    <xf numFmtId="170" fontId="71" fillId="0" borderId="0">
      <alignment horizontal="right"/>
    </xf>
    <xf numFmtId="0" fontId="76" fillId="0" borderId="0" applyFont="0" applyFill="0" applyBorder="0" applyAlignment="0" applyProtection="0"/>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14" fontId="45" fillId="0" borderId="5" applyFont="0">
      <alignment horizontal="right"/>
    </xf>
    <xf numFmtId="247" fontId="8" fillId="0" borderId="0" applyFont="0" applyFill="0" applyBorder="0" applyAlignment="0" applyProtection="0"/>
    <xf numFmtId="1" fontId="145" fillId="51" borderId="29" applyFont="0" applyFill="0" applyBorder="0" applyAlignment="0" applyProtection="0">
      <alignment horizontal="center"/>
    </xf>
    <xf numFmtId="0" fontId="75" fillId="0" borderId="0"/>
    <xf numFmtId="14" fontId="96" fillId="0" borderId="0"/>
    <xf numFmtId="248" fontId="44" fillId="0" borderId="0" applyFont="0" applyFill="0" applyBorder="0" applyAlignment="0" applyProtection="0"/>
    <xf numFmtId="248" fontId="44" fillId="0" borderId="0" applyFont="0" applyFill="0" applyBorder="0" applyAlignment="0" applyProtection="0"/>
    <xf numFmtId="248" fontId="44" fillId="0" borderId="0" applyFont="0" applyFill="0" applyBorder="0" applyAlignment="0" applyProtection="0"/>
    <xf numFmtId="14" fontId="159" fillId="0" borderId="0" applyFill="0" applyBorder="0" applyProtection="0">
      <alignment horizontal="center" wrapText="1"/>
      <protection locked="0"/>
    </xf>
    <xf numFmtId="249" fontId="44" fillId="0" borderId="0" applyFont="0" applyFill="0" applyBorder="0" applyAlignment="0" applyProtection="0"/>
    <xf numFmtId="250" fontId="160" fillId="0" borderId="0" applyFont="0" applyFill="0" applyBorder="0" applyAlignment="0" applyProtection="0"/>
    <xf numFmtId="251" fontId="160" fillId="0" borderId="0" applyFont="0" applyFill="0" applyBorder="0" applyAlignment="0" applyProtection="0"/>
    <xf numFmtId="251" fontId="160" fillId="0" borderId="0" applyFont="0" applyFill="0" applyBorder="0" applyAlignment="0" applyProtection="0"/>
    <xf numFmtId="252" fontId="96" fillId="0" borderId="0"/>
    <xf numFmtId="0" fontId="71" fillId="0" borderId="0"/>
    <xf numFmtId="253" fontId="71" fillId="0" borderId="0"/>
    <xf numFmtId="254" fontId="44" fillId="0" borderId="0" applyFill="0" applyBorder="0" applyAlignment="0" applyProtection="0"/>
    <xf numFmtId="255" fontId="73" fillId="0" borderId="0">
      <alignment horizontal="right"/>
    </xf>
    <xf numFmtId="254" fontId="44" fillId="0" borderId="0" applyFill="0" applyBorder="0" applyAlignment="0" applyProtection="0"/>
    <xf numFmtId="254" fontId="44" fillId="0" borderId="0" applyFill="0" applyBorder="0" applyAlignment="0" applyProtection="0"/>
    <xf numFmtId="254" fontId="44" fillId="0" borderId="0" applyFill="0" applyBorder="0" applyAlignment="0" applyProtection="0"/>
    <xf numFmtId="254" fontId="44" fillId="0" borderId="0" applyFill="0" applyBorder="0" applyAlignment="0" applyProtection="0"/>
    <xf numFmtId="254" fontId="44" fillId="0" borderId="0" applyFill="0" applyBorder="0" applyAlignment="0" applyProtection="0"/>
    <xf numFmtId="254" fontId="44" fillId="0" borderId="0" applyFill="0" applyBorder="0" applyAlignment="0" applyProtection="0"/>
    <xf numFmtId="254" fontId="44" fillId="0" borderId="0" applyFill="0" applyBorder="0" applyAlignment="0" applyProtection="0"/>
    <xf numFmtId="254" fontId="44" fillId="0" borderId="0" applyFill="0" applyBorder="0" applyAlignment="0" applyProtection="0"/>
    <xf numFmtId="254" fontId="44" fillId="0" borderId="0" applyFill="0" applyBorder="0" applyAlignment="0" applyProtection="0"/>
    <xf numFmtId="3" fontId="160" fillId="0" borderId="0" applyBorder="0"/>
    <xf numFmtId="3" fontId="160" fillId="0" borderId="0" applyBorder="0"/>
    <xf numFmtId="0" fontId="161" fillId="0" borderId="0"/>
    <xf numFmtId="3" fontId="162" fillId="0" borderId="74"/>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6" fontId="60"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7"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8"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259" fontId="92" fillId="0" borderId="8">
      <alignment vertical="center"/>
    </xf>
    <xf numFmtId="164" fontId="106" fillId="0" borderId="0" applyFont="0" applyFill="0" applyBorder="0" applyAlignment="0" applyProtection="0"/>
    <xf numFmtId="244" fontId="98" fillId="0" borderId="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43" fontId="106" fillId="0" borderId="0" applyFont="0" applyFill="0" applyBorder="0" applyAlignment="0" applyProtection="0"/>
    <xf numFmtId="164" fontId="2" fillId="0" borderId="0" applyFont="0" applyFill="0" applyBorder="0" applyAlignment="0" applyProtection="0"/>
    <xf numFmtId="43" fontId="2" fillId="0" borderId="0" applyFont="0" applyFill="0" applyBorder="0" applyAlignment="0" applyProtection="0"/>
    <xf numFmtId="0" fontId="163" fillId="0" borderId="0">
      <protection locked="0"/>
    </xf>
    <xf numFmtId="260" fontId="164" fillId="54" borderId="0" applyFill="0" applyBorder="0" applyAlignment="0" applyProtection="0">
      <alignment horizontal="right"/>
    </xf>
    <xf numFmtId="0" fontId="165" fillId="90" borderId="0" applyNumberFormat="0">
      <alignment horizontal="left"/>
    </xf>
    <xf numFmtId="0" fontId="165" fillId="91" borderId="0" applyNumberFormat="0">
      <alignment horizontal="left"/>
    </xf>
    <xf numFmtId="0" fontId="165" fillId="50" borderId="0" applyNumberFormat="0">
      <alignment horizontal="left"/>
    </xf>
    <xf numFmtId="0" fontId="165" fillId="92" borderId="0" applyNumberFormat="0">
      <alignment horizontal="left"/>
    </xf>
    <xf numFmtId="0" fontId="165" fillId="93" borderId="0" applyNumberFormat="0">
      <alignment horizontal="left"/>
    </xf>
    <xf numFmtId="0" fontId="165" fillId="94" borderId="0" applyNumberFormat="0">
      <alignment horizontal="left"/>
    </xf>
    <xf numFmtId="207" fontId="95" fillId="0" borderId="0"/>
    <xf numFmtId="261" fontId="164" fillId="0" borderId="0" applyFill="0" applyBorder="0" applyAlignment="0" applyProtection="0">
      <alignment horizontal="right"/>
    </xf>
    <xf numFmtId="262" fontId="44" fillId="0" borderId="0" applyFont="0" applyFill="0" applyBorder="0" applyAlignment="0" applyProtection="0"/>
    <xf numFmtId="262" fontId="44" fillId="0" borderId="0" applyFont="0" applyFill="0" applyBorder="0" applyAlignment="0" applyProtection="0"/>
    <xf numFmtId="261" fontId="164" fillId="0" borderId="0" applyFill="0" applyBorder="0" applyAlignment="0">
      <alignment horizontal="right"/>
    </xf>
    <xf numFmtId="263" fontId="44" fillId="0" borderId="0" applyFont="0" applyFill="0" applyBorder="0" applyAlignment="0" applyProtection="0"/>
    <xf numFmtId="263" fontId="44" fillId="0" borderId="0" applyFont="0" applyFill="0" applyBorder="0" applyAlignment="0" applyProtection="0"/>
    <xf numFmtId="198" fontId="164" fillId="0" borderId="0" applyFill="0" applyBorder="0" applyAlignment="0">
      <alignment horizontal="right"/>
    </xf>
    <xf numFmtId="0" fontId="104" fillId="0" borderId="0" applyFont="0" applyFill="0" applyBorder="0" applyAlignment="0" applyProtection="0">
      <protection locked="0"/>
    </xf>
    <xf numFmtId="264" fontId="8" fillId="0" borderId="87" applyNumberFormat="0" applyFont="0" applyFill="0" applyAlignment="0" applyProtection="0"/>
    <xf numFmtId="205" fontId="166" fillId="0" borderId="0" applyFill="0" applyBorder="0" applyAlignment="0" applyProtection="0"/>
    <xf numFmtId="167" fontId="167" fillId="0" borderId="0">
      <alignment horizontal="right"/>
    </xf>
    <xf numFmtId="265" fontId="164" fillId="0" borderId="0" applyFill="0" applyBorder="0" applyAlignment="0">
      <alignment horizontal="center"/>
    </xf>
    <xf numFmtId="167" fontId="75" fillId="0" borderId="88" applyFill="0" applyBorder="0" applyAlignment="0">
      <alignment horizontal="centerContinuous"/>
    </xf>
    <xf numFmtId="206" fontId="168" fillId="69" borderId="0" applyBorder="0" applyAlignment="0" applyProtection="0"/>
    <xf numFmtId="1" fontId="169" fillId="0" borderId="89" applyNumberFormat="0" applyFont="0" applyAlignment="0"/>
    <xf numFmtId="206" fontId="168" fillId="0" borderId="0" applyFill="0" applyBorder="0" applyAlignment="0" applyProtection="0"/>
    <xf numFmtId="266" fontId="44" fillId="0" borderId="0" applyFill="0" applyBorder="0" applyAlignment="0" applyProtection="0">
      <alignment horizontal="right"/>
    </xf>
    <xf numFmtId="266" fontId="44" fillId="0" borderId="0" applyFill="0" applyBorder="0" applyAlignment="0" applyProtection="0">
      <alignment horizontal="right"/>
    </xf>
    <xf numFmtId="267" fontId="44" fillId="0" borderId="0" applyFill="0" applyBorder="0" applyAlignment="0" applyProtection="0"/>
    <xf numFmtId="267" fontId="44" fillId="0" borderId="0" applyFill="0" applyBorder="0" applyAlignment="0" applyProtection="0"/>
    <xf numFmtId="267" fontId="8" fillId="0" borderId="0" applyFill="0" applyBorder="0" applyProtection="0">
      <alignment vertical="top"/>
    </xf>
    <xf numFmtId="267" fontId="168" fillId="69" borderId="0" applyBorder="0" applyAlignment="0" applyProtection="0"/>
    <xf numFmtId="268" fontId="170" fillId="50" borderId="0" applyBorder="0" applyProtection="0">
      <alignment horizontal="right" vertical="top"/>
    </xf>
    <xf numFmtId="267" fontId="168" fillId="0" borderId="0" applyFill="0" applyBorder="0" applyAlignment="0" applyProtection="0"/>
    <xf numFmtId="206" fontId="44" fillId="0" borderId="0" applyFill="0" applyBorder="0" applyProtection="0">
      <alignment vertical="top"/>
    </xf>
    <xf numFmtId="206" fontId="44" fillId="0" borderId="0" applyFill="0" applyBorder="0" applyProtection="0">
      <alignment vertical="top"/>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70" fontId="71" fillId="0" borderId="20">
      <alignment horizontal="right"/>
    </xf>
    <xf numFmtId="191" fontId="44" fillId="0" borderId="0" applyFont="0" applyFill="0" applyBorder="0" applyAlignment="0" applyProtection="0"/>
    <xf numFmtId="43" fontId="44" fillId="0" borderId="0" applyFont="0" applyFill="0" applyBorder="0" applyAlignment="0" applyProtection="0"/>
    <xf numFmtId="0" fontId="44" fillId="0" borderId="32"/>
    <xf numFmtId="0" fontId="44" fillId="0" borderId="32"/>
    <xf numFmtId="0" fontId="44" fillId="0" borderId="3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3" fontId="171" fillId="0" borderId="2"/>
    <xf numFmtId="0" fontId="65" fillId="21" borderId="58" applyNumberFormat="0" applyAlignment="0" applyProtection="0"/>
    <xf numFmtId="0" fontId="172" fillId="21" borderId="58" applyNumberFormat="0" applyAlignment="0" applyProtection="0"/>
    <xf numFmtId="269" fontId="173" fillId="69" borderId="68"/>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269" fontId="173" fillId="69" borderId="68"/>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8" applyNumberFormat="0" applyAlignment="0" applyProtection="0"/>
    <xf numFmtId="0" fontId="174" fillId="66" borderId="78" applyNumberFormat="0" applyAlignment="0" applyProtection="0"/>
    <xf numFmtId="0" fontId="174" fillId="66" borderId="78" applyNumberFormat="0" applyAlignment="0" applyProtection="0"/>
    <xf numFmtId="0" fontId="174" fillId="66" borderId="78" applyNumberFormat="0" applyAlignment="0" applyProtection="0"/>
    <xf numFmtId="0" fontId="60" fillId="95" borderId="2">
      <protection locked="0"/>
    </xf>
    <xf numFmtId="0" fontId="60" fillId="95" borderId="2">
      <protection locked="0"/>
    </xf>
    <xf numFmtId="0" fontId="60" fillId="95" borderId="2">
      <protection locked="0"/>
    </xf>
    <xf numFmtId="0" fontId="60" fillId="95" borderId="2">
      <protection locked="0"/>
    </xf>
    <xf numFmtId="0" fontId="60" fillId="95" borderId="2">
      <protection locked="0"/>
    </xf>
    <xf numFmtId="270" fontId="175" fillId="69" borderId="0" applyNumberFormat="0" applyFill="0" applyBorder="0" applyAlignment="0" applyProtection="0">
      <alignment vertical="center"/>
      <protection locked="0"/>
    </xf>
    <xf numFmtId="0" fontId="142" fillId="87" borderId="82" applyNumberFormat="0" applyAlignment="0" applyProtection="0"/>
    <xf numFmtId="0" fontId="176" fillId="0" borderId="0">
      <protection locked="0"/>
    </xf>
    <xf numFmtId="0" fontId="176" fillId="0" borderId="0">
      <protection locked="0"/>
    </xf>
    <xf numFmtId="0" fontId="149" fillId="0" borderId="0" applyNumberFormat="0" applyFill="0" applyBorder="0" applyAlignment="0" applyProtection="0"/>
    <xf numFmtId="0" fontId="108" fillId="79" borderId="0" applyNumberFormat="0" applyBorder="0" applyAlignment="0" applyProtection="0"/>
    <xf numFmtId="0" fontId="108" fillId="80" borderId="0" applyNumberFormat="0" applyBorder="0" applyAlignment="0" applyProtection="0"/>
    <xf numFmtId="0" fontId="108" fillId="81" borderId="0" applyNumberFormat="0" applyBorder="0" applyAlignment="0" applyProtection="0"/>
    <xf numFmtId="0" fontId="108" fillId="77" borderId="0" applyNumberFormat="0" applyBorder="0" applyAlignment="0" applyProtection="0"/>
    <xf numFmtId="0" fontId="108" fillId="76" borderId="0" applyNumberFormat="0" applyBorder="0" applyAlignment="0" applyProtection="0"/>
    <xf numFmtId="0" fontId="108" fillId="82" borderId="0" applyNumberFormat="0" applyBorder="0" applyAlignment="0" applyProtection="0"/>
    <xf numFmtId="0" fontId="177" fillId="0" borderId="0" applyNumberFormat="0" applyAlignment="0">
      <alignment horizontal="left"/>
    </xf>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271" fontId="44" fillId="0" borderId="0" applyFont="0" applyFill="0" applyBorder="0" applyAlignment="0" applyProtection="0"/>
    <xf numFmtId="271" fontId="44" fillId="0" borderId="0" applyFont="0" applyFill="0" applyBorder="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8" fillId="0" borderId="90"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80" fillId="0" borderId="91" applyNumberFormat="0" applyFill="0" applyAlignment="0" applyProtection="0"/>
    <xf numFmtId="0" fontId="51" fillId="0" borderId="63"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51" fillId="0" borderId="63"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30" fillId="0" borderId="63"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79" fillId="0" borderId="90" applyNumberFormat="0" applyFill="0" applyAlignment="0" applyProtection="0"/>
    <xf numFmtId="0" fontId="179" fillId="0" borderId="90" applyNumberFormat="0" applyFill="0" applyAlignment="0" applyProtection="0"/>
    <xf numFmtId="0" fontId="181" fillId="0" borderId="0" applyNumberFormat="0" applyFill="0" applyBorder="0" applyAlignment="0" applyProtection="0"/>
    <xf numFmtId="0" fontId="182" fillId="0" borderId="0" applyNumberFormat="0" applyFill="0" applyBorder="0" applyAlignment="0" applyProtection="0"/>
    <xf numFmtId="0" fontId="183" fillId="0" borderId="0" applyNumberFormat="0" applyFill="0" applyBorder="0" applyAlignment="0" applyProtection="0"/>
    <xf numFmtId="0" fontId="181" fillId="0" borderId="0" applyNumberFormat="0" applyFill="0" applyBorder="0" applyAlignment="0" applyProtection="0"/>
    <xf numFmtId="0" fontId="184" fillId="0" borderId="0" applyNumberFormat="0" applyFill="0" applyBorder="0" applyAlignment="0" applyProtection="0"/>
    <xf numFmtId="0" fontId="76" fillId="0" borderId="0" applyNumberFormat="0" applyFont="0" applyBorder="0"/>
    <xf numFmtId="237" fontId="185" fillId="0" borderId="0">
      <alignment horizontal="right"/>
    </xf>
    <xf numFmtId="272" fontId="185" fillId="0" borderId="0">
      <alignment horizontal="right"/>
    </xf>
    <xf numFmtId="273" fontId="44" fillId="0" borderId="0" applyFont="0" applyFill="0" applyBorder="0" applyAlignment="0" applyProtection="0"/>
    <xf numFmtId="44" fontId="44" fillId="0" borderId="0" applyFont="0" applyFill="0" applyBorder="0" applyAlignment="0" applyProtection="0"/>
    <xf numFmtId="44" fontId="44" fillId="0" borderId="0" applyFont="0" applyFill="0" applyBorder="0" applyAlignment="0" applyProtection="0"/>
    <xf numFmtId="0" fontId="44" fillId="0" borderId="0"/>
    <xf numFmtId="168" fontId="44" fillId="0" borderId="0" applyFont="0" applyFill="0" applyBorder="0" applyAlignment="0" applyProtection="0"/>
    <xf numFmtId="274" fontId="117" fillId="0" borderId="0" applyFont="0" applyFill="0" applyBorder="0" applyAlignment="0" applyProtection="0"/>
    <xf numFmtId="168" fontId="44" fillId="0" borderId="0" applyFont="0" applyFill="0" applyBorder="0" applyAlignment="0" applyProtection="0"/>
    <xf numFmtId="274" fontId="117" fillId="0" borderId="0" applyFont="0" applyFill="0" applyBorder="0" applyAlignment="0" applyProtection="0"/>
    <xf numFmtId="274" fontId="117" fillId="0" borderId="0" applyFont="0" applyFill="0" applyBorder="0" applyAlignment="0" applyProtection="0"/>
    <xf numFmtId="274" fontId="117" fillId="0" borderId="0" applyFont="0" applyFill="0" applyBorder="0" applyAlignment="0" applyProtection="0"/>
    <xf numFmtId="0" fontId="44" fillId="0" borderId="0"/>
    <xf numFmtId="0" fontId="44" fillId="0" borderId="0"/>
    <xf numFmtId="44" fontId="44" fillId="0" borderId="0" applyFont="0" applyFill="0" applyBorder="0" applyAlignment="0" applyProtection="0"/>
    <xf numFmtId="0" fontId="44" fillId="0" borderId="0"/>
    <xf numFmtId="0" fontId="183" fillId="0" borderId="0" applyNumberFormat="0" applyFill="0" applyBorder="0" applyAlignment="0" applyProtection="0"/>
    <xf numFmtId="0" fontId="183" fillId="0" borderId="0" applyNumberFormat="0" applyFill="0" applyBorder="0" applyAlignment="0" applyProtection="0"/>
    <xf numFmtId="0" fontId="181"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0" fontId="76" fillId="0" borderId="0" applyNumberFormat="0" applyFill="0" applyBorder="0" applyAlignment="0" applyProtection="0"/>
    <xf numFmtId="275" fontId="186" fillId="0" borderId="0">
      <alignment horizontal="right" vertical="top"/>
    </xf>
    <xf numFmtId="276" fontId="164" fillId="0" borderId="0">
      <alignment horizontal="right" vertical="top"/>
    </xf>
    <xf numFmtId="276" fontId="186" fillId="0" borderId="0">
      <alignment horizontal="right" vertical="top"/>
    </xf>
    <xf numFmtId="277" fontId="164" fillId="0" borderId="0" applyFill="0" applyBorder="0">
      <alignment horizontal="right" vertical="top"/>
    </xf>
    <xf numFmtId="278" fontId="164" fillId="0" borderId="0" applyFill="0" applyBorder="0">
      <alignment horizontal="right" vertical="top"/>
    </xf>
    <xf numFmtId="279" fontId="164" fillId="0" borderId="0" applyFill="0" applyBorder="0">
      <alignment horizontal="right" vertical="top"/>
    </xf>
    <xf numFmtId="280" fontId="164" fillId="0" borderId="0" applyFill="0" applyBorder="0">
      <alignment horizontal="right" vertical="top"/>
    </xf>
    <xf numFmtId="0" fontId="187" fillId="0" borderId="0">
      <alignment horizontal="center" wrapText="1"/>
    </xf>
    <xf numFmtId="281" fontId="153" fillId="0" borderId="0" applyFill="0" applyBorder="0">
      <alignment vertical="top"/>
    </xf>
    <xf numFmtId="281" fontId="153" fillId="0" borderId="0" applyFill="0" applyBorder="0">
      <alignment vertical="top"/>
    </xf>
    <xf numFmtId="281" fontId="153" fillId="0" borderId="0" applyFill="0" applyBorder="0">
      <alignment vertical="top"/>
    </xf>
    <xf numFmtId="281" fontId="155" fillId="0" borderId="0" applyFill="0" applyBorder="0" applyProtection="0">
      <alignment vertical="top"/>
    </xf>
    <xf numFmtId="281" fontId="188" fillId="0" borderId="0">
      <alignment vertical="top"/>
    </xf>
    <xf numFmtId="41" fontId="164" fillId="0" borderId="0" applyFill="0" applyBorder="0" applyAlignment="0" applyProtection="0">
      <alignment horizontal="right" vertical="top"/>
    </xf>
    <xf numFmtId="281" fontId="189" fillId="0" borderId="0"/>
    <xf numFmtId="0" fontId="164" fillId="0" borderId="0" applyFill="0" applyBorder="0">
      <alignment horizontal="left" vertical="top"/>
    </xf>
    <xf numFmtId="170" fontId="70" fillId="0" borderId="0">
      <alignment horizontal="right"/>
    </xf>
    <xf numFmtId="0" fontId="163" fillId="0" borderId="0">
      <protection locked="0"/>
    </xf>
    <xf numFmtId="0" fontId="163" fillId="0" borderId="0">
      <protection locked="0"/>
    </xf>
    <xf numFmtId="0" fontId="163" fillId="0" borderId="0">
      <protection locked="0"/>
    </xf>
    <xf numFmtId="0" fontId="163" fillId="0" borderId="0">
      <protection locked="0"/>
    </xf>
    <xf numFmtId="0" fontId="163" fillId="0" borderId="0">
      <protection locked="0"/>
    </xf>
    <xf numFmtId="0" fontId="163" fillId="0" borderId="0">
      <protection locked="0"/>
    </xf>
    <xf numFmtId="0" fontId="163" fillId="0" borderId="0">
      <protection locked="0"/>
    </xf>
    <xf numFmtId="41" fontId="190" fillId="0" borderId="0"/>
    <xf numFmtId="282" fontId="44" fillId="0" borderId="0" applyFont="0" applyFill="0" applyBorder="0" applyAlignment="0" applyProtection="0"/>
    <xf numFmtId="282" fontId="44" fillId="0" borderId="0" applyFont="0" applyFill="0" applyBorder="0" applyAlignment="0" applyProtection="0"/>
    <xf numFmtId="282" fontId="44" fillId="0" borderId="0" applyFont="0" applyFill="0" applyBorder="0" applyAlignment="0" applyProtection="0"/>
    <xf numFmtId="1" fontId="44" fillId="0" borderId="0" applyFont="0" applyFill="0" applyBorder="0" applyAlignment="0" applyProtection="0"/>
    <xf numFmtId="1" fontId="44" fillId="0" borderId="0" applyFont="0" applyFill="0" applyBorder="0" applyAlignment="0" applyProtection="0"/>
    <xf numFmtId="1" fontId="44" fillId="0" borderId="0" applyFont="0" applyFill="0" applyBorder="0" applyAlignment="0" applyProtection="0"/>
    <xf numFmtId="3" fontId="45" fillId="0" borderId="0"/>
    <xf numFmtId="3" fontId="45" fillId="0" borderId="0"/>
    <xf numFmtId="0" fontId="70" fillId="0" borderId="0">
      <alignment horizontal="right"/>
    </xf>
    <xf numFmtId="253" fontId="70" fillId="0" borderId="0">
      <alignment horizontal="right"/>
    </xf>
    <xf numFmtId="0" fontId="191" fillId="0" borderId="0" applyNumberFormat="0" applyFill="0" applyBorder="0" applyAlignment="0" applyProtection="0"/>
    <xf numFmtId="0" fontId="163" fillId="0" borderId="0">
      <protection locked="0"/>
    </xf>
    <xf numFmtId="37" fontId="192" fillId="0" borderId="0" applyNumberFormat="0" applyFill="0" applyBorder="0" applyAlignment="0" applyProtection="0"/>
    <xf numFmtId="0" fontId="163" fillId="0" borderId="0">
      <protection locked="0"/>
    </xf>
    <xf numFmtId="2" fontId="76" fillId="0" borderId="0" applyFont="0" applyFill="0" applyBorder="0" applyAlignment="0" applyProtection="0"/>
    <xf numFmtId="283" fontId="70" fillId="0" borderId="0" applyProtection="0">
      <alignment horizontal="left"/>
    </xf>
    <xf numFmtId="283" fontId="70" fillId="0" borderId="0" applyProtection="0">
      <alignment horizontal="left"/>
    </xf>
    <xf numFmtId="283" fontId="70" fillId="0" borderId="0" applyProtection="0">
      <alignment horizontal="left"/>
    </xf>
    <xf numFmtId="284" fontId="8" fillId="0" borderId="0">
      <alignment horizontal="left"/>
    </xf>
    <xf numFmtId="207" fontId="8" fillId="0" borderId="0" applyProtection="0">
      <alignment horizontal="right"/>
    </xf>
    <xf numFmtId="285" fontId="40" fillId="0" borderId="0" applyProtection="0">
      <alignment horizontal="right"/>
    </xf>
    <xf numFmtId="286" fontId="49" fillId="0" borderId="0" applyBorder="0" applyProtection="0">
      <alignment horizontal="right"/>
    </xf>
    <xf numFmtId="267" fontId="49" fillId="54" borderId="0" applyProtection="0"/>
    <xf numFmtId="236" fontId="8" fillId="85" borderId="2" applyFont="0" applyBorder="0" applyAlignment="0" applyProtection="0">
      <alignment vertical="top"/>
    </xf>
    <xf numFmtId="207" fontId="5" fillId="0" borderId="0" applyProtection="0">
      <alignment horizontal="right"/>
    </xf>
    <xf numFmtId="4" fontId="96" fillId="96" borderId="0" applyFont="0" applyBorder="0" applyAlignment="0" applyProtection="0"/>
    <xf numFmtId="0" fontId="44" fillId="97" borderId="0" applyNumberFormat="0" applyFont="0" applyBorder="0" applyAlignment="0" applyProtection="0"/>
    <xf numFmtId="0" fontId="44" fillId="97" borderId="0" applyNumberFormat="0" applyFont="0" applyBorder="0" applyAlignment="0" applyProtection="0"/>
    <xf numFmtId="0" fontId="96" fillId="0" borderId="0" applyFont="0" applyFill="0" applyBorder="0" applyProtection="0"/>
    <xf numFmtId="0" fontId="96" fillId="98" borderId="92" applyNumberFormat="0" applyFont="0" applyAlignment="0" applyProtection="0"/>
    <xf numFmtId="0" fontId="96" fillId="98" borderId="92" applyNumberFormat="0" applyFont="0" applyAlignment="0" applyProtection="0"/>
    <xf numFmtId="0" fontId="96" fillId="98" borderId="92" applyNumberFormat="0" applyFont="0" applyAlignment="0" applyProtection="0"/>
    <xf numFmtId="0" fontId="96" fillId="98" borderId="92" applyNumberFormat="0" applyFont="0" applyAlignment="0" applyProtection="0"/>
    <xf numFmtId="4" fontId="193" fillId="99" borderId="0" applyBorder="0" applyProtection="0"/>
    <xf numFmtId="0" fontId="116" fillId="63" borderId="0" applyNumberFormat="0" applyBorder="0" applyAlignment="0" applyProtection="0"/>
    <xf numFmtId="0" fontId="116" fillId="63" borderId="0" applyNumberFormat="0" applyBorder="0" applyAlignment="0" applyProtection="0"/>
    <xf numFmtId="0" fontId="140" fillId="63" borderId="0" applyNumberFormat="0" applyBorder="0" applyAlignment="0" applyProtection="0"/>
    <xf numFmtId="0" fontId="116" fillId="63" borderId="0" applyNumberForma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0" fontId="44" fillId="94" borderId="8" applyNumberFormat="0" applyFont="0" applyBorder="0" applyAlignment="0" applyProtection="0"/>
    <xf numFmtId="38" fontId="8" fillId="50" borderId="0" applyNumberFormat="0" applyBorder="0" applyAlignment="0" applyProtection="0"/>
    <xf numFmtId="0" fontId="44" fillId="50" borderId="2" applyNumberFormat="0" applyFont="0" applyBorder="0" applyProtection="0">
      <alignment horizontal="center" vertical="center"/>
    </xf>
    <xf numFmtId="0" fontId="44" fillId="50" borderId="2" applyNumberFormat="0" applyFont="0" applyBorder="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0" fontId="44" fillId="50" borderId="2" applyNumberFormat="0" applyFont="0" applyBorder="0" applyProtection="0">
      <alignment horizontal="center" vertical="center"/>
    </xf>
    <xf numFmtId="4" fontId="96" fillId="72" borderId="0" applyFont="0" applyBorder="0" applyAlignment="0" applyProtection="0"/>
    <xf numFmtId="0" fontId="44" fillId="100" borderId="0" applyNumberFormat="0" applyFont="0" applyBorder="0" applyAlignment="0" applyProtection="0"/>
    <xf numFmtId="0" fontId="44" fillId="100" borderId="0" applyNumberFormat="0" applyFont="0" applyBorder="0" applyAlignment="0" applyProtection="0"/>
    <xf numFmtId="237" fontId="194" fillId="101" borderId="0" applyNumberFormat="0" applyFont="0" applyBorder="0" applyAlignment="0" applyProtection="0"/>
    <xf numFmtId="0" fontId="140" fillId="63" borderId="0" applyNumberFormat="0" applyBorder="0" applyAlignment="0" applyProtection="0"/>
    <xf numFmtId="0" fontId="140" fillId="63" borderId="0" applyNumberFormat="0" applyBorder="0" applyAlignment="0" applyProtection="0"/>
    <xf numFmtId="0" fontId="63" fillId="18" borderId="0" applyNumberFormat="0" applyBorder="0" applyAlignment="0" applyProtection="0"/>
    <xf numFmtId="0" fontId="195" fillId="18" borderId="0" applyNumberFormat="0" applyBorder="0" applyAlignment="0" applyProtection="0"/>
    <xf numFmtId="0" fontId="140" fillId="63" borderId="0" applyNumberFormat="0" applyBorder="0" applyAlignment="0" applyProtection="0"/>
    <xf numFmtId="0" fontId="140" fillId="63" borderId="0" applyNumberFormat="0" applyBorder="0" applyAlignment="0" applyProtection="0"/>
    <xf numFmtId="0" fontId="116" fillId="63" borderId="0" applyNumberFormat="0" applyBorder="0" applyAlignment="0" applyProtection="0"/>
    <xf numFmtId="0" fontId="116" fillId="62" borderId="0" applyNumberFormat="0" applyBorder="0" applyAlignment="0" applyProtection="0"/>
    <xf numFmtId="0" fontId="116" fillId="62" borderId="0" applyNumberFormat="0" applyBorder="0" applyAlignment="0" applyProtection="0"/>
    <xf numFmtId="0" fontId="196" fillId="0" borderId="0" applyNumberFormat="0" applyFill="0" applyProtection="0">
      <alignment horizontal="left"/>
    </xf>
    <xf numFmtId="287" fontId="102" fillId="0" borderId="0"/>
    <xf numFmtId="288" fontId="44" fillId="0" borderId="0"/>
    <xf numFmtId="288" fontId="44" fillId="0" borderId="0"/>
    <xf numFmtId="289" fontId="76" fillId="0" borderId="0"/>
    <xf numFmtId="0" fontId="196" fillId="0" borderId="0" applyNumberFormat="0" applyFill="0" applyProtection="0">
      <alignment horizontal="left"/>
    </xf>
    <xf numFmtId="289" fontId="76" fillId="0" borderId="0"/>
    <xf numFmtId="0" fontId="197" fillId="0" borderId="0">
      <alignment horizontal="centerContinuous" vertical="center"/>
    </xf>
    <xf numFmtId="289" fontId="76" fillId="0" borderId="0"/>
    <xf numFmtId="289" fontId="76" fillId="0" borderId="0"/>
    <xf numFmtId="289" fontId="76" fillId="0" borderId="0"/>
    <xf numFmtId="289" fontId="76" fillId="0" borderId="0"/>
    <xf numFmtId="289" fontId="76" fillId="0" borderId="0"/>
    <xf numFmtId="287" fontId="102" fillId="0" borderId="0"/>
    <xf numFmtId="287" fontId="102" fillId="0" borderId="0"/>
    <xf numFmtId="289" fontId="76" fillId="0" borderId="0"/>
    <xf numFmtId="0" fontId="196" fillId="0" borderId="0" applyNumberFormat="0" applyFill="0" applyProtection="0">
      <alignment horizontal="left"/>
    </xf>
    <xf numFmtId="289" fontId="76" fillId="0" borderId="0"/>
    <xf numFmtId="289" fontId="76" fillId="0" borderId="0"/>
    <xf numFmtId="0" fontId="197" fillId="0" borderId="0">
      <alignment horizontal="centerContinuous" vertical="center"/>
    </xf>
    <xf numFmtId="288" fontId="44" fillId="0" borderId="0"/>
    <xf numFmtId="288" fontId="44" fillId="0" borderId="0"/>
    <xf numFmtId="289" fontId="76" fillId="0" borderId="0"/>
    <xf numFmtId="289" fontId="76" fillId="0" borderId="0"/>
    <xf numFmtId="289" fontId="76" fillId="0" borderId="0"/>
    <xf numFmtId="289" fontId="76" fillId="0" borderId="0"/>
    <xf numFmtId="289" fontId="76" fillId="0" borderId="0"/>
    <xf numFmtId="0" fontId="196" fillId="0" borderId="0" applyNumberFormat="0" applyFill="0" applyProtection="0">
      <alignment horizontal="left"/>
    </xf>
    <xf numFmtId="0" fontId="197" fillId="0" borderId="0">
      <alignment horizontal="centerContinuous" vertical="center"/>
    </xf>
    <xf numFmtId="289" fontId="76" fillId="0" borderId="0"/>
    <xf numFmtId="0" fontId="197" fillId="0" borderId="0">
      <alignment horizontal="centerContinuous" vertical="center"/>
    </xf>
    <xf numFmtId="0" fontId="197" fillId="0" borderId="0">
      <alignment horizontal="centerContinuous" vertical="center"/>
    </xf>
    <xf numFmtId="0" fontId="197" fillId="0" borderId="0">
      <alignment horizontal="centerContinuous" vertical="center"/>
    </xf>
    <xf numFmtId="289" fontId="76" fillId="0" borderId="0"/>
    <xf numFmtId="289" fontId="76" fillId="0" borderId="0"/>
    <xf numFmtId="289" fontId="76" fillId="0" borderId="0"/>
    <xf numFmtId="289" fontId="76" fillId="0" borderId="0"/>
    <xf numFmtId="289" fontId="76" fillId="0" borderId="0"/>
    <xf numFmtId="288" fontId="44" fillId="0" borderId="0"/>
    <xf numFmtId="288" fontId="44" fillId="0" borderId="0"/>
    <xf numFmtId="0" fontId="196" fillId="0" borderId="0" applyNumberFormat="0" applyFill="0" applyProtection="0">
      <alignment horizontal="left"/>
    </xf>
    <xf numFmtId="289" fontId="76" fillId="0" borderId="0"/>
    <xf numFmtId="0" fontId="198" fillId="0" borderId="28">
      <alignment horizontal="centerContinuous"/>
    </xf>
    <xf numFmtId="0" fontId="199" fillId="0" borderId="0">
      <alignment horizontal="centerContinuous"/>
    </xf>
    <xf numFmtId="0" fontId="200" fillId="0" borderId="0">
      <alignment horizontal="centerContinuous"/>
    </xf>
    <xf numFmtId="290" fontId="8" fillId="0" borderId="0" applyFont="0" applyFill="0" applyBorder="0" applyAlignment="0" applyProtection="0">
      <alignment horizontal="right"/>
    </xf>
    <xf numFmtId="0" fontId="201" fillId="50" borderId="0"/>
    <xf numFmtId="0" fontId="165" fillId="0" borderId="93" applyNumberFormat="0" applyAlignment="0" applyProtection="0">
      <alignment horizontal="left" vertical="center"/>
    </xf>
    <xf numFmtId="0" fontId="165" fillId="0" borderId="5">
      <alignment horizontal="left" vertical="center"/>
    </xf>
    <xf numFmtId="0" fontId="165" fillId="0" borderId="5">
      <alignment horizontal="left" vertical="center"/>
    </xf>
    <xf numFmtId="0" fontId="165" fillId="0" borderId="5">
      <alignment horizontal="left" vertical="center"/>
    </xf>
    <xf numFmtId="0" fontId="165" fillId="0" borderId="5">
      <alignment horizontal="left" vertical="center"/>
    </xf>
    <xf numFmtId="0" fontId="165" fillId="0" borderId="5">
      <alignment horizontal="left" vertical="center"/>
    </xf>
    <xf numFmtId="0" fontId="165" fillId="0" borderId="5">
      <alignment horizontal="left" vertical="center"/>
    </xf>
    <xf numFmtId="0" fontId="165" fillId="0" borderId="5">
      <alignment horizontal="left" vertical="center"/>
    </xf>
    <xf numFmtId="0" fontId="165" fillId="0" borderId="5">
      <alignment horizontal="left" vertical="center"/>
    </xf>
    <xf numFmtId="0" fontId="165" fillId="0" borderId="5">
      <alignment horizontal="left" vertical="center"/>
    </xf>
    <xf numFmtId="0" fontId="165" fillId="0" borderId="5">
      <alignment horizontal="left" vertical="center"/>
    </xf>
    <xf numFmtId="0" fontId="165" fillId="0" borderId="5">
      <alignment horizontal="left" vertical="center"/>
    </xf>
    <xf numFmtId="0" fontId="165" fillId="49" borderId="5" applyFill="0">
      <alignment horizontal="center"/>
    </xf>
    <xf numFmtId="0" fontId="165" fillId="49" borderId="5" applyFill="0">
      <alignment horizontal="center"/>
    </xf>
    <xf numFmtId="0" fontId="165" fillId="49" borderId="5" applyFill="0">
      <alignment horizontal="center"/>
    </xf>
    <xf numFmtId="0" fontId="165" fillId="49" borderId="5" applyFill="0">
      <alignment horizontal="center"/>
    </xf>
    <xf numFmtId="0" fontId="165" fillId="49" borderId="5" applyFill="0">
      <alignment horizontal="center"/>
    </xf>
    <xf numFmtId="0" fontId="165" fillId="49" borderId="5" applyFill="0">
      <alignment horizontal="center"/>
    </xf>
    <xf numFmtId="0" fontId="165" fillId="49" borderId="5" applyFill="0">
      <alignment horizontal="center"/>
    </xf>
    <xf numFmtId="0" fontId="165" fillId="49" borderId="5" applyFill="0">
      <alignment horizontal="center"/>
    </xf>
    <xf numFmtId="0" fontId="165" fillId="49" borderId="5" applyFill="0">
      <alignment horizontal="center"/>
    </xf>
    <xf numFmtId="0" fontId="165" fillId="49" borderId="5" applyFill="0">
      <alignment horizontal="center"/>
    </xf>
    <xf numFmtId="0" fontId="16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45" fillId="49" borderId="5" applyFill="0">
      <alignment horizontal="center"/>
    </xf>
    <xf numFmtId="0" fontId="202" fillId="0" borderId="0" applyFill="0"/>
    <xf numFmtId="0" fontId="203" fillId="0" borderId="84" applyNumberFormat="0" applyFill="0" applyAlignment="0" applyProtection="0"/>
    <xf numFmtId="0" fontId="203" fillId="0" borderId="84" applyNumberFormat="0" applyFill="0" applyAlignment="0" applyProtection="0"/>
    <xf numFmtId="0" fontId="147" fillId="0" borderId="84" applyNumberFormat="0" applyFill="0" applyAlignment="0" applyProtection="0"/>
    <xf numFmtId="0" fontId="203" fillId="0" borderId="84" applyNumberFormat="0" applyFill="0" applyAlignment="0" applyProtection="0"/>
    <xf numFmtId="0" fontId="165" fillId="0" borderId="0" applyNumberFormat="0" applyFill="0" applyBorder="0" applyAlignment="0" applyProtection="0"/>
    <xf numFmtId="0" fontId="204" fillId="0" borderId="85" applyNumberFormat="0" applyFill="0" applyAlignment="0" applyProtection="0"/>
    <xf numFmtId="0" fontId="204" fillId="0" borderId="85" applyNumberFormat="0" applyFill="0" applyAlignment="0" applyProtection="0"/>
    <xf numFmtId="0" fontId="165" fillId="0" borderId="0" applyNumberFormat="0" applyFill="0" applyBorder="0" applyAlignment="0" applyProtection="0"/>
    <xf numFmtId="0" fontId="204" fillId="0" borderId="85" applyNumberFormat="0" applyFill="0" applyAlignment="0" applyProtection="0"/>
    <xf numFmtId="0" fontId="148" fillId="0" borderId="85" applyNumberFormat="0" applyFill="0" applyAlignment="0" applyProtection="0"/>
    <xf numFmtId="0" fontId="204" fillId="0" borderId="85" applyNumberFormat="0" applyFill="0" applyAlignment="0" applyProtection="0"/>
    <xf numFmtId="0" fontId="205" fillId="0" borderId="86" applyNumberFormat="0" applyFill="0" applyAlignment="0" applyProtection="0"/>
    <xf numFmtId="0" fontId="205" fillId="0" borderId="86" applyNumberFormat="0" applyFill="0" applyAlignment="0" applyProtection="0"/>
    <xf numFmtId="0" fontId="149" fillId="0" borderId="86" applyNumberFormat="0" applyFill="0" applyAlignment="0" applyProtection="0"/>
    <xf numFmtId="0" fontId="205" fillId="0" borderId="86" applyNumberFormat="0" applyFill="0" applyAlignment="0" applyProtection="0"/>
    <xf numFmtId="0" fontId="205" fillId="0" borderId="0" applyNumberFormat="0" applyFill="0" applyBorder="0" applyAlignment="0" applyProtection="0"/>
    <xf numFmtId="0" fontId="205" fillId="0" borderId="0" applyNumberFormat="0" applyFill="0" applyBorder="0" applyAlignment="0" applyProtection="0"/>
    <xf numFmtId="0" fontId="149" fillId="0" borderId="0" applyNumberFormat="0" applyFill="0" applyBorder="0" applyAlignment="0" applyProtection="0"/>
    <xf numFmtId="0" fontId="205" fillId="0" borderId="0" applyNumberFormat="0" applyFill="0" applyBorder="0" applyAlignment="0" applyProtection="0"/>
    <xf numFmtId="0" fontId="202" fillId="0" borderId="0" applyFill="0"/>
    <xf numFmtId="0" fontId="206" fillId="0" borderId="94" applyNumberFormat="0" applyFill="0" applyBorder="0" applyAlignment="0" applyProtection="0">
      <alignment horizontal="left"/>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0" fontId="45" fillId="85" borderId="4" applyFont="0" applyBorder="0">
      <alignment horizontal="center" wrapText="1"/>
    </xf>
    <xf numFmtId="283" fontId="207" fillId="0" borderId="32">
      <alignment horizontal="left" vertical="center"/>
    </xf>
    <xf numFmtId="0" fontId="208" fillId="0" borderId="0"/>
    <xf numFmtId="0" fontId="162" fillId="0" borderId="0"/>
    <xf numFmtId="0" fontId="135" fillId="0" borderId="0" applyNumberFormat="0" applyBorder="0" applyAlignment="0"/>
    <xf numFmtId="0" fontId="199" fillId="0" borderId="28">
      <alignment horizontal="centerContinuous"/>
    </xf>
    <xf numFmtId="20" fontId="96" fillId="0" borderId="0" applyFont="0" applyFill="0" applyBorder="0" applyAlignment="0" applyProtection="0"/>
    <xf numFmtId="185" fontId="44" fillId="0" borderId="0"/>
    <xf numFmtId="185" fontId="44" fillId="0" borderId="0"/>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3"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10"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9" fontId="44" fillId="58" borderId="2" applyFont="0" applyProtection="0">
      <alignment horizontal="righ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44" fillId="58" borderId="4" applyNumberFormat="0" applyFont="0" applyBorder="0" applyProtection="0">
      <alignment horizontal="left" vertical="center"/>
    </xf>
    <xf numFmtId="0" fontId="209" fillId="0" borderId="0" applyNumberFormat="0" applyFill="0" applyBorder="0" applyAlignment="0" applyProtection="0">
      <alignment vertical="top"/>
      <protection locked="0"/>
    </xf>
    <xf numFmtId="291" fontId="210" fillId="0" borderId="0" applyNumberFormat="0" applyFill="0" applyBorder="0" applyAlignment="0">
      <protection locked="0"/>
    </xf>
    <xf numFmtId="291" fontId="210" fillId="0" borderId="0" applyNumberFormat="0" applyFill="0" applyBorder="0" applyAlignment="0">
      <protection locked="0"/>
    </xf>
    <xf numFmtId="206" fontId="102" fillId="0" borderId="0" applyBorder="0" applyProtection="0">
      <alignment horizontal="right"/>
    </xf>
    <xf numFmtId="287" fontId="102" fillId="0" borderId="0" applyNumberFormat="0" applyFill="0" applyBorder="0" applyAlignment="0" applyProtection="0"/>
    <xf numFmtId="0" fontId="143" fillId="0" borderId="83" applyNumberFormat="0" applyFill="0" applyAlignment="0" applyProtection="0"/>
    <xf numFmtId="0" fontId="118" fillId="0" borderId="0" applyFont="0" applyAlignment="0">
      <alignment horizontal="centerContinuous"/>
    </xf>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289" fontId="76" fillId="0" borderId="29"/>
    <xf numFmtId="0" fontId="209" fillId="0" borderId="0" applyNumberFormat="0" applyFill="0" applyBorder="0" applyAlignment="0" applyProtection="0">
      <alignment vertical="top"/>
      <protection locked="0"/>
    </xf>
    <xf numFmtId="0" fontId="209" fillId="0" borderId="0" applyNumberFormat="0" applyFill="0" applyBorder="0" applyAlignment="0" applyProtection="0">
      <alignment vertical="top"/>
      <protection locked="0"/>
    </xf>
    <xf numFmtId="0" fontId="209" fillId="0" borderId="0" applyNumberFormat="0" applyFill="0" applyBorder="0" applyAlignment="0" applyProtection="0"/>
    <xf numFmtId="0" fontId="209" fillId="0" borderId="0" applyNumberFormat="0" applyFill="0" applyBorder="0" applyAlignment="0" applyProtection="0">
      <alignment vertical="top"/>
      <protection locked="0"/>
    </xf>
    <xf numFmtId="0" fontId="209" fillId="0" borderId="0" applyNumberFormat="0" applyFill="0" applyBorder="0" applyAlignment="0" applyProtection="0">
      <alignment vertical="top"/>
      <protection locked="0"/>
    </xf>
    <xf numFmtId="0" fontId="211" fillId="0" borderId="0" applyNumberFormat="0" applyFill="0" applyBorder="0" applyAlignment="0" applyProtection="0"/>
    <xf numFmtId="37" fontId="71" fillId="0" borderId="0">
      <alignment horizontal="right"/>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0" fontId="71" fillId="0" borderId="2">
      <alignment horizontal="centerContinuous"/>
    </xf>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2" fillId="0" borderId="95"/>
    <xf numFmtId="49" fontId="213" fillId="0" borderId="0"/>
    <xf numFmtId="49" fontId="214" fillId="0" borderId="0"/>
    <xf numFmtId="0" fontId="76" fillId="0" borderId="0"/>
    <xf numFmtId="0" fontId="76" fillId="0" borderId="0"/>
    <xf numFmtId="0" fontId="76" fillId="0" borderId="0"/>
    <xf numFmtId="0" fontId="215" fillId="0" borderId="0"/>
    <xf numFmtId="0" fontId="215" fillId="0" borderId="0"/>
    <xf numFmtId="246" fontId="44" fillId="0" borderId="0" applyFont="0" applyFill="0" applyBorder="0" applyAlignment="0" applyProtection="0"/>
    <xf numFmtId="38" fontId="75" fillId="0" borderId="0" applyFont="0" applyFill="0" applyBorder="0" applyAlignment="0" applyProtection="0">
      <protection locked="0"/>
    </xf>
    <xf numFmtId="246" fontId="44" fillId="0" borderId="0" applyFont="0" applyFill="0" applyBorder="0" applyAlignment="0" applyProtection="0"/>
    <xf numFmtId="246" fontId="44" fillId="0" borderId="0" applyFont="0" applyFill="0" applyBorder="0" applyAlignment="0" applyProtection="0"/>
    <xf numFmtId="246" fontId="44" fillId="0" borderId="0" applyFont="0" applyFill="0" applyBorder="0" applyAlignment="0" applyProtection="0"/>
    <xf numFmtId="246" fontId="44" fillId="0" borderId="0" applyFont="0" applyFill="0" applyBorder="0" applyAlignment="0" applyProtection="0"/>
    <xf numFmtId="246" fontId="44" fillId="0" borderId="0" applyFont="0" applyFill="0" applyBorder="0" applyAlignment="0" applyProtection="0"/>
    <xf numFmtId="246" fontId="44" fillId="0" borderId="0" applyFont="0" applyFill="0" applyBorder="0" applyAlignment="0" applyProtection="0"/>
    <xf numFmtId="246" fontId="44" fillId="0" borderId="0" applyFont="0" applyFill="0" applyBorder="0" applyAlignment="0" applyProtection="0"/>
    <xf numFmtId="246" fontId="44" fillId="0" borderId="0" applyFont="0" applyFill="0" applyBorder="0" applyAlignment="0" applyProtection="0"/>
    <xf numFmtId="246" fontId="44" fillId="0" borderId="0" applyFont="0" applyFill="0" applyBorder="0" applyAlignment="0" applyProtection="0"/>
    <xf numFmtId="6" fontId="44" fillId="0" borderId="0" applyFont="0" applyFill="0" applyBorder="0" applyAlignment="0" applyProtection="0"/>
    <xf numFmtId="0" fontId="126" fillId="61" borderId="0" applyNumberFormat="0" applyBorder="0" applyAlignment="0" applyProtection="0"/>
    <xf numFmtId="291" fontId="216" fillId="0" borderId="0" applyNumberFormat="0" applyFill="0" applyBorder="0" applyAlignment="0"/>
    <xf numFmtId="291" fontId="216" fillId="0" borderId="0" applyNumberFormat="0" applyFill="0" applyBorder="0" applyAlignment="0"/>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292" fontId="217" fillId="0" borderId="8">
      <alignment vertical="center"/>
    </xf>
    <xf numFmtId="9" fontId="218" fillId="0" borderId="0"/>
    <xf numFmtId="167" fontId="218" fillId="0" borderId="0"/>
    <xf numFmtId="10" fontId="218" fillId="0" borderId="0"/>
    <xf numFmtId="293" fontId="218" fillId="0" borderId="0"/>
    <xf numFmtId="4" fontId="218" fillId="0" borderId="0"/>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256" fontId="217" fillId="0" borderId="8">
      <alignment vertical="center"/>
    </xf>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10" fontId="8" fillId="54" borderId="2" applyNumberFormat="0" applyBorder="0" applyAlignment="0" applyProtection="0"/>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57" fontId="219"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4" fontId="217"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295" fontId="219" fillId="0" borderId="8">
      <alignment vertical="center"/>
    </xf>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30"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0" fontId="174" fillId="66" borderId="77" applyNumberFormat="0" applyAlignment="0" applyProtection="0"/>
    <xf numFmtId="285" fontId="220" fillId="54" borderId="0" applyProtection="0">
      <alignment horizontal="right"/>
    </xf>
    <xf numFmtId="167" fontId="164" fillId="69" borderId="0"/>
    <xf numFmtId="286" fontId="45" fillId="54" borderId="0" applyBorder="0" applyProtection="0"/>
    <xf numFmtId="286" fontId="45" fillId="54" borderId="0" applyBorder="0" applyProtection="0"/>
    <xf numFmtId="296" fontId="8" fillId="54" borderId="0" applyNumberFormat="0" applyFont="0" applyBorder="0" applyAlignment="0" applyProtection="0">
      <alignment horizontal="center"/>
      <protection locked="0"/>
    </xf>
    <xf numFmtId="296" fontId="8" fillId="54" borderId="0" applyNumberFormat="0" applyFont="0" applyBorder="0" applyAlignment="0" applyProtection="0">
      <alignment horizontal="center"/>
      <protection locked="0"/>
    </xf>
    <xf numFmtId="296" fontId="8" fillId="54" borderId="0" applyNumberFormat="0" applyFont="0" applyBorder="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167" fontId="8" fillId="54" borderId="29" applyNumberFormat="0" applyFont="0" applyAlignment="0" applyProtection="0">
      <alignment horizontal="center"/>
      <protection locked="0"/>
    </xf>
    <xf numFmtId="0" fontId="221" fillId="0" borderId="0" applyNumberFormat="0" applyFill="0" applyBorder="0" applyAlignment="0">
      <protection locked="0"/>
    </xf>
    <xf numFmtId="0" fontId="102" fillId="0" borderId="0" applyNumberFormat="0" applyFill="0" applyBorder="0" applyAlignment="0"/>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297" fontId="44" fillId="91" borderId="2" applyFont="0">
      <alignment vertical="center"/>
      <protection locked="0"/>
    </xf>
    <xf numFmtId="3" fontId="44" fillId="91" borderId="2" applyFont="0">
      <alignment horizontal="right"/>
      <protection locked="0"/>
    </xf>
    <xf numFmtId="3" fontId="44" fillId="91" borderId="2" applyFont="0">
      <alignment horizontal="right"/>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vertical="center"/>
      <protection locked="0"/>
    </xf>
    <xf numFmtId="3" fontId="44" fillId="91" borderId="2" applyFont="0">
      <alignment horizontal="right"/>
      <protection locked="0"/>
    </xf>
    <xf numFmtId="3" fontId="44" fillId="91" borderId="2" applyFont="0">
      <alignment horizontal="right"/>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89" fontId="44" fillId="91" borderId="2" applyFont="0">
      <alignment horizontal="righ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65" fontId="44" fillId="102" borderId="2" applyFont="0">
      <alignmen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10" fontId="44" fillId="91" borderId="2"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9" fontId="44" fillId="91" borderId="7"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288" fontId="44" fillId="91" borderId="2"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167" fontId="44" fillId="91" borderId="7" applyFont="0">
      <alignment horizontal="right" vertical="center"/>
      <protection locked="0"/>
    </xf>
    <xf numFmtId="298" fontId="116" fillId="0" borderId="96" applyBorder="0">
      <protection locked="0"/>
    </xf>
    <xf numFmtId="298" fontId="116" fillId="0" borderId="96" applyBorder="0">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0" fontId="44" fillId="91" borderId="2" applyFont="0">
      <alignment horizontal="center" vertical="center" wrapText="1"/>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49" fontId="44" fillId="91" borderId="2" applyFont="0">
      <alignment vertical="center"/>
      <protection locked="0"/>
    </xf>
    <xf numFmtId="0" fontId="44" fillId="0" borderId="0"/>
    <xf numFmtId="0" fontId="44" fillId="0" borderId="0"/>
    <xf numFmtId="0" fontId="44" fillId="0" borderId="0"/>
    <xf numFmtId="2" fontId="222" fillId="0" borderId="0" applyNumberFormat="0" applyFont="0" applyProtection="0">
      <protection locked="0"/>
    </xf>
    <xf numFmtId="299" fontId="223" fillId="91" borderId="66" applyFont="0" applyBorder="0" applyAlignment="0"/>
    <xf numFmtId="299" fontId="223" fillId="91" borderId="66" applyFill="0" applyAlignment="0"/>
    <xf numFmtId="0" fontId="224" fillId="0" borderId="0"/>
    <xf numFmtId="230" fontId="44" fillId="0" borderId="0" applyFill="0" applyBorder="0">
      <alignment horizontal="right"/>
      <protection locked="0"/>
    </xf>
    <xf numFmtId="230" fontId="44" fillId="0" borderId="0" applyFill="0" applyBorder="0">
      <alignment horizontal="right"/>
      <protection locked="0"/>
    </xf>
    <xf numFmtId="230" fontId="44" fillId="0" borderId="0" applyFill="0" applyBorder="0">
      <alignment horizontal="right"/>
      <protection locked="0"/>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0" fontId="45" fillId="96" borderId="97">
      <alignment horizontal="left" vertical="center" wrapText="1"/>
    </xf>
    <xf numFmtId="300" fontId="225" fillId="69" borderId="0"/>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1" fontId="180" fillId="85" borderId="2">
      <alignment horizontal="center" vertical="center"/>
    </xf>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108" fillId="79" borderId="0" applyNumberFormat="0" applyBorder="0" applyAlignment="0" applyProtection="0"/>
    <xf numFmtId="0" fontId="108" fillId="80" borderId="0" applyNumberFormat="0" applyBorder="0" applyAlignment="0" applyProtection="0"/>
    <xf numFmtId="0" fontId="108" fillId="81" borderId="0" applyNumberFormat="0" applyBorder="0" applyAlignment="0" applyProtection="0"/>
    <xf numFmtId="0" fontId="108" fillId="77" borderId="0" applyNumberFormat="0" applyBorder="0" applyAlignment="0" applyProtection="0"/>
    <xf numFmtId="0" fontId="108" fillId="76" borderId="0" applyNumberFormat="0" applyBorder="0" applyAlignment="0" applyProtection="0"/>
    <xf numFmtId="0" fontId="108" fillId="82" borderId="0" applyNumberFormat="0" applyBorder="0" applyAlignment="0" applyProtection="0"/>
    <xf numFmtId="0" fontId="140" fillId="63" borderId="0" applyNumberFormat="0" applyBorder="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4" fontId="96" fillId="0" borderId="0" applyFont="0" applyFill="0" applyBorder="0" applyAlignment="0" applyProtection="0"/>
    <xf numFmtId="43" fontId="96" fillId="0" borderId="0" applyFont="0" applyFill="0" applyBorder="0" applyAlignment="0" applyProtection="0"/>
    <xf numFmtId="164" fontId="96" fillId="0" borderId="0" applyFont="0" applyFill="0" applyBorder="0" applyAlignment="0" applyProtection="0"/>
    <xf numFmtId="43" fontId="96" fillId="0" borderId="0" applyFont="0" applyFill="0" applyBorder="0" applyAlignment="0" applyProtection="0"/>
    <xf numFmtId="164" fontId="96" fillId="0" borderId="0" applyFont="0" applyFill="0" applyBorder="0" applyAlignment="0" applyProtection="0"/>
    <xf numFmtId="43" fontId="96" fillId="0" borderId="0" applyFont="0" applyFill="0" applyBorder="0" applyAlignment="0" applyProtection="0"/>
    <xf numFmtId="164" fontId="96" fillId="0" borderId="0" applyFont="0" applyFill="0" applyBorder="0" applyAlignment="0" applyProtection="0"/>
    <xf numFmtId="43" fontId="96" fillId="0" borderId="0" applyFont="0" applyFill="0" applyBorder="0" applyAlignment="0" applyProtection="0"/>
    <xf numFmtId="164" fontId="96" fillId="0" borderId="0" applyFont="0" applyFill="0" applyBorder="0" applyAlignment="0" applyProtection="0"/>
    <xf numFmtId="43" fontId="96" fillId="0" borderId="0" applyFont="0" applyFill="0" applyBorder="0" applyAlignment="0" applyProtection="0"/>
    <xf numFmtId="164" fontId="96" fillId="0" borderId="0" applyFont="0" applyFill="0" applyBorder="0" applyAlignment="0" applyProtection="0"/>
    <xf numFmtId="43" fontId="96"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44"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164" fontId="96" fillId="0" borderId="0" applyFont="0" applyFill="0" applyBorder="0" applyAlignment="0" applyProtection="0"/>
    <xf numFmtId="43" fontId="96" fillId="0" borderId="0" applyFont="0" applyFill="0" applyBorder="0" applyAlignment="0" applyProtection="0"/>
    <xf numFmtId="164" fontId="96" fillId="0" borderId="0" applyFont="0" applyFill="0" applyBorder="0" applyAlignment="0" applyProtection="0"/>
    <xf numFmtId="43" fontId="96" fillId="0" borderId="0" applyFont="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164"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164" fontId="44"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164" fontId="44" fillId="0" borderId="0" applyFont="0" applyFill="0" applyBorder="0" applyAlignment="0" applyProtection="0"/>
    <xf numFmtId="43" fontId="74" fillId="0" borderId="0" applyFont="0" applyFill="0" applyBorder="0" applyAlignment="0" applyProtection="0"/>
    <xf numFmtId="164"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164" fontId="74" fillId="0" borderId="0" applyFont="0" applyFill="0" applyBorder="0" applyAlignment="0" applyProtection="0"/>
    <xf numFmtId="43" fontId="74" fillId="0" borderId="0" applyFont="0" applyFill="0" applyBorder="0" applyAlignment="0" applyProtection="0"/>
    <xf numFmtId="164" fontId="74" fillId="0" borderId="0" applyFont="0" applyFill="0" applyBorder="0" applyAlignment="0" applyProtection="0"/>
    <xf numFmtId="43" fontId="74" fillId="0" borderId="0" applyFont="0" applyFill="0" applyBorder="0" applyAlignment="0" applyProtection="0"/>
    <xf numFmtId="164" fontId="74" fillId="0" borderId="0" applyFont="0" applyFill="0" applyBorder="0" applyAlignment="0" applyProtection="0"/>
    <xf numFmtId="43" fontId="74" fillId="0" borderId="0" applyFont="0" applyFill="0" applyBorder="0" applyAlignment="0" applyProtection="0"/>
    <xf numFmtId="164" fontId="96" fillId="0" borderId="0" applyFont="0" applyFill="0" applyBorder="0" applyAlignment="0" applyProtection="0"/>
    <xf numFmtId="43" fontId="44" fillId="0" borderId="0" applyFont="0" applyFill="0" applyBorder="0" applyAlignment="0" applyProtection="0"/>
    <xf numFmtId="43" fontId="96" fillId="0" borderId="0" applyFont="0" applyFill="0" applyBorder="0" applyAlignment="0" applyProtection="0"/>
    <xf numFmtId="164" fontId="96" fillId="0" borderId="0" applyFont="0" applyFill="0" applyBorder="0" applyAlignment="0" applyProtection="0"/>
    <xf numFmtId="43" fontId="44" fillId="0" borderId="0" applyFont="0" applyFill="0" applyBorder="0" applyAlignment="0" applyProtection="0"/>
    <xf numFmtId="43" fontId="96" fillId="0" borderId="0" applyFont="0" applyFill="0" applyBorder="0" applyAlignment="0" applyProtection="0"/>
    <xf numFmtId="164" fontId="96" fillId="0" borderId="0" applyFont="0" applyFill="0" applyBorder="0" applyAlignment="0" applyProtection="0"/>
    <xf numFmtId="43" fontId="44" fillId="0" borderId="0" applyFont="0" applyFill="0" applyBorder="0" applyAlignment="0" applyProtection="0"/>
    <xf numFmtId="43" fontId="96" fillId="0" borderId="0" applyFont="0" applyFill="0" applyBorder="0" applyAlignment="0" applyProtection="0"/>
    <xf numFmtId="0" fontId="72" fillId="0" borderId="0"/>
    <xf numFmtId="0" fontId="72" fillId="0" borderId="0"/>
    <xf numFmtId="0" fontId="45" fillId="58" borderId="0" applyNumberFormat="0" applyBorder="0" applyAlignment="0"/>
    <xf numFmtId="38" fontId="200" fillId="0" borderId="0"/>
    <xf numFmtId="38" fontId="226" fillId="0" borderId="0"/>
    <xf numFmtId="38" fontId="227" fillId="0" borderId="0"/>
    <xf numFmtId="38" fontId="228" fillId="0" borderId="0"/>
    <xf numFmtId="0" fontId="98" fillId="0" borderId="0"/>
    <xf numFmtId="0" fontId="98" fillId="0" borderId="0"/>
    <xf numFmtId="0" fontId="98" fillId="0" borderId="0"/>
    <xf numFmtId="0" fontId="98" fillId="0" borderId="0"/>
    <xf numFmtId="0" fontId="98" fillId="0" borderId="0"/>
    <xf numFmtId="0" fontId="98" fillId="0" borderId="0"/>
    <xf numFmtId="3" fontId="164" fillId="0" borderId="0"/>
    <xf numFmtId="301" fontId="96" fillId="0" borderId="0"/>
    <xf numFmtId="235" fontId="229" fillId="0" borderId="0" applyNumberFormat="0">
      <alignment horizontal="left"/>
    </xf>
    <xf numFmtId="0" fontId="75" fillId="0" borderId="0" applyNumberFormat="0" applyFont="0" applyFill="0" applyBorder="0" applyProtection="0">
      <alignment horizontal="left" vertical="center"/>
    </xf>
    <xf numFmtId="0" fontId="230" fillId="0" borderId="0">
      <alignment horizontal="left"/>
    </xf>
    <xf numFmtId="0" fontId="231" fillId="0" borderId="0">
      <alignment horizontal="left"/>
    </xf>
    <xf numFmtId="0" fontId="196" fillId="0" borderId="0">
      <alignment horizontal="left"/>
    </xf>
    <xf numFmtId="0" fontId="196" fillId="0" borderId="0">
      <alignment horizontal="left"/>
    </xf>
    <xf numFmtId="0" fontId="209" fillId="0" borderId="0" applyNumberFormat="0" applyFill="0" applyBorder="0" applyAlignment="0" applyProtection="0">
      <alignment vertical="top"/>
      <protection locked="0"/>
    </xf>
    <xf numFmtId="0" fontId="232" fillId="0" borderId="0" applyNumberFormat="0" applyFill="0" applyBorder="0" applyAlignment="0" applyProtection="0">
      <alignment vertical="top"/>
      <protection locked="0"/>
    </xf>
    <xf numFmtId="0" fontId="209" fillId="0" borderId="0" applyNumberFormat="0" applyFill="0" applyBorder="0" applyAlignment="0" applyProtection="0">
      <alignment vertical="top"/>
      <protection locked="0"/>
    </xf>
    <xf numFmtId="4" fontId="96" fillId="104" borderId="0" applyFont="0" applyBorder="0" applyAlignment="0" applyProtection="0"/>
    <xf numFmtId="169" fontId="115" fillId="0" borderId="0" applyNumberFormat="0" applyAlignment="0" applyProtection="0"/>
    <xf numFmtId="37" fontId="233" fillId="0" borderId="0" applyNumberFormat="0" applyFill="0" applyBorder="0" applyAlignment="0" applyProtection="0">
      <alignment horizontal="right"/>
    </xf>
    <xf numFmtId="0" fontId="101" fillId="0" borderId="83" applyNumberFormat="0" applyFill="0" applyAlignment="0" applyProtection="0"/>
    <xf numFmtId="0" fontId="101" fillId="0" borderId="83" applyNumberFormat="0" applyFill="0" applyAlignment="0" applyProtection="0"/>
    <xf numFmtId="0" fontId="143" fillId="0" borderId="83" applyNumberFormat="0" applyFill="0" applyAlignment="0" applyProtection="0"/>
    <xf numFmtId="0" fontId="101" fillId="0" borderId="83" applyNumberFormat="0" applyFill="0" applyAlignment="0" applyProtection="0"/>
    <xf numFmtId="302" fontId="10" fillId="12" borderId="99"/>
    <xf numFmtId="0" fontId="94" fillId="0" borderId="0" applyNumberFormat="0" applyFill="0" applyProtection="0">
      <alignment horizontal="centerContinuous"/>
    </xf>
    <xf numFmtId="303" fontId="76" fillId="0" borderId="0"/>
    <xf numFmtId="303" fontId="76" fillId="0" borderId="0"/>
    <xf numFmtId="304" fontId="44" fillId="0" borderId="0"/>
    <xf numFmtId="304" fontId="44" fillId="0" borderId="0"/>
    <xf numFmtId="304" fontId="44" fillId="0" borderId="0"/>
    <xf numFmtId="304" fontId="44" fillId="0" borderId="0"/>
    <xf numFmtId="304" fontId="44" fillId="0" borderId="0"/>
    <xf numFmtId="304" fontId="44" fillId="0" borderId="0"/>
    <xf numFmtId="304" fontId="44" fillId="0" borderId="0"/>
    <xf numFmtId="304" fontId="44" fillId="0" borderId="0"/>
    <xf numFmtId="304" fontId="44" fillId="0" borderId="0"/>
    <xf numFmtId="215" fontId="44" fillId="0" borderId="0"/>
    <xf numFmtId="215" fontId="44" fillId="0" borderId="0"/>
    <xf numFmtId="215" fontId="44" fillId="0" borderId="0"/>
    <xf numFmtId="304" fontId="44" fillId="0" borderId="0"/>
    <xf numFmtId="304" fontId="44" fillId="0" borderId="0"/>
    <xf numFmtId="304" fontId="44" fillId="0" borderId="0"/>
    <xf numFmtId="303" fontId="76" fillId="0" borderId="0"/>
    <xf numFmtId="305" fontId="98" fillId="0" borderId="0"/>
    <xf numFmtId="305" fontId="98" fillId="0" borderId="0"/>
    <xf numFmtId="306" fontId="98" fillId="0" borderId="0"/>
    <xf numFmtId="305" fontId="98" fillId="0" borderId="0"/>
    <xf numFmtId="306" fontId="98" fillId="0" borderId="0"/>
    <xf numFmtId="305" fontId="98" fillId="0" borderId="0"/>
    <xf numFmtId="306" fontId="98" fillId="0" borderId="0"/>
    <xf numFmtId="306" fontId="98" fillId="0" borderId="0"/>
    <xf numFmtId="305" fontId="98" fillId="0" borderId="0"/>
    <xf numFmtId="306" fontId="98" fillId="0" borderId="0"/>
    <xf numFmtId="306" fontId="98" fillId="0" borderId="0"/>
    <xf numFmtId="306" fontId="98" fillId="0" borderId="0"/>
    <xf numFmtId="305" fontId="98" fillId="0" borderId="0"/>
    <xf numFmtId="306" fontId="98" fillId="0" borderId="0"/>
    <xf numFmtId="306" fontId="98" fillId="0" borderId="0"/>
    <xf numFmtId="305" fontId="98" fillId="0" borderId="0"/>
    <xf numFmtId="306" fontId="98" fillId="0" borderId="0"/>
    <xf numFmtId="306" fontId="98" fillId="0" borderId="0"/>
    <xf numFmtId="305" fontId="98" fillId="0" borderId="0"/>
    <xf numFmtId="306" fontId="98" fillId="0" borderId="0"/>
    <xf numFmtId="305" fontId="98" fillId="0" borderId="0"/>
    <xf numFmtId="306" fontId="98" fillId="0" borderId="0"/>
    <xf numFmtId="305" fontId="98" fillId="0" borderId="0"/>
    <xf numFmtId="306" fontId="98" fillId="0" borderId="0"/>
    <xf numFmtId="306" fontId="98" fillId="0" borderId="0"/>
    <xf numFmtId="305" fontId="98" fillId="0" borderId="0"/>
    <xf numFmtId="306" fontId="98" fillId="0" borderId="0"/>
    <xf numFmtId="306" fontId="98" fillId="0" borderId="0"/>
    <xf numFmtId="306" fontId="98" fillId="0" borderId="0"/>
    <xf numFmtId="305" fontId="98" fillId="0" borderId="0"/>
    <xf numFmtId="306" fontId="98" fillId="0" borderId="0"/>
    <xf numFmtId="306" fontId="98" fillId="0" borderId="0"/>
    <xf numFmtId="305" fontId="98" fillId="0" borderId="0"/>
    <xf numFmtId="306" fontId="98" fillId="0" borderId="0"/>
    <xf numFmtId="306" fontId="98" fillId="0" borderId="0"/>
    <xf numFmtId="304" fontId="44" fillId="0" borderId="0"/>
    <xf numFmtId="304" fontId="44" fillId="0" borderId="0"/>
    <xf numFmtId="304" fontId="44" fillId="0" borderId="0"/>
    <xf numFmtId="307" fontId="76" fillId="0" borderId="0">
      <alignment horizontal="right"/>
    </xf>
    <xf numFmtId="307" fontId="76" fillId="0" borderId="0">
      <alignment horizontal="right"/>
    </xf>
    <xf numFmtId="308" fontId="76" fillId="0" borderId="0">
      <alignment horizontal="right"/>
    </xf>
    <xf numFmtId="308" fontId="76" fillId="0" borderId="0">
      <alignment horizontal="right"/>
    </xf>
    <xf numFmtId="308" fontId="76" fillId="0" borderId="0">
      <alignment horizontal="right"/>
    </xf>
    <xf numFmtId="308" fontId="76" fillId="0" borderId="0">
      <alignment horizontal="right"/>
    </xf>
    <xf numFmtId="307" fontId="76" fillId="0" borderId="0">
      <alignment horizontal="right"/>
    </xf>
    <xf numFmtId="308" fontId="76" fillId="0" borderId="0">
      <alignment horizontal="right"/>
    </xf>
    <xf numFmtId="308" fontId="76" fillId="0" borderId="0">
      <alignment horizontal="right"/>
    </xf>
    <xf numFmtId="245" fontId="98" fillId="0" borderId="0"/>
    <xf numFmtId="245" fontId="98" fillId="0" borderId="0"/>
    <xf numFmtId="309" fontId="98" fillId="0" borderId="0"/>
    <xf numFmtId="309" fontId="98" fillId="0" borderId="0"/>
    <xf numFmtId="310" fontId="98" fillId="0" borderId="0"/>
    <xf numFmtId="309" fontId="98" fillId="0" borderId="0"/>
    <xf numFmtId="310" fontId="98" fillId="0" borderId="0"/>
    <xf numFmtId="309" fontId="98" fillId="0" borderId="0"/>
    <xf numFmtId="310" fontId="98" fillId="0" borderId="0"/>
    <xf numFmtId="310" fontId="98" fillId="0" borderId="0"/>
    <xf numFmtId="309" fontId="98" fillId="0" borderId="0"/>
    <xf numFmtId="310" fontId="98" fillId="0" borderId="0"/>
    <xf numFmtId="310" fontId="98" fillId="0" borderId="0"/>
    <xf numFmtId="310" fontId="98" fillId="0" borderId="0"/>
    <xf numFmtId="309" fontId="98" fillId="0" borderId="0"/>
    <xf numFmtId="310" fontId="98" fillId="0" borderId="0"/>
    <xf numFmtId="310" fontId="98" fillId="0" borderId="0"/>
    <xf numFmtId="309" fontId="98" fillId="0" borderId="0"/>
    <xf numFmtId="310" fontId="98" fillId="0" borderId="0"/>
    <xf numFmtId="310" fontId="98" fillId="0" borderId="0"/>
    <xf numFmtId="309" fontId="98" fillId="0" borderId="0"/>
    <xf numFmtId="310" fontId="98" fillId="0" borderId="0"/>
    <xf numFmtId="309" fontId="98" fillId="0" borderId="0"/>
    <xf numFmtId="310" fontId="98" fillId="0" borderId="0"/>
    <xf numFmtId="309" fontId="98" fillId="0" borderId="0"/>
    <xf numFmtId="310" fontId="98" fillId="0" borderId="0"/>
    <xf numFmtId="310" fontId="98" fillId="0" borderId="0"/>
    <xf numFmtId="309" fontId="98" fillId="0" borderId="0"/>
    <xf numFmtId="310" fontId="98" fillId="0" borderId="0"/>
    <xf numFmtId="310" fontId="98" fillId="0" borderId="0"/>
    <xf numFmtId="310" fontId="98" fillId="0" borderId="0"/>
    <xf numFmtId="309" fontId="98" fillId="0" borderId="0"/>
    <xf numFmtId="310" fontId="98" fillId="0" borderId="0"/>
    <xf numFmtId="310" fontId="98" fillId="0" borderId="0"/>
    <xf numFmtId="309" fontId="98" fillId="0" borderId="0"/>
    <xf numFmtId="310" fontId="98" fillId="0" borderId="0"/>
    <xf numFmtId="310" fontId="98" fillId="0" borderId="0"/>
    <xf numFmtId="245" fontId="98" fillId="0" borderId="0"/>
    <xf numFmtId="303" fontId="76" fillId="0" borderId="0"/>
    <xf numFmtId="303" fontId="70" fillId="0" borderId="0">
      <alignment horizontal="right"/>
    </xf>
    <xf numFmtId="0" fontId="44" fillId="0" borderId="0"/>
    <xf numFmtId="0" fontId="44" fillId="0" borderId="0"/>
    <xf numFmtId="0" fontId="44" fillId="0" borderId="0"/>
    <xf numFmtId="303" fontId="75" fillId="0" borderId="0">
      <alignment horizontal="center" vertical="center"/>
    </xf>
    <xf numFmtId="311" fontId="76" fillId="0" borderId="0"/>
    <xf numFmtId="0" fontId="181" fillId="0" borderId="0" applyNumberFormat="0" applyFill="0" applyBorder="0" applyAlignment="0" applyProtection="0"/>
    <xf numFmtId="169" fontId="227" fillId="0" borderId="0">
      <alignment horizontal="left"/>
    </xf>
    <xf numFmtId="169" fontId="227" fillId="0" borderId="0">
      <alignment horizontal="left"/>
    </xf>
    <xf numFmtId="169" fontId="227" fillId="0" borderId="0">
      <alignment horizontal="left"/>
    </xf>
    <xf numFmtId="0" fontId="44" fillId="0" borderId="0" applyNumberFormat="0" applyFill="0" applyBorder="0" applyAlignment="0" applyProtection="0"/>
    <xf numFmtId="0" fontId="44" fillId="0" borderId="0" applyNumberFormat="0" applyFill="0" applyBorder="0" applyAlignment="0" applyProtection="0"/>
    <xf numFmtId="0" fontId="44" fillId="0" borderId="0" applyNumberFormat="0" applyBorder="0" applyAlignment="0" applyProtection="0"/>
    <xf numFmtId="0" fontId="44" fillId="0" borderId="0" applyNumberFormat="0" applyFill="0" applyBorder="0" applyAlignment="0" applyProtection="0"/>
    <xf numFmtId="0" fontId="44" fillId="0" borderId="0" applyNumberFormat="0" applyBorder="0" applyAlignment="0" applyProtection="0"/>
    <xf numFmtId="41" fontId="44" fillId="0" borderId="0" applyFill="0" applyBorder="0" applyAlignment="0" applyProtection="0">
      <alignment horizontal="right"/>
    </xf>
    <xf numFmtId="41" fontId="44" fillId="0" borderId="0" applyFill="0" applyBorder="0" applyAlignment="0" applyProtection="0">
      <alignment horizontal="right"/>
    </xf>
    <xf numFmtId="41" fontId="44" fillId="0" borderId="0" applyFill="0" applyBorder="0" applyAlignment="0" applyProtection="0">
      <alignment horizontal="right"/>
    </xf>
    <xf numFmtId="312" fontId="103"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 fontId="72" fillId="0" borderId="0" applyFont="0" applyFill="0" applyBorder="0" applyAlignment="0" applyProtection="0"/>
    <xf numFmtId="244" fontId="44" fillId="0" borderId="0" applyFill="0" applyBorder="0" applyAlignment="0" applyProtection="0"/>
    <xf numFmtId="244" fontId="44" fillId="0" borderId="0" applyFill="0" applyBorder="0" applyAlignment="0" applyProtection="0"/>
    <xf numFmtId="244" fontId="44" fillId="0" borderId="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1" fontId="44" fillId="0" borderId="0" applyFont="0" applyFill="0" applyBorder="0" applyAlignment="0" applyProtection="0"/>
    <xf numFmtId="43" fontId="44" fillId="0" borderId="0" applyFont="0" applyFill="0" applyBorder="0" applyAlignment="0" applyProtection="0"/>
    <xf numFmtId="2" fontId="234" fillId="0" borderId="34" applyFont="0" applyFill="0" applyBorder="0" applyAlignment="0"/>
    <xf numFmtId="37" fontId="44" fillId="0" borderId="0" applyFont="0" applyFill="0" applyBorder="0" applyAlignment="0" applyProtection="0"/>
    <xf numFmtId="37" fontId="44" fillId="0" borderId="0" applyFont="0" applyFill="0" applyBorder="0" applyAlignment="0" applyProtection="0"/>
    <xf numFmtId="37" fontId="44" fillId="0" borderId="0" applyFont="0" applyFill="0" applyBorder="0" applyAlignment="0" applyProtection="0"/>
    <xf numFmtId="0" fontId="235" fillId="85" borderId="100">
      <alignment horizontal="left" vertical="top" indent="2"/>
    </xf>
    <xf numFmtId="313" fontId="44" fillId="0" borderId="0" applyFont="0" applyFill="0" applyBorder="0" applyAlignment="0" applyProtection="0"/>
    <xf numFmtId="313" fontId="44" fillId="0" borderId="0" applyFont="0" applyFill="0" applyBorder="0" applyAlignment="0" applyProtection="0"/>
    <xf numFmtId="313" fontId="44" fillId="0" borderId="0" applyFont="0" applyFill="0" applyBorder="0" applyAlignment="0" applyProtection="0"/>
    <xf numFmtId="314" fontId="44" fillId="0" borderId="0" applyFont="0" applyFill="0" applyBorder="0" applyAlignment="0" applyProtection="0"/>
    <xf numFmtId="314" fontId="44" fillId="0" borderId="0" applyFont="0" applyFill="0" applyBorder="0" applyAlignment="0" applyProtection="0"/>
    <xf numFmtId="314" fontId="44" fillId="0" borderId="0" applyFont="0" applyFill="0" applyBorder="0" applyAlignment="0" applyProtection="0"/>
    <xf numFmtId="231" fontId="75" fillId="0" borderId="0">
      <alignment horizontal="center"/>
    </xf>
    <xf numFmtId="231" fontId="75" fillId="0" borderId="0">
      <alignment horizontal="center"/>
    </xf>
    <xf numFmtId="231" fontId="75" fillId="0" borderId="0">
      <alignment horizontal="center"/>
    </xf>
    <xf numFmtId="0" fontId="236" fillId="0" borderId="0" applyNumberFormat="0" applyFill="0" applyBorder="0" applyAlignment="0" applyProtection="0"/>
    <xf numFmtId="0" fontId="75" fillId="0" borderId="0"/>
    <xf numFmtId="0" fontId="99" fillId="0" borderId="0"/>
    <xf numFmtId="205" fontId="44" fillId="0" borderId="0" applyFont="0" applyFill="0" applyBorder="0" applyAlignment="0" applyProtection="0"/>
    <xf numFmtId="204" fontId="44" fillId="0" borderId="0" applyFont="0" applyFill="0" applyBorder="0" applyAlignment="0" applyProtection="0"/>
    <xf numFmtId="231" fontId="237" fillId="0" borderId="94"/>
    <xf numFmtId="231" fontId="237" fillId="0" borderId="94"/>
    <xf numFmtId="37" fontId="238" fillId="0" borderId="0" applyFill="0" applyBorder="0" applyAlignment="0" applyProtection="0"/>
    <xf numFmtId="0" fontId="102" fillId="0" borderId="0"/>
    <xf numFmtId="0" fontId="239" fillId="0" borderId="0">
      <alignment horizontal="centerContinuous"/>
    </xf>
    <xf numFmtId="315" fontId="60" fillId="0" borderId="0"/>
    <xf numFmtId="316" fontId="44" fillId="0" borderId="0" applyFont="0" applyFill="0" applyBorder="0" applyAlignment="0" applyProtection="0"/>
    <xf numFmtId="316" fontId="44" fillId="0" borderId="0" applyFont="0" applyFill="0" applyBorder="0" applyAlignment="0" applyProtection="0"/>
    <xf numFmtId="303" fontId="44" fillId="0" borderId="0" applyFont="0" applyFill="0" applyBorder="0" applyAlignment="0" applyProtection="0"/>
    <xf numFmtId="303" fontId="44" fillId="0" borderId="0" applyFont="0" applyFill="0" applyBorder="0" applyAlignment="0" applyProtection="0"/>
    <xf numFmtId="317" fontId="76" fillId="0" borderId="0"/>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0" fontId="240" fillId="0" borderId="29">
      <alignment horizontal="centerContinuous"/>
    </xf>
    <xf numFmtId="318" fontId="44" fillId="0" borderId="0"/>
    <xf numFmtId="318" fontId="44" fillId="0" borderId="0"/>
    <xf numFmtId="231" fontId="44" fillId="0" borderId="0"/>
    <xf numFmtId="231" fontId="44" fillId="0" borderId="0"/>
    <xf numFmtId="231" fontId="44" fillId="0" borderId="0"/>
    <xf numFmtId="304" fontId="44" fillId="0" borderId="0">
      <alignment horizontal="left"/>
    </xf>
    <xf numFmtId="304" fontId="44" fillId="0" borderId="0">
      <alignment horizontal="left"/>
    </xf>
    <xf numFmtId="231" fontId="44" fillId="0" borderId="0"/>
    <xf numFmtId="231" fontId="44" fillId="0" borderId="0"/>
    <xf numFmtId="231" fontId="44" fillId="0" borderId="0"/>
    <xf numFmtId="231" fontId="44" fillId="0" borderId="0"/>
    <xf numFmtId="231" fontId="44" fillId="0" borderId="0"/>
    <xf numFmtId="231" fontId="44" fillId="0" borderId="0"/>
    <xf numFmtId="319" fontId="44" fillId="0" borderId="0"/>
    <xf numFmtId="319" fontId="44" fillId="0" borderId="0"/>
    <xf numFmtId="320" fontId="44" fillId="0" borderId="0"/>
    <xf numFmtId="320" fontId="44" fillId="0" borderId="0"/>
    <xf numFmtId="231" fontId="44" fillId="0" borderId="0"/>
    <xf numFmtId="231" fontId="44" fillId="0" borderId="0"/>
    <xf numFmtId="231" fontId="44" fillId="0" borderId="0"/>
    <xf numFmtId="231" fontId="44" fillId="0" borderId="0"/>
    <xf numFmtId="231" fontId="44" fillId="0" borderId="0"/>
    <xf numFmtId="231" fontId="44" fillId="0" borderId="0"/>
    <xf numFmtId="318" fontId="44" fillId="0" borderId="0"/>
    <xf numFmtId="318" fontId="44" fillId="0" borderId="0"/>
    <xf numFmtId="319" fontId="44" fillId="0" borderId="0"/>
    <xf numFmtId="319" fontId="44" fillId="0" borderId="0"/>
    <xf numFmtId="320" fontId="44" fillId="0" borderId="0"/>
    <xf numFmtId="320" fontId="44" fillId="0" borderId="0"/>
    <xf numFmtId="319" fontId="44" fillId="0" borderId="0"/>
    <xf numFmtId="319" fontId="44" fillId="0" borderId="0"/>
    <xf numFmtId="320" fontId="44" fillId="0" borderId="0"/>
    <xf numFmtId="320" fontId="44" fillId="0" borderId="0"/>
    <xf numFmtId="319" fontId="44" fillId="0" borderId="0"/>
    <xf numFmtId="319" fontId="44" fillId="0" borderId="0"/>
    <xf numFmtId="320" fontId="44" fillId="0" borderId="0"/>
    <xf numFmtId="320" fontId="44" fillId="0" borderId="0"/>
    <xf numFmtId="304" fontId="44" fillId="0" borderId="0">
      <alignment horizontal="left"/>
    </xf>
    <xf numFmtId="304" fontId="44" fillId="0" borderId="0">
      <alignment horizontal="left"/>
    </xf>
    <xf numFmtId="318" fontId="44" fillId="0" borderId="0"/>
    <xf numFmtId="318" fontId="44" fillId="0" borderId="0"/>
    <xf numFmtId="231" fontId="44" fillId="0" borderId="0"/>
    <xf numFmtId="231" fontId="44" fillId="0" borderId="0"/>
    <xf numFmtId="231" fontId="44" fillId="0" borderId="0"/>
    <xf numFmtId="317" fontId="76" fillId="0" borderId="0"/>
    <xf numFmtId="321" fontId="76" fillId="0" borderId="0"/>
    <xf numFmtId="321" fontId="76" fillId="0" borderId="0"/>
    <xf numFmtId="317" fontId="76" fillId="0" borderId="0"/>
    <xf numFmtId="321" fontId="76" fillId="0" borderId="0"/>
    <xf numFmtId="321" fontId="76" fillId="0" borderId="0"/>
    <xf numFmtId="231" fontId="44" fillId="0" borderId="0"/>
    <xf numFmtId="231" fontId="44" fillId="0" borderId="0"/>
    <xf numFmtId="231" fontId="44" fillId="0" borderId="0"/>
    <xf numFmtId="304" fontId="44" fillId="0" borderId="0">
      <alignment horizontal="left"/>
    </xf>
    <xf numFmtId="304" fontId="44" fillId="0" borderId="0">
      <alignment horizontal="left"/>
    </xf>
    <xf numFmtId="304" fontId="44" fillId="0" borderId="0">
      <alignment horizontal="left"/>
    </xf>
    <xf numFmtId="304" fontId="44" fillId="0" borderId="0">
      <alignment horizontal="left"/>
    </xf>
    <xf numFmtId="304" fontId="44" fillId="0" borderId="0">
      <alignment horizontal="left"/>
    </xf>
    <xf numFmtId="304" fontId="44" fillId="0" borderId="0">
      <alignment horizontal="left"/>
    </xf>
    <xf numFmtId="317" fontId="76" fillId="0" borderId="0"/>
    <xf numFmtId="318" fontId="44" fillId="0" borderId="0"/>
    <xf numFmtId="318" fontId="44" fillId="0" borderId="0"/>
    <xf numFmtId="319" fontId="44" fillId="0" borderId="0"/>
    <xf numFmtId="319" fontId="44" fillId="0" borderId="0"/>
    <xf numFmtId="320" fontId="44" fillId="0" borderId="0"/>
    <xf numFmtId="320" fontId="44" fillId="0" borderId="0"/>
    <xf numFmtId="318" fontId="44" fillId="0" borderId="0"/>
    <xf numFmtId="318" fontId="44" fillId="0" borderId="0"/>
    <xf numFmtId="319" fontId="44" fillId="0" borderId="0"/>
    <xf numFmtId="319" fontId="44" fillId="0" borderId="0"/>
    <xf numFmtId="320" fontId="44" fillId="0" borderId="0"/>
    <xf numFmtId="320" fontId="44" fillId="0" borderId="0"/>
    <xf numFmtId="319" fontId="44" fillId="0" borderId="0"/>
    <xf numFmtId="319" fontId="44" fillId="0" borderId="0"/>
    <xf numFmtId="320" fontId="44" fillId="0" borderId="0"/>
    <xf numFmtId="320" fontId="44" fillId="0" borderId="0"/>
    <xf numFmtId="319" fontId="44" fillId="0" borderId="0"/>
    <xf numFmtId="319" fontId="44" fillId="0" borderId="0"/>
    <xf numFmtId="320" fontId="44" fillId="0" borderId="0"/>
    <xf numFmtId="320" fontId="44" fillId="0" borderId="0"/>
    <xf numFmtId="321" fontId="76" fillId="0" borderId="0"/>
    <xf numFmtId="319" fontId="44" fillId="0" borderId="0"/>
    <xf numFmtId="319" fontId="44" fillId="0" borderId="0"/>
    <xf numFmtId="320" fontId="44" fillId="0" borderId="0"/>
    <xf numFmtId="320" fontId="44" fillId="0" borderId="0"/>
    <xf numFmtId="321" fontId="76" fillId="0" borderId="0"/>
    <xf numFmtId="321" fontId="76" fillId="0" borderId="0"/>
    <xf numFmtId="318" fontId="44" fillId="0" borderId="0"/>
    <xf numFmtId="318" fontId="44" fillId="0" borderId="0"/>
    <xf numFmtId="283" fontId="75" fillId="0" borderId="0"/>
    <xf numFmtId="283" fontId="75" fillId="0" borderId="0"/>
    <xf numFmtId="283" fontId="75" fillId="0" borderId="0"/>
    <xf numFmtId="319" fontId="44" fillId="0" borderId="0"/>
    <xf numFmtId="319" fontId="44" fillId="0" borderId="0"/>
    <xf numFmtId="320" fontId="44" fillId="0" borderId="0"/>
    <xf numFmtId="320" fontId="44" fillId="0" borderId="0"/>
    <xf numFmtId="322" fontId="44" fillId="0" borderId="0"/>
    <xf numFmtId="322" fontId="44" fillId="0" borderId="0"/>
    <xf numFmtId="322" fontId="44" fillId="0" borderId="0"/>
    <xf numFmtId="321" fontId="76" fillId="0" borderId="0"/>
    <xf numFmtId="43" fontId="76" fillId="0" borderId="0"/>
    <xf numFmtId="0" fontId="241" fillId="0" borderId="0">
      <alignment horizontal="right"/>
    </xf>
    <xf numFmtId="0" fontId="44" fillId="0" borderId="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3" fillId="56" borderId="0" applyNumberFormat="0" applyBorder="0" applyAlignment="0" applyProtection="0"/>
    <xf numFmtId="0" fontId="242" fillId="105" borderId="0" applyNumberFormat="0" applyBorder="0" applyAlignment="0" applyProtection="0"/>
    <xf numFmtId="0" fontId="244" fillId="20"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3" fillId="56" borderId="0" applyNumberFormat="0" applyBorder="0" applyAlignment="0" applyProtection="0"/>
    <xf numFmtId="0" fontId="243" fillId="56" borderId="0" applyNumberFormat="0" applyBorder="0" applyAlignment="0" applyProtection="0"/>
    <xf numFmtId="0" fontId="243" fillId="56" borderId="0" applyNumberFormat="0" applyBorder="0" applyAlignment="0" applyProtection="0"/>
    <xf numFmtId="0" fontId="242" fillId="105" borderId="0" applyNumberFormat="0" applyBorder="0" applyAlignment="0" applyProtection="0"/>
    <xf numFmtId="0" fontId="243" fillId="56" borderId="0" applyNumberFormat="0" applyBorder="0" applyAlignment="0" applyProtection="0"/>
    <xf numFmtId="0" fontId="242" fillId="56" borderId="0" applyNumberFormat="0" applyBorder="0" applyAlignment="0" applyProtection="0"/>
    <xf numFmtId="0" fontId="242" fillId="56" borderId="0" applyNumberFormat="0" applyBorder="0" applyAlignment="0" applyProtection="0"/>
    <xf numFmtId="0" fontId="242" fillId="56" borderId="0" applyNumberFormat="0" applyBorder="0" applyAlignment="0" applyProtection="0"/>
    <xf numFmtId="0" fontId="242" fillId="56" borderId="0" applyNumberFormat="0" applyBorder="0" applyAlignment="0" applyProtection="0"/>
    <xf numFmtId="0" fontId="242" fillId="105" borderId="0" applyNumberFormat="0" applyBorder="0" applyAlignment="0" applyProtection="0"/>
    <xf numFmtId="0" fontId="242" fillId="56"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242" fillId="105" borderId="0" applyNumberFormat="0" applyBorder="0" applyAlignment="0" applyProtection="0"/>
    <xf numFmtId="0" fontId="116" fillId="0" borderId="101" applyNumberFormat="0" applyAlignment="0"/>
    <xf numFmtId="0" fontId="116" fillId="0" borderId="101" applyNumberFormat="0" applyAlignment="0"/>
    <xf numFmtId="317" fontId="76" fillId="0" borderId="0"/>
    <xf numFmtId="237" fontId="245" fillId="106" borderId="0" applyNumberFormat="0" applyFont="0" applyBorder="0" applyAlignment="0" applyProtection="0"/>
    <xf numFmtId="0" fontId="70" fillId="0" borderId="0">
      <alignment horizontal="left"/>
    </xf>
    <xf numFmtId="37" fontId="246" fillId="0" borderId="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44" fillId="50" borderId="1" applyNumberFormat="0" applyFont="0" applyBorder="0" applyAlignment="0" applyProtection="0"/>
    <xf numFmtId="0" fontId="88" fillId="0" borderId="0"/>
    <xf numFmtId="37" fontId="247" fillId="0" borderId="0"/>
    <xf numFmtId="169" fontId="8" fillId="0" borderId="0"/>
    <xf numFmtId="206" fontId="77" fillId="0" borderId="0"/>
    <xf numFmtId="206" fontId="77" fillId="0" borderId="0"/>
    <xf numFmtId="37" fontId="156" fillId="0" borderId="0"/>
    <xf numFmtId="38" fontId="248" fillId="0" borderId="0"/>
    <xf numFmtId="0" fontId="2" fillId="0" borderId="0"/>
    <xf numFmtId="0" fontId="10" fillId="0" borderId="0"/>
    <xf numFmtId="0" fontId="10" fillId="0" borderId="0"/>
    <xf numFmtId="0" fontId="10" fillId="0" borderId="0"/>
    <xf numFmtId="0" fontId="10" fillId="0" borderId="0"/>
    <xf numFmtId="0" fontId="10" fillId="0" borderId="0"/>
    <xf numFmtId="0" fontId="2" fillId="0" borderId="0"/>
    <xf numFmtId="0" fontId="44" fillId="0" borderId="0"/>
    <xf numFmtId="0" fontId="4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 fillId="0" borderId="0"/>
    <xf numFmtId="0" fontId="44" fillId="0" borderId="0"/>
    <xf numFmtId="0" fontId="44" fillId="0" borderId="0"/>
    <xf numFmtId="0" fontId="44" fillId="0" borderId="0"/>
    <xf numFmtId="0" fontId="2" fillId="0" borderId="0"/>
    <xf numFmtId="0" fontId="106" fillId="0" borderId="0"/>
    <xf numFmtId="0" fontId="2" fillId="0" borderId="0"/>
    <xf numFmtId="0" fontId="44" fillId="0" borderId="0"/>
    <xf numFmtId="0" fontId="2" fillId="0" borderId="0"/>
    <xf numFmtId="0" fontId="106" fillId="0" borderId="0"/>
    <xf numFmtId="0" fontId="2" fillId="0" borderId="0"/>
    <xf numFmtId="0" fontId="44" fillId="0" borderId="0"/>
    <xf numFmtId="0" fontId="44" fillId="0" borderId="0"/>
    <xf numFmtId="0" fontId="2" fillId="0" borderId="0"/>
    <xf numFmtId="0" fontId="44" fillId="0" borderId="0">
      <alignment vertical="center"/>
    </xf>
    <xf numFmtId="0" fontId="106" fillId="0" borderId="0"/>
    <xf numFmtId="0" fontId="10" fillId="0" borderId="0"/>
    <xf numFmtId="0" fontId="2"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2" fillId="0" borderId="0"/>
    <xf numFmtId="0" fontId="10"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4" fillId="0" borderId="0"/>
    <xf numFmtId="0" fontId="106" fillId="0" borderId="0"/>
    <xf numFmtId="0" fontId="44" fillId="0" borderId="0"/>
    <xf numFmtId="0" fontId="44" fillId="0" borderId="0"/>
    <xf numFmtId="0" fontId="44" fillId="0" borderId="0"/>
    <xf numFmtId="0" fontId="106" fillId="0" borderId="0"/>
    <xf numFmtId="0" fontId="106" fillId="0" borderId="0"/>
    <xf numFmtId="0" fontId="106" fillId="0" borderId="0"/>
    <xf numFmtId="0" fontId="2" fillId="0" borderId="0"/>
    <xf numFmtId="0" fontId="44" fillId="0" borderId="0"/>
    <xf numFmtId="0" fontId="2" fillId="0" borderId="0"/>
    <xf numFmtId="0" fontId="249" fillId="0" borderId="0"/>
    <xf numFmtId="0" fontId="250" fillId="0" borderId="0"/>
    <xf numFmtId="0" fontId="250" fillId="0" borderId="0"/>
    <xf numFmtId="0" fontId="250" fillId="0" borderId="0"/>
    <xf numFmtId="0" fontId="250" fillId="0" borderId="0"/>
    <xf numFmtId="0" fontId="44" fillId="0" borderId="0"/>
    <xf numFmtId="0" fontId="251" fillId="0" borderId="0"/>
    <xf numFmtId="0" fontId="251" fillId="0" borderId="0"/>
    <xf numFmtId="0" fontId="2" fillId="0" borderId="0"/>
    <xf numFmtId="0" fontId="106" fillId="0" borderId="0"/>
    <xf numFmtId="0" fontId="44" fillId="0" borderId="0"/>
    <xf numFmtId="0" fontId="44" fillId="0" borderId="0"/>
    <xf numFmtId="0" fontId="250" fillId="0" borderId="0"/>
    <xf numFmtId="0" fontId="2" fillId="0" borderId="0"/>
    <xf numFmtId="0" fontId="2" fillId="0" borderId="0"/>
    <xf numFmtId="0" fontId="106" fillId="0" borderId="0"/>
    <xf numFmtId="0" fontId="10" fillId="0" borderId="0"/>
    <xf numFmtId="0" fontId="10" fillId="0" borderId="0"/>
    <xf numFmtId="0" fontId="10" fillId="0" borderId="0"/>
    <xf numFmtId="0" fontId="10" fillId="0" borderId="0"/>
    <xf numFmtId="0" fontId="10" fillId="0" borderId="0"/>
    <xf numFmtId="0" fontId="44" fillId="0" borderId="0"/>
    <xf numFmtId="0" fontId="10" fillId="0" borderId="0"/>
    <xf numFmtId="0" fontId="10" fillId="0" borderId="0"/>
    <xf numFmtId="0" fontId="10" fillId="0" borderId="0"/>
    <xf numFmtId="0" fontId="10" fillId="0" borderId="0"/>
    <xf numFmtId="0" fontId="10" fillId="0" borderId="0"/>
    <xf numFmtId="0" fontId="10" fillId="0" borderId="0"/>
    <xf numFmtId="0" fontId="250" fillId="0" borderId="0"/>
    <xf numFmtId="0" fontId="10" fillId="0" borderId="0"/>
    <xf numFmtId="0" fontId="25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4" fillId="0" borderId="0"/>
    <xf numFmtId="0" fontId="44" fillId="0" borderId="0"/>
    <xf numFmtId="0" fontId="10" fillId="0" borderId="0"/>
    <xf numFmtId="0" fontId="10" fillId="0" borderId="0"/>
    <xf numFmtId="0" fontId="104" fillId="0" borderId="0"/>
    <xf numFmtId="0" fontId="2" fillId="0" borderId="0"/>
    <xf numFmtId="0" fontId="10"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4" fillId="0" borderId="0"/>
    <xf numFmtId="0" fontId="44" fillId="0" borderId="0"/>
    <xf numFmtId="0" fontId="10" fillId="0" borderId="0"/>
    <xf numFmtId="0" fontId="10" fillId="0" borderId="0"/>
    <xf numFmtId="0" fontId="10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4"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4" fillId="0" borderId="0"/>
    <xf numFmtId="0" fontId="2" fillId="0" borderId="0"/>
    <xf numFmtId="0" fontId="44" fillId="0" borderId="0"/>
    <xf numFmtId="0" fontId="44" fillId="0" borderId="0"/>
    <xf numFmtId="0" fontId="2" fillId="0" borderId="0"/>
    <xf numFmtId="0" fontId="44" fillId="0" borderId="0"/>
    <xf numFmtId="0" fontId="98" fillId="0" borderId="0"/>
    <xf numFmtId="0" fontId="98" fillId="0" borderId="0"/>
    <xf numFmtId="0" fontId="106" fillId="0" borderId="0"/>
    <xf numFmtId="0" fontId="44" fillId="0" borderId="0"/>
    <xf numFmtId="0" fontId="249" fillId="0" borderId="0"/>
    <xf numFmtId="0" fontId="44" fillId="0" borderId="0"/>
    <xf numFmtId="0" fontId="44" fillId="0" borderId="0"/>
    <xf numFmtId="0" fontId="2" fillId="0" borderId="0"/>
    <xf numFmtId="0" fontId="103" fillId="0" borderId="0"/>
    <xf numFmtId="185" fontId="44" fillId="0" borderId="0" applyFont="0" applyFill="0" applyBorder="0" applyAlignment="0" applyProtection="0"/>
    <xf numFmtId="185" fontId="44" fillId="0" borderId="0" applyFont="0" applyFill="0" applyBorder="0" applyAlignment="0" applyProtection="0"/>
    <xf numFmtId="0" fontId="252" fillId="0" borderId="0"/>
    <xf numFmtId="0" fontId="44" fillId="0" borderId="0"/>
    <xf numFmtId="0" fontId="77" fillId="0" borderId="0"/>
    <xf numFmtId="0" fontId="77" fillId="0" borderId="0"/>
    <xf numFmtId="0" fontId="253" fillId="0" borderId="0" applyFill="0" applyBorder="0" applyAlignment="0" applyProtection="0"/>
    <xf numFmtId="0" fontId="44" fillId="0" borderId="0"/>
    <xf numFmtId="0" fontId="44" fillId="0" borderId="0"/>
    <xf numFmtId="37" fontId="254" fillId="0" borderId="0" applyNumberFormat="0" applyFont="0" applyFill="0" applyBorder="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106" fillId="103" borderId="98" applyNumberFormat="0" applyFont="0" applyAlignment="0" applyProtection="0"/>
    <xf numFmtId="0" fontId="106" fillId="103" borderId="98" applyNumberFormat="0" applyFont="0" applyAlignment="0" applyProtection="0"/>
    <xf numFmtId="0" fontId="106" fillId="103" borderId="98" applyNumberFormat="0" applyFont="0" applyAlignment="0" applyProtection="0"/>
    <xf numFmtId="0" fontId="106" fillId="103" borderId="98" applyNumberFormat="0" applyFont="0" applyAlignment="0" applyProtection="0"/>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255" fillId="0" borderId="8"/>
    <xf numFmtId="0" fontId="96" fillId="24" borderId="62" applyNumberFormat="0" applyFont="0" applyAlignment="0" applyProtection="0"/>
    <xf numFmtId="0" fontId="96" fillId="24" borderId="62" applyNumberFormat="0" applyFont="0" applyAlignment="0" applyProtection="0"/>
    <xf numFmtId="0" fontId="44" fillId="103" borderId="102" applyNumberFormat="0" applyFont="0" applyAlignment="0" applyProtection="0"/>
    <xf numFmtId="0" fontId="44" fillId="103" borderId="102"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10" fillId="24" borderId="62" applyNumberFormat="0" applyFont="0" applyAlignment="0" applyProtection="0"/>
    <xf numFmtId="0" fontId="44" fillId="103" borderId="98" applyNumberFormat="0" applyFont="0" applyAlignment="0" applyProtection="0"/>
    <xf numFmtId="0" fontId="96" fillId="24" borderId="62"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44" fillId="103" borderId="98" applyNumberFormat="0" applyFont="0" applyAlignment="0" applyProtection="0"/>
    <xf numFmtId="0" fontId="106" fillId="103" borderId="98" applyNumberFormat="0" applyFont="0" applyAlignment="0" applyProtection="0"/>
    <xf numFmtId="0" fontId="106" fillId="103" borderId="98" applyNumberFormat="0" applyFont="0" applyAlignment="0" applyProtection="0"/>
    <xf numFmtId="0" fontId="106" fillId="103" borderId="98" applyNumberFormat="0" applyFont="0" applyAlignment="0" applyProtection="0"/>
    <xf numFmtId="0" fontId="106" fillId="103" borderId="98" applyNumberFormat="0" applyFont="0" applyAlignment="0" applyProtection="0"/>
    <xf numFmtId="0" fontId="96" fillId="24" borderId="62" applyNumberFormat="0" applyFont="0" applyAlignment="0" applyProtection="0"/>
    <xf numFmtId="0" fontId="96" fillId="24" borderId="62" applyNumberFormat="0" applyFont="0" applyAlignment="0" applyProtection="0"/>
    <xf numFmtId="0" fontId="96" fillId="24" borderId="62" applyNumberFormat="0" applyFont="0" applyAlignment="0" applyProtection="0"/>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0" fontId="240" fillId="0" borderId="29" applyFont="0" applyBorder="0" applyAlignment="0">
      <alignment horizontal="centerContinuous"/>
    </xf>
    <xf numFmtId="41" fontId="186" fillId="0" borderId="0"/>
    <xf numFmtId="1" fontId="5" fillId="0" borderId="0" applyFont="0" applyFill="0" applyBorder="0" applyAlignment="0" applyProtection="0">
      <protection locked="0"/>
    </xf>
    <xf numFmtId="37" fontId="76" fillId="0" borderId="0"/>
    <xf numFmtId="37" fontId="76" fillId="0" borderId="0"/>
    <xf numFmtId="37" fontId="76" fillId="0" borderId="0"/>
    <xf numFmtId="40" fontId="256" fillId="0" borderId="0" applyFont="0" applyFill="0" applyBorder="0" applyAlignment="0" applyProtection="0"/>
    <xf numFmtId="38" fontId="256" fillId="0" borderId="0" applyFont="0" applyFill="0" applyBorder="0" applyAlignment="0" applyProtection="0"/>
    <xf numFmtId="0" fontId="44" fillId="0" borderId="0"/>
    <xf numFmtId="0" fontId="44" fillId="0" borderId="0"/>
    <xf numFmtId="0" fontId="44" fillId="0" borderId="0"/>
    <xf numFmtId="0" fontId="44" fillId="107" borderId="0" applyNumberFormat="0" applyFont="0" applyBorder="0" applyAlignment="0" applyProtection="0"/>
    <xf numFmtId="0" fontId="44" fillId="107" borderId="0" applyNumberFormat="0" applyFont="0" applyBorder="0" applyAlignment="0" applyProtection="0"/>
    <xf numFmtId="0" fontId="44" fillId="107" borderId="0" applyNumberFormat="0" applyFont="0" applyBorder="0" applyAlignment="0" applyProtection="0"/>
    <xf numFmtId="323" fontId="44" fillId="0" borderId="0"/>
    <xf numFmtId="324" fontId="8" fillId="0" borderId="0" applyBorder="0" applyProtection="0"/>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3"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89"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10"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9"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288" fontId="44" fillId="95" borderId="2"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167" fontId="44" fillId="95" borderId="7" applyFont="0">
      <alignment horizontal="right" vertical="center"/>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44" fillId="95" borderId="2" applyNumberFormat="0" applyFont="0">
      <alignment horizontal="center" vertical="center" wrapText="1"/>
      <protection locked="0"/>
    </xf>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257" fillId="0" borderId="0">
      <alignment horizontal="left"/>
    </xf>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06" fillId="0" borderId="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06" fillId="0" borderId="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06" fillId="0" borderId="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21" fillId="74" borderId="76" applyNumberFormat="0" applyAlignment="0" applyProtection="0"/>
    <xf numFmtId="0" fontId="106" fillId="0" borderId="0"/>
    <xf numFmtId="0" fontId="106" fillId="0" borderId="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10" fontId="76" fillId="0" borderId="32"/>
    <xf numFmtId="10" fontId="76" fillId="0" borderId="32"/>
    <xf numFmtId="10" fontId="76" fillId="0" borderId="32"/>
    <xf numFmtId="10" fontId="76" fillId="0" borderId="32"/>
    <xf numFmtId="10" fontId="76" fillId="0" borderId="32"/>
    <xf numFmtId="0" fontId="106" fillId="0" borderId="0"/>
    <xf numFmtId="10" fontId="76" fillId="0" borderId="32"/>
    <xf numFmtId="0" fontId="106" fillId="0" borderId="0"/>
    <xf numFmtId="0" fontId="106" fillId="0" borderId="0"/>
    <xf numFmtId="10" fontId="76" fillId="0" borderId="32"/>
    <xf numFmtId="10" fontId="76" fillId="0" borderId="32"/>
    <xf numFmtId="0" fontId="106" fillId="0" borderId="0"/>
    <xf numFmtId="10" fontId="76" fillId="0" borderId="32"/>
    <xf numFmtId="0" fontId="106" fillId="0" borderId="0"/>
    <xf numFmtId="0" fontId="106" fillId="0" borderId="0"/>
    <xf numFmtId="0" fontId="106" fillId="0" borderId="0"/>
    <xf numFmtId="167" fontId="258" fillId="0" borderId="0"/>
    <xf numFmtId="0" fontId="106" fillId="0" borderId="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0" fontId="106" fillId="0" borderId="0"/>
    <xf numFmtId="167" fontId="258" fillId="0" borderId="0"/>
    <xf numFmtId="0" fontId="106" fillId="0" borderId="0"/>
    <xf numFmtId="167" fontId="258" fillId="0" borderId="0"/>
    <xf numFmtId="0" fontId="106" fillId="0" borderId="0"/>
    <xf numFmtId="167" fontId="258" fillId="0" borderId="0"/>
    <xf numFmtId="0" fontId="106" fillId="0" borderId="0"/>
    <xf numFmtId="167" fontId="258" fillId="0" borderId="0"/>
    <xf numFmtId="0" fontId="106" fillId="0" borderId="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0" fontId="106" fillId="0" borderId="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325" fontId="49" fillId="0" borderId="8" applyFont="0" applyFill="0" applyBorder="0" applyAlignment="0" applyProtection="0"/>
    <xf numFmtId="0" fontId="106" fillId="0" borderId="0"/>
    <xf numFmtId="167" fontId="258" fillId="0" borderId="0"/>
    <xf numFmtId="0" fontId="106" fillId="0" borderId="0"/>
    <xf numFmtId="167" fontId="258" fillId="0" borderId="0" applyProtection="0">
      <alignment horizontal="right"/>
    </xf>
    <xf numFmtId="167" fontId="258" fillId="0" borderId="0" applyProtection="0">
      <alignment horizontal="right"/>
    </xf>
    <xf numFmtId="0" fontId="106" fillId="0" borderId="0"/>
    <xf numFmtId="167" fontId="258" fillId="0" borderId="0" applyProtection="0">
      <alignment horizontal="right"/>
    </xf>
    <xf numFmtId="0" fontId="106" fillId="0" borderId="0"/>
    <xf numFmtId="0" fontId="106" fillId="0" borderId="0"/>
    <xf numFmtId="10" fontId="76" fillId="0" borderId="32"/>
    <xf numFmtId="10" fontId="76" fillId="0" borderId="32"/>
    <xf numFmtId="0" fontId="106" fillId="0" borderId="0"/>
    <xf numFmtId="10" fontId="76" fillId="0" borderId="32"/>
    <xf numFmtId="0" fontId="106" fillId="0" borderId="0"/>
    <xf numFmtId="0" fontId="106" fillId="0" borderId="0"/>
    <xf numFmtId="167" fontId="70" fillId="0" borderId="0"/>
    <xf numFmtId="0" fontId="259" fillId="0" borderId="0" applyProtection="0">
      <alignment horizontal="left"/>
    </xf>
    <xf numFmtId="0" fontId="259" fillId="0" borderId="0" applyFill="0" applyBorder="0" applyProtection="0">
      <alignment horizontal="left"/>
    </xf>
    <xf numFmtId="0" fontId="213" fillId="0" borderId="0" applyFill="0" applyBorder="0" applyProtection="0">
      <alignment horizontal="left"/>
    </xf>
    <xf numFmtId="0" fontId="106" fillId="0" borderId="0"/>
    <xf numFmtId="1" fontId="260" fillId="0" borderId="0" applyProtection="0">
      <alignment horizontal="right" vertical="center"/>
    </xf>
    <xf numFmtId="49" fontId="261" fillId="0" borderId="29" applyFill="0" applyProtection="0">
      <alignment vertical="center"/>
    </xf>
    <xf numFmtId="311" fontId="75" fillId="0" borderId="0">
      <alignment horizontal="center" vertical="center"/>
    </xf>
    <xf numFmtId="0" fontId="44" fillId="0" borderId="0" applyFont="0" applyFill="0" applyBorder="0" applyProtection="0">
      <alignment horizontal="right"/>
    </xf>
    <xf numFmtId="0" fontId="44" fillId="0" borderId="0" applyFont="0" applyFill="0" applyBorder="0" applyProtection="0">
      <alignment horizontal="right"/>
    </xf>
    <xf numFmtId="0" fontId="44" fillId="0" borderId="0" applyFont="0" applyFill="0" applyBorder="0" applyProtection="0">
      <alignment horizontal="right"/>
    </xf>
    <xf numFmtId="0" fontId="106" fillId="0" borderId="0"/>
    <xf numFmtId="0" fontId="44" fillId="0" borderId="0" applyFont="0" applyFill="0" applyBorder="0" applyProtection="0">
      <alignment horizontal="right"/>
    </xf>
    <xf numFmtId="0" fontId="44" fillId="0" borderId="0" applyFont="0" applyFill="0" applyBorder="0" applyProtection="0">
      <alignment horizontal="right"/>
    </xf>
    <xf numFmtId="0" fontId="44" fillId="0" borderId="0" applyFont="0" applyFill="0" applyBorder="0" applyProtection="0">
      <alignment horizontal="right"/>
    </xf>
    <xf numFmtId="0" fontId="106" fillId="0" borderId="0"/>
    <xf numFmtId="167" fontId="167" fillId="0" borderId="0">
      <alignment horizontal="right"/>
    </xf>
    <xf numFmtId="0" fontId="70" fillId="0" borderId="0"/>
    <xf numFmtId="0" fontId="70" fillId="0" borderId="0"/>
    <xf numFmtId="0" fontId="70" fillId="0" borderId="0"/>
    <xf numFmtId="0" fontId="106" fillId="0" borderId="0"/>
    <xf numFmtId="0" fontId="262" fillId="0" borderId="0"/>
    <xf numFmtId="14" fontId="115" fillId="0" borderId="0">
      <alignment horizontal="center" wrapText="1"/>
      <protection locked="0"/>
    </xf>
    <xf numFmtId="0" fontId="106" fillId="0" borderId="0"/>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106" fillId="0" borderId="0"/>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alignment horizontal="centerContinuous"/>
    </xf>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106" fillId="0" borderId="0"/>
    <xf numFmtId="0" fontId="44" fillId="0" borderId="0" applyFont="0" applyFill="0" applyBorder="0" applyAlignment="0" applyProtection="0"/>
    <xf numFmtId="0" fontId="44" fillId="0" borderId="0" applyFont="0" applyFill="0" applyBorder="0" applyAlignment="0" applyProtection="0"/>
    <xf numFmtId="0" fontId="44" fillId="0" borderId="0" applyFont="0" applyFill="0" applyBorder="0" applyAlignment="0" applyProtection="0"/>
    <xf numFmtId="0" fontId="106" fillId="0" borderId="0"/>
    <xf numFmtId="0" fontId="106" fillId="0" borderId="0"/>
    <xf numFmtId="267" fontId="263" fillId="0" borderId="0"/>
    <xf numFmtId="9" fontId="131" fillId="0" borderId="0" applyFont="0" applyFill="0" applyBorder="0" applyAlignment="0" applyProtection="0"/>
    <xf numFmtId="0" fontId="264" fillId="0" borderId="0" applyFont="0" applyFill="0" applyBorder="0" applyAlignment="0" applyProtection="0"/>
    <xf numFmtId="10" fontId="44" fillId="0" borderId="0" applyFont="0" applyFill="0" applyBorder="0" applyAlignment="0" applyProtection="0"/>
    <xf numFmtId="10" fontId="44" fillId="0" borderId="0" applyFont="0" applyFill="0" applyBorder="0" applyAlignment="0" applyProtection="0"/>
    <xf numFmtId="10" fontId="44" fillId="0" borderId="0" applyFont="0" applyFill="0" applyBorder="0" applyAlignment="0" applyProtection="0"/>
    <xf numFmtId="0" fontId="106" fillId="0" borderId="0"/>
    <xf numFmtId="9" fontId="104" fillId="0" borderId="0" applyFont="0" applyFill="0" applyBorder="0" applyAlignment="0" applyProtection="0"/>
    <xf numFmtId="9" fontId="104" fillId="0" borderId="0" applyFont="0" applyFill="0" applyBorder="0" applyAlignment="0" applyProtection="0"/>
    <xf numFmtId="9" fontId="10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104" fillId="0" borderId="0" applyFont="0" applyFill="0" applyBorder="0" applyAlignment="0" applyProtection="0"/>
    <xf numFmtId="9" fontId="106" fillId="0" borderId="0" applyFont="0" applyFill="0" applyBorder="0" applyAlignment="0" applyProtection="0"/>
    <xf numFmtId="9" fontId="106" fillId="0" borderId="0" applyFont="0" applyFill="0" applyBorder="0" applyAlignment="0" applyProtection="0"/>
    <xf numFmtId="9" fontId="106"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106" fillId="0" borderId="0" applyFont="0" applyFill="0" applyBorder="0" applyAlignment="0" applyProtection="0"/>
    <xf numFmtId="9" fontId="10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10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326" fontId="115" fillId="0" borderId="0" applyFont="0" applyFill="0" applyBorder="0" applyProtection="0">
      <alignment horizontal="right"/>
    </xf>
    <xf numFmtId="0" fontId="44" fillId="0" borderId="0" applyFont="0" applyFill="0" applyBorder="0" applyProtection="0">
      <alignment horizontal="right"/>
    </xf>
    <xf numFmtId="0" fontId="44" fillId="0" borderId="0" applyFont="0" applyFill="0" applyBorder="0" applyProtection="0">
      <alignment horizontal="right"/>
    </xf>
    <xf numFmtId="0" fontId="44" fillId="0" borderId="0" applyFont="0" applyFill="0" applyBorder="0" applyProtection="0">
      <alignment horizontal="right"/>
    </xf>
    <xf numFmtId="0" fontId="106" fillId="0" borderId="0"/>
    <xf numFmtId="0" fontId="44" fillId="0" borderId="0" applyFont="0" applyFill="0" applyBorder="0" applyProtection="0">
      <alignment horizontal="right"/>
    </xf>
    <xf numFmtId="0" fontId="44" fillId="0" borderId="0" applyFont="0" applyFill="0" applyBorder="0" applyProtection="0">
      <alignment horizontal="right"/>
    </xf>
    <xf numFmtId="0" fontId="44" fillId="0" borderId="0" applyFont="0" applyFill="0" applyBorder="0" applyProtection="0">
      <alignment horizontal="right"/>
    </xf>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0" fontId="106" fillId="0" borderId="0"/>
    <xf numFmtId="327" fontId="44" fillId="0" borderId="2" applyFont="0" applyFill="0" applyBorder="0" applyAlignment="0" applyProtection="0"/>
    <xf numFmtId="0" fontId="106" fillId="0" borderId="0"/>
    <xf numFmtId="327" fontId="44" fillId="0" borderId="2" applyFont="0" applyFill="0" applyBorder="0" applyAlignment="0" applyProtection="0"/>
    <xf numFmtId="0" fontId="106" fillId="0" borderId="0"/>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327" fontId="44" fillId="0" borderId="2" applyFont="0" applyFill="0" applyBorder="0" applyAlignment="0" applyProtection="0"/>
    <xf numFmtId="0" fontId="106" fillId="0" borderId="0"/>
    <xf numFmtId="0" fontId="106" fillId="0" borderId="0"/>
    <xf numFmtId="327" fontId="44" fillId="0" borderId="2" applyFont="0" applyFill="0" applyBorder="0" applyAlignment="0" applyProtection="0"/>
    <xf numFmtId="0" fontId="106" fillId="0" borderId="0"/>
    <xf numFmtId="327" fontId="44" fillId="0" borderId="2" applyFont="0" applyFill="0" applyBorder="0" applyAlignment="0" applyProtection="0"/>
    <xf numFmtId="0" fontId="106" fillId="0" borderId="0"/>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327" fontId="44" fillId="0" borderId="2" applyFont="0" applyFill="0" applyBorder="0" applyAlignment="0" applyProtection="0"/>
    <xf numFmtId="0" fontId="106" fillId="0" borderId="0"/>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327" fontId="44" fillId="0" borderId="2" applyFont="0" applyFill="0" applyBorder="0" applyAlignment="0" applyProtection="0"/>
    <xf numFmtId="327" fontId="44" fillId="0" borderId="2" applyFont="0" applyFill="0" applyBorder="0" applyAlignment="0" applyProtection="0"/>
    <xf numFmtId="0" fontId="106" fillId="0" borderId="0"/>
    <xf numFmtId="0" fontId="106" fillId="0" borderId="0"/>
    <xf numFmtId="327" fontId="44" fillId="0" borderId="2" applyFont="0" applyFill="0" applyBorder="0" applyAlignment="0" applyProtection="0"/>
    <xf numFmtId="0" fontId="106" fillId="0" borderId="0"/>
    <xf numFmtId="327" fontId="44" fillId="0" borderId="2" applyFont="0" applyFill="0" applyBorder="0" applyAlignment="0" applyProtection="0"/>
    <xf numFmtId="0" fontId="106" fillId="0" borderId="0"/>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327" fontId="44" fillId="0" borderId="2" applyFont="0" applyFill="0" applyBorder="0" applyAlignment="0" applyProtection="0"/>
    <xf numFmtId="0" fontId="106" fillId="0" borderId="0"/>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327" fontId="44" fillId="0" borderId="2" applyFont="0" applyFill="0" applyBorder="0" applyAlignment="0" applyProtection="0"/>
    <xf numFmtId="0" fontId="106" fillId="0" borderId="0"/>
    <xf numFmtId="0" fontId="106" fillId="0" borderId="0"/>
    <xf numFmtId="327" fontId="44" fillId="0" borderId="2" applyFont="0" applyFill="0" applyBorder="0" applyAlignment="0" applyProtection="0"/>
    <xf numFmtId="0" fontId="106" fillId="0" borderId="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327" fontId="44" fillId="0" borderId="2" applyFont="0" applyFill="0" applyBorder="0" applyAlignment="0" applyProtection="0"/>
    <xf numFmtId="0" fontId="106" fillId="0" borderId="0"/>
    <xf numFmtId="328" fontId="164" fillId="0" borderId="0" applyFill="0" applyBorder="0" applyAlignment="0">
      <alignment horizontal="right"/>
    </xf>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0" fontId="106" fillId="0" borderId="0"/>
    <xf numFmtId="267" fontId="44" fillId="0" borderId="2" applyFont="0" applyFill="0" applyBorder="0" applyAlignment="0" applyProtection="0"/>
    <xf numFmtId="0" fontId="106" fillId="0" borderId="0"/>
    <xf numFmtId="267" fontId="44" fillId="0" borderId="2" applyFont="0" applyFill="0" applyBorder="0" applyAlignment="0" applyProtection="0"/>
    <xf numFmtId="0" fontId="106" fillId="0" borderId="0"/>
    <xf numFmtId="0" fontId="106" fillId="0" borderId="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267" fontId="44" fillId="0" borderId="2" applyFont="0" applyFill="0" applyBorder="0" applyAlignment="0" applyProtection="0"/>
    <xf numFmtId="0" fontId="106" fillId="0" borderId="0"/>
    <xf numFmtId="0" fontId="106" fillId="0" borderId="0"/>
    <xf numFmtId="267" fontId="44" fillId="0" borderId="2" applyFont="0" applyFill="0" applyBorder="0" applyAlignment="0" applyProtection="0"/>
    <xf numFmtId="0" fontId="106" fillId="0" borderId="0"/>
    <xf numFmtId="267" fontId="44" fillId="0" borderId="2" applyFont="0" applyFill="0" applyBorder="0" applyAlignment="0" applyProtection="0"/>
    <xf numFmtId="0" fontId="106" fillId="0" borderId="0"/>
    <xf numFmtId="0" fontId="106" fillId="0" borderId="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267" fontId="44" fillId="0" borderId="2" applyFont="0" applyFill="0" applyBorder="0" applyAlignment="0" applyProtection="0"/>
    <xf numFmtId="0" fontId="106" fillId="0" borderId="0"/>
    <xf numFmtId="0" fontId="106" fillId="0" borderId="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267" fontId="44" fillId="0" borderId="2" applyFont="0" applyFill="0" applyBorder="0" applyAlignment="0" applyProtection="0"/>
    <xf numFmtId="267" fontId="44" fillId="0" borderId="2" applyFont="0" applyFill="0" applyBorder="0" applyAlignment="0" applyProtection="0"/>
    <xf numFmtId="0" fontId="106" fillId="0" borderId="0"/>
    <xf numFmtId="0" fontId="106" fillId="0" borderId="0"/>
    <xf numFmtId="267" fontId="44" fillId="0" borderId="2" applyFont="0" applyFill="0" applyBorder="0" applyAlignment="0" applyProtection="0"/>
    <xf numFmtId="0" fontId="106" fillId="0" borderId="0"/>
    <xf numFmtId="267" fontId="44" fillId="0" borderId="2" applyFont="0" applyFill="0" applyBorder="0" applyAlignment="0" applyProtection="0"/>
    <xf numFmtId="0" fontId="106" fillId="0" borderId="0"/>
    <xf numFmtId="0" fontId="106" fillId="0" borderId="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267" fontId="44" fillId="0" borderId="2" applyFont="0" applyFill="0" applyBorder="0" applyAlignment="0" applyProtection="0"/>
    <xf numFmtId="0" fontId="106" fillId="0" borderId="0"/>
    <xf numFmtId="0" fontId="106" fillId="0" borderId="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267" fontId="44" fillId="0" borderId="2" applyFont="0" applyFill="0" applyBorder="0" applyAlignment="0" applyProtection="0"/>
    <xf numFmtId="0" fontId="106" fillId="0" borderId="0"/>
    <xf numFmtId="0" fontId="106" fillId="0" borderId="0"/>
    <xf numFmtId="267" fontId="44" fillId="0" borderId="2" applyFont="0" applyFill="0" applyBorder="0" applyAlignment="0" applyProtection="0"/>
    <xf numFmtId="0" fontId="106" fillId="0" borderId="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267" fontId="44" fillId="0" borderId="2" applyFont="0" applyFill="0" applyBorder="0" applyAlignment="0" applyProtection="0"/>
    <xf numFmtId="0" fontId="106" fillId="0" borderId="0"/>
    <xf numFmtId="329" fontId="164" fillId="0" borderId="0" applyFill="0" applyBorder="0" applyAlignment="0"/>
    <xf numFmtId="330" fontId="223" fillId="0" borderId="66">
      <alignment horizontal="right"/>
    </xf>
    <xf numFmtId="330" fontId="223" fillId="0" borderId="66">
      <alignment horizontal="right"/>
    </xf>
    <xf numFmtId="330" fontId="223" fillId="0" borderId="66">
      <alignment horizontal="right"/>
    </xf>
    <xf numFmtId="0" fontId="106" fillId="0" borderId="0"/>
    <xf numFmtId="331" fontId="44" fillId="0" borderId="0" applyFill="0" applyBorder="0">
      <alignment horizontal="right"/>
      <protection locked="0"/>
    </xf>
    <xf numFmtId="331" fontId="44" fillId="0" borderId="0" applyFill="0" applyBorder="0">
      <alignment horizontal="right"/>
      <protection locked="0"/>
    </xf>
    <xf numFmtId="331" fontId="44" fillId="0" borderId="0" applyFill="0" applyBorder="0">
      <alignment horizontal="right"/>
      <protection locked="0"/>
    </xf>
    <xf numFmtId="0" fontId="106" fillId="0" borderId="0"/>
    <xf numFmtId="332" fontId="223" fillId="91" borderId="66" applyFont="0" applyBorder="0" applyAlignment="0">
      <alignment horizontal="right"/>
    </xf>
    <xf numFmtId="332" fontId="223" fillId="91" borderId="66" applyFont="0" applyBorder="0" applyAlignment="0">
      <alignment horizontal="right"/>
    </xf>
    <xf numFmtId="332" fontId="223" fillId="91" borderId="66" applyFont="0" applyBorder="0" applyAlignment="0">
      <alignment horizontal="right"/>
    </xf>
    <xf numFmtId="0" fontId="106" fillId="0" borderId="0"/>
    <xf numFmtId="332" fontId="223" fillId="0" borderId="66" applyFill="0" applyAlignment="0">
      <alignment horizontal="right"/>
    </xf>
    <xf numFmtId="332" fontId="223" fillId="0" borderId="0" applyFill="0" applyAlignment="0">
      <alignment horizontal="right"/>
    </xf>
    <xf numFmtId="167" fontId="258" fillId="0" borderId="0">
      <alignment horizontal="right"/>
    </xf>
    <xf numFmtId="167" fontId="258" fillId="0" borderId="0">
      <alignment horizontal="right"/>
    </xf>
    <xf numFmtId="167" fontId="258" fillId="0" borderId="0">
      <alignment horizontal="right"/>
    </xf>
    <xf numFmtId="0" fontId="106" fillId="0" borderId="0"/>
    <xf numFmtId="333" fontId="44" fillId="0" borderId="103"/>
    <xf numFmtId="334" fontId="164" fillId="0" borderId="0" applyFill="0" applyBorder="0" applyAlignment="0">
      <alignment horizontal="left"/>
    </xf>
    <xf numFmtId="335" fontId="164" fillId="0" borderId="0" applyFill="0" applyBorder="0" applyAlignment="0">
      <alignment horizontal="right"/>
    </xf>
    <xf numFmtId="336" fontId="164" fillId="0" borderId="0" applyFill="0" applyBorder="0" applyAlignment="0">
      <alignment horizontal="right"/>
    </xf>
    <xf numFmtId="337" fontId="164" fillId="0" borderId="0" applyFill="0" applyBorder="0" applyAlignment="0">
      <alignment horizontal="right"/>
    </xf>
    <xf numFmtId="338" fontId="164" fillId="0" borderId="0" applyFill="0" applyBorder="0" applyAlignment="0"/>
    <xf numFmtId="339" fontId="164" fillId="0" borderId="0" applyBorder="0" applyAlignment="0">
      <alignment horizontal="right"/>
    </xf>
    <xf numFmtId="334" fontId="223" fillId="0" borderId="66" applyFill="0" applyAlignment="0">
      <alignment horizontal="right"/>
    </xf>
    <xf numFmtId="334" fontId="223" fillId="0" borderId="66" applyFill="0" applyAlignment="0">
      <alignment horizontal="right"/>
    </xf>
    <xf numFmtId="334" fontId="223" fillId="0" borderId="66" applyFill="0" applyAlignment="0">
      <alignment horizontal="right"/>
    </xf>
    <xf numFmtId="0" fontId="106" fillId="0" borderId="0"/>
    <xf numFmtId="37" fontId="223" fillId="0" borderId="0" applyFill="0" applyAlignment="0">
      <alignment horizontal="right"/>
    </xf>
    <xf numFmtId="37" fontId="223" fillId="0" borderId="0" applyFill="0" applyAlignment="0">
      <alignment horizontal="right"/>
    </xf>
    <xf numFmtId="37" fontId="223" fillId="0" borderId="0" applyFill="0" applyAlignment="0">
      <alignment horizontal="right"/>
    </xf>
    <xf numFmtId="0" fontId="106" fillId="0" borderId="0"/>
    <xf numFmtId="0" fontId="265" fillId="0" borderId="0" applyNumberFormat="0" applyFill="0" applyBorder="0" applyAlignment="0">
      <alignment horizontal="right"/>
    </xf>
    <xf numFmtId="339" fontId="164" fillId="108" borderId="0" applyFont="0" applyBorder="0" applyAlignment="0">
      <alignment horizontal="right"/>
    </xf>
    <xf numFmtId="334" fontId="223" fillId="0" borderId="66" applyFill="0" applyBorder="0" applyAlignment="0">
      <alignment horizontal="right"/>
      <protection locked="0"/>
    </xf>
    <xf numFmtId="0" fontId="266" fillId="0" borderId="0" applyFill="0" applyBorder="0">
      <alignment horizontal="right"/>
    </xf>
    <xf numFmtId="260" fontId="164" fillId="54" borderId="0" applyFill="0" applyBorder="0" applyAlignment="0">
      <alignment horizontal="right"/>
    </xf>
    <xf numFmtId="9" fontId="106" fillId="0" borderId="0" applyFont="0" applyFill="0" applyBorder="0" applyAlignment="0" applyProtection="0"/>
    <xf numFmtId="9" fontId="106" fillId="0" borderId="0" applyFont="0" applyFill="0" applyBorder="0" applyAlignment="0" applyProtection="0"/>
    <xf numFmtId="0" fontId="106" fillId="0" borderId="0"/>
    <xf numFmtId="0" fontId="267" fillId="0" borderId="0" applyFont="0" applyFill="0" applyBorder="0" applyAlignment="0" applyProtection="0">
      <alignment horizontal="center"/>
    </xf>
    <xf numFmtId="0" fontId="267" fillId="0" borderId="0" applyFont="0" applyFill="0" applyBorder="0" applyAlignment="0" applyProtection="0">
      <alignment horizontal="center"/>
    </xf>
    <xf numFmtId="0" fontId="267" fillId="0" borderId="0" applyFont="0" applyFill="0" applyBorder="0" applyAlignment="0" applyProtection="0">
      <alignment horizontal="center"/>
    </xf>
    <xf numFmtId="0" fontId="106" fillId="0" borderId="0"/>
    <xf numFmtId="9" fontId="2" fillId="0" borderId="0" applyFont="0" applyFill="0" applyBorder="0" applyAlignment="0" applyProtection="0"/>
    <xf numFmtId="9" fontId="2" fillId="0" borderId="0" applyFont="0" applyFill="0" applyBorder="0" applyAlignment="0" applyProtection="0"/>
    <xf numFmtId="10" fontId="71" fillId="0" borderId="0"/>
    <xf numFmtId="9" fontId="71"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6" fillId="0" borderId="0"/>
    <xf numFmtId="0" fontId="106" fillId="0" borderId="0"/>
    <xf numFmtId="0" fontId="5" fillId="50" borderId="2" applyNumberFormat="0" applyFont="0" applyAlignment="0" applyProtection="0"/>
    <xf numFmtId="0" fontId="106" fillId="0" borderId="0"/>
    <xf numFmtId="0" fontId="5" fillId="50" borderId="2" applyNumberFormat="0" applyFont="0" applyAlignment="0" applyProtection="0"/>
    <xf numFmtId="0" fontId="106" fillId="0" borderId="0"/>
    <xf numFmtId="0" fontId="106"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6" fillId="0" borderId="0"/>
    <xf numFmtId="0" fontId="5" fillId="50" borderId="2" applyNumberFormat="0" applyFont="0" applyAlignment="0" applyProtection="0"/>
    <xf numFmtId="0" fontId="106" fillId="0" borderId="0"/>
    <xf numFmtId="0" fontId="106"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6"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6"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6" fillId="0" borderId="0"/>
    <xf numFmtId="0" fontId="5" fillId="50" borderId="2" applyNumberFormat="0" applyFont="0" applyAlignment="0" applyProtection="0"/>
    <xf numFmtId="0" fontId="106" fillId="0" borderId="0"/>
    <xf numFmtId="0" fontId="106" fillId="0" borderId="0"/>
    <xf numFmtId="0" fontId="5" fillId="50" borderId="2" applyNumberFormat="0" applyFont="0" applyAlignment="0" applyProtection="0"/>
    <xf numFmtId="0" fontId="106" fillId="0" borderId="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5" fillId="50" borderId="2" applyNumberFormat="0" applyFont="0" applyAlignment="0" applyProtection="0"/>
    <xf numFmtId="0" fontId="106" fillId="0" borderId="0"/>
    <xf numFmtId="296" fontId="8" fillId="50" borderId="0" applyNumberFormat="0" applyFont="0" applyBorder="0" applyAlignment="0" applyProtection="0">
      <alignment horizontal="center"/>
      <protection locked="0"/>
    </xf>
    <xf numFmtId="296" fontId="8" fillId="50" borderId="0" applyNumberFormat="0" applyFont="0" applyBorder="0" applyAlignment="0" applyProtection="0">
      <alignment horizontal="center"/>
      <protection locked="0"/>
    </xf>
    <xf numFmtId="296" fontId="8" fillId="50" borderId="0" applyNumberFormat="0" applyFont="0" applyBorder="0" applyAlignment="0" applyProtection="0">
      <alignment horizontal="center"/>
      <protection locked="0"/>
    </xf>
    <xf numFmtId="0" fontId="106" fillId="0" borderId="0"/>
    <xf numFmtId="340" fontId="103" fillId="0" borderId="0" applyFont="0" applyFill="0" applyBorder="0" applyAlignment="0" applyProtection="0"/>
    <xf numFmtId="0" fontId="72" fillId="0" borderId="0"/>
    <xf numFmtId="341" fontId="44" fillId="0" borderId="0"/>
    <xf numFmtId="9" fontId="160" fillId="0" borderId="0" applyFont="0" applyFill="0" applyBorder="0" applyAlignment="0" applyProtection="0"/>
    <xf numFmtId="9" fontId="171" fillId="0" borderId="74"/>
    <xf numFmtId="292" fontId="92" fillId="0" borderId="8">
      <alignment vertical="center"/>
    </xf>
    <xf numFmtId="292" fontId="92" fillId="0" borderId="8">
      <alignment vertical="center"/>
    </xf>
    <xf numFmtId="292" fontId="92" fillId="0" borderId="8">
      <alignment vertical="center"/>
    </xf>
    <xf numFmtId="0" fontId="106" fillId="0" borderId="0"/>
    <xf numFmtId="292" fontId="92" fillId="0" borderId="8">
      <alignment vertical="center"/>
    </xf>
    <xf numFmtId="292" fontId="92" fillId="0" borderId="8">
      <alignment vertical="center"/>
    </xf>
    <xf numFmtId="0" fontId="106" fillId="0" borderId="0"/>
    <xf numFmtId="292" fontId="92" fillId="0" borderId="8">
      <alignment vertical="center"/>
    </xf>
    <xf numFmtId="292" fontId="92" fillId="0" borderId="8">
      <alignment vertical="center"/>
    </xf>
    <xf numFmtId="292" fontId="92" fillId="0" borderId="8">
      <alignment vertical="center"/>
    </xf>
    <xf numFmtId="292" fontId="92" fillId="0" borderId="8">
      <alignment vertical="center"/>
    </xf>
    <xf numFmtId="292" fontId="92" fillId="0" borderId="8">
      <alignment vertical="center"/>
    </xf>
    <xf numFmtId="292" fontId="92" fillId="0" borderId="8">
      <alignment vertical="center"/>
    </xf>
    <xf numFmtId="292" fontId="92" fillId="0" borderId="8">
      <alignment vertical="center"/>
    </xf>
    <xf numFmtId="292" fontId="92" fillId="0" borderId="8">
      <alignment vertical="center"/>
    </xf>
    <xf numFmtId="0" fontId="106" fillId="0" borderId="0"/>
    <xf numFmtId="292" fontId="92" fillId="0" borderId="8">
      <alignment vertical="center"/>
    </xf>
    <xf numFmtId="292" fontId="92" fillId="0" borderId="8">
      <alignment vertical="center"/>
    </xf>
    <xf numFmtId="292" fontId="92" fillId="0" borderId="8">
      <alignment vertical="center"/>
    </xf>
    <xf numFmtId="292" fontId="92" fillId="0" borderId="8">
      <alignment vertical="center"/>
    </xf>
    <xf numFmtId="292" fontId="92" fillId="0" borderId="8">
      <alignment vertical="center"/>
    </xf>
    <xf numFmtId="292" fontId="92" fillId="0" borderId="8">
      <alignment vertical="center"/>
    </xf>
    <xf numFmtId="0" fontId="106" fillId="0" borderId="0"/>
    <xf numFmtId="9" fontId="44" fillId="0" borderId="0" applyFont="0" applyFill="0" applyBorder="0" applyAlignment="0" applyProtection="0"/>
    <xf numFmtId="9" fontId="44" fillId="0" borderId="0" applyFont="0" applyFill="0" applyBorder="0" applyAlignment="0" applyProtection="0"/>
    <xf numFmtId="0" fontId="106" fillId="0" borderId="0"/>
    <xf numFmtId="0" fontId="106" fillId="0" borderId="0"/>
    <xf numFmtId="9" fontId="96" fillId="0" borderId="0" applyFont="0" applyFill="0" applyBorder="0" applyAlignment="0" applyProtection="0"/>
    <xf numFmtId="9" fontId="96"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6" fillId="0" borderId="0" applyFont="0" applyFill="0" applyBorder="0" applyAlignment="0" applyProtection="0"/>
    <xf numFmtId="9" fontId="106" fillId="0" borderId="0" applyFont="0" applyFill="0" applyBorder="0" applyAlignment="0" applyProtection="0"/>
    <xf numFmtId="9" fontId="44" fillId="0" borderId="0" applyFont="0" applyFill="0" applyBorder="0" applyAlignment="0" applyProtection="0"/>
    <xf numFmtId="9" fontId="98" fillId="0" borderId="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106" fillId="0" borderId="0"/>
    <xf numFmtId="9" fontId="44"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96" fillId="0" borderId="0" applyNumberFormat="0" applyFont="0" applyFill="0" applyBorder="0" applyAlignment="0" applyProtection="0">
      <alignment horizontal="left"/>
    </xf>
    <xf numFmtId="15" fontId="96" fillId="0" borderId="0" applyFont="0" applyFill="0" applyBorder="0" applyAlignment="0" applyProtection="0"/>
    <xf numFmtId="4" fontId="96" fillId="0" borderId="0" applyFont="0" applyFill="0" applyBorder="0" applyAlignment="0" applyProtection="0"/>
    <xf numFmtId="0" fontId="137" fillId="0" borderId="28">
      <alignment horizontal="center"/>
    </xf>
    <xf numFmtId="0" fontId="137" fillId="0" borderId="28">
      <alignment horizontal="center"/>
    </xf>
    <xf numFmtId="0" fontId="137" fillId="0" borderId="28">
      <alignment horizontal="center"/>
    </xf>
    <xf numFmtId="0" fontId="106" fillId="0" borderId="0"/>
    <xf numFmtId="3" fontId="96" fillId="0" borderId="0" applyFont="0" applyFill="0" applyBorder="0" applyAlignment="0" applyProtection="0"/>
    <xf numFmtId="0" fontId="96" fillId="109" borderId="0" applyNumberFormat="0" applyFont="0" applyBorder="0" applyAlignment="0" applyProtection="0"/>
    <xf numFmtId="0" fontId="268" fillId="0" borderId="0">
      <alignment horizontal="centerContinuous"/>
    </xf>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106" fillId="0" borderId="0"/>
    <xf numFmtId="0" fontId="240" fillId="0" borderId="29"/>
    <xf numFmtId="0" fontId="106" fillId="0" borderId="0"/>
    <xf numFmtId="0" fontId="106" fillId="0" borderId="0"/>
    <xf numFmtId="0" fontId="240" fillId="0" borderId="29"/>
    <xf numFmtId="0" fontId="240" fillId="0" borderId="29"/>
    <xf numFmtId="0" fontId="240" fillId="0" borderId="29"/>
    <xf numFmtId="0" fontId="106" fillId="0" borderId="0"/>
    <xf numFmtId="0" fontId="240" fillId="0" borderId="29"/>
    <xf numFmtId="0" fontId="106" fillId="0" borderId="0"/>
    <xf numFmtId="0" fontId="240" fillId="0" borderId="29"/>
    <xf numFmtId="0" fontId="240" fillId="0" borderId="29"/>
    <xf numFmtId="0" fontId="240" fillId="0" borderId="29"/>
    <xf numFmtId="0" fontId="106" fillId="0" borderId="0"/>
    <xf numFmtId="0" fontId="240" fillId="0" borderId="29"/>
    <xf numFmtId="0" fontId="106" fillId="0" borderId="0"/>
    <xf numFmtId="0" fontId="240" fillId="0" borderId="29"/>
    <xf numFmtId="0" fontId="240" fillId="0" borderId="29"/>
    <xf numFmtId="0" fontId="240" fillId="0" borderId="29"/>
    <xf numFmtId="0" fontId="106" fillId="0" borderId="0"/>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106" fillId="0" borderId="0"/>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106" fillId="0" borderId="0"/>
    <xf numFmtId="0" fontId="240" fillId="0" borderId="29"/>
    <xf numFmtId="0" fontId="106" fillId="0" borderId="0"/>
    <xf numFmtId="0" fontId="106" fillId="0" borderId="0"/>
    <xf numFmtId="0" fontId="240" fillId="0" borderId="29"/>
    <xf numFmtId="0" fontId="240" fillId="0" borderId="29"/>
    <xf numFmtId="0" fontId="240" fillId="0" borderId="29"/>
    <xf numFmtId="0" fontId="106" fillId="0" borderId="0"/>
    <xf numFmtId="0" fontId="240" fillId="0" borderId="29"/>
    <xf numFmtId="0" fontId="106" fillId="0" borderId="0"/>
    <xf numFmtId="0" fontId="240" fillId="0" borderId="29"/>
    <xf numFmtId="0" fontId="240" fillId="0" borderId="29"/>
    <xf numFmtId="0" fontId="240" fillId="0" borderId="29"/>
    <xf numFmtId="0" fontId="106" fillId="0" borderId="0"/>
    <xf numFmtId="0" fontId="240" fillId="0" borderId="29"/>
    <xf numFmtId="0" fontId="106" fillId="0" borderId="0"/>
    <xf numFmtId="0" fontId="240" fillId="0" borderId="29"/>
    <xf numFmtId="0" fontId="240" fillId="0" borderId="29"/>
    <xf numFmtId="0" fontId="240" fillId="0" borderId="29"/>
    <xf numFmtId="0" fontId="106" fillId="0" borderId="0"/>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240" fillId="0" borderId="29"/>
    <xf numFmtId="0" fontId="106" fillId="0" borderId="0"/>
    <xf numFmtId="0" fontId="240" fillId="0" borderId="29"/>
    <xf numFmtId="0" fontId="240" fillId="0" borderId="29"/>
    <xf numFmtId="0" fontId="240" fillId="0" borderId="29"/>
    <xf numFmtId="0" fontId="240" fillId="0" borderId="29"/>
    <xf numFmtId="0" fontId="240" fillId="0" borderId="29"/>
    <xf numFmtId="0" fontId="106" fillId="0" borderId="0"/>
    <xf numFmtId="37" fontId="76" fillId="0" borderId="0"/>
    <xf numFmtId="37" fontId="76" fillId="0" borderId="0"/>
    <xf numFmtId="37" fontId="76" fillId="0" borderId="0"/>
    <xf numFmtId="0" fontId="106" fillId="0" borderId="0"/>
    <xf numFmtId="0" fontId="94" fillId="0" borderId="0" applyNumberFormat="0" applyFill="0" applyProtection="0">
      <alignment horizontal="centerContinuous"/>
    </xf>
    <xf numFmtId="3" fontId="8" fillId="91" borderId="0"/>
    <xf numFmtId="3" fontId="8" fillId="91" borderId="0"/>
    <xf numFmtId="0" fontId="106" fillId="0" borderId="0"/>
    <xf numFmtId="3" fontId="8" fillId="91" borderId="0"/>
    <xf numFmtId="0" fontId="106" fillId="0" borderId="0"/>
    <xf numFmtId="0" fontId="106" fillId="0" borderId="0"/>
    <xf numFmtId="170" fontId="269" fillId="0" borderId="0">
      <alignment horizontal="right"/>
    </xf>
    <xf numFmtId="0" fontId="106" fillId="0" borderId="0"/>
    <xf numFmtId="0" fontId="269" fillId="0" borderId="68"/>
    <xf numFmtId="0" fontId="106" fillId="0" borderId="0"/>
    <xf numFmtId="0" fontId="98" fillId="0" borderId="68"/>
    <xf numFmtId="0" fontId="106" fillId="0" borderId="0"/>
    <xf numFmtId="0" fontId="98" fillId="0" borderId="68"/>
    <xf numFmtId="0" fontId="106" fillId="0" borderId="0"/>
    <xf numFmtId="0" fontId="269" fillId="0" borderId="68"/>
    <xf numFmtId="0" fontId="106" fillId="0" borderId="0"/>
    <xf numFmtId="0" fontId="98" fillId="0" borderId="68"/>
    <xf numFmtId="0" fontId="106" fillId="0" borderId="0"/>
    <xf numFmtId="342" fontId="104" fillId="0" borderId="68">
      <alignment vertical="center"/>
    </xf>
    <xf numFmtId="10" fontId="70" fillId="0" borderId="2"/>
    <xf numFmtId="10" fontId="70" fillId="0" borderId="2"/>
    <xf numFmtId="10" fontId="70" fillId="0" borderId="2"/>
    <xf numFmtId="10" fontId="70" fillId="0" borderId="2"/>
    <xf numFmtId="10" fontId="70" fillId="0" borderId="2"/>
    <xf numFmtId="0" fontId="106" fillId="0" borderId="0"/>
    <xf numFmtId="0" fontId="106" fillId="0" borderId="0"/>
    <xf numFmtId="10" fontId="70" fillId="0" borderId="2"/>
    <xf numFmtId="0" fontId="106" fillId="0" borderId="0"/>
    <xf numFmtId="10" fontId="70" fillId="0" borderId="2"/>
    <xf numFmtId="0" fontId="106" fillId="0" borderId="0"/>
    <xf numFmtId="0" fontId="106" fillId="0" borderId="0"/>
    <xf numFmtId="10" fontId="70" fillId="0" borderId="2"/>
    <xf numFmtId="10" fontId="70" fillId="0" borderId="2"/>
    <xf numFmtId="10" fontId="70" fillId="0" borderId="2"/>
    <xf numFmtId="0" fontId="106" fillId="0" borderId="0"/>
    <xf numFmtId="10" fontId="70" fillId="0" borderId="2"/>
    <xf numFmtId="10" fontId="70" fillId="0" borderId="2"/>
    <xf numFmtId="10" fontId="70" fillId="0" borderId="2"/>
    <xf numFmtId="10" fontId="70" fillId="0" borderId="2"/>
    <xf numFmtId="10" fontId="70" fillId="0" borderId="2"/>
    <xf numFmtId="0" fontId="106" fillId="0" borderId="0"/>
    <xf numFmtId="10" fontId="70" fillId="0" borderId="2"/>
    <xf numFmtId="0" fontId="106" fillId="0" borderId="0"/>
    <xf numFmtId="0" fontId="106" fillId="0" borderId="0"/>
    <xf numFmtId="10" fontId="70" fillId="0" borderId="2"/>
    <xf numFmtId="0" fontId="106" fillId="0" borderId="0"/>
    <xf numFmtId="10" fontId="70" fillId="0" borderId="2"/>
    <xf numFmtId="0" fontId="106" fillId="0" borderId="0"/>
    <xf numFmtId="0" fontId="106" fillId="0" borderId="0"/>
    <xf numFmtId="10" fontId="70" fillId="0" borderId="2"/>
    <xf numFmtId="10" fontId="70" fillId="0" borderId="2"/>
    <xf numFmtId="10" fontId="70" fillId="0" borderId="2"/>
    <xf numFmtId="0" fontId="106" fillId="0" borderId="0"/>
    <xf numFmtId="10" fontId="70" fillId="0" borderId="2"/>
    <xf numFmtId="0" fontId="106" fillId="0" borderId="0"/>
    <xf numFmtId="0" fontId="106" fillId="0" borderId="0"/>
    <xf numFmtId="10" fontId="70" fillId="0" borderId="2"/>
    <xf numFmtId="10" fontId="70" fillId="0" borderId="2"/>
    <xf numFmtId="10" fontId="70" fillId="0" borderId="2"/>
    <xf numFmtId="0" fontId="106" fillId="0" borderId="0"/>
    <xf numFmtId="10" fontId="70" fillId="0" borderId="2"/>
    <xf numFmtId="10" fontId="70" fillId="0" borderId="2"/>
    <xf numFmtId="10" fontId="70" fillId="0" borderId="2"/>
    <xf numFmtId="10" fontId="70" fillId="0" borderId="2"/>
    <xf numFmtId="0" fontId="106" fillId="0" borderId="0"/>
    <xf numFmtId="10" fontId="70" fillId="0" borderId="2"/>
    <xf numFmtId="10" fontId="70" fillId="0" borderId="2"/>
    <xf numFmtId="10" fontId="70" fillId="0" borderId="2"/>
    <xf numFmtId="10" fontId="70" fillId="0" borderId="2"/>
    <xf numFmtId="10" fontId="70" fillId="0" borderId="2"/>
    <xf numFmtId="10" fontId="70" fillId="0" borderId="2"/>
    <xf numFmtId="10" fontId="70" fillId="0" borderId="2"/>
    <xf numFmtId="10" fontId="70" fillId="0" borderId="2"/>
    <xf numFmtId="0" fontId="106" fillId="0" borderId="0"/>
    <xf numFmtId="10" fontId="70" fillId="0" borderId="2"/>
    <xf numFmtId="10" fontId="70" fillId="0" borderId="2"/>
    <xf numFmtId="0" fontId="106" fillId="0" borderId="0"/>
    <xf numFmtId="0" fontId="106" fillId="0" borderId="0"/>
    <xf numFmtId="10" fontId="70" fillId="0" borderId="2"/>
    <xf numFmtId="0" fontId="106" fillId="0" borderId="0"/>
    <xf numFmtId="10" fontId="70" fillId="0" borderId="2"/>
    <xf numFmtId="0" fontId="106" fillId="0" borderId="0"/>
    <xf numFmtId="0" fontId="106" fillId="0" borderId="0"/>
    <xf numFmtId="10" fontId="70" fillId="0" borderId="2"/>
    <xf numFmtId="10" fontId="70" fillId="0" borderId="2"/>
    <xf numFmtId="10" fontId="70" fillId="0" borderId="2"/>
    <xf numFmtId="0" fontId="106" fillId="0" borderId="0"/>
    <xf numFmtId="10" fontId="70" fillId="0" borderId="2"/>
    <xf numFmtId="0" fontId="106" fillId="0" borderId="0"/>
    <xf numFmtId="0" fontId="106" fillId="0" borderId="0"/>
    <xf numFmtId="10" fontId="70" fillId="0" borderId="2"/>
    <xf numFmtId="10" fontId="70" fillId="0" borderId="2"/>
    <xf numFmtId="10" fontId="70" fillId="0" borderId="2"/>
    <xf numFmtId="0" fontId="106" fillId="0" borderId="0"/>
    <xf numFmtId="10" fontId="70" fillId="0" borderId="2"/>
    <xf numFmtId="10" fontId="70" fillId="0" borderId="2"/>
    <xf numFmtId="10" fontId="70" fillId="0" borderId="2"/>
    <xf numFmtId="10" fontId="70" fillId="0" borderId="2"/>
    <xf numFmtId="0" fontId="106" fillId="0" borderId="0"/>
    <xf numFmtId="10" fontId="70" fillId="0" borderId="2"/>
    <xf numFmtId="10" fontId="70" fillId="0" borderId="2"/>
    <xf numFmtId="10" fontId="70" fillId="0" borderId="2"/>
    <xf numFmtId="10" fontId="70" fillId="0" borderId="2"/>
    <xf numFmtId="10" fontId="70" fillId="0" borderId="2"/>
    <xf numFmtId="10" fontId="70" fillId="0" borderId="2"/>
    <xf numFmtId="10" fontId="70" fillId="0" borderId="2"/>
    <xf numFmtId="10" fontId="70" fillId="0" borderId="2"/>
    <xf numFmtId="10" fontId="70" fillId="0" borderId="2"/>
    <xf numFmtId="0" fontId="106" fillId="0" borderId="0"/>
    <xf numFmtId="10" fontId="70" fillId="0" borderId="2"/>
    <xf numFmtId="10" fontId="70" fillId="0" borderId="2"/>
    <xf numFmtId="0" fontId="106" fillId="0" borderId="0"/>
    <xf numFmtId="0" fontId="106" fillId="0" borderId="0"/>
    <xf numFmtId="10" fontId="70" fillId="0" borderId="2"/>
    <xf numFmtId="0" fontId="106" fillId="0" borderId="0"/>
    <xf numFmtId="10" fontId="70" fillId="0" borderId="2"/>
    <xf numFmtId="0" fontId="106" fillId="0" borderId="0"/>
    <xf numFmtId="0" fontId="106" fillId="0" borderId="0"/>
    <xf numFmtId="10" fontId="70" fillId="0" borderId="2"/>
    <xf numFmtId="10" fontId="70" fillId="0" borderId="2"/>
    <xf numFmtId="10" fontId="70" fillId="0" borderId="2"/>
    <xf numFmtId="0" fontId="106" fillId="0" borderId="0"/>
    <xf numFmtId="10" fontId="70" fillId="0" borderId="2"/>
    <xf numFmtId="10" fontId="70" fillId="0" borderId="2"/>
    <xf numFmtId="10" fontId="70" fillId="0" borderId="2"/>
    <xf numFmtId="10" fontId="70" fillId="0" borderId="2"/>
    <xf numFmtId="10" fontId="70" fillId="0" borderId="2"/>
    <xf numFmtId="0" fontId="106" fillId="0" borderId="0"/>
    <xf numFmtId="10" fontId="70" fillId="0" borderId="2"/>
    <xf numFmtId="0" fontId="106" fillId="0" borderId="0"/>
    <xf numFmtId="0" fontId="106" fillId="0" borderId="0"/>
    <xf numFmtId="10" fontId="70" fillId="0" borderId="2"/>
    <xf numFmtId="0" fontId="106" fillId="0" borderId="0"/>
    <xf numFmtId="10" fontId="70" fillId="0" borderId="2"/>
    <xf numFmtId="10" fontId="70" fillId="0" borderId="2"/>
    <xf numFmtId="10" fontId="70" fillId="0" borderId="2"/>
    <xf numFmtId="10" fontId="70" fillId="0" borderId="2"/>
    <xf numFmtId="10" fontId="70" fillId="0" borderId="2"/>
    <xf numFmtId="0" fontId="106" fillId="0" borderId="0"/>
    <xf numFmtId="10" fontId="44" fillId="0" borderId="0"/>
    <xf numFmtId="10" fontId="44" fillId="0" borderId="0"/>
    <xf numFmtId="10" fontId="44" fillId="0" borderId="0"/>
    <xf numFmtId="0" fontId="106" fillId="0" borderId="0"/>
    <xf numFmtId="2" fontId="76" fillId="0" borderId="0">
      <alignment horizontal="right"/>
    </xf>
    <xf numFmtId="2" fontId="76" fillId="0" borderId="0">
      <alignment horizontal="right"/>
    </xf>
    <xf numFmtId="2" fontId="76" fillId="0" borderId="0">
      <alignment horizontal="right"/>
    </xf>
    <xf numFmtId="0" fontId="106" fillId="0" borderId="0"/>
    <xf numFmtId="0" fontId="44" fillId="99" borderId="7" applyNumberFormat="0" applyFont="0" applyBorder="0" applyAlignment="0" applyProtection="0"/>
    <xf numFmtId="0" fontId="44" fillId="99" borderId="7" applyNumberFormat="0" applyFont="0" applyBorder="0" applyAlignment="0" applyProtection="0"/>
    <xf numFmtId="0" fontId="106" fillId="0" borderId="0"/>
    <xf numFmtId="0" fontId="106" fillId="0" borderId="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106" fillId="0" borderId="0"/>
    <xf numFmtId="0" fontId="44" fillId="99" borderId="7" applyNumberFormat="0" applyFont="0" applyBorder="0" applyAlignment="0" applyProtection="0"/>
    <xf numFmtId="0" fontId="106" fillId="0" borderId="0"/>
    <xf numFmtId="0" fontId="106" fillId="0" borderId="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106" fillId="0" borderId="0"/>
    <xf numFmtId="0" fontId="106" fillId="0" borderId="0"/>
    <xf numFmtId="0" fontId="106" fillId="0" borderId="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44" fillId="99" borderId="7" applyNumberFormat="0" applyFont="0" applyBorder="0" applyAlignment="0" applyProtection="0"/>
    <xf numFmtId="0" fontId="106" fillId="0" borderId="0"/>
    <xf numFmtId="3" fontId="270" fillId="0" borderId="0"/>
    <xf numFmtId="167" fontId="271" fillId="0" borderId="0"/>
    <xf numFmtId="4" fontId="270" fillId="0" borderId="0"/>
    <xf numFmtId="167" fontId="272" fillId="0" borderId="0"/>
    <xf numFmtId="0" fontId="106" fillId="0" borderId="0"/>
    <xf numFmtId="3" fontId="44" fillId="55" borderId="2" applyFont="0">
      <alignment horizontal="right" vertical="center"/>
      <protection locked="0"/>
    </xf>
    <xf numFmtId="3" fontId="44" fillId="55" borderId="2" applyFont="0">
      <alignment horizontal="right" vertical="center"/>
      <protection locked="0"/>
    </xf>
    <xf numFmtId="3" fontId="44" fillId="55" borderId="2" applyFont="0">
      <alignment horizontal="right" vertical="center"/>
      <protection locked="0"/>
    </xf>
    <xf numFmtId="3" fontId="44" fillId="55" borderId="2" applyFont="0">
      <alignment horizontal="right" vertical="center"/>
      <protection locked="0"/>
    </xf>
    <xf numFmtId="3" fontId="44" fillId="55" borderId="2" applyFont="0">
      <alignment horizontal="right" vertical="center"/>
      <protection locked="0"/>
    </xf>
    <xf numFmtId="3" fontId="44" fillId="55" borderId="2" applyFont="0">
      <alignment horizontal="right" vertical="center"/>
      <protection locked="0"/>
    </xf>
    <xf numFmtId="0" fontId="106" fillId="0" borderId="0"/>
    <xf numFmtId="3" fontId="44" fillId="55" borderId="2" applyFont="0">
      <alignment horizontal="right" vertical="center"/>
      <protection locked="0"/>
    </xf>
    <xf numFmtId="3" fontId="44" fillId="55" borderId="2" applyFont="0">
      <alignment horizontal="right" vertical="center"/>
      <protection locked="0"/>
    </xf>
    <xf numFmtId="3" fontId="44" fillId="55" borderId="2" applyFont="0">
      <alignment horizontal="right" vertical="center"/>
      <protection locked="0"/>
    </xf>
    <xf numFmtId="0" fontId="106" fillId="0" borderId="0"/>
    <xf numFmtId="3" fontId="44" fillId="55" borderId="2" applyFont="0">
      <alignment horizontal="right" vertical="center"/>
      <protection locked="0"/>
    </xf>
    <xf numFmtId="0" fontId="106" fillId="0" borderId="0"/>
    <xf numFmtId="0" fontId="106" fillId="0" borderId="0"/>
    <xf numFmtId="3" fontId="44" fillId="55" borderId="2" applyFont="0">
      <alignment horizontal="right" vertical="center"/>
      <protection locked="0"/>
    </xf>
    <xf numFmtId="3" fontId="44" fillId="55" borderId="2" applyFont="0">
      <alignment horizontal="right" vertical="center"/>
      <protection locked="0"/>
    </xf>
    <xf numFmtId="3" fontId="44" fillId="55" borderId="2" applyFont="0">
      <alignment horizontal="right" vertical="center"/>
      <protection locked="0"/>
    </xf>
    <xf numFmtId="0" fontId="106" fillId="0" borderId="0"/>
    <xf numFmtId="0" fontId="106" fillId="0" borderId="0"/>
    <xf numFmtId="0" fontId="106" fillId="0" borderId="0"/>
    <xf numFmtId="0" fontId="106" fillId="0" borderId="0"/>
    <xf numFmtId="37" fontId="44" fillId="0" borderId="0" applyNumberFormat="0" applyFill="0" applyBorder="0" applyAlignment="0" applyProtection="0">
      <alignment horizontal="left"/>
    </xf>
    <xf numFmtId="37" fontId="44" fillId="0" borderId="0" applyNumberFormat="0" applyFill="0" applyBorder="0" applyAlignment="0" applyProtection="0">
      <alignment horizontal="left"/>
    </xf>
    <xf numFmtId="37" fontId="44" fillId="0" borderId="0" applyNumberFormat="0" applyFill="0" applyBorder="0" applyAlignment="0" applyProtection="0">
      <alignment horizontal="left"/>
    </xf>
    <xf numFmtId="0" fontId="106" fillId="0" borderId="0"/>
    <xf numFmtId="205" fontId="44" fillId="0" borderId="0" applyFont="0" applyFill="0" applyBorder="0" applyAlignment="0" applyProtection="0"/>
    <xf numFmtId="0" fontId="70" fillId="0" borderId="0">
      <alignment horizontal="right"/>
    </xf>
    <xf numFmtId="0" fontId="126" fillId="61" borderId="0" applyNumberFormat="0" applyBorder="0" applyAlignment="0" applyProtection="0"/>
    <xf numFmtId="4" fontId="96" fillId="80" borderId="0" applyFont="0" applyBorder="0" applyAlignment="0" applyProtection="0"/>
    <xf numFmtId="0" fontId="44" fillId="110" borderId="0" applyNumberFormat="0" applyFont="0" applyBorder="0" applyAlignment="0" applyProtection="0"/>
    <xf numFmtId="0" fontId="44" fillId="110" borderId="0" applyNumberFormat="0" applyFont="0" applyBorder="0" applyAlignment="0" applyProtection="0"/>
    <xf numFmtId="0" fontId="106" fillId="0" borderId="0"/>
    <xf numFmtId="0" fontId="155" fillId="0" borderId="0">
      <alignment horizontal="left" vertical="center"/>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185" fontId="273" fillId="0" borderId="0"/>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185" fontId="273" fillId="0" borderId="0"/>
    <xf numFmtId="0" fontId="106" fillId="0" borderId="0"/>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185" fontId="273" fillId="0" borderId="0"/>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185" fontId="273" fillId="0" borderId="0"/>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185" fontId="273" fillId="0" borderId="0"/>
    <xf numFmtId="0" fontId="106" fillId="0" borderId="0"/>
    <xf numFmtId="0" fontId="106" fillId="0" borderId="0"/>
    <xf numFmtId="185" fontId="273"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106" fillId="0" borderId="0"/>
    <xf numFmtId="0" fontId="273"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88" fillId="0" borderId="72">
      <alignment horizontal="centerContinuous"/>
    </xf>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88" fillId="0" borderId="72">
      <alignment horizontal="centerContinuous"/>
    </xf>
    <xf numFmtId="0" fontId="88" fillId="0" borderId="72">
      <alignment horizontal="centerContinuous"/>
    </xf>
    <xf numFmtId="0" fontId="88"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185" fontId="273"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106" fillId="0" borderId="0"/>
    <xf numFmtId="0" fontId="75" fillId="0" borderId="0">
      <alignment horizontal="center"/>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185" fontId="273" fillId="0" borderId="0"/>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75" fillId="0" borderId="0">
      <alignment horizontal="center"/>
    </xf>
    <xf numFmtId="0" fontId="106" fillId="0" borderId="0"/>
    <xf numFmtId="0" fontId="75" fillId="0" borderId="0">
      <alignment horizontal="center"/>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185" fontId="273" fillId="0" borderId="0"/>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185" fontId="273"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185" fontId="273"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185" fontId="273" fillId="0" borderId="0"/>
    <xf numFmtId="0" fontId="106" fillId="0" borderId="0"/>
    <xf numFmtId="0" fontId="106" fillId="0" borderId="0"/>
    <xf numFmtId="0" fontId="75" fillId="0" borderId="0">
      <alignment horizontal="center"/>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185" fontId="273" fillId="0" borderId="0"/>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185" fontId="273"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185" fontId="273"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106" fillId="0" borderId="0"/>
    <xf numFmtId="0" fontId="75" fillId="0" borderId="0">
      <alignment horizontal="center"/>
    </xf>
    <xf numFmtId="0" fontId="106" fillId="0" borderId="0"/>
    <xf numFmtId="0" fontId="75" fillId="0" borderId="0">
      <alignment horizontal="center"/>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185" fontId="273" fillId="0" borderId="0"/>
    <xf numFmtId="0" fontId="106" fillId="0" borderId="0"/>
    <xf numFmtId="0" fontId="106" fillId="0" borderId="0"/>
    <xf numFmtId="0" fontId="75" fillId="0" borderId="0">
      <alignment horizontal="center"/>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170" fontId="70" fillId="0" borderId="20">
      <alignment horizontal="right"/>
    </xf>
    <xf numFmtId="170" fontId="70" fillId="0" borderId="20">
      <alignment horizontal="right"/>
    </xf>
    <xf numFmtId="0" fontId="106" fillId="0" borderId="0"/>
    <xf numFmtId="0" fontId="106" fillId="0" borderId="0"/>
    <xf numFmtId="170" fontId="70" fillId="0" borderId="20">
      <alignment horizontal="right"/>
    </xf>
    <xf numFmtId="170" fontId="70" fillId="0" borderId="20">
      <alignment horizontal="right"/>
    </xf>
    <xf numFmtId="170" fontId="70" fillId="0" borderId="20">
      <alignment horizontal="right"/>
    </xf>
    <xf numFmtId="170" fontId="70" fillId="0" borderId="20">
      <alignment horizontal="right"/>
    </xf>
    <xf numFmtId="170" fontId="70" fillId="0" borderId="20">
      <alignment horizontal="right"/>
    </xf>
    <xf numFmtId="170" fontId="70" fillId="0" borderId="20">
      <alignment horizontal="right"/>
    </xf>
    <xf numFmtId="0" fontId="106" fillId="0" borderId="0"/>
    <xf numFmtId="170" fontId="70" fillId="0" borderId="20">
      <alignment horizontal="right"/>
    </xf>
    <xf numFmtId="0" fontId="106" fillId="0" borderId="0"/>
    <xf numFmtId="0" fontId="106" fillId="0" borderId="0"/>
    <xf numFmtId="170" fontId="70" fillId="0" borderId="20">
      <alignment horizontal="right"/>
    </xf>
    <xf numFmtId="170" fontId="70" fillId="0" borderId="20">
      <alignment horizontal="right"/>
    </xf>
    <xf numFmtId="170" fontId="70" fillId="0" borderId="20">
      <alignment horizontal="right"/>
    </xf>
    <xf numFmtId="170" fontId="70" fillId="0" borderId="20">
      <alignment horizontal="right"/>
    </xf>
    <xf numFmtId="170" fontId="70" fillId="0" borderId="20">
      <alignment horizontal="right"/>
    </xf>
    <xf numFmtId="170" fontId="70" fillId="0" borderId="20">
      <alignment horizontal="right"/>
    </xf>
    <xf numFmtId="0" fontId="106" fillId="0" borderId="0"/>
    <xf numFmtId="0" fontId="106" fillId="0" borderId="0"/>
    <xf numFmtId="0" fontId="106" fillId="0" borderId="0"/>
    <xf numFmtId="170" fontId="70" fillId="0" borderId="20">
      <alignment horizontal="right"/>
    </xf>
    <xf numFmtId="170" fontId="70" fillId="0" borderId="20">
      <alignment horizontal="right"/>
    </xf>
    <xf numFmtId="170" fontId="70" fillId="0" borderId="20">
      <alignment horizontal="right"/>
    </xf>
    <xf numFmtId="170" fontId="70" fillId="0" borderId="20">
      <alignment horizontal="right"/>
    </xf>
    <xf numFmtId="170" fontId="70" fillId="0" borderId="20">
      <alignment horizontal="right"/>
    </xf>
    <xf numFmtId="170" fontId="70" fillId="0" borderId="20">
      <alignment horizontal="right"/>
    </xf>
    <xf numFmtId="0" fontId="106" fillId="0" borderId="0"/>
    <xf numFmtId="185" fontId="273"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185" fontId="273"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106" fillId="0" borderId="0"/>
    <xf numFmtId="185" fontId="273"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185" fontId="273" fillId="0" borderId="0"/>
    <xf numFmtId="0" fontId="106" fillId="0" borderId="0"/>
    <xf numFmtId="0" fontId="106" fillId="0" borderId="0"/>
    <xf numFmtId="185" fontId="273"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185" fontId="273"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185" fontId="273" fillId="0" borderId="0"/>
    <xf numFmtId="0" fontId="106" fillId="0" borderId="0"/>
    <xf numFmtId="0" fontId="106" fillId="0" borderId="0"/>
    <xf numFmtId="185" fontId="273"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185" fontId="273"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106" fillId="0" borderId="0"/>
    <xf numFmtId="0" fontId="273" fillId="0" borderId="72">
      <alignment horizontal="centerContinuous"/>
    </xf>
    <xf numFmtId="0" fontId="273" fillId="0" borderId="72">
      <alignment horizontal="centerContinuous"/>
    </xf>
    <xf numFmtId="0" fontId="273" fillId="0" borderId="72">
      <alignment horizontal="centerContinuous"/>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273" fillId="0" borderId="72">
      <protection locked="0"/>
    </xf>
    <xf numFmtId="0" fontId="273" fillId="0" borderId="72">
      <protection locked="0"/>
    </xf>
    <xf numFmtId="0" fontId="273" fillId="0" borderId="72">
      <protection locked="0"/>
    </xf>
    <xf numFmtId="0" fontId="106" fillId="0" borderId="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19" fillId="74" borderId="76" applyNumberFormat="0" applyAlignment="0" applyProtection="0"/>
    <xf numFmtId="0" fontId="106" fillId="0" borderId="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19" fillId="74" borderId="76" applyNumberFormat="0" applyAlignment="0" applyProtection="0"/>
    <xf numFmtId="0" fontId="106" fillId="0" borderId="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19" fillId="74" borderId="76" applyNumberFormat="0" applyAlignment="0" applyProtection="0"/>
    <xf numFmtId="0" fontId="106" fillId="0" borderId="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106" fillId="0" borderId="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19" fillId="74" borderId="76" applyNumberFormat="0" applyAlignment="0" applyProtection="0"/>
    <xf numFmtId="0" fontId="106" fillId="0" borderId="0"/>
    <xf numFmtId="0" fontId="274" fillId="0" borderId="104">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0" fontId="106" fillId="0" borderId="0"/>
    <xf numFmtId="0" fontId="106" fillId="0" borderId="0"/>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0" fontId="106" fillId="0" borderId="0"/>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4" fontId="180" fillId="56" borderId="105" applyNumberFormat="0" applyProtection="0">
      <alignment vertical="center"/>
    </xf>
    <xf numFmtId="0" fontId="106" fillId="0" borderId="0"/>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0" fontId="106" fillId="0" borderId="0"/>
    <xf numFmtId="0" fontId="106" fillId="0" borderId="0"/>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0" fontId="106" fillId="0" borderId="0"/>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4" fontId="275" fillId="69" borderId="105" applyNumberFormat="0" applyProtection="0">
      <alignment vertical="center"/>
    </xf>
    <xf numFmtId="0" fontId="106" fillId="0" borderId="0"/>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0" fontId="106" fillId="0" borderId="0"/>
    <xf numFmtId="0" fontId="106" fillId="0" borderId="0"/>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0" fontId="106" fillId="0" borderId="0"/>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4" fontId="180" fillId="69" borderId="105" applyNumberFormat="0" applyProtection="0">
      <alignment horizontal="left" vertical="center" indent="1"/>
    </xf>
    <xf numFmtId="0" fontId="106" fillId="0" borderId="0"/>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06" fillId="0" borderId="0"/>
    <xf numFmtId="0" fontId="106" fillId="0" borderId="0"/>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06" fillId="0" borderId="0"/>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80" fillId="69" borderId="105" applyNumberFormat="0" applyProtection="0">
      <alignment horizontal="left" vertical="top" indent="1"/>
    </xf>
    <xf numFmtId="0" fontId="106" fillId="0" borderId="0"/>
    <xf numFmtId="4" fontId="180" fillId="93" borderId="0" applyNumberFormat="0" applyProtection="0">
      <alignment horizontal="left" vertical="center" indent="1"/>
    </xf>
    <xf numFmtId="4" fontId="276" fillId="99" borderId="106" applyNumberFormat="0" applyProtection="0">
      <alignmen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0" fontId="106" fillId="0" borderId="0"/>
    <xf numFmtId="0" fontId="106" fillId="0" borderId="0"/>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0" fontId="106" fillId="0" borderId="0"/>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4" fontId="104" fillId="61" borderId="105" applyNumberFormat="0" applyProtection="0">
      <alignment horizontal="right" vertical="center"/>
    </xf>
    <xf numFmtId="0" fontId="106" fillId="0" borderId="0"/>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0" fontId="106" fillId="0" borderId="0"/>
    <xf numFmtId="0" fontId="106" fillId="0" borderId="0"/>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0" fontId="106" fillId="0" borderId="0"/>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4" fontId="104" fillId="71" borderId="105" applyNumberFormat="0" applyProtection="0">
      <alignment horizontal="right" vertical="center"/>
    </xf>
    <xf numFmtId="0" fontId="106" fillId="0" borderId="0"/>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0" fontId="106" fillId="0" borderId="0"/>
    <xf numFmtId="0" fontId="106" fillId="0" borderId="0"/>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0" fontId="106" fillId="0" borderId="0"/>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4" fontId="104" fillId="80" borderId="105" applyNumberFormat="0" applyProtection="0">
      <alignment horizontal="right" vertical="center"/>
    </xf>
    <xf numFmtId="0" fontId="106" fillId="0" borderId="0"/>
    <xf numFmtId="4" fontId="160" fillId="58" borderId="106" applyNumberFormat="0" applyProtection="0">
      <alignment vertical="center"/>
    </xf>
    <xf numFmtId="4" fontId="160" fillId="58" borderId="106" applyNumberFormat="0" applyProtection="0">
      <alignment vertical="center"/>
    </xf>
    <xf numFmtId="4" fontId="160" fillId="58" borderId="106" applyNumberFormat="0" applyProtection="0">
      <alignment vertical="center"/>
    </xf>
    <xf numFmtId="0" fontId="106" fillId="0" borderId="0"/>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0" fontId="106" fillId="0" borderId="0"/>
    <xf numFmtId="0" fontId="106" fillId="0" borderId="0"/>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0" fontId="106" fillId="0" borderId="0"/>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4" fontId="104" fillId="73" borderId="105" applyNumberFormat="0" applyProtection="0">
      <alignment horizontal="right" vertical="center"/>
    </xf>
    <xf numFmtId="0" fontId="106" fillId="0" borderId="0"/>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0" fontId="106" fillId="0" borderId="0"/>
    <xf numFmtId="0" fontId="106" fillId="0" borderId="0"/>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0" fontId="106" fillId="0" borderId="0"/>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4" fontId="104" fillId="78" borderId="105" applyNumberFormat="0" applyProtection="0">
      <alignment horizontal="right" vertical="center"/>
    </xf>
    <xf numFmtId="0" fontId="106" fillId="0" borderId="0"/>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0" fontId="106" fillId="0" borderId="0"/>
    <xf numFmtId="0" fontId="106" fillId="0" borderId="0"/>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0" fontId="106" fillId="0" borderId="0"/>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4" fontId="104" fillId="82" borderId="105" applyNumberFormat="0" applyProtection="0">
      <alignment horizontal="right" vertical="center"/>
    </xf>
    <xf numFmtId="0" fontId="106" fillId="0" borderId="0"/>
    <xf numFmtId="4" fontId="276" fillId="111" borderId="106" applyNumberFormat="0" applyProtection="0">
      <alignmen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0" fontId="106" fillId="0" borderId="0"/>
    <xf numFmtId="0" fontId="106" fillId="0" borderId="0"/>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0" fontId="106" fillId="0" borderId="0"/>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4" fontId="104" fillId="81" borderId="105" applyNumberFormat="0" applyProtection="0">
      <alignment horizontal="right" vertical="center"/>
    </xf>
    <xf numFmtId="0" fontId="106" fillId="0" borderId="0"/>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0" fontId="106" fillId="0" borderId="0"/>
    <xf numFmtId="0" fontId="106" fillId="0" borderId="0"/>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0" fontId="106" fillId="0" borderId="0"/>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4" fontId="104" fillId="112" borderId="105" applyNumberFormat="0" applyProtection="0">
      <alignment horizontal="right" vertical="center"/>
    </xf>
    <xf numFmtId="0" fontId="106" fillId="0" borderId="0"/>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0" fontId="106" fillId="0" borderId="0"/>
    <xf numFmtId="0" fontId="106" fillId="0" borderId="0"/>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0" fontId="106" fillId="0" borderId="0"/>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4" fontId="104" fillId="72" borderId="105" applyNumberFormat="0" applyProtection="0">
      <alignment horizontal="right" vertical="center"/>
    </xf>
    <xf numFmtId="0" fontId="106" fillId="0" borderId="0"/>
    <xf numFmtId="4" fontId="277" fillId="99" borderId="106" applyNumberFormat="0" applyProtection="0">
      <alignment vertical="center"/>
    </xf>
    <xf numFmtId="4" fontId="180" fillId="113" borderId="107" applyNumberFormat="0" applyProtection="0">
      <alignment horizontal="left" vertical="center" indent="1"/>
    </xf>
    <xf numFmtId="4" fontId="104" fillId="114" borderId="0" applyNumberFormat="0" applyProtection="0">
      <alignment horizontal="left" vertical="center" indent="1"/>
    </xf>
    <xf numFmtId="4" fontId="278" fillId="52" borderId="0" applyNumberFormat="0" applyProtection="0">
      <alignment horizontal="left" vertical="center" indent="1"/>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0" fontId="106" fillId="0" borderId="0"/>
    <xf numFmtId="0" fontId="106" fillId="0" borderId="0"/>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0" fontId="106" fillId="0" borderId="0"/>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4" fontId="104" fillId="56" borderId="105" applyNumberFormat="0" applyProtection="0">
      <alignment horizontal="right" vertical="center"/>
    </xf>
    <xf numFmtId="0" fontId="106" fillId="0" borderId="0"/>
    <xf numFmtId="4" fontId="279" fillId="85" borderId="106" applyNumberFormat="0" applyProtection="0">
      <alignment horizontal="left" vertical="center" indent="1"/>
    </xf>
    <xf numFmtId="4" fontId="104" fillId="114" borderId="0" applyNumberFormat="0" applyProtection="0">
      <alignment horizontal="left" vertical="center" indent="1"/>
    </xf>
    <xf numFmtId="4" fontId="104" fillId="114" borderId="0" applyNumberFormat="0" applyProtection="0">
      <alignment horizontal="left" vertical="center" indent="1"/>
    </xf>
    <xf numFmtId="4" fontId="104" fillId="114" borderId="0" applyNumberFormat="0" applyProtection="0">
      <alignment horizontal="left" vertical="center" indent="1"/>
    </xf>
    <xf numFmtId="0" fontId="106" fillId="0" borderId="0"/>
    <xf numFmtId="4" fontId="104" fillId="93" borderId="0" applyNumberFormat="0" applyProtection="0">
      <alignment horizontal="left" vertical="center" indent="1"/>
    </xf>
    <xf numFmtId="4" fontId="104" fillId="93" borderId="0" applyNumberFormat="0" applyProtection="0">
      <alignment horizontal="left" vertical="center" indent="1"/>
    </xf>
    <xf numFmtId="4" fontId="104" fillId="93" borderId="0" applyNumberFormat="0" applyProtection="0">
      <alignment horizontal="left" vertical="center" indent="1"/>
    </xf>
    <xf numFmtId="0" fontId="106" fillId="0" borderId="0"/>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106" fillId="0" borderId="0"/>
    <xf numFmtId="0" fontId="106" fillId="0" borderId="0"/>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106" fillId="0" borderId="0"/>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106" fillId="0" borderId="0"/>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106" fillId="0" borderId="0"/>
    <xf numFmtId="0" fontId="106" fillId="0" borderId="0"/>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106" fillId="0" borderId="0"/>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106" fillId="0" borderId="0"/>
    <xf numFmtId="0" fontId="44" fillId="52" borderId="105" applyNumberFormat="0" applyProtection="0">
      <alignment horizontal="left" vertical="center" indent="1"/>
    </xf>
    <xf numFmtId="0" fontId="106" fillId="0" borderId="0"/>
    <xf numFmtId="0" fontId="106" fillId="0" borderId="0"/>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106" fillId="0" borderId="0"/>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44" fillId="52" borderId="105" applyNumberFormat="0" applyProtection="0">
      <alignment horizontal="left" vertical="center" indent="1"/>
    </xf>
    <xf numFmtId="0" fontId="106" fillId="0" borderId="0"/>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106" fillId="0" borderId="0"/>
    <xf numFmtId="0" fontId="106" fillId="0" borderId="0"/>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106" fillId="0" borderId="0"/>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106" fillId="0" borderId="0"/>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106" fillId="0" borderId="0"/>
    <xf numFmtId="0" fontId="106" fillId="0" borderId="0"/>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106" fillId="0" borderId="0"/>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106" fillId="0" borderId="0"/>
    <xf numFmtId="0" fontId="44" fillId="52" borderId="105" applyNumberFormat="0" applyProtection="0">
      <alignment horizontal="left" vertical="top" indent="1"/>
    </xf>
    <xf numFmtId="0" fontId="106" fillId="0" borderId="0"/>
    <xf numFmtId="0" fontId="106" fillId="0" borderId="0"/>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106" fillId="0" borderId="0"/>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44" fillId="52" borderId="105" applyNumberFormat="0" applyProtection="0">
      <alignment horizontal="left" vertical="top" indent="1"/>
    </xf>
    <xf numFmtId="0" fontId="106" fillId="0" borderId="0"/>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106" fillId="0" borderId="0"/>
    <xf numFmtId="0" fontId="106" fillId="0" borderId="0"/>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106" fillId="0" borderId="0"/>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106" fillId="0" borderId="0"/>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106" fillId="0" borderId="0"/>
    <xf numFmtId="0" fontId="106" fillId="0" borderId="0"/>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106" fillId="0" borderId="0"/>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106" fillId="0" borderId="0"/>
    <xf numFmtId="0" fontId="44" fillId="93" borderId="105" applyNumberFormat="0" applyProtection="0">
      <alignment horizontal="left" vertical="center" indent="1"/>
    </xf>
    <xf numFmtId="0" fontId="106" fillId="0" borderId="0"/>
    <xf numFmtId="0" fontId="106" fillId="0" borderId="0"/>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106" fillId="0" borderId="0"/>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44" fillId="93" borderId="105" applyNumberFormat="0" applyProtection="0">
      <alignment horizontal="left" vertical="center" indent="1"/>
    </xf>
    <xf numFmtId="0" fontId="106" fillId="0" borderId="0"/>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106" fillId="0" borderId="0"/>
    <xf numFmtId="0" fontId="106" fillId="0" borderId="0"/>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106" fillId="0" borderId="0"/>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106" fillId="0" borderId="0"/>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106" fillId="0" borderId="0"/>
    <xf numFmtId="0" fontId="106" fillId="0" borderId="0"/>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106" fillId="0" borderId="0"/>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106" fillId="0" borderId="0"/>
    <xf numFmtId="0" fontId="44" fillId="93" borderId="105" applyNumberFormat="0" applyProtection="0">
      <alignment horizontal="left" vertical="top" indent="1"/>
    </xf>
    <xf numFmtId="0" fontId="106" fillId="0" borderId="0"/>
    <xf numFmtId="0" fontId="106" fillId="0" borderId="0"/>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106" fillId="0" borderId="0"/>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44" fillId="93" borderId="105" applyNumberFormat="0" applyProtection="0">
      <alignment horizontal="left" vertical="top" indent="1"/>
    </xf>
    <xf numFmtId="0" fontId="106" fillId="0" borderId="0"/>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106" fillId="0" borderId="0"/>
    <xf numFmtId="0" fontId="106" fillId="0" borderId="0"/>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106" fillId="0" borderId="0"/>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106" fillId="0" borderId="0"/>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106" fillId="0" borderId="0"/>
    <xf numFmtId="0" fontId="106" fillId="0" borderId="0"/>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106" fillId="0" borderId="0"/>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106" fillId="0" borderId="0"/>
    <xf numFmtId="0" fontId="44" fillId="88" borderId="105" applyNumberFormat="0" applyProtection="0">
      <alignment horizontal="left" vertical="center" indent="1"/>
    </xf>
    <xf numFmtId="0" fontId="106" fillId="0" borderId="0"/>
    <xf numFmtId="0" fontId="106" fillId="0" borderId="0"/>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106" fillId="0" borderId="0"/>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44" fillId="88" borderId="105" applyNumberFormat="0" applyProtection="0">
      <alignment horizontal="left" vertical="center" indent="1"/>
    </xf>
    <xf numFmtId="0" fontId="106" fillId="0" borderId="0"/>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106" fillId="0" borderId="0"/>
    <xf numFmtId="0" fontId="106" fillId="0" borderId="0"/>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106" fillId="0" borderId="0"/>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106" fillId="0" borderId="0"/>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106" fillId="0" borderId="0"/>
    <xf numFmtId="0" fontId="106" fillId="0" borderId="0"/>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106" fillId="0" borderId="0"/>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106" fillId="0" borderId="0"/>
    <xf numFmtId="0" fontId="44" fillId="88" borderId="105" applyNumberFormat="0" applyProtection="0">
      <alignment horizontal="left" vertical="top" indent="1"/>
    </xf>
    <xf numFmtId="0" fontId="106" fillId="0" borderId="0"/>
    <xf numFmtId="0" fontId="106" fillId="0" borderId="0"/>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106" fillId="0" borderId="0"/>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44" fillId="88" borderId="105" applyNumberFormat="0" applyProtection="0">
      <alignment horizontal="left" vertical="top" indent="1"/>
    </xf>
    <xf numFmtId="0" fontId="106" fillId="0" borderId="0"/>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106" fillId="0" borderId="0"/>
    <xf numFmtId="0" fontId="106" fillId="0" borderId="0"/>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106" fillId="0" borderId="0"/>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106" fillId="0" borderId="0"/>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106" fillId="0" borderId="0"/>
    <xf numFmtId="0" fontId="106" fillId="0" borderId="0"/>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106" fillId="0" borderId="0"/>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106" fillId="0" borderId="0"/>
    <xf numFmtId="0" fontId="44" fillId="49" borderId="105" applyNumberFormat="0" applyProtection="0">
      <alignment horizontal="left" vertical="center" indent="1"/>
    </xf>
    <xf numFmtId="0" fontId="106" fillId="0" borderId="0"/>
    <xf numFmtId="0" fontId="106" fillId="0" borderId="0"/>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106" fillId="0" borderId="0"/>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44" fillId="49" borderId="105" applyNumberFormat="0" applyProtection="0">
      <alignment horizontal="left" vertical="center" indent="1"/>
    </xf>
    <xf numFmtId="0" fontId="106" fillId="0" borderId="0"/>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106" fillId="0" borderId="0"/>
    <xf numFmtId="0" fontId="106" fillId="0" borderId="0"/>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106" fillId="0" borderId="0"/>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106" fillId="0" borderId="0"/>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106" fillId="0" borderId="0"/>
    <xf numFmtId="0" fontId="106" fillId="0" borderId="0"/>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106" fillId="0" borderId="0"/>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106" fillId="0" borderId="0"/>
    <xf numFmtId="0" fontId="44" fillId="49" borderId="105" applyNumberFormat="0" applyProtection="0">
      <alignment horizontal="left" vertical="top" indent="1"/>
    </xf>
    <xf numFmtId="0" fontId="106" fillId="0" borderId="0"/>
    <xf numFmtId="0" fontId="106" fillId="0" borderId="0"/>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106" fillId="0" borderId="0"/>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44" fillId="49" borderId="105" applyNumberFormat="0" applyProtection="0">
      <alignment horizontal="left" vertical="top" indent="1"/>
    </xf>
    <xf numFmtId="0" fontId="106" fillId="0" borderId="0"/>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0" fontId="106" fillId="0" borderId="0"/>
    <xf numFmtId="0" fontId="106" fillId="0" borderId="0"/>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0" fontId="106" fillId="0" borderId="0"/>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4" fontId="104" fillId="54" borderId="105" applyNumberFormat="0" applyProtection="0">
      <alignment vertical="center"/>
    </xf>
    <xf numFmtId="0" fontId="106" fillId="0" borderId="0"/>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0" fontId="106" fillId="0" borderId="0"/>
    <xf numFmtId="0" fontId="106" fillId="0" borderId="0"/>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0" fontId="106" fillId="0" borderId="0"/>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4" fontId="280" fillId="54" borderId="105" applyNumberFormat="0" applyProtection="0">
      <alignment vertical="center"/>
    </xf>
    <xf numFmtId="0" fontId="106" fillId="0" borderId="0"/>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0" fontId="106" fillId="0" borderId="0"/>
    <xf numFmtId="0" fontId="106" fillId="0" borderId="0"/>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0" fontId="106" fillId="0" borderId="0"/>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4" fontId="104" fillId="54" borderId="105" applyNumberFormat="0" applyProtection="0">
      <alignment horizontal="left" vertical="center" indent="1"/>
    </xf>
    <xf numFmtId="0" fontId="106" fillId="0" borderId="0"/>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6" fillId="0" borderId="0"/>
    <xf numFmtId="0" fontId="106" fillId="0" borderId="0"/>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6" fillId="0" borderId="0"/>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4" fillId="54" borderId="105" applyNumberFormat="0" applyProtection="0">
      <alignment horizontal="left" vertical="top" indent="1"/>
    </xf>
    <xf numFmtId="0" fontId="106" fillId="0" borderId="0"/>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0" fontId="106" fillId="0" borderId="0"/>
    <xf numFmtId="0" fontId="106" fillId="0" borderId="0"/>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0" fontId="106" fillId="0" borderId="0"/>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4" fontId="104" fillId="114" borderId="105" applyNumberFormat="0" applyProtection="0">
      <alignment horizontal="right" vertical="center"/>
    </xf>
    <xf numFmtId="0" fontId="106" fillId="0" borderId="0"/>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0" fontId="106" fillId="0" borderId="0"/>
    <xf numFmtId="0" fontId="106" fillId="0" borderId="0"/>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0" fontId="106" fillId="0" borderId="0"/>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4" fontId="280" fillId="114" borderId="105" applyNumberFormat="0" applyProtection="0">
      <alignment horizontal="right" vertical="center"/>
    </xf>
    <xf numFmtId="0" fontId="106" fillId="0" borderId="0"/>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8" fillId="76" borderId="108" applyNumberFormat="0" applyProtection="0">
      <alignment horizontal="left" vertical="center" indent="1"/>
    </xf>
    <xf numFmtId="4" fontId="8" fillId="76" borderId="108" applyNumberFormat="0" applyProtection="0">
      <alignment horizontal="left" vertical="center" indent="1"/>
    </xf>
    <xf numFmtId="4" fontId="104" fillId="0" borderId="105" applyNumberFormat="0" applyProtection="0">
      <alignment horizontal="left" vertical="center" indent="1"/>
    </xf>
    <xf numFmtId="0" fontId="106" fillId="0" borderId="0"/>
    <xf numFmtId="0" fontId="106" fillId="0" borderId="0"/>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8" fillId="76" borderId="108" applyNumberFormat="0" applyProtection="0">
      <alignment horizontal="left" vertical="center" indent="1"/>
    </xf>
    <xf numFmtId="4" fontId="8" fillId="76" borderId="108" applyNumberFormat="0" applyProtection="0">
      <alignment horizontal="left" vertical="center" indent="1"/>
    </xf>
    <xf numFmtId="4" fontId="104" fillId="0" borderId="105" applyNumberFormat="0" applyProtection="0">
      <alignment horizontal="left" vertical="center" indent="1"/>
    </xf>
    <xf numFmtId="0" fontId="106" fillId="0" borderId="0"/>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8" fillId="76" borderId="108" applyNumberFormat="0" applyProtection="0">
      <alignment horizontal="left" vertical="center" indent="1"/>
    </xf>
    <xf numFmtId="4" fontId="8" fillId="76" borderId="108"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4" fontId="104" fillId="0" borderId="105" applyNumberFormat="0" applyProtection="0">
      <alignment horizontal="left" vertical="center" indent="1"/>
    </xf>
    <xf numFmtId="0" fontId="106" fillId="0" borderId="0"/>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6" fillId="0" borderId="0"/>
    <xf numFmtId="0" fontId="106" fillId="0" borderId="0"/>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6" fillId="0" borderId="0"/>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4" fillId="93" borderId="105" applyNumberFormat="0" applyProtection="0">
      <alignment horizontal="left" vertical="top" indent="1"/>
    </xf>
    <xf numFmtId="0" fontId="106" fillId="0" borderId="0"/>
    <xf numFmtId="4" fontId="205" fillId="85" borderId="106" applyNumberFormat="0" applyProtection="0">
      <alignment vertical="center"/>
    </xf>
    <xf numFmtId="4" fontId="281" fillId="85" borderId="106" applyNumberFormat="0" applyProtection="0">
      <alignment vertical="center"/>
    </xf>
    <xf numFmtId="4" fontId="282" fillId="54" borderId="106" applyNumberFormat="0" applyProtection="0">
      <alignment horizontal="left" vertical="center" indent="1"/>
    </xf>
    <xf numFmtId="4" fontId="283" fillId="0" borderId="0" applyNumberFormat="0" applyProtection="0">
      <alignment horizontal="left" vertical="center" indent="1"/>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0" fontId="106" fillId="0" borderId="0"/>
    <xf numFmtId="0" fontId="106" fillId="0" borderId="0"/>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0" fontId="106" fillId="0" borderId="0"/>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4" fontId="105" fillId="114" borderId="105" applyNumberFormat="0" applyProtection="0">
      <alignment horizontal="right" vertical="center"/>
    </xf>
    <xf numFmtId="0" fontId="106" fillId="0" borderId="0"/>
    <xf numFmtId="0" fontId="7" fillId="0" borderId="109" applyNumberFormat="0" applyFont="0" applyFill="0" applyAlignment="0" applyProtection="0"/>
    <xf numFmtId="343" fontId="284" fillId="0" borderId="110" applyNumberFormat="0" applyProtection="0">
      <alignment horizontal="right" vertical="center"/>
    </xf>
    <xf numFmtId="343" fontId="285" fillId="0" borderId="111" applyNumberFormat="0" applyProtection="0">
      <alignment horizontal="right" vertical="center"/>
    </xf>
    <xf numFmtId="0" fontId="285" fillId="115" borderId="109" applyNumberFormat="0" applyAlignment="0" applyProtection="0">
      <alignment horizontal="left" vertical="center" indent="1"/>
    </xf>
    <xf numFmtId="0" fontId="286" fillId="116" borderId="111" applyNumberFormat="0" applyAlignment="0" applyProtection="0">
      <alignment horizontal="left" vertical="center" indent="1"/>
    </xf>
    <xf numFmtId="0" fontId="286" fillId="116" borderId="111" applyNumberFormat="0" applyAlignment="0" applyProtection="0">
      <alignment horizontal="left" vertical="center" indent="1"/>
    </xf>
    <xf numFmtId="0" fontId="287" fillId="0" borderId="112" applyNumberFormat="0" applyFill="0" applyBorder="0" applyAlignment="0" applyProtection="0"/>
    <xf numFmtId="0" fontId="287" fillId="116" borderId="111" applyNumberFormat="0" applyAlignment="0" applyProtection="0">
      <alignment horizontal="left" vertical="center" indent="1"/>
    </xf>
    <xf numFmtId="0" fontId="287" fillId="116" borderId="111" applyNumberFormat="0" applyAlignment="0" applyProtection="0">
      <alignment horizontal="left" vertical="center" indent="1"/>
    </xf>
    <xf numFmtId="343" fontId="288" fillId="117" borderId="110" applyNumberFormat="0" applyBorder="0" applyProtection="0">
      <alignment horizontal="right" vertical="center"/>
    </xf>
    <xf numFmtId="343" fontId="289" fillId="117" borderId="111" applyNumberFormat="0" applyBorder="0" applyProtection="0">
      <alignment horizontal="right" vertical="center"/>
    </xf>
    <xf numFmtId="0" fontId="287" fillId="118" borderId="111" applyNumberFormat="0" applyAlignment="0" applyProtection="0">
      <alignment horizontal="left" vertical="center" indent="1"/>
    </xf>
    <xf numFmtId="343" fontId="289" fillId="118" borderId="111" applyNumberFormat="0" applyProtection="0">
      <alignment horizontal="right" vertical="center"/>
    </xf>
    <xf numFmtId="0" fontId="290" fillId="0" borderId="112" applyBorder="0" applyAlignment="0" applyProtection="0"/>
    <xf numFmtId="343" fontId="291" fillId="119" borderId="113" applyNumberFormat="0" applyBorder="0" applyAlignment="0" applyProtection="0">
      <alignment horizontal="right" vertical="center" indent="1"/>
    </xf>
    <xf numFmtId="343" fontId="292" fillId="120" borderId="113" applyNumberFormat="0" applyBorder="0" applyAlignment="0" applyProtection="0">
      <alignment horizontal="right" vertical="center" indent="1"/>
    </xf>
    <xf numFmtId="343" fontId="292" fillId="121" borderId="113" applyNumberFormat="0" applyBorder="0" applyAlignment="0" applyProtection="0">
      <alignment horizontal="right" vertical="center" indent="1"/>
    </xf>
    <xf numFmtId="343" fontId="293" fillId="122" borderId="113" applyNumberFormat="0" applyBorder="0" applyAlignment="0" applyProtection="0">
      <alignment horizontal="right" vertical="center" indent="1"/>
    </xf>
    <xf numFmtId="343" fontId="293" fillId="123" borderId="113" applyNumberFormat="0" applyBorder="0" applyAlignment="0" applyProtection="0">
      <alignment horizontal="right" vertical="center" indent="1"/>
    </xf>
    <xf numFmtId="343" fontId="293" fillId="124" borderId="113" applyNumberFormat="0" applyBorder="0" applyAlignment="0" applyProtection="0">
      <alignment horizontal="right" vertical="center" indent="1"/>
    </xf>
    <xf numFmtId="343" fontId="294" fillId="125" borderId="113" applyNumberFormat="0" applyBorder="0" applyAlignment="0" applyProtection="0">
      <alignment horizontal="right" vertical="center" indent="1"/>
    </xf>
    <xf numFmtId="343" fontId="294" fillId="126" borderId="113" applyNumberFormat="0" applyBorder="0" applyAlignment="0" applyProtection="0">
      <alignment horizontal="right" vertical="center" indent="1"/>
    </xf>
    <xf numFmtId="343" fontId="294" fillId="127" borderId="113" applyNumberFormat="0" applyBorder="0" applyAlignment="0" applyProtection="0">
      <alignment horizontal="right" vertical="center" indent="1"/>
    </xf>
    <xf numFmtId="0" fontId="286" fillId="128" borderId="109" applyNumberFormat="0" applyAlignment="0" applyProtection="0">
      <alignment horizontal="left" vertical="center" indent="1"/>
    </xf>
    <xf numFmtId="0" fontId="286" fillId="129" borderId="109" applyNumberFormat="0" applyAlignment="0" applyProtection="0">
      <alignment horizontal="left" vertical="center" indent="1"/>
    </xf>
    <xf numFmtId="0" fontId="286" fillId="130" borderId="109" applyNumberFormat="0" applyAlignment="0" applyProtection="0">
      <alignment horizontal="left" vertical="center" indent="1"/>
    </xf>
    <xf numFmtId="0" fontId="286" fillId="117" borderId="109" applyNumberFormat="0" applyAlignment="0" applyProtection="0">
      <alignment horizontal="left" vertical="center" indent="1"/>
    </xf>
    <xf numFmtId="0" fontId="286" fillId="118" borderId="111" applyNumberFormat="0" applyAlignment="0" applyProtection="0">
      <alignment horizontal="left" vertical="center" indent="1"/>
    </xf>
    <xf numFmtId="343" fontId="284" fillId="117" borderId="110" applyNumberFormat="0" applyBorder="0" applyProtection="0">
      <alignment horizontal="right" vertical="center"/>
    </xf>
    <xf numFmtId="343" fontId="285" fillId="117" borderId="111" applyNumberFormat="0" applyBorder="0" applyProtection="0">
      <alignment horizontal="right" vertical="center"/>
    </xf>
    <xf numFmtId="343" fontId="284" fillId="131" borderId="109" applyNumberFormat="0" applyAlignment="0" applyProtection="0">
      <alignment horizontal="left" vertical="center" indent="1"/>
    </xf>
    <xf numFmtId="0" fontId="285" fillId="115" borderId="111" applyNumberFormat="0" applyAlignment="0" applyProtection="0">
      <alignment horizontal="left" vertical="center" indent="1"/>
    </xf>
    <xf numFmtId="0" fontId="286" fillId="118" borderId="111" applyNumberFormat="0" applyAlignment="0" applyProtection="0">
      <alignment horizontal="left" vertical="center" indent="1"/>
    </xf>
    <xf numFmtId="343" fontId="285" fillId="118" borderId="111" applyNumberFormat="0" applyProtection="0">
      <alignment horizontal="right" vertical="center"/>
    </xf>
    <xf numFmtId="1" fontId="258" fillId="0" borderId="0">
      <alignment horizontal="right" vertical="center"/>
    </xf>
    <xf numFmtId="1" fontId="258" fillId="0" borderId="0">
      <alignment horizontal="right" vertical="center"/>
    </xf>
    <xf numFmtId="1" fontId="258" fillId="0" borderId="0">
      <alignment horizontal="right" vertical="center"/>
    </xf>
    <xf numFmtId="0" fontId="106" fillId="0" borderId="0"/>
    <xf numFmtId="0" fontId="64" fillId="19" borderId="0" applyNumberFormat="0" applyBorder="0" applyAlignment="0" applyProtection="0"/>
    <xf numFmtId="0" fontId="295" fillId="19" borderId="0" applyNumberFormat="0" applyBorder="0" applyAlignment="0" applyProtection="0"/>
    <xf numFmtId="0" fontId="126" fillId="61" borderId="0" applyNumberFormat="0" applyBorder="0" applyAlignment="0" applyProtection="0"/>
    <xf numFmtId="0" fontId="126" fillId="61" borderId="0" applyNumberFormat="0" applyBorder="0" applyAlignment="0" applyProtection="0"/>
    <xf numFmtId="0" fontId="106" fillId="0" borderId="0"/>
    <xf numFmtId="0" fontId="125" fillId="61" borderId="0" applyNumberFormat="0" applyBorder="0" applyAlignment="0" applyProtection="0"/>
    <xf numFmtId="213" fontId="75" fillId="0" borderId="0">
      <protection locked="0"/>
    </xf>
    <xf numFmtId="344" fontId="296" fillId="0" borderId="0" applyFill="0" applyBorder="0">
      <alignment horizontal="right"/>
      <protection hidden="1"/>
    </xf>
    <xf numFmtId="0" fontId="297" fillId="0" borderId="0">
      <protection locked="0"/>
    </xf>
    <xf numFmtId="49" fontId="44" fillId="50" borderId="24" applyProtection="0"/>
    <xf numFmtId="49" fontId="44" fillId="50" borderId="24" applyProtection="0"/>
    <xf numFmtId="49" fontId="44" fillId="50" borderId="24" applyProtection="0"/>
    <xf numFmtId="0" fontId="106" fillId="0" borderId="0"/>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106" fillId="0" borderId="0"/>
    <xf numFmtId="0" fontId="106" fillId="0" borderId="0"/>
    <xf numFmtId="0" fontId="298" fillId="0" borderId="114">
      <alignment wrapText="1"/>
      <protection hidden="1"/>
    </xf>
    <xf numFmtId="0" fontId="298" fillId="0" borderId="114">
      <alignment wrapText="1"/>
      <protection hidden="1"/>
    </xf>
    <xf numFmtId="0" fontId="298" fillId="0" borderId="114">
      <alignment wrapText="1"/>
      <protection hidden="1"/>
    </xf>
    <xf numFmtId="0" fontId="106" fillId="0" borderId="0"/>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298" fillId="0" borderId="114">
      <alignment wrapText="1"/>
      <protection hidden="1"/>
    </xf>
    <xf numFmtId="0" fontId="106" fillId="0" borderId="0"/>
    <xf numFmtId="0" fontId="299" fillId="132" borderId="5"/>
    <xf numFmtId="0" fontId="106" fillId="0" borderId="0"/>
    <xf numFmtId="0" fontId="299" fillId="132" borderId="5"/>
    <xf numFmtId="0" fontId="299" fillId="132" borderId="5"/>
    <xf numFmtId="0" fontId="299" fillId="132" borderId="5"/>
    <xf numFmtId="0" fontId="299" fillId="132" borderId="5"/>
    <xf numFmtId="0" fontId="299" fillId="132" borderId="5"/>
    <xf numFmtId="0" fontId="299" fillId="132" borderId="5"/>
    <xf numFmtId="0" fontId="106" fillId="0" borderId="0"/>
    <xf numFmtId="0" fontId="299" fillId="132" borderId="5"/>
    <xf numFmtId="0" fontId="106" fillId="0" borderId="0"/>
    <xf numFmtId="0" fontId="299" fillId="132" borderId="5"/>
    <xf numFmtId="0" fontId="299" fillId="132" borderId="5"/>
    <xf numFmtId="0" fontId="299" fillId="132" borderId="5"/>
    <xf numFmtId="0" fontId="299" fillId="132" borderId="5"/>
    <xf numFmtId="0" fontId="299" fillId="132" borderId="5"/>
    <xf numFmtId="0" fontId="299" fillId="132" borderId="5"/>
    <xf numFmtId="0" fontId="106" fillId="0" borderId="0"/>
    <xf numFmtId="0" fontId="300" fillId="132" borderId="5"/>
    <xf numFmtId="0" fontId="106" fillId="0" borderId="0"/>
    <xf numFmtId="0" fontId="300" fillId="132" borderId="5"/>
    <xf numFmtId="0" fontId="300" fillId="132" borderId="5"/>
    <xf numFmtId="0" fontId="300" fillId="132" borderId="5"/>
    <xf numFmtId="0" fontId="300" fillId="132" borderId="5"/>
    <xf numFmtId="0" fontId="300" fillId="132" borderId="5"/>
    <xf numFmtId="0" fontId="300" fillId="132" borderId="5"/>
    <xf numFmtId="0" fontId="106" fillId="0" borderId="0"/>
    <xf numFmtId="0" fontId="96" fillId="0" borderId="115">
      <protection locked="0"/>
    </xf>
    <xf numFmtId="0" fontId="96" fillId="0" borderId="115">
      <protection locked="0"/>
    </xf>
    <xf numFmtId="0" fontId="96" fillId="0" borderId="115">
      <protection locked="0"/>
    </xf>
    <xf numFmtId="0" fontId="96" fillId="0" borderId="115">
      <protection locked="0"/>
    </xf>
    <xf numFmtId="0" fontId="96" fillId="0" borderId="115">
      <protection locked="0"/>
    </xf>
    <xf numFmtId="0" fontId="96" fillId="0" borderId="115">
      <protection locked="0"/>
    </xf>
    <xf numFmtId="0" fontId="96" fillId="0" borderId="115">
      <protection locked="0"/>
    </xf>
    <xf numFmtId="0" fontId="96" fillId="0" borderId="115">
      <protection locked="0"/>
    </xf>
    <xf numFmtId="0" fontId="96" fillId="0" borderId="115">
      <protection locked="0"/>
    </xf>
    <xf numFmtId="0" fontId="96" fillId="0" borderId="115">
      <protection locked="0"/>
    </xf>
    <xf numFmtId="0" fontId="106" fillId="0" borderId="0"/>
    <xf numFmtId="0" fontId="96" fillId="0" borderId="115">
      <protection locked="0"/>
    </xf>
    <xf numFmtId="0" fontId="106" fillId="0" borderId="0"/>
    <xf numFmtId="0" fontId="96" fillId="0" borderId="115">
      <protection locked="0"/>
    </xf>
    <xf numFmtId="0" fontId="96" fillId="0" borderId="115">
      <protection locked="0"/>
    </xf>
    <xf numFmtId="0" fontId="96" fillId="0" borderId="115">
      <protection locked="0"/>
    </xf>
    <xf numFmtId="0" fontId="106" fillId="0" borderId="0"/>
    <xf numFmtId="0" fontId="96" fillId="0" borderId="115">
      <protection locked="0"/>
    </xf>
    <xf numFmtId="0" fontId="106" fillId="0" borderId="0"/>
    <xf numFmtId="0" fontId="96" fillId="0" borderId="115">
      <protection locked="0"/>
    </xf>
    <xf numFmtId="0" fontId="96" fillId="0" borderId="115">
      <protection locked="0"/>
    </xf>
    <xf numFmtId="0" fontId="96" fillId="0" borderId="115">
      <protection locked="0"/>
    </xf>
    <xf numFmtId="0" fontId="106" fillId="0" borderId="0"/>
    <xf numFmtId="0" fontId="96" fillId="0" borderId="115">
      <protection locked="0"/>
    </xf>
    <xf numFmtId="0" fontId="96" fillId="0" borderId="115">
      <protection locked="0"/>
    </xf>
    <xf numFmtId="0" fontId="96" fillId="0" borderId="115">
      <protection locked="0"/>
    </xf>
    <xf numFmtId="0" fontId="96" fillId="0" borderId="115">
      <protection locked="0"/>
    </xf>
    <xf numFmtId="0" fontId="96" fillId="0" borderId="115">
      <protection locked="0"/>
    </xf>
    <xf numFmtId="0" fontId="96" fillId="0" borderId="115">
      <protection locked="0"/>
    </xf>
    <xf numFmtId="0" fontId="96" fillId="0" borderId="115">
      <protection locked="0"/>
    </xf>
    <xf numFmtId="0" fontId="106" fillId="0" borderId="0"/>
    <xf numFmtId="0" fontId="96" fillId="0" borderId="115">
      <protection locked="0"/>
    </xf>
    <xf numFmtId="0" fontId="96" fillId="0" borderId="115">
      <protection locked="0"/>
    </xf>
    <xf numFmtId="0" fontId="96" fillId="0" borderId="115">
      <protection locked="0"/>
    </xf>
    <xf numFmtId="0" fontId="106" fillId="0" borderId="0"/>
    <xf numFmtId="4" fontId="116" fillId="0" borderId="116">
      <protection hidden="1"/>
    </xf>
    <xf numFmtId="4" fontId="116" fillId="0" borderId="116">
      <protection hidden="1"/>
    </xf>
    <xf numFmtId="0" fontId="106" fillId="0" borderId="0"/>
    <xf numFmtId="0" fontId="301" fillId="0" borderId="115">
      <alignment wrapText="1"/>
      <protection hidden="1"/>
    </xf>
    <xf numFmtId="0" fontId="301" fillId="0" borderId="115">
      <alignment wrapText="1"/>
      <protection hidden="1"/>
    </xf>
    <xf numFmtId="0" fontId="301" fillId="0" borderId="115">
      <alignment wrapText="1"/>
      <protection hidden="1"/>
    </xf>
    <xf numFmtId="0" fontId="301" fillId="0" borderId="115">
      <alignment wrapText="1"/>
      <protection hidden="1"/>
    </xf>
    <xf numFmtId="0" fontId="301" fillId="0" borderId="115">
      <alignment wrapText="1"/>
      <protection hidden="1"/>
    </xf>
    <xf numFmtId="0" fontId="301" fillId="0" borderId="115">
      <alignment wrapText="1"/>
      <protection hidden="1"/>
    </xf>
    <xf numFmtId="0" fontId="301" fillId="0" borderId="115">
      <alignment wrapText="1"/>
      <protection hidden="1"/>
    </xf>
    <xf numFmtId="0" fontId="301" fillId="0" borderId="115">
      <alignment wrapText="1"/>
      <protection hidden="1"/>
    </xf>
    <xf numFmtId="0" fontId="301" fillId="0" borderId="115">
      <alignment wrapText="1"/>
      <protection hidden="1"/>
    </xf>
    <xf numFmtId="0" fontId="301" fillId="0" borderId="115">
      <alignment wrapText="1"/>
      <protection hidden="1"/>
    </xf>
    <xf numFmtId="0" fontId="106" fillId="0" borderId="0"/>
    <xf numFmtId="0" fontId="301" fillId="0" borderId="115">
      <alignment wrapText="1"/>
      <protection hidden="1"/>
    </xf>
    <xf numFmtId="0" fontId="106" fillId="0" borderId="0"/>
    <xf numFmtId="0" fontId="301" fillId="0" borderId="115">
      <alignment wrapText="1"/>
      <protection hidden="1"/>
    </xf>
    <xf numFmtId="0" fontId="301" fillId="0" borderId="115">
      <alignment wrapText="1"/>
      <protection hidden="1"/>
    </xf>
    <xf numFmtId="0" fontId="301" fillId="0" borderId="115">
      <alignment wrapText="1"/>
      <protection hidden="1"/>
    </xf>
    <xf numFmtId="0" fontId="106" fillId="0" borderId="0"/>
    <xf numFmtId="0" fontId="301" fillId="0" borderId="115">
      <alignment wrapText="1"/>
      <protection hidden="1"/>
    </xf>
    <xf numFmtId="0" fontId="106" fillId="0" borderId="0"/>
    <xf numFmtId="0" fontId="301" fillId="0" borderId="115">
      <alignment wrapText="1"/>
      <protection hidden="1"/>
    </xf>
    <xf numFmtId="0" fontId="301" fillId="0" borderId="115">
      <alignment wrapText="1"/>
      <protection hidden="1"/>
    </xf>
    <xf numFmtId="0" fontId="301" fillId="0" borderId="115">
      <alignment wrapText="1"/>
      <protection hidden="1"/>
    </xf>
    <xf numFmtId="0" fontId="106" fillId="0" borderId="0"/>
    <xf numFmtId="0" fontId="301" fillId="0" borderId="115">
      <alignment wrapText="1"/>
      <protection hidden="1"/>
    </xf>
    <xf numFmtId="0" fontId="301" fillId="0" borderId="115">
      <alignment wrapText="1"/>
      <protection hidden="1"/>
    </xf>
    <xf numFmtId="0" fontId="301" fillId="0" borderId="115">
      <alignment wrapText="1"/>
      <protection hidden="1"/>
    </xf>
    <xf numFmtId="0" fontId="301" fillId="0" borderId="115">
      <alignment wrapText="1"/>
      <protection hidden="1"/>
    </xf>
    <xf numFmtId="0" fontId="301" fillId="0" borderId="115">
      <alignment wrapText="1"/>
      <protection hidden="1"/>
    </xf>
    <xf numFmtId="0" fontId="301" fillId="0" borderId="115">
      <alignment wrapText="1"/>
      <protection hidden="1"/>
    </xf>
    <xf numFmtId="0" fontId="301" fillId="0" borderId="115">
      <alignment wrapText="1"/>
      <protection hidden="1"/>
    </xf>
    <xf numFmtId="0" fontId="106" fillId="0" borderId="0"/>
    <xf numFmtId="0" fontId="301" fillId="0" borderId="115">
      <alignment wrapText="1"/>
      <protection hidden="1"/>
    </xf>
    <xf numFmtId="0" fontId="301" fillId="0" borderId="115">
      <alignment wrapText="1"/>
      <protection hidden="1"/>
    </xf>
    <xf numFmtId="0" fontId="301" fillId="0" borderId="115">
      <alignment wrapText="1"/>
      <protection hidden="1"/>
    </xf>
    <xf numFmtId="0" fontId="106" fillId="0" borderId="0"/>
    <xf numFmtId="0" fontId="242" fillId="56" borderId="0" applyNumberFormat="0" applyBorder="0" applyAlignment="0" applyProtection="0"/>
    <xf numFmtId="0" fontId="302" fillId="0" borderId="0"/>
    <xf numFmtId="37" fontId="302" fillId="0" borderId="0"/>
    <xf numFmtId="0" fontId="75" fillId="133" borderId="0" applyNumberFormat="0" applyFont="0" applyBorder="0" applyAlignment="0" applyProtection="0"/>
    <xf numFmtId="0" fontId="221" fillId="134" borderId="0" applyNumberFormat="0" applyFont="0" applyBorder="0" applyAlignment="0" applyProtection="0"/>
    <xf numFmtId="345" fontId="44" fillId="85" borderId="2" applyFont="0">
      <alignment horizontal="center" vertical="center"/>
    </xf>
    <xf numFmtId="345" fontId="44" fillId="85" borderId="2" applyFont="0">
      <alignment horizontal="center" vertical="center"/>
    </xf>
    <xf numFmtId="345" fontId="44" fillId="85" borderId="2" applyFont="0">
      <alignment horizontal="center" vertical="center"/>
    </xf>
    <xf numFmtId="345" fontId="44" fillId="85" borderId="2" applyFont="0">
      <alignment horizontal="center" vertical="center"/>
    </xf>
    <xf numFmtId="345" fontId="44" fillId="85" borderId="2" applyFont="0">
      <alignment horizontal="center" vertical="center"/>
    </xf>
    <xf numFmtId="345" fontId="44" fillId="85" borderId="2" applyFont="0">
      <alignment horizontal="center" vertical="center"/>
    </xf>
    <xf numFmtId="0" fontId="106" fillId="0" borderId="0"/>
    <xf numFmtId="345" fontId="44" fillId="85" borderId="2" applyFont="0">
      <alignment horizontal="center" vertical="center"/>
    </xf>
    <xf numFmtId="345" fontId="44" fillId="85" borderId="2" applyFont="0">
      <alignment horizontal="center" vertical="center"/>
    </xf>
    <xf numFmtId="345" fontId="44" fillId="85" borderId="2" applyFont="0">
      <alignment horizontal="center" vertical="center"/>
    </xf>
    <xf numFmtId="0" fontId="106" fillId="0" borderId="0"/>
    <xf numFmtId="345" fontId="44" fillId="85" borderId="2" applyFont="0">
      <alignment horizontal="center" vertical="center"/>
    </xf>
    <xf numFmtId="0" fontId="106" fillId="0" borderId="0"/>
    <xf numFmtId="0" fontId="106" fillId="0" borderId="0"/>
    <xf numFmtId="345" fontId="44" fillId="85" borderId="2" applyFont="0">
      <alignment horizontal="center" vertical="center"/>
    </xf>
    <xf numFmtId="345" fontId="44" fillId="85" borderId="2" applyFont="0">
      <alignment horizontal="center" vertical="center"/>
    </xf>
    <xf numFmtId="345" fontId="44" fillId="85" borderId="2" applyFont="0">
      <alignment horizontal="center" vertical="center"/>
    </xf>
    <xf numFmtId="0" fontId="106" fillId="0" borderId="0"/>
    <xf numFmtId="0" fontId="106" fillId="0" borderId="0"/>
    <xf numFmtId="0" fontId="106" fillId="0" borderId="0"/>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0" fontId="106" fillId="0" borderId="0"/>
    <xf numFmtId="3" fontId="44" fillId="85" borderId="2" applyFont="0">
      <alignment horizontal="right" vertical="center"/>
    </xf>
    <xf numFmtId="0" fontId="106" fillId="0" borderId="0"/>
    <xf numFmtId="3" fontId="44" fillId="85" borderId="2" applyFont="0">
      <alignment horizontal="right" vertical="center"/>
    </xf>
    <xf numFmtId="0" fontId="106" fillId="0" borderId="0"/>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3" fontId="44" fillId="85" borderId="2" applyFont="0">
      <alignment horizontal="right" vertical="center"/>
    </xf>
    <xf numFmtId="0" fontId="106" fillId="0" borderId="0"/>
    <xf numFmtId="0" fontId="106" fillId="0" borderId="0"/>
    <xf numFmtId="3" fontId="44" fillId="85" borderId="2" applyFont="0">
      <alignment horizontal="right" vertical="center"/>
    </xf>
    <xf numFmtId="0" fontId="106" fillId="0" borderId="0"/>
    <xf numFmtId="3" fontId="44" fillId="85" borderId="2" applyFont="0">
      <alignment horizontal="right" vertical="center"/>
    </xf>
    <xf numFmtId="0" fontId="106" fillId="0" borderId="0"/>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3" fontId="44" fillId="85" borderId="2" applyFont="0">
      <alignment horizontal="right" vertical="center"/>
    </xf>
    <xf numFmtId="0" fontId="106" fillId="0" borderId="0"/>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3" fontId="44" fillId="85" borderId="2" applyFont="0">
      <alignment horizontal="right" vertical="center"/>
    </xf>
    <xf numFmtId="3" fontId="44" fillId="85" borderId="2" applyFont="0">
      <alignment horizontal="right" vertical="center"/>
    </xf>
    <xf numFmtId="0" fontId="106" fillId="0" borderId="0"/>
    <xf numFmtId="0" fontId="106" fillId="0" borderId="0"/>
    <xf numFmtId="3" fontId="44" fillId="85" borderId="2" applyFont="0">
      <alignment horizontal="right" vertical="center"/>
    </xf>
    <xf numFmtId="0" fontId="106" fillId="0" borderId="0"/>
    <xf numFmtId="3" fontId="44" fillId="85" borderId="2" applyFont="0">
      <alignment horizontal="right" vertical="center"/>
    </xf>
    <xf numFmtId="0" fontId="106" fillId="0" borderId="0"/>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3" fontId="44" fillId="85" borderId="2" applyFont="0">
      <alignment horizontal="right" vertical="center"/>
    </xf>
    <xf numFmtId="0" fontId="106" fillId="0" borderId="0"/>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3" fontId="44" fillId="85" borderId="2" applyFont="0">
      <alignment horizontal="right" vertical="center"/>
    </xf>
    <xf numFmtId="0" fontId="106" fillId="0" borderId="0"/>
    <xf numFmtId="0" fontId="106" fillId="0" borderId="0"/>
    <xf numFmtId="3" fontId="44" fillId="85" borderId="2" applyFont="0">
      <alignment horizontal="right" vertical="center"/>
    </xf>
    <xf numFmtId="0" fontId="106" fillId="0" borderId="0"/>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3" fontId="44" fillId="85" borderId="2" applyFont="0">
      <alignment horizontal="right" vertical="center"/>
    </xf>
    <xf numFmtId="0" fontId="106" fillId="0" borderId="0"/>
    <xf numFmtId="346" fontId="44" fillId="85" borderId="2" applyFont="0">
      <alignment horizontal="right" vertical="center"/>
    </xf>
    <xf numFmtId="346" fontId="44" fillId="85" borderId="2" applyFont="0">
      <alignment horizontal="right" vertical="center"/>
    </xf>
    <xf numFmtId="346" fontId="44" fillId="85" borderId="2" applyFont="0">
      <alignment horizontal="right" vertical="center"/>
    </xf>
    <xf numFmtId="346" fontId="44" fillId="85" borderId="2" applyFont="0">
      <alignment horizontal="right" vertical="center"/>
    </xf>
    <xf numFmtId="346" fontId="44" fillId="85" borderId="2" applyFont="0">
      <alignment horizontal="right" vertical="center"/>
    </xf>
    <xf numFmtId="346" fontId="44" fillId="85" borderId="2" applyFont="0">
      <alignment horizontal="right" vertical="center"/>
    </xf>
    <xf numFmtId="0" fontId="106" fillId="0" borderId="0"/>
    <xf numFmtId="346" fontId="44" fillId="85" borderId="2" applyFont="0">
      <alignment horizontal="right" vertical="center"/>
    </xf>
    <xf numFmtId="346" fontId="44" fillId="85" borderId="2" applyFont="0">
      <alignment horizontal="right" vertical="center"/>
    </xf>
    <xf numFmtId="346" fontId="44" fillId="85" borderId="2" applyFont="0">
      <alignment horizontal="right" vertical="center"/>
    </xf>
    <xf numFmtId="0" fontId="106" fillId="0" borderId="0"/>
    <xf numFmtId="346" fontId="44" fillId="85" borderId="2" applyFont="0">
      <alignment horizontal="right" vertical="center"/>
    </xf>
    <xf numFmtId="0" fontId="106" fillId="0" borderId="0"/>
    <xf numFmtId="0" fontId="106" fillId="0" borderId="0"/>
    <xf numFmtId="346" fontId="44" fillId="85" borderId="2" applyFont="0">
      <alignment horizontal="right" vertical="center"/>
    </xf>
    <xf numFmtId="346" fontId="44" fillId="85" borderId="2" applyFont="0">
      <alignment horizontal="right" vertical="center"/>
    </xf>
    <xf numFmtId="346" fontId="44" fillId="85" borderId="2" applyFont="0">
      <alignment horizontal="right" vertical="center"/>
    </xf>
    <xf numFmtId="0" fontId="106" fillId="0" borderId="0"/>
    <xf numFmtId="0" fontId="106" fillId="0" borderId="0"/>
    <xf numFmtId="0" fontId="106" fillId="0" borderId="0"/>
    <xf numFmtId="0" fontId="106" fillId="0" borderId="0"/>
    <xf numFmtId="189" fontId="44" fillId="85" borderId="2" applyFont="0">
      <alignment horizontal="right" vertical="center"/>
    </xf>
    <xf numFmtId="189" fontId="44" fillId="85" borderId="2" applyFont="0">
      <alignment horizontal="right" vertical="center"/>
    </xf>
    <xf numFmtId="189" fontId="44" fillId="85" borderId="2" applyFont="0">
      <alignment horizontal="right" vertical="center"/>
    </xf>
    <xf numFmtId="189" fontId="44" fillId="85" borderId="2" applyFont="0">
      <alignment horizontal="right" vertical="center"/>
    </xf>
    <xf numFmtId="189" fontId="44" fillId="85" borderId="2" applyFont="0">
      <alignment horizontal="right" vertical="center"/>
    </xf>
    <xf numFmtId="189" fontId="44" fillId="85" borderId="2" applyFont="0">
      <alignment horizontal="right" vertical="center"/>
    </xf>
    <xf numFmtId="0" fontId="106" fillId="0" borderId="0"/>
    <xf numFmtId="189" fontId="44" fillId="85" borderId="2" applyFont="0">
      <alignment horizontal="right" vertical="center"/>
    </xf>
    <xf numFmtId="189" fontId="44" fillId="85" borderId="2" applyFont="0">
      <alignment horizontal="right" vertical="center"/>
    </xf>
    <xf numFmtId="189" fontId="44" fillId="85" borderId="2" applyFont="0">
      <alignment horizontal="right" vertical="center"/>
    </xf>
    <xf numFmtId="0" fontId="106" fillId="0" borderId="0"/>
    <xf numFmtId="189" fontId="44" fillId="85" borderId="2" applyFont="0">
      <alignment horizontal="right" vertical="center"/>
    </xf>
    <xf numFmtId="0" fontId="106" fillId="0" borderId="0"/>
    <xf numFmtId="0" fontId="106" fillId="0" borderId="0"/>
    <xf numFmtId="189" fontId="44" fillId="85" borderId="2" applyFont="0">
      <alignment horizontal="right" vertical="center"/>
    </xf>
    <xf numFmtId="189" fontId="44" fillId="85" borderId="2" applyFont="0">
      <alignment horizontal="right" vertical="center"/>
    </xf>
    <xf numFmtId="189" fontId="44" fillId="85" borderId="2" applyFont="0">
      <alignment horizontal="right" vertical="center"/>
    </xf>
    <xf numFmtId="0" fontId="106" fillId="0" borderId="0"/>
    <xf numFmtId="0" fontId="106" fillId="0" borderId="0"/>
    <xf numFmtId="0" fontId="106" fillId="0" borderId="0"/>
    <xf numFmtId="0" fontId="106" fillId="0" borderId="0"/>
    <xf numFmtId="10" fontId="44" fillId="85" borderId="2" applyFont="0">
      <alignment horizontal="right" vertical="center"/>
    </xf>
    <xf numFmtId="10" fontId="44" fillId="85" borderId="2" applyFont="0">
      <alignment horizontal="right" vertical="center"/>
    </xf>
    <xf numFmtId="10" fontId="44" fillId="85" borderId="2" applyFont="0">
      <alignment horizontal="right" vertical="center"/>
    </xf>
    <xf numFmtId="10" fontId="44" fillId="85" borderId="2" applyFont="0">
      <alignment horizontal="right" vertical="center"/>
    </xf>
    <xf numFmtId="10" fontId="44" fillId="85" borderId="2" applyFont="0">
      <alignment horizontal="right" vertical="center"/>
    </xf>
    <xf numFmtId="10" fontId="44" fillId="85" borderId="2" applyFont="0">
      <alignment horizontal="right" vertical="center"/>
    </xf>
    <xf numFmtId="0" fontId="106" fillId="0" borderId="0"/>
    <xf numFmtId="10" fontId="44" fillId="85" borderId="2" applyFont="0">
      <alignment horizontal="right" vertical="center"/>
    </xf>
    <xf numFmtId="10" fontId="44" fillId="85" borderId="2" applyFont="0">
      <alignment horizontal="right" vertical="center"/>
    </xf>
    <xf numFmtId="10" fontId="44" fillId="85" borderId="2" applyFont="0">
      <alignment horizontal="right" vertical="center"/>
    </xf>
    <xf numFmtId="0" fontId="106" fillId="0" borderId="0"/>
    <xf numFmtId="10" fontId="44" fillId="85" borderId="2" applyFont="0">
      <alignment horizontal="right" vertical="center"/>
    </xf>
    <xf numFmtId="0" fontId="106" fillId="0" borderId="0"/>
    <xf numFmtId="0" fontId="106" fillId="0" borderId="0"/>
    <xf numFmtId="10" fontId="44" fillId="85" borderId="2" applyFont="0">
      <alignment horizontal="right" vertical="center"/>
    </xf>
    <xf numFmtId="10" fontId="44" fillId="85" borderId="2" applyFont="0">
      <alignment horizontal="right" vertical="center"/>
    </xf>
    <xf numFmtId="10" fontId="44" fillId="85" borderId="2" applyFont="0">
      <alignment horizontal="right" vertical="center"/>
    </xf>
    <xf numFmtId="0" fontId="106" fillId="0" borderId="0"/>
    <xf numFmtId="0" fontId="106" fillId="0" borderId="0"/>
    <xf numFmtId="0" fontId="106" fillId="0" borderId="0"/>
    <xf numFmtId="0" fontId="106" fillId="0" borderId="0"/>
    <xf numFmtId="9" fontId="44" fillId="85" borderId="2" applyFont="0">
      <alignment horizontal="right" vertical="center"/>
    </xf>
    <xf numFmtId="9" fontId="44" fillId="85" borderId="2" applyFont="0">
      <alignment horizontal="right" vertical="center"/>
    </xf>
    <xf numFmtId="9" fontId="44" fillId="85" borderId="2" applyFont="0">
      <alignment horizontal="right" vertical="center"/>
    </xf>
    <xf numFmtId="9" fontId="44" fillId="85" borderId="2" applyFont="0">
      <alignment horizontal="right" vertical="center"/>
    </xf>
    <xf numFmtId="9" fontId="44" fillId="85" borderId="2" applyFont="0">
      <alignment horizontal="right" vertical="center"/>
    </xf>
    <xf numFmtId="9" fontId="44" fillId="85" borderId="2" applyFont="0">
      <alignment horizontal="right" vertical="center"/>
    </xf>
    <xf numFmtId="0" fontId="106" fillId="0" borderId="0"/>
    <xf numFmtId="9" fontId="44" fillId="85" borderId="2" applyFont="0">
      <alignment horizontal="right" vertical="center"/>
    </xf>
    <xf numFmtId="9" fontId="44" fillId="85" borderId="2" applyFont="0">
      <alignment horizontal="right" vertical="center"/>
    </xf>
    <xf numFmtId="9" fontId="44" fillId="85" borderId="2" applyFont="0">
      <alignment horizontal="right" vertical="center"/>
    </xf>
    <xf numFmtId="0" fontId="106" fillId="0" borderId="0"/>
    <xf numFmtId="9" fontId="44" fillId="85" borderId="2" applyFont="0">
      <alignment horizontal="right" vertical="center"/>
    </xf>
    <xf numFmtId="0" fontId="106" fillId="0" borderId="0"/>
    <xf numFmtId="0" fontId="106" fillId="0" borderId="0"/>
    <xf numFmtId="9" fontId="44" fillId="85" borderId="2" applyFont="0">
      <alignment horizontal="right" vertical="center"/>
    </xf>
    <xf numFmtId="9" fontId="44" fillId="85" borderId="2" applyFont="0">
      <alignment horizontal="right" vertical="center"/>
    </xf>
    <xf numFmtId="9" fontId="44" fillId="85" borderId="2" applyFont="0">
      <alignment horizontal="right" vertical="center"/>
    </xf>
    <xf numFmtId="0" fontId="106" fillId="0" borderId="0"/>
    <xf numFmtId="0" fontId="106" fillId="0" borderId="0"/>
    <xf numFmtId="0" fontId="106" fillId="0" borderId="0"/>
    <xf numFmtId="0" fontId="106" fillId="0" borderId="0"/>
    <xf numFmtId="347" fontId="44" fillId="85" borderId="2" applyFont="0">
      <alignment horizontal="center" vertical="center" wrapText="1"/>
    </xf>
    <xf numFmtId="347" fontId="44" fillId="85" borderId="2" applyFont="0">
      <alignment horizontal="center" vertical="center" wrapText="1"/>
    </xf>
    <xf numFmtId="347" fontId="44" fillId="85" borderId="2" applyFont="0">
      <alignment horizontal="center" vertical="center" wrapText="1"/>
    </xf>
    <xf numFmtId="347" fontId="44" fillId="85" borderId="2" applyFont="0">
      <alignment horizontal="center" vertical="center" wrapText="1"/>
    </xf>
    <xf numFmtId="347" fontId="44" fillId="85" borderId="2" applyFont="0">
      <alignment horizontal="center" vertical="center" wrapText="1"/>
    </xf>
    <xf numFmtId="347" fontId="44" fillId="85" borderId="2" applyFont="0">
      <alignment horizontal="center" vertical="center" wrapText="1"/>
    </xf>
    <xf numFmtId="0" fontId="106" fillId="0" borderId="0"/>
    <xf numFmtId="347" fontId="44" fillId="85" borderId="2" applyFont="0">
      <alignment horizontal="center" vertical="center" wrapText="1"/>
    </xf>
    <xf numFmtId="347" fontId="44" fillId="85" borderId="2" applyFont="0">
      <alignment horizontal="center" vertical="center" wrapText="1"/>
    </xf>
    <xf numFmtId="347" fontId="44" fillId="85" borderId="2" applyFont="0">
      <alignment horizontal="center" vertical="center" wrapText="1"/>
    </xf>
    <xf numFmtId="0" fontId="106" fillId="0" borderId="0"/>
    <xf numFmtId="347" fontId="44" fillId="85" borderId="2" applyFont="0">
      <alignment horizontal="center" vertical="center" wrapText="1"/>
    </xf>
    <xf numFmtId="0" fontId="106" fillId="0" borderId="0"/>
    <xf numFmtId="0" fontId="106" fillId="0" borderId="0"/>
    <xf numFmtId="347" fontId="44" fillId="85" borderId="2" applyFont="0">
      <alignment horizontal="center" vertical="center" wrapText="1"/>
    </xf>
    <xf numFmtId="347" fontId="44" fillId="85" borderId="2" applyFont="0">
      <alignment horizontal="center" vertical="center" wrapText="1"/>
    </xf>
    <xf numFmtId="347" fontId="44" fillId="85" borderId="2" applyFont="0">
      <alignment horizontal="center" vertical="center" wrapText="1"/>
    </xf>
    <xf numFmtId="0" fontId="106" fillId="0" borderId="0"/>
    <xf numFmtId="0" fontId="106" fillId="0" borderId="0"/>
    <xf numFmtId="0" fontId="106" fillId="0" borderId="0"/>
    <xf numFmtId="0" fontId="106" fillId="0" borderId="0"/>
    <xf numFmtId="205" fontId="139" fillId="0" borderId="0" applyFill="0" applyBorder="0" applyAlignment="0" applyProtection="0"/>
    <xf numFmtId="235" fontId="303" fillId="0" borderId="0" applyNumberFormat="0">
      <alignment horizontal="left"/>
    </xf>
    <xf numFmtId="237" fontId="185" fillId="0" borderId="117" applyFont="0"/>
    <xf numFmtId="0" fontId="236" fillId="0" borderId="0" applyNumberFormat="0" applyFont="0" applyFill="0" applyBorder="0" applyAlignment="0"/>
    <xf numFmtId="0" fontId="236" fillId="0" borderId="0" applyNumberFormat="0" applyFont="0" applyFill="0" applyBorder="0" applyAlignment="0"/>
    <xf numFmtId="0" fontId="236" fillId="0" borderId="0" applyNumberFormat="0" applyFont="0" applyFill="0" applyBorder="0" applyAlignment="0"/>
    <xf numFmtId="0" fontId="236" fillId="0" borderId="0" applyNumberFormat="0" applyFont="0" applyFill="0" applyBorder="0" applyAlignment="0"/>
    <xf numFmtId="0" fontId="236" fillId="0" borderId="0" applyNumberFormat="0" applyFont="0" applyFill="0" applyBorder="0" applyAlignment="0"/>
    <xf numFmtId="0" fontId="236" fillId="0" borderId="0" applyNumberFormat="0" applyFont="0" applyFill="0" applyBorder="0" applyAlignment="0"/>
    <xf numFmtId="0" fontId="137" fillId="85" borderId="0"/>
    <xf numFmtId="0" fontId="137" fillId="85" borderId="0"/>
    <xf numFmtId="0" fontId="137" fillId="85" borderId="0"/>
    <xf numFmtId="0" fontId="106" fillId="0" borderId="0"/>
    <xf numFmtId="170" fontId="240" fillId="0" borderId="118">
      <alignment horizontal="right"/>
    </xf>
    <xf numFmtId="170" fontId="240" fillId="0" borderId="118">
      <alignment horizontal="right"/>
    </xf>
    <xf numFmtId="170" fontId="240" fillId="0" borderId="118">
      <alignment horizontal="right"/>
    </xf>
    <xf numFmtId="0" fontId="106" fillId="0" borderId="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0" fontId="106" fillId="0" borderId="0"/>
    <xf numFmtId="0" fontId="106" fillId="0" borderId="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0" fontId="106" fillId="0" borderId="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0" fontId="106" fillId="0" borderId="0"/>
    <xf numFmtId="3" fontId="44" fillId="50" borderId="119" applyFont="0" applyFill="0" applyBorder="0" applyAlignment="0" applyProtection="0"/>
    <xf numFmtId="0" fontId="106" fillId="0" borderId="0"/>
    <xf numFmtId="0" fontId="106" fillId="0" borderId="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0" fontId="106" fillId="0" borderId="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3" fontId="44" fillId="50" borderId="119" applyFont="0" applyFill="0" applyBorder="0" applyAlignment="0" applyProtection="0"/>
    <xf numFmtId="0" fontId="106" fillId="0" borderId="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0" fontId="106" fillId="0" borderId="0"/>
    <xf numFmtId="0" fontId="106" fillId="0" borderId="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0" fontId="106" fillId="0" borderId="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0" fontId="106" fillId="0" borderId="0"/>
    <xf numFmtId="39" fontId="44" fillId="50" borderId="119" applyFont="0" applyFill="0" applyBorder="0" applyAlignment="0" applyProtection="0"/>
    <xf numFmtId="0" fontId="106" fillId="0" borderId="0"/>
    <xf numFmtId="0" fontId="106" fillId="0" borderId="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0" fontId="106" fillId="0" borderId="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39" fontId="44" fillId="50" borderId="119" applyFont="0" applyFill="0" applyBorder="0" applyAlignment="0" applyProtection="0"/>
    <xf numFmtId="0" fontId="106" fillId="0" borderId="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0" fontId="106" fillId="0" borderId="0"/>
    <xf numFmtId="0" fontId="106" fillId="0" borderId="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0" fontId="106" fillId="0" borderId="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0" fontId="106" fillId="0" borderId="0"/>
    <xf numFmtId="218" fontId="44" fillId="50" borderId="119" applyFont="0" applyFill="0" applyBorder="0" applyAlignment="0" applyProtection="0"/>
    <xf numFmtId="0" fontId="106" fillId="0" borderId="0"/>
    <xf numFmtId="0" fontId="106" fillId="0" borderId="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0" fontId="106" fillId="0" borderId="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218" fontId="44" fillId="50" borderId="119" applyFont="0" applyFill="0" applyBorder="0" applyAlignment="0" applyProtection="0"/>
    <xf numFmtId="0" fontId="106" fillId="0" borderId="0"/>
    <xf numFmtId="37" fontId="44" fillId="50" borderId="120" applyFont="0" applyFill="0" applyBorder="0" applyAlignment="0" applyProtection="0"/>
    <xf numFmtId="37" fontId="44" fillId="50" borderId="120" applyFont="0" applyFill="0" applyBorder="0" applyAlignment="0" applyProtection="0"/>
    <xf numFmtId="0" fontId="106" fillId="0" borderId="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0" fontId="106" fillId="0" borderId="0"/>
    <xf numFmtId="0" fontId="106" fillId="0" borderId="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0" fontId="106" fillId="0" borderId="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0" fontId="106" fillId="0" borderId="0"/>
    <xf numFmtId="10" fontId="44" fillId="50" borderId="119" applyFont="0" applyFill="0" applyBorder="0" applyAlignment="0" applyProtection="0"/>
    <xf numFmtId="0" fontId="106" fillId="0" borderId="0"/>
    <xf numFmtId="0" fontId="106" fillId="0" borderId="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0" fontId="106" fillId="0" borderId="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10" fontId="44" fillId="50" borderId="119" applyFont="0" applyFill="0" applyBorder="0" applyAlignment="0" applyProtection="0"/>
    <xf numFmtId="0" fontId="106" fillId="0" borderId="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0" fontId="106" fillId="0" borderId="0"/>
    <xf numFmtId="0" fontId="106" fillId="0" borderId="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0" fontId="106" fillId="0" borderId="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0" fontId="106" fillId="0" borderId="0"/>
    <xf numFmtId="9" fontId="44" fillId="50" borderId="119" applyFont="0" applyFill="0" applyBorder="0" applyAlignment="0" applyProtection="0"/>
    <xf numFmtId="0" fontId="106" fillId="0" borderId="0"/>
    <xf numFmtId="0" fontId="106" fillId="0" borderId="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0" fontId="106" fillId="0" borderId="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9" fontId="44" fillId="50" borderId="119" applyFont="0" applyFill="0" applyBorder="0" applyAlignment="0" applyProtection="0"/>
    <xf numFmtId="0" fontId="106" fillId="0" borderId="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0" fontId="106" fillId="0" borderId="0"/>
    <xf numFmtId="0" fontId="106" fillId="0" borderId="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0" fontId="106" fillId="0" borderId="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0" fontId="106" fillId="0" borderId="0"/>
    <xf numFmtId="2" fontId="44" fillId="50" borderId="119" applyFont="0" applyFill="0" applyBorder="0" applyAlignment="0" applyProtection="0"/>
    <xf numFmtId="0" fontId="106" fillId="0" borderId="0"/>
    <xf numFmtId="0" fontId="106" fillId="0" borderId="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0" fontId="106" fillId="0" borderId="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2" fontId="44" fillId="50" borderId="119" applyFont="0" applyFill="0" applyBorder="0" applyAlignment="0" applyProtection="0"/>
    <xf numFmtId="0" fontId="106" fillId="0" borderId="0"/>
    <xf numFmtId="0" fontId="186" fillId="0" borderId="72"/>
    <xf numFmtId="0" fontId="186" fillId="0" borderId="72"/>
    <xf numFmtId="0" fontId="186" fillId="0" borderId="72"/>
    <xf numFmtId="0" fontId="186" fillId="0" borderId="72"/>
    <xf numFmtId="0" fontId="186" fillId="0" borderId="72"/>
    <xf numFmtId="0" fontId="186" fillId="0" borderId="72"/>
    <xf numFmtId="0" fontId="186" fillId="0" borderId="72"/>
    <xf numFmtId="0" fontId="186" fillId="0" borderId="72"/>
    <xf numFmtId="0" fontId="186" fillId="0" borderId="72"/>
    <xf numFmtId="0" fontId="186" fillId="0" borderId="72"/>
    <xf numFmtId="0" fontId="106" fillId="0" borderId="0"/>
    <xf numFmtId="0" fontId="186" fillId="0" borderId="72"/>
    <xf numFmtId="0" fontId="106" fillId="0" borderId="0"/>
    <xf numFmtId="0" fontId="186" fillId="0" borderId="72"/>
    <xf numFmtId="0" fontId="186" fillId="0" borderId="72"/>
    <xf numFmtId="0" fontId="186" fillId="0" borderId="72"/>
    <xf numFmtId="0" fontId="106" fillId="0" borderId="0"/>
    <xf numFmtId="0" fontId="186" fillId="0" borderId="72"/>
    <xf numFmtId="0" fontId="106" fillId="0" borderId="0"/>
    <xf numFmtId="0" fontId="186" fillId="0" borderId="72"/>
    <xf numFmtId="0" fontId="186" fillId="0" borderId="72"/>
    <xf numFmtId="0" fontId="186" fillId="0" borderId="72"/>
    <xf numFmtId="0" fontId="106" fillId="0" borderId="0"/>
    <xf numFmtId="0" fontId="186" fillId="0" borderId="72"/>
    <xf numFmtId="0" fontId="186" fillId="0" borderId="72"/>
    <xf numFmtId="0" fontId="186" fillId="0" borderId="72"/>
    <xf numFmtId="0" fontId="186" fillId="0" borderId="72"/>
    <xf numFmtId="0" fontId="186" fillId="0" borderId="72"/>
    <xf numFmtId="0" fontId="186" fillId="0" borderId="72"/>
    <xf numFmtId="0" fontId="186" fillId="0" borderId="72"/>
    <xf numFmtId="0" fontId="106" fillId="0" borderId="0"/>
    <xf numFmtId="0" fontId="186" fillId="0" borderId="72"/>
    <xf numFmtId="0" fontId="186" fillId="0" borderId="72"/>
    <xf numFmtId="0" fontId="186" fillId="0" borderId="72"/>
    <xf numFmtId="0" fontId="106" fillId="0" borderId="0"/>
    <xf numFmtId="0" fontId="45" fillId="0" borderId="23"/>
    <xf numFmtId="0" fontId="44" fillId="0" borderId="0">
      <alignment horizontal="left" wrapText="1"/>
    </xf>
    <xf numFmtId="0" fontId="44" fillId="0" borderId="0">
      <alignment horizontal="left" wrapText="1"/>
    </xf>
    <xf numFmtId="0" fontId="44" fillId="0" borderId="0">
      <alignment horizontal="left" wrapText="1"/>
    </xf>
    <xf numFmtId="0" fontId="96" fillId="0" borderId="0"/>
    <xf numFmtId="0" fontId="44" fillId="0" borderId="0"/>
    <xf numFmtId="0" fontId="96" fillId="0" borderId="0"/>
    <xf numFmtId="0" fontId="44" fillId="10" borderId="0"/>
    <xf numFmtId="0" fontId="96" fillId="0" borderId="0"/>
    <xf numFmtId="0" fontId="44" fillId="0" borderId="0"/>
    <xf numFmtId="0" fontId="44" fillId="0" borderId="0"/>
    <xf numFmtId="0" fontId="2" fillId="0" borderId="0"/>
    <xf numFmtId="0" fontId="10" fillId="0" borderId="0"/>
    <xf numFmtId="0" fontId="10" fillId="0" borderId="0"/>
    <xf numFmtId="0" fontId="44" fillId="0" borderId="0"/>
    <xf numFmtId="0" fontId="10" fillId="0" borderId="0"/>
    <xf numFmtId="0" fontId="10" fillId="0" borderId="0"/>
    <xf numFmtId="0" fontId="10" fillId="0" borderId="0"/>
    <xf numFmtId="0" fontId="10" fillId="0" borderId="0"/>
    <xf numFmtId="0" fontId="10" fillId="0" borderId="0"/>
    <xf numFmtId="0" fontId="10" fillId="0" borderId="0"/>
    <xf numFmtId="0" fontId="44" fillId="0" borderId="0"/>
    <xf numFmtId="0" fontId="10" fillId="0" borderId="0"/>
    <xf numFmtId="0" fontId="44" fillId="0" borderId="0"/>
    <xf numFmtId="0" fontId="10" fillId="0" borderId="0"/>
    <xf numFmtId="0" fontId="10" fillId="0" borderId="0"/>
    <xf numFmtId="0" fontId="98" fillId="0" borderId="0"/>
    <xf numFmtId="0" fontId="10" fillId="0" borderId="0"/>
    <xf numFmtId="0" fontId="10" fillId="0" borderId="0"/>
    <xf numFmtId="0" fontId="10" fillId="0" borderId="0"/>
    <xf numFmtId="0" fontId="10" fillId="0" borderId="0"/>
    <xf numFmtId="0" fontId="106" fillId="0" borderId="0"/>
    <xf numFmtId="0" fontId="44" fillId="0" borderId="0"/>
    <xf numFmtId="0" fontId="2" fillId="0" borderId="0"/>
    <xf numFmtId="0" fontId="106"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44" fillId="0" borderId="0"/>
    <xf numFmtId="0" fontId="106" fillId="0" borderId="0"/>
    <xf numFmtId="0" fontId="106" fillId="0" borderId="0"/>
    <xf numFmtId="0" fontId="2" fillId="0" borderId="0"/>
    <xf numFmtId="0" fontId="10" fillId="0" borderId="0"/>
    <xf numFmtId="0" fontId="44" fillId="0" borderId="0"/>
    <xf numFmtId="0" fontId="10" fillId="0" borderId="0"/>
    <xf numFmtId="0" fontId="10" fillId="0" borderId="0"/>
    <xf numFmtId="0" fontId="10" fillId="0" borderId="0"/>
    <xf numFmtId="0" fontId="2" fillId="0" borderId="0"/>
    <xf numFmtId="0" fontId="44" fillId="10" borderId="0"/>
    <xf numFmtId="0" fontId="10" fillId="0" borderId="0"/>
    <xf numFmtId="0" fontId="10" fillId="0" borderId="0"/>
    <xf numFmtId="0" fontId="10" fillId="0" borderId="0"/>
    <xf numFmtId="0" fontId="10" fillId="0" borderId="0"/>
    <xf numFmtId="0" fontId="10" fillId="0" borderId="0"/>
    <xf numFmtId="0" fontId="10" fillId="0" borderId="0"/>
    <xf numFmtId="0" fontId="106" fillId="0" borderId="0"/>
    <xf numFmtId="0" fontId="44" fillId="0" borderId="0"/>
    <xf numFmtId="0" fontId="161" fillId="0" borderId="0"/>
    <xf numFmtId="0" fontId="161" fillId="0" borderId="0"/>
    <xf numFmtId="0" fontId="44" fillId="0" borderId="0"/>
    <xf numFmtId="0" fontId="106" fillId="0" borderId="0"/>
    <xf numFmtId="0" fontId="44" fillId="0" borderId="0"/>
    <xf numFmtId="0" fontId="161" fillId="0" borderId="0"/>
    <xf numFmtId="0" fontId="2"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6" fillId="0" borderId="0"/>
    <xf numFmtId="0" fontId="106" fillId="0" borderId="0"/>
    <xf numFmtId="0" fontId="44" fillId="0" borderId="0"/>
    <xf numFmtId="0" fontId="2" fillId="0" borderId="0"/>
    <xf numFmtId="0" fontId="10" fillId="0" borderId="0"/>
    <xf numFmtId="0" fontId="10" fillId="0" borderId="0"/>
    <xf numFmtId="0" fontId="10" fillId="0" borderId="0"/>
    <xf numFmtId="0" fontId="10" fillId="0" borderId="0"/>
    <xf numFmtId="0" fontId="106" fillId="0" borderId="0"/>
    <xf numFmtId="0" fontId="106" fillId="0" borderId="0"/>
    <xf numFmtId="0" fontId="44" fillId="0" borderId="0"/>
    <xf numFmtId="0" fontId="74" fillId="0" borderId="0"/>
    <xf numFmtId="0" fontId="304" fillId="0" borderId="0"/>
    <xf numFmtId="0" fontId="10" fillId="0" borderId="0"/>
    <xf numFmtId="0" fontId="10" fillId="0" borderId="0"/>
    <xf numFmtId="0" fontId="10" fillId="0" borderId="0"/>
    <xf numFmtId="0" fontId="10" fillId="0" borderId="0"/>
    <xf numFmtId="0" fontId="106" fillId="0" borderId="0"/>
    <xf numFmtId="0" fontId="44" fillId="0" borderId="0" applyNumberFormat="0" applyBorder="0" applyAlignment="0" applyProtection="0"/>
    <xf numFmtId="0" fontId="10" fillId="0" borderId="0"/>
    <xf numFmtId="0" fontId="10" fillId="0" borderId="0"/>
    <xf numFmtId="0" fontId="10" fillId="0" borderId="0"/>
    <xf numFmtId="0" fontId="10" fillId="0" borderId="0"/>
    <xf numFmtId="0" fontId="106" fillId="0" borderId="0"/>
    <xf numFmtId="0" fontId="44" fillId="0" borderId="0" applyNumberFormat="0" applyFill="0" applyBorder="0" applyAlignment="0" applyProtection="0"/>
    <xf numFmtId="0" fontId="44" fillId="10" borderId="0"/>
    <xf numFmtId="0" fontId="10" fillId="0" borderId="0"/>
    <xf numFmtId="0" fontId="10" fillId="0" borderId="0"/>
    <xf numFmtId="0" fontId="10" fillId="0" borderId="0"/>
    <xf numFmtId="0" fontId="10" fillId="0" borderId="0"/>
    <xf numFmtId="0" fontId="44" fillId="0" borderId="0"/>
    <xf numFmtId="0" fontId="104" fillId="0" borderId="0"/>
    <xf numFmtId="348" fontId="96" fillId="0" borderId="0"/>
    <xf numFmtId="0" fontId="44" fillId="0" borderId="0">
      <alignment horizontal="left" wrapText="1"/>
    </xf>
    <xf numFmtId="0" fontId="44" fillId="0" borderId="0" applyFont="0" applyFill="0" applyBorder="0" applyAlignment="0" applyProtection="0"/>
    <xf numFmtId="0" fontId="44" fillId="0" borderId="0">
      <alignment horizontal="left" wrapText="1"/>
    </xf>
    <xf numFmtId="0" fontId="44" fillId="0" borderId="0" applyFont="0" applyFill="0" applyBorder="0" applyAlignment="0" applyProtection="0"/>
    <xf numFmtId="0" fontId="44" fillId="0" borderId="0">
      <alignment horizontal="left" wrapText="1"/>
    </xf>
    <xf numFmtId="0" fontId="44" fillId="0" borderId="0">
      <alignment horizontal="left" wrapText="1"/>
    </xf>
    <xf numFmtId="0" fontId="106" fillId="0" borderId="0"/>
    <xf numFmtId="0" fontId="76" fillId="0" borderId="0"/>
    <xf numFmtId="0" fontId="71" fillId="0" borderId="0"/>
    <xf numFmtId="0" fontId="60" fillId="0" borderId="0">
      <alignment vertical="top"/>
    </xf>
    <xf numFmtId="0" fontId="3" fillId="135" borderId="0">
      <protection locked="0"/>
    </xf>
    <xf numFmtId="0" fontId="44" fillId="0" borderId="0"/>
    <xf numFmtId="0" fontId="44" fillId="0" borderId="0">
      <alignment horizontal="left" wrapText="1"/>
    </xf>
    <xf numFmtId="0" fontId="44" fillId="0" borderId="0">
      <alignment horizontal="left" wrapText="1"/>
    </xf>
    <xf numFmtId="0" fontId="44" fillId="0" borderId="0">
      <alignment horizontal="left" wrapText="1"/>
    </xf>
    <xf numFmtId="0" fontId="3" fillId="135" borderId="0">
      <protection locked="0"/>
    </xf>
    <xf numFmtId="0" fontId="106" fillId="0" borderId="0"/>
    <xf numFmtId="0" fontId="76" fillId="0" borderId="0"/>
    <xf numFmtId="0" fontId="71" fillId="0" borderId="0"/>
    <xf numFmtId="0" fontId="60" fillId="0" borderId="0">
      <alignment vertical="top"/>
    </xf>
    <xf numFmtId="169" fontId="223" fillId="0" borderId="0">
      <alignment horizontal="left"/>
    </xf>
    <xf numFmtId="169" fontId="223" fillId="0" borderId="0">
      <alignment horizontal="left"/>
    </xf>
    <xf numFmtId="169" fontId="223" fillId="0" borderId="0">
      <alignment horizontal="left"/>
    </xf>
    <xf numFmtId="0" fontId="106" fillId="0" borderId="0"/>
    <xf numFmtId="297" fontId="44" fillId="136" borderId="2" applyFont="0">
      <alignment vertical="center"/>
    </xf>
    <xf numFmtId="297" fontId="44" fillId="136" borderId="2" applyFont="0">
      <alignment vertical="center"/>
    </xf>
    <xf numFmtId="297" fontId="44" fillId="136" borderId="2" applyFont="0">
      <alignment vertical="center"/>
    </xf>
    <xf numFmtId="297" fontId="44" fillId="136" borderId="2" applyFont="0">
      <alignment vertical="center"/>
    </xf>
    <xf numFmtId="297" fontId="44" fillId="136" borderId="2" applyFont="0">
      <alignment vertical="center"/>
    </xf>
    <xf numFmtId="297" fontId="44" fillId="136" borderId="2" applyFont="0">
      <alignment vertical="center"/>
    </xf>
    <xf numFmtId="0" fontId="106" fillId="0" borderId="0"/>
    <xf numFmtId="297" fontId="44" fillId="136" borderId="2" applyFont="0">
      <alignment vertical="center"/>
    </xf>
    <xf numFmtId="297" fontId="44" fillId="136" borderId="2" applyFont="0">
      <alignment vertical="center"/>
    </xf>
    <xf numFmtId="297" fontId="44" fillId="136" borderId="2" applyFont="0">
      <alignment vertical="center"/>
    </xf>
    <xf numFmtId="0" fontId="106" fillId="0" borderId="0"/>
    <xf numFmtId="297" fontId="44" fillId="136" borderId="2" applyFont="0">
      <alignment vertical="center"/>
    </xf>
    <xf numFmtId="0" fontId="106" fillId="0" borderId="0"/>
    <xf numFmtId="0" fontId="106" fillId="0" borderId="0"/>
    <xf numFmtId="297" fontId="44" fillId="136" borderId="2" applyFont="0">
      <alignment vertical="center"/>
    </xf>
    <xf numFmtId="297" fontId="44" fillId="136" borderId="2" applyFont="0">
      <alignment vertical="center"/>
    </xf>
    <xf numFmtId="297" fontId="44" fillId="136" borderId="2" applyFont="0">
      <alignment vertical="center"/>
    </xf>
    <xf numFmtId="0" fontId="106" fillId="0" borderId="0"/>
    <xf numFmtId="0" fontId="106" fillId="0" borderId="0"/>
    <xf numFmtId="0" fontId="106" fillId="0" borderId="0"/>
    <xf numFmtId="0" fontId="106" fillId="0" borderId="0"/>
    <xf numFmtId="1" fontId="44" fillId="136" borderId="2" applyFont="0">
      <alignment horizontal="right" vertical="center"/>
    </xf>
    <xf numFmtId="1" fontId="44" fillId="136" borderId="2" applyFont="0">
      <alignment horizontal="right" vertical="center"/>
    </xf>
    <xf numFmtId="1" fontId="44" fillId="136" borderId="2" applyFont="0">
      <alignment horizontal="right" vertical="center"/>
    </xf>
    <xf numFmtId="1" fontId="44" fillId="136" borderId="2" applyFont="0">
      <alignment horizontal="right" vertical="center"/>
    </xf>
    <xf numFmtId="1" fontId="44" fillId="136" borderId="2" applyFont="0">
      <alignment horizontal="right" vertical="center"/>
    </xf>
    <xf numFmtId="1" fontId="44" fillId="136" borderId="2" applyFont="0">
      <alignment horizontal="right" vertical="center"/>
    </xf>
    <xf numFmtId="0" fontId="106" fillId="0" borderId="0"/>
    <xf numFmtId="1" fontId="44" fillId="136" borderId="2" applyFont="0">
      <alignment horizontal="right" vertical="center"/>
    </xf>
    <xf numFmtId="1" fontId="44" fillId="136" borderId="2" applyFont="0">
      <alignment horizontal="right" vertical="center"/>
    </xf>
    <xf numFmtId="1" fontId="44" fillId="136" borderId="2" applyFont="0">
      <alignment horizontal="right" vertical="center"/>
    </xf>
    <xf numFmtId="0" fontId="106" fillId="0" borderId="0"/>
    <xf numFmtId="1" fontId="44" fillId="136" borderId="2" applyFont="0">
      <alignment horizontal="right" vertical="center"/>
    </xf>
    <xf numFmtId="0" fontId="106" fillId="0" borderId="0"/>
    <xf numFmtId="0" fontId="106" fillId="0" borderId="0"/>
    <xf numFmtId="1" fontId="44" fillId="136" borderId="2" applyFont="0">
      <alignment horizontal="right" vertical="center"/>
    </xf>
    <xf numFmtId="1" fontId="44" fillId="136" borderId="2" applyFont="0">
      <alignment horizontal="right" vertical="center"/>
    </xf>
    <xf numFmtId="1" fontId="44" fillId="136" borderId="2" applyFont="0">
      <alignment horizontal="right" vertical="center"/>
    </xf>
    <xf numFmtId="0" fontId="106" fillId="0" borderId="0"/>
    <xf numFmtId="0" fontId="106" fillId="0" borderId="0"/>
    <xf numFmtId="0" fontId="106" fillId="0" borderId="0"/>
    <xf numFmtId="0" fontId="106" fillId="0" borderId="0"/>
    <xf numFmtId="165" fontId="44" fillId="136" borderId="2" applyFont="0">
      <alignment vertical="center"/>
    </xf>
    <xf numFmtId="165" fontId="44" fillId="136" borderId="2" applyFont="0">
      <alignment vertical="center"/>
    </xf>
    <xf numFmtId="165" fontId="44" fillId="136" borderId="2" applyFont="0">
      <alignment vertical="center"/>
    </xf>
    <xf numFmtId="165" fontId="44" fillId="136" borderId="2" applyFont="0">
      <alignment vertical="center"/>
    </xf>
    <xf numFmtId="165" fontId="44" fillId="136" borderId="2" applyFont="0">
      <alignment vertical="center"/>
    </xf>
    <xf numFmtId="165" fontId="44" fillId="136" borderId="2" applyFont="0">
      <alignment vertical="center"/>
    </xf>
    <xf numFmtId="0" fontId="106" fillId="0" borderId="0"/>
    <xf numFmtId="165" fontId="44" fillId="136" borderId="2" applyFont="0">
      <alignment vertical="center"/>
    </xf>
    <xf numFmtId="165" fontId="44" fillId="136" borderId="2" applyFont="0">
      <alignment vertical="center"/>
    </xf>
    <xf numFmtId="165" fontId="44" fillId="136" borderId="2" applyFont="0">
      <alignment vertical="center"/>
    </xf>
    <xf numFmtId="0" fontId="106" fillId="0" borderId="0"/>
    <xf numFmtId="165" fontId="44" fillId="136" borderId="2" applyFont="0">
      <alignment vertical="center"/>
    </xf>
    <xf numFmtId="0" fontId="106" fillId="0" borderId="0"/>
    <xf numFmtId="0" fontId="106" fillId="0" borderId="0"/>
    <xf numFmtId="165" fontId="44" fillId="136" borderId="2" applyFont="0">
      <alignment vertical="center"/>
    </xf>
    <xf numFmtId="165" fontId="44" fillId="136" borderId="2" applyFont="0">
      <alignment vertical="center"/>
    </xf>
    <xf numFmtId="165" fontId="44" fillId="136" borderId="2" applyFont="0">
      <alignment vertical="center"/>
    </xf>
    <xf numFmtId="0" fontId="106" fillId="0" borderId="0"/>
    <xf numFmtId="0" fontId="106" fillId="0" borderId="0"/>
    <xf numFmtId="0" fontId="106" fillId="0" borderId="0"/>
    <xf numFmtId="0" fontId="106" fillId="0" borderId="0"/>
    <xf numFmtId="9" fontId="44" fillId="136" borderId="2" applyFont="0">
      <alignment horizontal="right" vertical="center"/>
    </xf>
    <xf numFmtId="9" fontId="44" fillId="136" borderId="2" applyFont="0">
      <alignment horizontal="right" vertical="center"/>
    </xf>
    <xf numFmtId="9" fontId="44" fillId="136" borderId="2" applyFont="0">
      <alignment horizontal="right" vertical="center"/>
    </xf>
    <xf numFmtId="9" fontId="44" fillId="136" borderId="2" applyFont="0">
      <alignment horizontal="right" vertical="center"/>
    </xf>
    <xf numFmtId="9" fontId="44" fillId="136" borderId="2" applyFont="0">
      <alignment horizontal="right" vertical="center"/>
    </xf>
    <xf numFmtId="9" fontId="44" fillId="136" borderId="2" applyFont="0">
      <alignment horizontal="right" vertical="center"/>
    </xf>
    <xf numFmtId="0" fontId="106" fillId="0" borderId="0"/>
    <xf numFmtId="9" fontId="44" fillId="136" borderId="2" applyFont="0">
      <alignment horizontal="right" vertical="center"/>
    </xf>
    <xf numFmtId="9" fontId="44" fillId="136" borderId="2" applyFont="0">
      <alignment horizontal="right" vertical="center"/>
    </xf>
    <xf numFmtId="9" fontId="44" fillId="136" borderId="2" applyFont="0">
      <alignment horizontal="right" vertical="center"/>
    </xf>
    <xf numFmtId="0" fontId="106" fillId="0" borderId="0"/>
    <xf numFmtId="9" fontId="44" fillId="136" borderId="2" applyFont="0">
      <alignment horizontal="right" vertical="center"/>
    </xf>
    <xf numFmtId="0" fontId="106" fillId="0" borderId="0"/>
    <xf numFmtId="0" fontId="106" fillId="0" borderId="0"/>
    <xf numFmtId="9" fontId="44" fillId="136" borderId="2" applyFont="0">
      <alignment horizontal="right" vertical="center"/>
    </xf>
    <xf numFmtId="9" fontId="44" fillId="136" borderId="2" applyFont="0">
      <alignment horizontal="right" vertical="center"/>
    </xf>
    <xf numFmtId="9" fontId="44" fillId="136" borderId="2" applyFont="0">
      <alignment horizontal="right" vertical="center"/>
    </xf>
    <xf numFmtId="0" fontId="106" fillId="0" borderId="0"/>
    <xf numFmtId="0" fontId="106" fillId="0" borderId="0"/>
    <xf numFmtId="0" fontId="106" fillId="0" borderId="0"/>
    <xf numFmtId="0" fontId="106" fillId="0" borderId="0"/>
    <xf numFmtId="288" fontId="44" fillId="136" borderId="2" applyFont="0">
      <alignment horizontal="right" vertical="center"/>
    </xf>
    <xf numFmtId="288" fontId="44" fillId="136" borderId="2" applyFont="0">
      <alignment horizontal="right" vertical="center"/>
    </xf>
    <xf numFmtId="288" fontId="44" fillId="136" borderId="2" applyFont="0">
      <alignment horizontal="right" vertical="center"/>
    </xf>
    <xf numFmtId="288" fontId="44" fillId="136" borderId="2" applyFont="0">
      <alignment horizontal="right" vertical="center"/>
    </xf>
    <xf numFmtId="288" fontId="44" fillId="136" borderId="2" applyFont="0">
      <alignment horizontal="right" vertical="center"/>
    </xf>
    <xf numFmtId="288" fontId="44" fillId="136" borderId="2" applyFont="0">
      <alignment horizontal="right" vertical="center"/>
    </xf>
    <xf numFmtId="0" fontId="106" fillId="0" borderId="0"/>
    <xf numFmtId="288" fontId="44" fillId="136" borderId="2" applyFont="0">
      <alignment horizontal="right" vertical="center"/>
    </xf>
    <xf numFmtId="288" fontId="44" fillId="136" borderId="2" applyFont="0">
      <alignment horizontal="right" vertical="center"/>
    </xf>
    <xf numFmtId="288" fontId="44" fillId="136" borderId="2" applyFont="0">
      <alignment horizontal="right" vertical="center"/>
    </xf>
    <xf numFmtId="0" fontId="106" fillId="0" borderId="0"/>
    <xf numFmtId="288" fontId="44" fillId="136" borderId="2" applyFont="0">
      <alignment horizontal="right" vertical="center"/>
    </xf>
    <xf numFmtId="0" fontId="106" fillId="0" borderId="0"/>
    <xf numFmtId="0" fontId="106" fillId="0" borderId="0"/>
    <xf numFmtId="288" fontId="44" fillId="136" borderId="2" applyFont="0">
      <alignment horizontal="right" vertical="center"/>
    </xf>
    <xf numFmtId="288" fontId="44" fillId="136" borderId="2" applyFont="0">
      <alignment horizontal="right" vertical="center"/>
    </xf>
    <xf numFmtId="288" fontId="44" fillId="136" borderId="2" applyFont="0">
      <alignment horizontal="right" vertical="center"/>
    </xf>
    <xf numFmtId="0" fontId="106" fillId="0" borderId="0"/>
    <xf numFmtId="0" fontId="106" fillId="0" borderId="0"/>
    <xf numFmtId="0" fontId="106" fillId="0" borderId="0"/>
    <xf numFmtId="0" fontId="106" fillId="0" borderId="0"/>
    <xf numFmtId="10" fontId="44" fillId="136" borderId="2" applyFont="0">
      <alignment horizontal="right" vertical="center"/>
    </xf>
    <xf numFmtId="10" fontId="44" fillId="136" borderId="2" applyFont="0">
      <alignment horizontal="right" vertical="center"/>
    </xf>
    <xf numFmtId="10" fontId="44" fillId="136" borderId="2" applyFont="0">
      <alignment horizontal="right" vertical="center"/>
    </xf>
    <xf numFmtId="10" fontId="44" fillId="136" borderId="2" applyFont="0">
      <alignment horizontal="right" vertical="center"/>
    </xf>
    <xf numFmtId="10" fontId="44" fillId="136" borderId="2" applyFont="0">
      <alignment horizontal="right" vertical="center"/>
    </xf>
    <xf numFmtId="10" fontId="44" fillId="136" borderId="2" applyFont="0">
      <alignment horizontal="right" vertical="center"/>
    </xf>
    <xf numFmtId="0" fontId="106" fillId="0" borderId="0"/>
    <xf numFmtId="10" fontId="44" fillId="136" borderId="2" applyFont="0">
      <alignment horizontal="right" vertical="center"/>
    </xf>
    <xf numFmtId="10" fontId="44" fillId="136" borderId="2" applyFont="0">
      <alignment horizontal="right" vertical="center"/>
    </xf>
    <xf numFmtId="10" fontId="44" fillId="136" borderId="2" applyFont="0">
      <alignment horizontal="right" vertical="center"/>
    </xf>
    <xf numFmtId="0" fontId="106" fillId="0" borderId="0"/>
    <xf numFmtId="10" fontId="44" fillId="136" borderId="2" applyFont="0">
      <alignment horizontal="right" vertical="center"/>
    </xf>
    <xf numFmtId="0" fontId="106" fillId="0" borderId="0"/>
    <xf numFmtId="0" fontId="106" fillId="0" borderId="0"/>
    <xf numFmtId="10" fontId="44" fillId="136" borderId="2" applyFont="0">
      <alignment horizontal="right" vertical="center"/>
    </xf>
    <xf numFmtId="10" fontId="44" fillId="136" borderId="2" applyFont="0">
      <alignment horizontal="right" vertical="center"/>
    </xf>
    <xf numFmtId="10" fontId="44" fillId="136" borderId="2" applyFont="0">
      <alignment horizontal="right" vertical="center"/>
    </xf>
    <xf numFmtId="0" fontId="106" fillId="0" borderId="0"/>
    <xf numFmtId="0" fontId="106" fillId="0" borderId="0"/>
    <xf numFmtId="0" fontId="106" fillId="0" borderId="0"/>
    <xf numFmtId="0" fontId="106" fillId="0" borderId="0"/>
    <xf numFmtId="0" fontId="44" fillId="136" borderId="2" applyFont="0">
      <alignment horizontal="center" vertical="center" wrapText="1"/>
    </xf>
    <xf numFmtId="0" fontId="44" fillId="136" borderId="2" applyFont="0">
      <alignment horizontal="center" vertical="center" wrapText="1"/>
    </xf>
    <xf numFmtId="0" fontId="44" fillId="136" borderId="2" applyFont="0">
      <alignment horizontal="center" vertical="center" wrapText="1"/>
    </xf>
    <xf numFmtId="0" fontId="44" fillId="136" borderId="2" applyFont="0">
      <alignment horizontal="center" vertical="center" wrapText="1"/>
    </xf>
    <xf numFmtId="0" fontId="44" fillId="136" borderId="2" applyFont="0">
      <alignment horizontal="center" vertical="center" wrapText="1"/>
    </xf>
    <xf numFmtId="0" fontId="44" fillId="136" borderId="2" applyFont="0">
      <alignment horizontal="center" vertical="center" wrapText="1"/>
    </xf>
    <xf numFmtId="0" fontId="106" fillId="0" borderId="0"/>
    <xf numFmtId="0" fontId="44" fillId="136" borderId="2" applyFont="0">
      <alignment horizontal="center" vertical="center" wrapText="1"/>
    </xf>
    <xf numFmtId="0" fontId="44" fillId="136" borderId="2" applyFont="0">
      <alignment horizontal="center" vertical="center" wrapText="1"/>
    </xf>
    <xf numFmtId="0" fontId="44" fillId="136" borderId="2" applyFont="0">
      <alignment horizontal="center" vertical="center" wrapText="1"/>
    </xf>
    <xf numFmtId="0" fontId="106" fillId="0" borderId="0"/>
    <xf numFmtId="0" fontId="44" fillId="136" borderId="2" applyFont="0">
      <alignment horizontal="center" vertical="center" wrapText="1"/>
    </xf>
    <xf numFmtId="0" fontId="106" fillId="0" borderId="0"/>
    <xf numFmtId="0" fontId="106" fillId="0" borderId="0"/>
    <xf numFmtId="0" fontId="44" fillId="136" borderId="2" applyFont="0">
      <alignment horizontal="center" vertical="center" wrapText="1"/>
    </xf>
    <xf numFmtId="0" fontId="44" fillId="136" borderId="2" applyFont="0">
      <alignment horizontal="center" vertical="center" wrapText="1"/>
    </xf>
    <xf numFmtId="0" fontId="44" fillId="136" borderId="2" applyFont="0">
      <alignment horizontal="center" vertical="center" wrapText="1"/>
    </xf>
    <xf numFmtId="0" fontId="106" fillId="0" borderId="0"/>
    <xf numFmtId="0" fontId="106" fillId="0" borderId="0"/>
    <xf numFmtId="0" fontId="106" fillId="0" borderId="0"/>
    <xf numFmtId="0" fontId="106" fillId="0" borderId="0"/>
    <xf numFmtId="49" fontId="44" fillId="136" borderId="2" applyFont="0">
      <alignment vertical="center"/>
    </xf>
    <xf numFmtId="49" fontId="44" fillId="136" borderId="2" applyFont="0">
      <alignment vertical="center"/>
    </xf>
    <xf numFmtId="49" fontId="44" fillId="136" borderId="2" applyFont="0">
      <alignment vertical="center"/>
    </xf>
    <xf numFmtId="49" fontId="44" fillId="136" borderId="2" applyFont="0">
      <alignment vertical="center"/>
    </xf>
    <xf numFmtId="49" fontId="44" fillId="136" borderId="2" applyFont="0">
      <alignment vertical="center"/>
    </xf>
    <xf numFmtId="49" fontId="44" fillId="136" borderId="2" applyFont="0">
      <alignment vertical="center"/>
    </xf>
    <xf numFmtId="0" fontId="106" fillId="0" borderId="0"/>
    <xf numFmtId="49" fontId="44" fillId="136" borderId="2" applyFont="0">
      <alignment vertical="center"/>
    </xf>
    <xf numFmtId="49" fontId="44" fillId="136" borderId="2" applyFont="0">
      <alignment vertical="center"/>
    </xf>
    <xf numFmtId="49" fontId="44" fillId="136" borderId="2" applyFont="0">
      <alignment vertical="center"/>
    </xf>
    <xf numFmtId="0" fontId="106" fillId="0" borderId="0"/>
    <xf numFmtId="49" fontId="44" fillId="136" borderId="2" applyFont="0">
      <alignment vertical="center"/>
    </xf>
    <xf numFmtId="0" fontId="106" fillId="0" borderId="0"/>
    <xf numFmtId="0" fontId="106" fillId="0" borderId="0"/>
    <xf numFmtId="49" fontId="44" fillId="136" borderId="2" applyFont="0">
      <alignment vertical="center"/>
    </xf>
    <xf numFmtId="49" fontId="44" fillId="136" borderId="2" applyFont="0">
      <alignment vertical="center"/>
    </xf>
    <xf numFmtId="49" fontId="44" fillId="136" borderId="2" applyFont="0">
      <alignment vertical="center"/>
    </xf>
    <xf numFmtId="0" fontId="106" fillId="0" borderId="0"/>
    <xf numFmtId="0" fontId="106" fillId="0" borderId="0"/>
    <xf numFmtId="0" fontId="106" fillId="0" borderId="0"/>
    <xf numFmtId="0" fontId="106" fillId="0" borderId="0"/>
    <xf numFmtId="165" fontId="44" fillId="137" borderId="2" applyFont="0">
      <alignment vertical="center"/>
    </xf>
    <xf numFmtId="165" fontId="44" fillId="137" borderId="2" applyFont="0">
      <alignment vertical="center"/>
    </xf>
    <xf numFmtId="165" fontId="44" fillId="137" borderId="2" applyFont="0">
      <alignment vertical="center"/>
    </xf>
    <xf numFmtId="165" fontId="44" fillId="137" borderId="2" applyFont="0">
      <alignment vertical="center"/>
    </xf>
    <xf numFmtId="165" fontId="44" fillId="137" borderId="2" applyFont="0">
      <alignment vertical="center"/>
    </xf>
    <xf numFmtId="165" fontId="44" fillId="137" borderId="2" applyFont="0">
      <alignment vertical="center"/>
    </xf>
    <xf numFmtId="0" fontId="106" fillId="0" borderId="0"/>
    <xf numFmtId="165" fontId="44" fillId="137" borderId="2" applyFont="0">
      <alignment vertical="center"/>
    </xf>
    <xf numFmtId="165" fontId="44" fillId="137" borderId="2" applyFont="0">
      <alignment vertical="center"/>
    </xf>
    <xf numFmtId="165" fontId="44" fillId="137" borderId="2" applyFont="0">
      <alignment vertical="center"/>
    </xf>
    <xf numFmtId="0" fontId="106" fillId="0" borderId="0"/>
    <xf numFmtId="165" fontId="44" fillId="137" borderId="2" applyFont="0">
      <alignment vertical="center"/>
    </xf>
    <xf numFmtId="0" fontId="106" fillId="0" borderId="0"/>
    <xf numFmtId="0" fontId="106" fillId="0" borderId="0"/>
    <xf numFmtId="165" fontId="44" fillId="137" borderId="2" applyFont="0">
      <alignment vertical="center"/>
    </xf>
    <xf numFmtId="165" fontId="44" fillId="137" borderId="2" applyFont="0">
      <alignment vertical="center"/>
    </xf>
    <xf numFmtId="165" fontId="44" fillId="137" borderId="2" applyFont="0">
      <alignment vertical="center"/>
    </xf>
    <xf numFmtId="0" fontId="106" fillId="0" borderId="0"/>
    <xf numFmtId="0" fontId="106" fillId="0" borderId="0"/>
    <xf numFmtId="0" fontId="106" fillId="0" borderId="0"/>
    <xf numFmtId="0" fontId="106" fillId="0" borderId="0"/>
    <xf numFmtId="9" fontId="44" fillId="137" borderId="2" applyFont="0">
      <alignment horizontal="right" vertical="center"/>
    </xf>
    <xf numFmtId="9" fontId="44" fillId="137" borderId="2" applyFont="0">
      <alignment horizontal="right" vertical="center"/>
    </xf>
    <xf numFmtId="9" fontId="44" fillId="137" borderId="2" applyFont="0">
      <alignment horizontal="right" vertical="center"/>
    </xf>
    <xf numFmtId="9" fontId="44" fillId="137" borderId="2" applyFont="0">
      <alignment horizontal="right" vertical="center"/>
    </xf>
    <xf numFmtId="9" fontId="44" fillId="137" borderId="2" applyFont="0">
      <alignment horizontal="right" vertical="center"/>
    </xf>
    <xf numFmtId="9" fontId="44" fillId="137" borderId="2" applyFont="0">
      <alignment horizontal="right" vertical="center"/>
    </xf>
    <xf numFmtId="0" fontId="106" fillId="0" borderId="0"/>
    <xf numFmtId="9" fontId="44" fillId="137" borderId="2" applyFont="0">
      <alignment horizontal="right" vertical="center"/>
    </xf>
    <xf numFmtId="9" fontId="44" fillId="137" borderId="2" applyFont="0">
      <alignment horizontal="right" vertical="center"/>
    </xf>
    <xf numFmtId="9" fontId="44" fillId="137" borderId="2" applyFont="0">
      <alignment horizontal="right" vertical="center"/>
    </xf>
    <xf numFmtId="0" fontId="106" fillId="0" borderId="0"/>
    <xf numFmtId="9" fontId="44" fillId="137" borderId="2" applyFont="0">
      <alignment horizontal="right" vertical="center"/>
    </xf>
    <xf numFmtId="0" fontId="106" fillId="0" borderId="0"/>
    <xf numFmtId="0" fontId="106" fillId="0" borderId="0"/>
    <xf numFmtId="9" fontId="44" fillId="137" borderId="2" applyFont="0">
      <alignment horizontal="right" vertical="center"/>
    </xf>
    <xf numFmtId="9" fontId="44" fillId="137" borderId="2" applyFont="0">
      <alignment horizontal="right" vertical="center"/>
    </xf>
    <xf numFmtId="9" fontId="44" fillId="137" borderId="2" applyFont="0">
      <alignment horizontal="right" vertical="center"/>
    </xf>
    <xf numFmtId="0" fontId="106" fillId="0" borderId="0"/>
    <xf numFmtId="0" fontId="106" fillId="0" borderId="0"/>
    <xf numFmtId="0" fontId="106" fillId="0" borderId="0"/>
    <xf numFmtId="0" fontId="106" fillId="0" borderId="0"/>
    <xf numFmtId="297" fontId="44" fillId="138" borderId="2">
      <alignment vertical="center"/>
    </xf>
    <xf numFmtId="297" fontId="44" fillId="138" borderId="2">
      <alignment vertical="center"/>
    </xf>
    <xf numFmtId="297" fontId="44" fillId="138" borderId="2">
      <alignment vertical="center"/>
    </xf>
    <xf numFmtId="297" fontId="44" fillId="138" borderId="2">
      <alignment vertical="center"/>
    </xf>
    <xf numFmtId="297" fontId="44" fillId="138" borderId="2">
      <alignment vertical="center"/>
    </xf>
    <xf numFmtId="297" fontId="44" fillId="138" borderId="2">
      <alignment vertical="center"/>
    </xf>
    <xf numFmtId="0" fontId="106" fillId="0" borderId="0"/>
    <xf numFmtId="297" fontId="44" fillId="138" borderId="2">
      <alignment vertical="center"/>
    </xf>
    <xf numFmtId="297" fontId="44" fillId="138" borderId="2">
      <alignment vertical="center"/>
    </xf>
    <xf numFmtId="297" fontId="44" fillId="138" borderId="2">
      <alignment vertical="center"/>
    </xf>
    <xf numFmtId="0" fontId="106" fillId="0" borderId="0"/>
    <xf numFmtId="297" fontId="44" fillId="138" borderId="2">
      <alignment vertical="center"/>
    </xf>
    <xf numFmtId="0" fontId="106" fillId="0" borderId="0"/>
    <xf numFmtId="0" fontId="106" fillId="0" borderId="0"/>
    <xf numFmtId="297" fontId="44" fillId="138" borderId="2">
      <alignment vertical="center"/>
    </xf>
    <xf numFmtId="297" fontId="44" fillId="138" borderId="2">
      <alignment vertical="center"/>
    </xf>
    <xf numFmtId="297" fontId="44" fillId="138" borderId="2">
      <alignment vertical="center"/>
    </xf>
    <xf numFmtId="0" fontId="106" fillId="0" borderId="0"/>
    <xf numFmtId="0" fontId="106" fillId="0" borderId="0"/>
    <xf numFmtId="0" fontId="106" fillId="0" borderId="0"/>
    <xf numFmtId="0" fontId="106" fillId="0" borderId="0"/>
    <xf numFmtId="165" fontId="44" fillId="57" borderId="2" applyFont="0">
      <alignment horizontal="right" vertical="center"/>
    </xf>
    <xf numFmtId="165" fontId="44" fillId="57" borderId="2" applyFont="0">
      <alignment horizontal="right" vertical="center"/>
    </xf>
    <xf numFmtId="165" fontId="44" fillId="57" borderId="2" applyFont="0">
      <alignment horizontal="right" vertical="center"/>
    </xf>
    <xf numFmtId="165" fontId="44" fillId="57" borderId="2" applyFont="0">
      <alignment horizontal="right" vertical="center"/>
    </xf>
    <xf numFmtId="165" fontId="44" fillId="57" borderId="2" applyFont="0">
      <alignment horizontal="right" vertical="center"/>
    </xf>
    <xf numFmtId="165" fontId="44" fillId="57" borderId="2" applyFont="0">
      <alignment horizontal="right" vertical="center"/>
    </xf>
    <xf numFmtId="0" fontId="106" fillId="0" borderId="0"/>
    <xf numFmtId="165" fontId="44" fillId="57" borderId="2" applyFont="0">
      <alignment horizontal="right" vertical="center"/>
    </xf>
    <xf numFmtId="165" fontId="44" fillId="57" borderId="2" applyFont="0">
      <alignment horizontal="right" vertical="center"/>
    </xf>
    <xf numFmtId="165" fontId="44" fillId="57" borderId="2" applyFont="0">
      <alignment horizontal="right" vertical="center"/>
    </xf>
    <xf numFmtId="0" fontId="106" fillId="0" borderId="0"/>
    <xf numFmtId="165" fontId="44" fillId="57" borderId="2" applyFont="0">
      <alignment horizontal="right" vertical="center"/>
    </xf>
    <xf numFmtId="0" fontId="106" fillId="0" borderId="0"/>
    <xf numFmtId="0" fontId="106" fillId="0" borderId="0"/>
    <xf numFmtId="165" fontId="44" fillId="57" borderId="2" applyFont="0">
      <alignment horizontal="right" vertical="center"/>
    </xf>
    <xf numFmtId="165" fontId="44" fillId="57" borderId="2" applyFont="0">
      <alignment horizontal="right" vertical="center"/>
    </xf>
    <xf numFmtId="165" fontId="44" fillId="57" borderId="2" applyFont="0">
      <alignment horizontal="right" vertical="center"/>
    </xf>
    <xf numFmtId="0" fontId="106" fillId="0" borderId="0"/>
    <xf numFmtId="0" fontId="106" fillId="0" borderId="0"/>
    <xf numFmtId="0" fontId="106" fillId="0" borderId="0"/>
    <xf numFmtId="0" fontId="106" fillId="0" borderId="0"/>
    <xf numFmtId="1" fontId="44" fillId="57" borderId="2" applyFont="0">
      <alignment horizontal="right" vertical="center"/>
    </xf>
    <xf numFmtId="1" fontId="44" fillId="57" borderId="2" applyFont="0">
      <alignment horizontal="right" vertical="center"/>
    </xf>
    <xf numFmtId="1" fontId="44" fillId="57" borderId="2" applyFont="0">
      <alignment horizontal="right" vertical="center"/>
    </xf>
    <xf numFmtId="1" fontId="44" fillId="57" borderId="2" applyFont="0">
      <alignment horizontal="right" vertical="center"/>
    </xf>
    <xf numFmtId="1" fontId="44" fillId="57" borderId="2" applyFont="0">
      <alignment horizontal="right" vertical="center"/>
    </xf>
    <xf numFmtId="1" fontId="44" fillId="57" borderId="2" applyFont="0">
      <alignment horizontal="right" vertical="center"/>
    </xf>
    <xf numFmtId="0" fontId="106" fillId="0" borderId="0"/>
    <xf numFmtId="1" fontId="44" fillId="57" borderId="2" applyFont="0">
      <alignment horizontal="right" vertical="center"/>
    </xf>
    <xf numFmtId="1" fontId="44" fillId="57" borderId="2" applyFont="0">
      <alignment horizontal="right" vertical="center"/>
    </xf>
    <xf numFmtId="1" fontId="44" fillId="57" borderId="2" applyFont="0">
      <alignment horizontal="right" vertical="center"/>
    </xf>
    <xf numFmtId="0" fontId="106" fillId="0" borderId="0"/>
    <xf numFmtId="1" fontId="44" fillId="57" borderId="2" applyFont="0">
      <alignment horizontal="right" vertical="center"/>
    </xf>
    <xf numFmtId="0" fontId="106" fillId="0" borderId="0"/>
    <xf numFmtId="0" fontId="106" fillId="0" borderId="0"/>
    <xf numFmtId="1" fontId="44" fillId="57" borderId="2" applyFont="0">
      <alignment horizontal="right" vertical="center"/>
    </xf>
    <xf numFmtId="1" fontId="44" fillId="57" borderId="2" applyFont="0">
      <alignment horizontal="right" vertical="center"/>
    </xf>
    <xf numFmtId="1" fontId="44" fillId="57" borderId="2" applyFont="0">
      <alignment horizontal="right" vertical="center"/>
    </xf>
    <xf numFmtId="0" fontId="106" fillId="0" borderId="0"/>
    <xf numFmtId="0" fontId="106" fillId="0" borderId="0"/>
    <xf numFmtId="0" fontId="106" fillId="0" borderId="0"/>
    <xf numFmtId="0" fontId="106" fillId="0" borderId="0"/>
    <xf numFmtId="165" fontId="44" fillId="57" borderId="2" applyFont="0">
      <alignment vertical="center"/>
    </xf>
    <xf numFmtId="165" fontId="44" fillId="57" borderId="2" applyFont="0">
      <alignment vertical="center"/>
    </xf>
    <xf numFmtId="165" fontId="44" fillId="57" borderId="2" applyFont="0">
      <alignment vertical="center"/>
    </xf>
    <xf numFmtId="165" fontId="44" fillId="57" borderId="2" applyFont="0">
      <alignment vertical="center"/>
    </xf>
    <xf numFmtId="165" fontId="44" fillId="57" borderId="2" applyFont="0">
      <alignment vertical="center"/>
    </xf>
    <xf numFmtId="165" fontId="44" fillId="57" borderId="2" applyFont="0">
      <alignment vertical="center"/>
    </xf>
    <xf numFmtId="0" fontId="106" fillId="0" borderId="0"/>
    <xf numFmtId="165" fontId="44" fillId="57" borderId="2" applyFont="0">
      <alignment vertical="center"/>
    </xf>
    <xf numFmtId="165" fontId="44" fillId="57" borderId="2" applyFont="0">
      <alignment vertical="center"/>
    </xf>
    <xf numFmtId="165" fontId="44" fillId="57" borderId="2" applyFont="0">
      <alignment vertical="center"/>
    </xf>
    <xf numFmtId="0" fontId="106" fillId="0" borderId="0"/>
    <xf numFmtId="165" fontId="44" fillId="57" borderId="2" applyFont="0">
      <alignment vertical="center"/>
    </xf>
    <xf numFmtId="0" fontId="106" fillId="0" borderId="0"/>
    <xf numFmtId="0" fontId="106" fillId="0" borderId="0"/>
    <xf numFmtId="165" fontId="44" fillId="57" borderId="2" applyFont="0">
      <alignment vertical="center"/>
    </xf>
    <xf numFmtId="165" fontId="44" fillId="57" borderId="2" applyFont="0">
      <alignment vertical="center"/>
    </xf>
    <xf numFmtId="165" fontId="44" fillId="57" borderId="2" applyFont="0">
      <alignment vertical="center"/>
    </xf>
    <xf numFmtId="0" fontId="106" fillId="0" borderId="0"/>
    <xf numFmtId="0" fontId="106" fillId="0" borderId="0"/>
    <xf numFmtId="0" fontId="106" fillId="0" borderId="0"/>
    <xf numFmtId="0" fontId="106" fillId="0" borderId="0"/>
    <xf numFmtId="189" fontId="44" fillId="57" borderId="2" applyFont="0">
      <alignment vertical="center"/>
    </xf>
    <xf numFmtId="189" fontId="44" fillId="57" borderId="2" applyFont="0">
      <alignment vertical="center"/>
    </xf>
    <xf numFmtId="189" fontId="44" fillId="57" borderId="2" applyFont="0">
      <alignment vertical="center"/>
    </xf>
    <xf numFmtId="189" fontId="44" fillId="57" borderId="2" applyFont="0">
      <alignment vertical="center"/>
    </xf>
    <xf numFmtId="189" fontId="44" fillId="57" borderId="2" applyFont="0">
      <alignment vertical="center"/>
    </xf>
    <xf numFmtId="189" fontId="44" fillId="57" borderId="2" applyFont="0">
      <alignment vertical="center"/>
    </xf>
    <xf numFmtId="0" fontId="106" fillId="0" borderId="0"/>
    <xf numFmtId="189" fontId="44" fillId="57" borderId="2" applyFont="0">
      <alignment vertical="center"/>
    </xf>
    <xf numFmtId="189" fontId="44" fillId="57" borderId="2" applyFont="0">
      <alignment vertical="center"/>
    </xf>
    <xf numFmtId="189" fontId="44" fillId="57" borderId="2" applyFont="0">
      <alignment vertical="center"/>
    </xf>
    <xf numFmtId="0" fontId="106" fillId="0" borderId="0"/>
    <xf numFmtId="189" fontId="44" fillId="57" borderId="2" applyFont="0">
      <alignment vertical="center"/>
    </xf>
    <xf numFmtId="0" fontId="106" fillId="0" borderId="0"/>
    <xf numFmtId="0" fontId="106" fillId="0" borderId="0"/>
    <xf numFmtId="189" fontId="44" fillId="57" borderId="2" applyFont="0">
      <alignment vertical="center"/>
    </xf>
    <xf numFmtId="189" fontId="44" fillId="57" borderId="2" applyFont="0">
      <alignment vertical="center"/>
    </xf>
    <xf numFmtId="189" fontId="44" fillId="57" borderId="2" applyFont="0">
      <alignment vertical="center"/>
    </xf>
    <xf numFmtId="0" fontId="106" fillId="0" borderId="0"/>
    <xf numFmtId="0" fontId="106" fillId="0" borderId="0"/>
    <xf numFmtId="0" fontId="106" fillId="0" borderId="0"/>
    <xf numFmtId="0" fontId="106" fillId="0" borderId="0"/>
    <xf numFmtId="10" fontId="44" fillId="57" borderId="2" applyFont="0">
      <alignment horizontal="right" vertical="center"/>
    </xf>
    <xf numFmtId="10" fontId="44" fillId="57" borderId="2" applyFont="0">
      <alignment horizontal="right" vertical="center"/>
    </xf>
    <xf numFmtId="10" fontId="44" fillId="57" borderId="2" applyFont="0">
      <alignment horizontal="right" vertical="center"/>
    </xf>
    <xf numFmtId="10" fontId="44" fillId="57" borderId="2" applyFont="0">
      <alignment horizontal="right" vertical="center"/>
    </xf>
    <xf numFmtId="10" fontId="44" fillId="57" borderId="2" applyFont="0">
      <alignment horizontal="right" vertical="center"/>
    </xf>
    <xf numFmtId="10" fontId="44" fillId="57" borderId="2" applyFont="0">
      <alignment horizontal="right" vertical="center"/>
    </xf>
    <xf numFmtId="0" fontId="106" fillId="0" borderId="0"/>
    <xf numFmtId="10" fontId="44" fillId="57" borderId="2" applyFont="0">
      <alignment horizontal="right" vertical="center"/>
    </xf>
    <xf numFmtId="10" fontId="44" fillId="57" borderId="2" applyFont="0">
      <alignment horizontal="right" vertical="center"/>
    </xf>
    <xf numFmtId="10" fontId="44" fillId="57" borderId="2" applyFont="0">
      <alignment horizontal="right" vertical="center"/>
    </xf>
    <xf numFmtId="0" fontId="106" fillId="0" borderId="0"/>
    <xf numFmtId="10" fontId="44" fillId="57" borderId="2" applyFont="0">
      <alignment horizontal="right" vertical="center"/>
    </xf>
    <xf numFmtId="0" fontId="106" fillId="0" borderId="0"/>
    <xf numFmtId="0" fontId="106" fillId="0" borderId="0"/>
    <xf numFmtId="10" fontId="44" fillId="57" borderId="2" applyFont="0">
      <alignment horizontal="right" vertical="center"/>
    </xf>
    <xf numFmtId="10" fontId="44" fillId="57" borderId="2" applyFont="0">
      <alignment horizontal="right" vertical="center"/>
    </xf>
    <xf numFmtId="10" fontId="44" fillId="57" borderId="2" applyFont="0">
      <alignment horizontal="right" vertical="center"/>
    </xf>
    <xf numFmtId="0" fontId="106" fillId="0" borderId="0"/>
    <xf numFmtId="0" fontId="106" fillId="0" borderId="0"/>
    <xf numFmtId="0" fontId="106" fillId="0" borderId="0"/>
    <xf numFmtId="0" fontId="106" fillId="0" borderId="0"/>
    <xf numFmtId="9" fontId="44" fillId="57" borderId="2" applyFont="0">
      <alignment horizontal="right" vertical="center"/>
    </xf>
    <xf numFmtId="9" fontId="44" fillId="57" borderId="2" applyFont="0">
      <alignment horizontal="right" vertical="center"/>
    </xf>
    <xf numFmtId="9" fontId="44" fillId="57" borderId="2" applyFont="0">
      <alignment horizontal="right" vertical="center"/>
    </xf>
    <xf numFmtId="9" fontId="44" fillId="57" borderId="2" applyFont="0">
      <alignment horizontal="right" vertical="center"/>
    </xf>
    <xf numFmtId="9" fontId="44" fillId="57" borderId="2" applyFont="0">
      <alignment horizontal="right" vertical="center"/>
    </xf>
    <xf numFmtId="9" fontId="44" fillId="57" borderId="2" applyFont="0">
      <alignment horizontal="right" vertical="center"/>
    </xf>
    <xf numFmtId="0" fontId="106" fillId="0" borderId="0"/>
    <xf numFmtId="9" fontId="44" fillId="57" borderId="2" applyFont="0">
      <alignment horizontal="right" vertical="center"/>
    </xf>
    <xf numFmtId="9" fontId="44" fillId="57" borderId="2" applyFont="0">
      <alignment horizontal="right" vertical="center"/>
    </xf>
    <xf numFmtId="9" fontId="44" fillId="57" borderId="2" applyFont="0">
      <alignment horizontal="right" vertical="center"/>
    </xf>
    <xf numFmtId="0" fontId="106" fillId="0" borderId="0"/>
    <xf numFmtId="9" fontId="44" fillId="57" borderId="2" applyFont="0">
      <alignment horizontal="right" vertical="center"/>
    </xf>
    <xf numFmtId="0" fontId="106" fillId="0" borderId="0"/>
    <xf numFmtId="0" fontId="106" fillId="0" borderId="0"/>
    <xf numFmtId="9" fontId="44" fillId="57" borderId="2" applyFont="0">
      <alignment horizontal="right" vertical="center"/>
    </xf>
    <xf numFmtId="9" fontId="44" fillId="57" borderId="2" applyFont="0">
      <alignment horizontal="right" vertical="center"/>
    </xf>
    <xf numFmtId="9" fontId="44" fillId="57" borderId="2" applyFont="0">
      <alignment horizontal="right" vertical="center"/>
    </xf>
    <xf numFmtId="0" fontId="106" fillId="0" borderId="0"/>
    <xf numFmtId="0" fontId="106" fillId="0" borderId="0"/>
    <xf numFmtId="0" fontId="106" fillId="0" borderId="0"/>
    <xf numFmtId="0" fontId="106" fillId="0" borderId="0"/>
    <xf numFmtId="288" fontId="44" fillId="57" borderId="2" applyFont="0">
      <alignment horizontal="right" vertical="center"/>
    </xf>
    <xf numFmtId="288" fontId="44" fillId="57" borderId="2" applyFont="0">
      <alignment horizontal="right" vertical="center"/>
    </xf>
    <xf numFmtId="288" fontId="44" fillId="57" borderId="2" applyFont="0">
      <alignment horizontal="right" vertical="center"/>
    </xf>
    <xf numFmtId="288" fontId="44" fillId="57" borderId="2" applyFont="0">
      <alignment horizontal="right" vertical="center"/>
    </xf>
    <xf numFmtId="288" fontId="44" fillId="57" borderId="2" applyFont="0">
      <alignment horizontal="right" vertical="center"/>
    </xf>
    <xf numFmtId="288" fontId="44" fillId="57" borderId="2" applyFont="0">
      <alignment horizontal="right" vertical="center"/>
    </xf>
    <xf numFmtId="0" fontId="106" fillId="0" borderId="0"/>
    <xf numFmtId="288" fontId="44" fillId="57" borderId="2" applyFont="0">
      <alignment horizontal="right" vertical="center"/>
    </xf>
    <xf numFmtId="288" fontId="44" fillId="57" borderId="2" applyFont="0">
      <alignment horizontal="right" vertical="center"/>
    </xf>
    <xf numFmtId="288" fontId="44" fillId="57" borderId="2" applyFont="0">
      <alignment horizontal="right" vertical="center"/>
    </xf>
    <xf numFmtId="0" fontId="106" fillId="0" borderId="0"/>
    <xf numFmtId="288" fontId="44" fillId="57" borderId="2" applyFont="0">
      <alignment horizontal="right" vertical="center"/>
    </xf>
    <xf numFmtId="0" fontId="106" fillId="0" borderId="0"/>
    <xf numFmtId="0" fontId="106" fillId="0" borderId="0"/>
    <xf numFmtId="288" fontId="44" fillId="57" borderId="2" applyFont="0">
      <alignment horizontal="right" vertical="center"/>
    </xf>
    <xf numFmtId="288" fontId="44" fillId="57" borderId="2" applyFont="0">
      <alignment horizontal="right" vertical="center"/>
    </xf>
    <xf numFmtId="288" fontId="44" fillId="57" borderId="2" applyFont="0">
      <alignment horizontal="right" vertical="center"/>
    </xf>
    <xf numFmtId="0" fontId="106" fillId="0" borderId="0"/>
    <xf numFmtId="0" fontId="106" fillId="0" borderId="0"/>
    <xf numFmtId="0" fontId="106" fillId="0" borderId="0"/>
    <xf numFmtId="0" fontId="106" fillId="0" borderId="0"/>
    <xf numFmtId="10" fontId="44" fillId="57" borderId="6" applyFont="0">
      <alignment horizontal="right" vertical="center"/>
    </xf>
    <xf numFmtId="10" fontId="44" fillId="57" borderId="6" applyFont="0">
      <alignment horizontal="right" vertical="center"/>
    </xf>
    <xf numFmtId="10" fontId="44" fillId="57" borderId="6" applyFont="0">
      <alignment horizontal="right" vertical="center"/>
    </xf>
    <xf numFmtId="10" fontId="44" fillId="57" borderId="6" applyFont="0">
      <alignment horizontal="right" vertical="center"/>
    </xf>
    <xf numFmtId="10" fontId="44" fillId="57" borderId="6" applyFont="0">
      <alignment horizontal="right" vertical="center"/>
    </xf>
    <xf numFmtId="10" fontId="44" fillId="57" borderId="6" applyFont="0">
      <alignment horizontal="right" vertical="center"/>
    </xf>
    <xf numFmtId="0" fontId="106" fillId="0" borderId="0"/>
    <xf numFmtId="10" fontId="44" fillId="57" borderId="6" applyFont="0">
      <alignment horizontal="right" vertical="center"/>
    </xf>
    <xf numFmtId="10" fontId="44" fillId="57" borderId="6" applyFont="0">
      <alignment horizontal="right" vertical="center"/>
    </xf>
    <xf numFmtId="10" fontId="44" fillId="57" borderId="6" applyFont="0">
      <alignment horizontal="right" vertical="center"/>
    </xf>
    <xf numFmtId="0" fontId="106" fillId="0" borderId="0"/>
    <xf numFmtId="10" fontId="44" fillId="57" borderId="6" applyFont="0">
      <alignment horizontal="right" vertical="center"/>
    </xf>
    <xf numFmtId="0" fontId="106" fillId="0" borderId="0"/>
    <xf numFmtId="0" fontId="106" fillId="0" borderId="0"/>
    <xf numFmtId="10" fontId="44" fillId="57" borderId="6" applyFont="0">
      <alignment horizontal="right" vertical="center"/>
    </xf>
    <xf numFmtId="10" fontId="44" fillId="57" borderId="6" applyFont="0">
      <alignment horizontal="right" vertical="center"/>
    </xf>
    <xf numFmtId="10" fontId="44" fillId="57" borderId="6" applyFont="0">
      <alignment horizontal="right" vertical="center"/>
    </xf>
    <xf numFmtId="0" fontId="106" fillId="0" borderId="0"/>
    <xf numFmtId="10" fontId="44" fillId="57" borderId="6" applyFont="0">
      <alignment horizontal="right" vertical="center"/>
    </xf>
    <xf numFmtId="10" fontId="44" fillId="57" borderId="6" applyFont="0">
      <alignment horizontal="right" vertical="center"/>
    </xf>
    <xf numFmtId="10" fontId="44" fillId="57" borderId="6" applyFont="0">
      <alignment horizontal="right" vertical="center"/>
    </xf>
    <xf numFmtId="10" fontId="44" fillId="57" borderId="6" applyFont="0">
      <alignment horizontal="right" vertical="center"/>
    </xf>
    <xf numFmtId="0" fontId="106" fillId="0" borderId="0"/>
    <xf numFmtId="0" fontId="106" fillId="0" borderId="0"/>
    <xf numFmtId="0" fontId="44" fillId="57" borderId="2" applyFont="0">
      <alignment horizontal="center" vertical="center" wrapText="1"/>
    </xf>
    <xf numFmtId="0" fontId="44" fillId="57" borderId="2" applyFont="0">
      <alignment horizontal="center" vertical="center" wrapText="1"/>
    </xf>
    <xf numFmtId="0" fontId="44" fillId="57" borderId="2" applyFont="0">
      <alignment horizontal="center" vertical="center" wrapText="1"/>
    </xf>
    <xf numFmtId="0" fontId="44" fillId="57" borderId="2" applyFont="0">
      <alignment horizontal="center" vertical="center" wrapText="1"/>
    </xf>
    <xf numFmtId="0" fontId="44" fillId="57" borderId="2" applyFont="0">
      <alignment horizontal="center" vertical="center" wrapText="1"/>
    </xf>
    <xf numFmtId="0" fontId="44" fillId="57" borderId="2" applyFont="0">
      <alignment horizontal="center" vertical="center" wrapText="1"/>
    </xf>
    <xf numFmtId="0" fontId="106" fillId="0" borderId="0"/>
    <xf numFmtId="0" fontId="44" fillId="57" borderId="2" applyFont="0">
      <alignment horizontal="center" vertical="center" wrapText="1"/>
    </xf>
    <xf numFmtId="0" fontId="44" fillId="57" borderId="2" applyFont="0">
      <alignment horizontal="center" vertical="center" wrapText="1"/>
    </xf>
    <xf numFmtId="0" fontId="44" fillId="57" borderId="2" applyFont="0">
      <alignment horizontal="center" vertical="center" wrapText="1"/>
    </xf>
    <xf numFmtId="0" fontId="106" fillId="0" borderId="0"/>
    <xf numFmtId="0" fontId="44" fillId="57" borderId="2" applyFont="0">
      <alignment horizontal="center" vertical="center" wrapText="1"/>
    </xf>
    <xf numFmtId="0" fontId="106" fillId="0" borderId="0"/>
    <xf numFmtId="0" fontId="106" fillId="0" borderId="0"/>
    <xf numFmtId="0" fontId="44" fillId="57" borderId="2" applyFont="0">
      <alignment horizontal="center" vertical="center" wrapText="1"/>
    </xf>
    <xf numFmtId="0" fontId="44" fillId="57" borderId="2" applyFont="0">
      <alignment horizontal="center" vertical="center" wrapText="1"/>
    </xf>
    <xf numFmtId="0" fontId="44" fillId="57" borderId="2" applyFont="0">
      <alignment horizontal="center" vertical="center" wrapText="1"/>
    </xf>
    <xf numFmtId="0" fontId="106" fillId="0" borderId="0"/>
    <xf numFmtId="0" fontId="106" fillId="0" borderId="0"/>
    <xf numFmtId="0" fontId="106" fillId="0" borderId="0"/>
    <xf numFmtId="0" fontId="106" fillId="0" borderId="0"/>
    <xf numFmtId="49" fontId="44" fillId="57" borderId="2" applyFont="0">
      <alignment vertical="center"/>
    </xf>
    <xf numFmtId="49" fontId="44" fillId="57" borderId="2" applyFont="0">
      <alignment vertical="center"/>
    </xf>
    <xf numFmtId="49" fontId="44" fillId="57" borderId="2" applyFont="0">
      <alignment vertical="center"/>
    </xf>
    <xf numFmtId="49" fontId="44" fillId="57" borderId="2" applyFont="0">
      <alignment vertical="center"/>
    </xf>
    <xf numFmtId="49" fontId="44" fillId="57" borderId="2" applyFont="0">
      <alignment vertical="center"/>
    </xf>
    <xf numFmtId="49" fontId="44" fillId="57" borderId="2" applyFont="0">
      <alignment vertical="center"/>
    </xf>
    <xf numFmtId="0" fontId="106" fillId="0" borderId="0"/>
    <xf numFmtId="49" fontId="44" fillId="57" borderId="2" applyFont="0">
      <alignment vertical="center"/>
    </xf>
    <xf numFmtId="49" fontId="44" fillId="57" borderId="2" applyFont="0">
      <alignment vertical="center"/>
    </xf>
    <xf numFmtId="49" fontId="44" fillId="57" borderId="2" applyFont="0">
      <alignment vertical="center"/>
    </xf>
    <xf numFmtId="0" fontId="106" fillId="0" borderId="0"/>
    <xf numFmtId="49" fontId="44" fillId="57" borderId="2" applyFont="0">
      <alignment vertical="center"/>
    </xf>
    <xf numFmtId="0" fontId="106" fillId="0" borderId="0"/>
    <xf numFmtId="0" fontId="106" fillId="0" borderId="0"/>
    <xf numFmtId="49" fontId="44" fillId="57" borderId="2" applyFont="0">
      <alignment vertical="center"/>
    </xf>
    <xf numFmtId="49" fontId="44" fillId="57" borderId="2" applyFont="0">
      <alignment vertical="center"/>
    </xf>
    <xf numFmtId="49" fontId="44" fillId="57" borderId="2" applyFont="0">
      <alignment vertical="center"/>
    </xf>
    <xf numFmtId="0" fontId="106" fillId="0" borderId="0"/>
    <xf numFmtId="0" fontId="106" fillId="0" borderId="0"/>
    <xf numFmtId="0" fontId="106" fillId="0" borderId="0"/>
    <xf numFmtId="0" fontId="106" fillId="0" borderId="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06" fillId="0" borderId="0"/>
    <xf numFmtId="0" fontId="106" fillId="0" borderId="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06" fillId="0" borderId="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06" fillId="0" borderId="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06" fillId="0" borderId="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06" fillId="0" borderId="0"/>
    <xf numFmtId="0" fontId="127" fillId="74" borderId="77" applyNumberFormat="0" applyAlignment="0" applyProtection="0"/>
    <xf numFmtId="0" fontId="106" fillId="0" borderId="0"/>
    <xf numFmtId="0" fontId="106" fillId="0" borderId="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06" fillId="0" borderId="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06" fillId="0" borderId="0"/>
    <xf numFmtId="0" fontId="106" fillId="0" borderId="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06" fillId="0" borderId="0"/>
    <xf numFmtId="0" fontId="127" fillId="74" borderId="77" applyNumberFormat="0" applyAlignment="0" applyProtection="0"/>
    <xf numFmtId="0" fontId="127" fillId="74" borderId="77" applyNumberFormat="0" applyAlignment="0" applyProtection="0"/>
    <xf numFmtId="0" fontId="106" fillId="0" borderId="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06" fillId="0" borderId="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06" fillId="0" borderId="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27" fillId="74" borderId="77" applyNumberFormat="0" applyAlignment="0" applyProtection="0"/>
    <xf numFmtId="0" fontId="106" fillId="0" borderId="0"/>
    <xf numFmtId="0" fontId="127" fillId="74" borderId="77" applyNumberFormat="0" applyAlignment="0" applyProtection="0"/>
    <xf numFmtId="0" fontId="127" fillId="74" borderId="77" applyNumberFormat="0" applyAlignment="0" applyProtection="0"/>
    <xf numFmtId="0" fontId="106" fillId="0" borderId="0"/>
    <xf numFmtId="0" fontId="44" fillId="0" borderId="68">
      <alignment horizontal="left"/>
    </xf>
    <xf numFmtId="0" fontId="44" fillId="0" borderId="68">
      <alignment horizontal="left"/>
    </xf>
    <xf numFmtId="0" fontId="44" fillId="0" borderId="68">
      <alignment horizontal="left"/>
    </xf>
    <xf numFmtId="0" fontId="106" fillId="0" borderId="0"/>
    <xf numFmtId="0" fontId="44" fillId="54" borderId="0" applyNumberFormat="0" applyBorder="0"/>
    <xf numFmtId="0" fontId="45" fillId="90" borderId="0" applyNumberFormat="0" applyBorder="0">
      <alignment horizontal="left" wrapText="1"/>
    </xf>
    <xf numFmtId="0" fontId="44" fillId="69" borderId="0" applyNumberFormat="0" applyBorder="0">
      <protection locked="0"/>
    </xf>
    <xf numFmtId="0" fontId="45" fillId="91" borderId="0" applyNumberFormat="0" applyBorder="0">
      <alignment horizontal="left" wrapText="1"/>
    </xf>
    <xf numFmtId="0" fontId="44" fillId="85" borderId="0" applyNumberFormat="0" applyBorder="0"/>
    <xf numFmtId="0" fontId="45" fillId="50" borderId="0" applyNumberFormat="0" applyBorder="0">
      <alignment horizontal="left" wrapText="1"/>
    </xf>
    <xf numFmtId="0" fontId="44" fillId="139" borderId="0" applyNumberFormat="0" applyBorder="0"/>
    <xf numFmtId="0" fontId="45" fillId="92" borderId="0" applyNumberFormat="0" applyBorder="0">
      <alignment horizontal="left" wrapText="1"/>
    </xf>
    <xf numFmtId="0" fontId="44" fillId="88" borderId="0" applyNumberFormat="0" applyBorder="0"/>
    <xf numFmtId="0" fontId="45" fillId="93" borderId="0" applyNumberFormat="0" applyBorder="0">
      <alignment horizontal="left" wrapText="1"/>
    </xf>
    <xf numFmtId="0" fontId="44" fillId="133" borderId="0" applyNumberFormat="0" applyBorder="0"/>
    <xf numFmtId="0" fontId="45" fillId="85" borderId="0" applyNumberFormat="0" applyBorder="0">
      <alignment horizontal="left" wrapText="1"/>
    </xf>
    <xf numFmtId="0" fontId="44" fillId="95" borderId="0" applyNumberFormat="0" applyBorder="0">
      <protection locked="0"/>
    </xf>
    <xf numFmtId="0" fontId="45" fillId="94" borderId="0" applyNumberFormat="0" applyBorder="0">
      <alignment horizontal="left" wrapText="1"/>
    </xf>
    <xf numFmtId="0" fontId="191" fillId="0" borderId="0" applyNumberFormat="0" applyFill="0" applyBorder="0" applyAlignment="0" applyProtection="0"/>
    <xf numFmtId="0" fontId="181" fillId="0" borderId="0" applyNumberFormat="0" applyFill="0" applyBorder="0" applyAlignment="0" applyProtection="0"/>
    <xf numFmtId="349" fontId="305" fillId="140" borderId="0" applyNumberFormat="0">
      <alignment vertical="center"/>
    </xf>
    <xf numFmtId="0" fontId="146" fillId="0" borderId="0" applyNumberFormat="0" applyFill="0" applyBorder="0" applyAlignment="0" applyProtection="0"/>
    <xf numFmtId="0" fontId="146" fillId="0" borderId="0" applyNumberFormat="0" applyFill="0" applyBorder="0" applyAlignment="0" applyProtection="0"/>
    <xf numFmtId="0" fontId="146" fillId="0" borderId="0" applyNumberFormat="0" applyFill="0" applyBorder="0" applyAlignment="0" applyProtection="0"/>
    <xf numFmtId="0" fontId="106" fillId="0" borderId="0"/>
    <xf numFmtId="0" fontId="146" fillId="0" borderId="0" applyNumberFormat="0" applyFill="0" applyBorder="0" applyAlignment="0" applyProtection="0"/>
    <xf numFmtId="0" fontId="147" fillId="0" borderId="84" applyNumberFormat="0" applyFill="0" applyAlignment="0" applyProtection="0"/>
    <xf numFmtId="0" fontId="148" fillId="0" borderId="85" applyNumberFormat="0" applyFill="0" applyAlignment="0" applyProtection="0"/>
    <xf numFmtId="0" fontId="149" fillId="0" borderId="86" applyNumberFormat="0" applyFill="0" applyAlignment="0" applyProtection="0"/>
    <xf numFmtId="0" fontId="146" fillId="0" borderId="0" applyNumberFormat="0" applyFill="0" applyBorder="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06" fillId="0" borderId="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06" fillId="0" borderId="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06" fillId="0" borderId="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06" fillId="0" borderId="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80" fillId="0" borderId="91" applyNumberFormat="0" applyFill="0" applyAlignment="0" applyProtection="0"/>
    <xf numFmtId="0" fontId="106" fillId="0" borderId="0"/>
    <xf numFmtId="0" fontId="180" fillId="0" borderId="91" applyNumberFormat="0" applyFill="0" applyAlignment="0" applyProtection="0"/>
    <xf numFmtId="0" fontId="180"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0" fontId="178" fillId="0" borderId="91" applyNumberFormat="0" applyFill="0" applyAlignment="0" applyProtection="0"/>
    <xf numFmtId="348" fontId="96" fillId="0" borderId="0"/>
    <xf numFmtId="14" fontId="96" fillId="0" borderId="0" applyFont="0" applyFill="0" applyBorder="0" applyAlignment="0" applyProtection="0"/>
    <xf numFmtId="22" fontId="96" fillId="0" borderId="0" applyFont="0" applyFill="0" applyBorder="0" applyAlignment="0" applyProtection="0"/>
    <xf numFmtId="14" fontId="96" fillId="0" borderId="0" applyFont="0" applyFill="0" applyBorder="0" applyAlignment="0" applyProtection="0"/>
    <xf numFmtId="0" fontId="306" fillId="0" borderId="121" applyNumberFormat="0" applyFill="0" applyAlignment="0" applyProtection="0"/>
    <xf numFmtId="0" fontId="147" fillId="0" borderId="84" applyNumberFormat="0" applyFill="0" applyAlignment="0" applyProtection="0"/>
    <xf numFmtId="0" fontId="307" fillId="0" borderId="55" applyNumberFormat="0" applyFill="0" applyAlignment="0" applyProtection="0"/>
    <xf numFmtId="0" fontId="147" fillId="0" borderId="84" applyNumberFormat="0" applyFill="0" applyAlignment="0" applyProtection="0"/>
    <xf numFmtId="0" fontId="106" fillId="0" borderId="0"/>
    <xf numFmtId="0" fontId="308" fillId="0" borderId="121" applyNumberFormat="0" applyFill="0" applyAlignment="0" applyProtection="0"/>
    <xf numFmtId="0" fontId="148" fillId="0" borderId="85" applyNumberFormat="0" applyFill="0" applyAlignment="0" applyProtection="0"/>
    <xf numFmtId="0" fontId="309" fillId="0" borderId="56" applyNumberFormat="0" applyFill="0" applyAlignment="0" applyProtection="0"/>
    <xf numFmtId="0" fontId="148" fillId="0" borderId="85" applyNumberFormat="0" applyFill="0" applyAlignment="0" applyProtection="0"/>
    <xf numFmtId="0" fontId="106" fillId="0" borderId="0"/>
    <xf numFmtId="0" fontId="310" fillId="0" borderId="122" applyNumberFormat="0" applyFill="0" applyAlignment="0" applyProtection="0"/>
    <xf numFmtId="0" fontId="149" fillId="0" borderId="86" applyNumberFormat="0" applyFill="0" applyAlignment="0" applyProtection="0"/>
    <xf numFmtId="0" fontId="311" fillId="0" borderId="57" applyNumberFormat="0" applyFill="0" applyAlignment="0" applyProtection="0"/>
    <xf numFmtId="0" fontId="149" fillId="0" borderId="86" applyNumberFormat="0" applyFill="0" applyAlignment="0" applyProtection="0"/>
    <xf numFmtId="0" fontId="106" fillId="0" borderId="0"/>
    <xf numFmtId="0" fontId="312" fillId="0" borderId="123" applyNumberFormat="0" applyFill="0" applyAlignment="0" applyProtection="0"/>
    <xf numFmtId="0" fontId="149" fillId="0" borderId="0" applyNumberFormat="0" applyFill="0" applyBorder="0" applyAlignment="0" applyProtection="0"/>
    <xf numFmtId="0" fontId="311" fillId="0" borderId="0" applyNumberFormat="0" applyFill="0" applyBorder="0" applyAlignment="0" applyProtection="0"/>
    <xf numFmtId="0" fontId="149" fillId="0" borderId="0" applyNumberFormat="0" applyFill="0" applyBorder="0" applyAlignment="0" applyProtection="0"/>
    <xf numFmtId="0" fontId="106" fillId="0" borderId="0"/>
    <xf numFmtId="0" fontId="312" fillId="0" borderId="0" applyNumberFormat="0" applyFill="0" applyBorder="0" applyAlignment="0" applyProtection="0"/>
    <xf numFmtId="0" fontId="146" fillId="0" borderId="0" applyNumberFormat="0" applyFill="0" applyBorder="0" applyAlignment="0" applyProtection="0"/>
    <xf numFmtId="0" fontId="66" fillId="0" borderId="0" applyNumberFormat="0" applyFill="0" applyBorder="0" applyAlignment="0" applyProtection="0"/>
    <xf numFmtId="0" fontId="146" fillId="0" borderId="0" applyNumberFormat="0" applyFill="0" applyBorder="0" applyAlignment="0" applyProtection="0"/>
    <xf numFmtId="0" fontId="106" fillId="0" borderId="0"/>
    <xf numFmtId="0" fontId="313" fillId="0" borderId="0" applyNumberFormat="0" applyFill="0" applyBorder="0" applyAlignment="0" applyProtection="0"/>
    <xf numFmtId="0" fontId="88" fillId="0" borderId="0"/>
    <xf numFmtId="0" fontId="143" fillId="0" borderId="83" applyNumberFormat="0" applyFill="0" applyAlignment="0" applyProtection="0"/>
    <xf numFmtId="0" fontId="314" fillId="0" borderId="60" applyNumberFormat="0" applyFill="0" applyAlignment="0" applyProtection="0"/>
    <xf numFmtId="0" fontId="143" fillId="0" borderId="83" applyNumberFormat="0" applyFill="0" applyAlignment="0" applyProtection="0"/>
    <xf numFmtId="0" fontId="106" fillId="0" borderId="0"/>
    <xf numFmtId="0" fontId="101" fillId="0" borderId="83" applyNumberFormat="0" applyFill="0" applyAlignment="0" applyProtection="0"/>
    <xf numFmtId="350" fontId="44" fillId="0" borderId="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0" fontId="191" fillId="0" borderId="0" applyNumberFormat="0" applyFill="0" applyBorder="0" applyAlignment="0" applyProtection="0"/>
    <xf numFmtId="0" fontId="67" fillId="0" borderId="0" applyNumberFormat="0" applyFill="0" applyBorder="0" applyAlignment="0" applyProtection="0"/>
    <xf numFmtId="0" fontId="105" fillId="0" borderId="0" applyNumberFormat="0" applyFill="0" applyBorder="0" applyAlignment="0" applyProtection="0"/>
    <xf numFmtId="0" fontId="191" fillId="0" borderId="0" applyNumberFormat="0" applyFill="0" applyBorder="0" applyAlignment="0" applyProtection="0"/>
    <xf numFmtId="0" fontId="106" fillId="0" borderId="0"/>
    <xf numFmtId="0" fontId="31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0" fontId="106" fillId="0" borderId="0"/>
    <xf numFmtId="0" fontId="191" fillId="0" borderId="0" applyNumberFormat="0" applyFill="0" applyBorder="0" applyAlignment="0" applyProtection="0"/>
    <xf numFmtId="4" fontId="96" fillId="0" borderId="0" applyFont="0" applyBorder="0" applyAlignment="0" applyProtection="0"/>
    <xf numFmtId="1" fontId="96" fillId="0" borderId="0"/>
    <xf numFmtId="0" fontId="142" fillId="87" borderId="82" applyNumberFormat="0" applyAlignment="0" applyProtection="0"/>
    <xf numFmtId="0" fontId="52" fillId="23" borderId="61" applyNumberFormat="0" applyAlignment="0" applyProtection="0"/>
    <xf numFmtId="0" fontId="142" fillId="87" borderId="82" applyNumberFormat="0" applyAlignment="0" applyProtection="0"/>
    <xf numFmtId="0" fontId="106" fillId="0" borderId="0"/>
    <xf numFmtId="0" fontId="316" fillId="87" borderId="82" applyNumberFormat="0" applyAlignment="0" applyProtection="0"/>
    <xf numFmtId="0" fontId="94" fillId="0" borderId="0" applyNumberFormat="0" applyFill="0" applyProtection="0">
      <alignment horizontal="centerContinuous"/>
    </xf>
    <xf numFmtId="0" fontId="317" fillId="0" borderId="0"/>
    <xf numFmtId="0" fontId="318" fillId="0" borderId="0"/>
    <xf numFmtId="0" fontId="68" fillId="0" borderId="0" applyNumberForma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1" fontId="44" fillId="0" borderId="81" applyNumberFormat="0" applyFont="0" applyFill="0" applyAlignment="0" applyProtection="0"/>
    <xf numFmtId="43" fontId="76" fillId="0" borderId="0"/>
    <xf numFmtId="43" fontId="76" fillId="0" borderId="0"/>
    <xf numFmtId="43" fontId="76" fillId="0" borderId="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44" fillId="0" borderId="0" applyFont="0" applyFill="0" applyBorder="0" applyAlignment="0" applyProtection="0"/>
    <xf numFmtId="43" fontId="106" fillId="0" borderId="0" applyFont="0" applyFill="0" applyBorder="0" applyAlignment="0" applyProtection="0"/>
    <xf numFmtId="43" fontId="2" fillId="0" borderId="0" applyFont="0" applyFill="0" applyBorder="0" applyAlignment="0" applyProtection="0"/>
    <xf numFmtId="44" fontId="44" fillId="0" borderId="0" applyFont="0" applyFill="0" applyBorder="0" applyAlignment="0" applyProtection="0"/>
    <xf numFmtId="44" fontId="44" fillId="0" borderId="0" applyFont="0" applyFill="0" applyBorder="0" applyAlignment="0" applyProtection="0"/>
    <xf numFmtId="44" fontId="44" fillId="0" borderId="0" applyFont="0" applyFill="0" applyBorder="0" applyAlignment="0" applyProtection="0"/>
    <xf numFmtId="41" fontId="164" fillId="0" borderId="0" applyFill="0" applyBorder="0" applyAlignment="0" applyProtection="0">
      <alignment horizontal="right" vertical="top"/>
    </xf>
    <xf numFmtId="41" fontId="190" fillId="0" borderId="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44"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44" fillId="0" borderId="0" applyFont="0" applyFill="0" applyBorder="0" applyAlignment="0" applyProtection="0"/>
    <xf numFmtId="43" fontId="96" fillId="0" borderId="0" applyFont="0" applyFill="0" applyBorder="0" applyAlignment="0" applyProtection="0"/>
    <xf numFmtId="43" fontId="96" fillId="0" borderId="0" applyFont="0" applyFill="0" applyBorder="0" applyAlignment="0" applyProtection="0"/>
    <xf numFmtId="43" fontId="7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74" fillId="0" borderId="0" applyFont="0" applyFill="0" applyBorder="0" applyAlignment="0" applyProtection="0"/>
    <xf numFmtId="43" fontId="44" fillId="0" borderId="0" applyFont="0" applyFill="0" applyBorder="0" applyAlignment="0" applyProtection="0"/>
    <xf numFmtId="43" fontId="96" fillId="0" borderId="0" applyFont="0" applyFill="0" applyBorder="0" applyAlignment="0" applyProtection="0"/>
    <xf numFmtId="43" fontId="44" fillId="0" borderId="0" applyFont="0" applyFill="0" applyBorder="0" applyAlignment="0" applyProtection="0"/>
    <xf numFmtId="43" fontId="96" fillId="0" borderId="0" applyFont="0" applyFill="0" applyBorder="0" applyAlignment="0" applyProtection="0"/>
    <xf numFmtId="43" fontId="44" fillId="0" borderId="0" applyFont="0" applyFill="0" applyBorder="0" applyAlignment="0" applyProtection="0"/>
    <xf numFmtId="43" fontId="96" fillId="0" borderId="0" applyFont="0" applyFill="0" applyBorder="0" applyAlignment="0" applyProtection="0"/>
    <xf numFmtId="41" fontId="44" fillId="0" borderId="0" applyFill="0" applyBorder="0" applyAlignment="0" applyProtection="0">
      <alignment horizontal="right"/>
    </xf>
    <xf numFmtId="41" fontId="44" fillId="0" borderId="0" applyFill="0" applyBorder="0" applyAlignment="0" applyProtection="0">
      <alignment horizontal="right"/>
    </xf>
    <xf numFmtId="41" fontId="44" fillId="0" borderId="0" applyFill="0" applyBorder="0" applyAlignment="0" applyProtection="0">
      <alignment horizontal="right"/>
    </xf>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76" fillId="0" borderId="0"/>
    <xf numFmtId="41" fontId="186" fillId="0" borderId="0"/>
    <xf numFmtId="44" fontId="10" fillId="0" borderId="0" applyFont="0" applyFill="0" applyBorder="0" applyAlignment="0" applyProtection="0"/>
    <xf numFmtId="44" fontId="10" fillId="0" borderId="0" applyFont="0" applyFill="0" applyBorder="0" applyAlignment="0" applyProtection="0"/>
  </cellStyleXfs>
  <cellXfs count="526">
    <xf numFmtId="0" fontId="0" fillId="0" borderId="0" xfId="0"/>
    <xf numFmtId="0" fontId="3" fillId="3" borderId="0" xfId="0" applyFont="1" applyFill="1"/>
    <xf numFmtId="0" fontId="10" fillId="0" borderId="0" xfId="2" applyFont="1"/>
    <xf numFmtId="0" fontId="11" fillId="0" borderId="0" xfId="0" applyFont="1" applyAlignment="1">
      <alignment horizontal="left" vertical="center" readingOrder="1"/>
    </xf>
    <xf numFmtId="0" fontId="12" fillId="0" borderId="0" xfId="0" applyFont="1" applyAlignment="1">
      <alignment horizontal="left" vertical="center" readingOrder="1"/>
    </xf>
    <xf numFmtId="0" fontId="9" fillId="0" borderId="0" xfId="1"/>
    <xf numFmtId="0" fontId="13" fillId="0" borderId="0" xfId="2" applyFont="1" applyAlignment="1">
      <alignment vertical="center"/>
    </xf>
    <xf numFmtId="0" fontId="14" fillId="0" borderId="0" xfId="2" applyFont="1" applyAlignment="1">
      <alignment horizontal="right" vertical="center"/>
    </xf>
    <xf numFmtId="0" fontId="15" fillId="0" borderId="0" xfId="2" applyFont="1"/>
    <xf numFmtId="0" fontId="16" fillId="0" borderId="0" xfId="2" applyFont="1" applyAlignment="1">
      <alignment horizontal="right"/>
    </xf>
    <xf numFmtId="0" fontId="17" fillId="0" borderId="0" xfId="2" applyFont="1"/>
    <xf numFmtId="0" fontId="18" fillId="0" borderId="0" xfId="2" applyFont="1" applyAlignment="1">
      <alignment horizontal="right"/>
    </xf>
    <xf numFmtId="0" fontId="19" fillId="0" borderId="0" xfId="2" applyFont="1"/>
    <xf numFmtId="0" fontId="20" fillId="0" borderId="0" xfId="2" applyFont="1" applyAlignment="1">
      <alignment horizontal="right"/>
    </xf>
    <xf numFmtId="0" fontId="21" fillId="0" borderId="0" xfId="2" applyFont="1"/>
    <xf numFmtId="0" fontId="22" fillId="0" borderId="0" xfId="2" applyFont="1" applyAlignment="1">
      <alignment horizontal="right"/>
    </xf>
    <xf numFmtId="0" fontId="23" fillId="0" borderId="0" xfId="2" applyFont="1" applyAlignment="1">
      <alignment horizontal="right"/>
    </xf>
    <xf numFmtId="0" fontId="3" fillId="0" borderId="0" xfId="0" applyFont="1" applyAlignment="1">
      <alignment vertical="center"/>
    </xf>
    <xf numFmtId="0" fontId="0" fillId="0" borderId="0" xfId="0" applyAlignment="1">
      <alignment vertical="center"/>
    </xf>
    <xf numFmtId="0" fontId="3" fillId="3" borderId="0" xfId="0" applyFont="1" applyFill="1" applyAlignment="1">
      <alignment vertical="center"/>
    </xf>
    <xf numFmtId="0" fontId="5" fillId="0" borderId="8" xfId="0" applyFont="1" applyBorder="1" applyAlignment="1">
      <alignment horizontal="center" vertical="center" wrapText="1"/>
    </xf>
    <xf numFmtId="0" fontId="25" fillId="0" borderId="0" xfId="0" applyFont="1" applyAlignment="1">
      <alignment vertical="center" wrapText="1"/>
    </xf>
    <xf numFmtId="0" fontId="5" fillId="5" borderId="9" xfId="0" applyFont="1" applyFill="1" applyBorder="1" applyAlignment="1">
      <alignment horizontal="center" vertical="center"/>
    </xf>
    <xf numFmtId="0" fontId="30" fillId="0" borderId="0" xfId="0" applyFont="1"/>
    <xf numFmtId="0" fontId="31" fillId="0" borderId="0" xfId="0" applyFont="1"/>
    <xf numFmtId="0" fontId="29" fillId="0" borderId="0" xfId="0" applyFont="1"/>
    <xf numFmtId="0" fontId="32" fillId="0" borderId="0" xfId="0" applyFont="1"/>
    <xf numFmtId="0" fontId="33" fillId="0" borderId="0" xfId="0" applyFont="1"/>
    <xf numFmtId="0" fontId="30" fillId="0" borderId="0" xfId="0" applyFont="1" applyAlignment="1">
      <alignment vertical="center"/>
    </xf>
    <xf numFmtId="0" fontId="35" fillId="0" borderId="0" xfId="0" applyFont="1" applyAlignment="1">
      <alignment vertical="center"/>
    </xf>
    <xf numFmtId="0" fontId="0" fillId="0" borderId="0" xfId="0" applyAlignment="1">
      <alignment horizontal="left" vertical="center"/>
    </xf>
    <xf numFmtId="0" fontId="30" fillId="0" borderId="0" xfId="0" applyFont="1" applyAlignment="1">
      <alignment horizontal="left" vertical="center"/>
    </xf>
    <xf numFmtId="0" fontId="30" fillId="0" borderId="0" xfId="0" applyFont="1" applyAlignment="1">
      <alignment horizontal="left"/>
    </xf>
    <xf numFmtId="0" fontId="0" fillId="0" borderId="21" xfId="0" applyBorder="1" applyAlignment="1">
      <alignment horizontal="center"/>
    </xf>
    <xf numFmtId="0" fontId="35" fillId="0" borderId="16" xfId="0" applyFont="1" applyBorder="1"/>
    <xf numFmtId="0" fontId="37" fillId="0" borderId="19" xfId="0" applyFont="1" applyBorder="1" applyAlignment="1">
      <alignment horizontal="left" vertical="center"/>
    </xf>
    <xf numFmtId="0" fontId="37" fillId="0" borderId="21" xfId="0" applyFont="1" applyBorder="1" applyAlignment="1">
      <alignment horizontal="left" vertical="center"/>
    </xf>
    <xf numFmtId="0" fontId="0" fillId="0" borderId="19" xfId="0" applyBorder="1" applyAlignment="1">
      <alignment vertical="center"/>
    </xf>
    <xf numFmtId="0" fontId="0" fillId="0" borderId="21" xfId="0" applyBorder="1" applyAlignment="1">
      <alignment horizontal="center" vertical="center" wrapText="1"/>
    </xf>
    <xf numFmtId="0" fontId="0" fillId="0" borderId="19" xfId="0" applyBorder="1" applyAlignment="1">
      <alignment horizontal="center" vertical="center" wrapText="1"/>
    </xf>
    <xf numFmtId="0" fontId="0" fillId="0" borderId="21" xfId="0" applyBorder="1" applyAlignment="1">
      <alignment vertical="center"/>
    </xf>
    <xf numFmtId="0" fontId="35" fillId="0" borderId="21" xfId="0" applyFont="1" applyBorder="1" applyAlignment="1">
      <alignment vertical="center"/>
    </xf>
    <xf numFmtId="0" fontId="37" fillId="0" borderId="20" xfId="0" applyFont="1" applyBorder="1" applyAlignment="1">
      <alignment horizontal="left" vertical="center"/>
    </xf>
    <xf numFmtId="0" fontId="35" fillId="0" borderId="19" xfId="0" applyFont="1" applyBorder="1" applyAlignment="1">
      <alignment horizontal="left" vertical="center"/>
    </xf>
    <xf numFmtId="0" fontId="35" fillId="0" borderId="21" xfId="0" applyFont="1" applyBorder="1" applyAlignment="1">
      <alignment horizontal="left" vertical="center"/>
    </xf>
    <xf numFmtId="0" fontId="35" fillId="0" borderId="20" xfId="0" applyFont="1" applyBorder="1" applyAlignment="1">
      <alignment vertical="center"/>
    </xf>
    <xf numFmtId="0" fontId="37" fillId="0" borderId="22" xfId="0" applyFont="1" applyBorder="1" applyAlignment="1">
      <alignment horizontal="left" vertical="center"/>
    </xf>
    <xf numFmtId="0" fontId="35" fillId="0" borderId="23" xfId="0" applyFont="1" applyBorder="1" applyAlignment="1">
      <alignment vertical="center"/>
    </xf>
    <xf numFmtId="0" fontId="37" fillId="0" borderId="24" xfId="0" applyFont="1" applyBorder="1" applyAlignment="1">
      <alignment horizontal="center"/>
    </xf>
    <xf numFmtId="0" fontId="37" fillId="0" borderId="25" xfId="0" applyFont="1" applyBorder="1" applyAlignment="1">
      <alignment horizontal="center"/>
    </xf>
    <xf numFmtId="0" fontId="35" fillId="0" borderId="24" xfId="0" applyFont="1" applyBorder="1" applyAlignment="1">
      <alignment horizontal="center"/>
    </xf>
    <xf numFmtId="0" fontId="35" fillId="0" borderId="25" xfId="0" applyFont="1" applyBorder="1" applyAlignment="1">
      <alignment horizontal="center"/>
    </xf>
    <xf numFmtId="0" fontId="35" fillId="0" borderId="24" xfId="4" applyFont="1" applyBorder="1" applyAlignment="1">
      <alignment vertical="center" wrapText="1"/>
    </xf>
    <xf numFmtId="0" fontId="35" fillId="0" borderId="25" xfId="4" applyFont="1" applyBorder="1" applyAlignment="1">
      <alignment vertical="center" wrapText="1"/>
    </xf>
    <xf numFmtId="0" fontId="37" fillId="0" borderId="4" xfId="0" applyFont="1" applyBorder="1" applyAlignment="1">
      <alignment horizontal="center"/>
    </xf>
    <xf numFmtId="0" fontId="0" fillId="0" borderId="2" xfId="0" applyBorder="1" applyAlignment="1">
      <alignment horizontal="center" wrapText="1"/>
    </xf>
    <xf numFmtId="0" fontId="37" fillId="0" borderId="6" xfId="0" applyFont="1" applyBorder="1" applyAlignment="1">
      <alignment horizontal="center"/>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35" fillId="0" borderId="2" xfId="0" applyFont="1" applyBorder="1" applyAlignment="1">
      <alignment horizontal="center"/>
    </xf>
    <xf numFmtId="0" fontId="37" fillId="0" borderId="2" xfId="0" applyFont="1" applyBorder="1" applyAlignment="1">
      <alignment horizontal="center"/>
    </xf>
    <xf numFmtId="0" fontId="0" fillId="0" borderId="6" xfId="0" applyBorder="1" applyAlignment="1">
      <alignment horizontal="center" vertical="center" wrapText="1"/>
    </xf>
    <xf numFmtId="0" fontId="35" fillId="0" borderId="22" xfId="0" applyFont="1" applyBorder="1" applyAlignment="1">
      <alignment horizontal="left"/>
    </xf>
    <xf numFmtId="0" fontId="35" fillId="0" borderId="23" xfId="0" applyFont="1" applyBorder="1" applyAlignment="1">
      <alignment horizontal="left"/>
    </xf>
    <xf numFmtId="0" fontId="0" fillId="0" borderId="22" xfId="0" applyBorder="1" applyAlignment="1">
      <alignment horizontal="left"/>
    </xf>
    <xf numFmtId="0" fontId="0" fillId="0" borderId="23" xfId="0" applyBorder="1" applyAlignment="1">
      <alignment horizontal="left" vertical="center" wrapText="1"/>
    </xf>
    <xf numFmtId="0" fontId="35" fillId="0" borderId="23" xfId="0" applyFont="1" applyBorder="1"/>
    <xf numFmtId="0" fontId="0" fillId="0" borderId="23" xfId="0" applyBorder="1" applyAlignment="1">
      <alignment vertical="top" wrapText="1"/>
    </xf>
    <xf numFmtId="0" fontId="35" fillId="0" borderId="0" xfId="0" applyFont="1" applyAlignment="1">
      <alignment horizontal="left"/>
    </xf>
    <xf numFmtId="0" fontId="35" fillId="0" borderId="23" xfId="4" applyFont="1" applyBorder="1" applyAlignment="1">
      <alignment horizontal="left" vertical="center" wrapText="1"/>
    </xf>
    <xf numFmtId="0" fontId="35" fillId="0" borderId="22" xfId="4" applyFont="1" applyBorder="1" applyAlignment="1">
      <alignment horizontal="left" vertical="center" wrapText="1"/>
    </xf>
    <xf numFmtId="0" fontId="35" fillId="0" borderId="23" xfId="4" applyFont="1" applyBorder="1" applyAlignment="1">
      <alignment horizontal="left" vertical="center"/>
    </xf>
    <xf numFmtId="0" fontId="0" fillId="0" borderId="22" xfId="0" applyBorder="1" applyAlignment="1">
      <alignment horizontal="left" vertical="center"/>
    </xf>
    <xf numFmtId="0" fontId="0" fillId="0" borderId="23" xfId="0" applyBorder="1" applyAlignment="1">
      <alignment horizontal="left"/>
    </xf>
    <xf numFmtId="0" fontId="0" fillId="0" borderId="23" xfId="0" applyBorder="1"/>
    <xf numFmtId="0" fontId="34" fillId="9" borderId="22" xfId="0" applyFont="1" applyFill="1" applyBorder="1" applyAlignment="1">
      <alignment horizontal="left"/>
    </xf>
    <xf numFmtId="0" fontId="34" fillId="9" borderId="23" xfId="0" applyFont="1" applyFill="1" applyBorder="1" applyAlignment="1">
      <alignment horizontal="left"/>
    </xf>
    <xf numFmtId="165" fontId="34" fillId="9" borderId="0" xfId="0" applyNumberFormat="1" applyFont="1" applyFill="1" applyAlignment="1">
      <alignment horizontal="left"/>
    </xf>
    <xf numFmtId="0" fontId="34" fillId="9" borderId="22" xfId="0" applyFont="1" applyFill="1" applyBorder="1"/>
    <xf numFmtId="0" fontId="34" fillId="9" borderId="23" xfId="0" applyFont="1" applyFill="1" applyBorder="1"/>
    <xf numFmtId="0" fontId="35" fillId="0" borderId="26" xfId="0" applyFont="1" applyBorder="1" applyAlignment="1">
      <alignment horizontal="left"/>
    </xf>
    <xf numFmtId="0" fontId="35" fillId="0" borderId="27" xfId="0" applyFont="1" applyBorder="1" applyAlignment="1">
      <alignment horizontal="left"/>
    </xf>
    <xf numFmtId="0" fontId="0" fillId="0" borderId="27" xfId="0" applyBorder="1" applyAlignment="1">
      <alignment horizontal="left"/>
    </xf>
    <xf numFmtId="0" fontId="0" fillId="0" borderId="26" xfId="0" applyBorder="1" applyAlignment="1">
      <alignment horizontal="left" vertical="center"/>
    </xf>
    <xf numFmtId="0" fontId="0" fillId="0" borderId="27" xfId="0" applyBorder="1" applyAlignment="1">
      <alignment vertical="top" wrapText="1"/>
    </xf>
    <xf numFmtId="0" fontId="35" fillId="0" borderId="28" xfId="0" applyFont="1" applyBorder="1" applyAlignment="1">
      <alignment horizontal="left"/>
    </xf>
    <xf numFmtId="0" fontId="35" fillId="0" borderId="27" xfId="0" applyFont="1" applyBorder="1"/>
    <xf numFmtId="0" fontId="34" fillId="9" borderId="0" xfId="0" applyFont="1" applyFill="1" applyAlignment="1">
      <alignment horizontal="left"/>
    </xf>
    <xf numFmtId="0" fontId="0" fillId="0" borderId="28" xfId="0" applyBorder="1"/>
    <xf numFmtId="0" fontId="0" fillId="0" borderId="26" xfId="0" applyBorder="1" applyAlignment="1">
      <alignment horizontal="left"/>
    </xf>
    <xf numFmtId="0" fontId="35" fillId="0" borderId="27" xfId="4" applyFont="1" applyBorder="1" applyAlignment="1">
      <alignment horizontal="left" vertical="center" wrapText="1"/>
    </xf>
    <xf numFmtId="0" fontId="0" fillId="0" borderId="27" xfId="0" applyBorder="1" applyAlignment="1">
      <alignment horizontal="left" vertical="center" wrapText="1"/>
    </xf>
    <xf numFmtId="0" fontId="0" fillId="9" borderId="22" xfId="0" applyFill="1" applyBorder="1"/>
    <xf numFmtId="0" fontId="0" fillId="9" borderId="23" xfId="0" applyFill="1" applyBorder="1"/>
    <xf numFmtId="0" fontId="0" fillId="9" borderId="0" xfId="0" applyFill="1"/>
    <xf numFmtId="0" fontId="35" fillId="0" borderId="0" xfId="0" applyFont="1"/>
    <xf numFmtId="0" fontId="0" fillId="0" borderId="27" xfId="0" applyBorder="1"/>
    <xf numFmtId="0" fontId="0" fillId="9" borderId="26" xfId="0" applyFill="1" applyBorder="1"/>
    <xf numFmtId="0" fontId="0" fillId="9" borderId="27" xfId="0" applyFill="1" applyBorder="1"/>
    <xf numFmtId="0" fontId="0" fillId="9" borderId="28" xfId="0" applyFill="1" applyBorder="1"/>
    <xf numFmtId="0" fontId="5" fillId="5" borderId="2" xfId="0" applyFont="1" applyFill="1" applyBorder="1" applyAlignment="1">
      <alignment horizontal="center" vertical="center"/>
    </xf>
    <xf numFmtId="0" fontId="5" fillId="5" borderId="2" xfId="0" applyFont="1" applyFill="1" applyBorder="1" applyAlignment="1">
      <alignment horizontal="center" vertical="center" wrapText="1"/>
    </xf>
    <xf numFmtId="0" fontId="4" fillId="6" borderId="2" xfId="0" applyFont="1" applyFill="1" applyBorder="1" applyAlignment="1">
      <alignment horizontal="centerContinuous" vertical="center" wrapText="1" readingOrder="1"/>
    </xf>
    <xf numFmtId="0" fontId="0" fillId="0" borderId="0" xfId="0" quotePrefix="1"/>
    <xf numFmtId="0" fontId="0" fillId="0" borderId="0" xfId="0" applyAlignment="1">
      <alignment wrapText="1"/>
    </xf>
    <xf numFmtId="0" fontId="3" fillId="0" borderId="0" xfId="0" applyFont="1"/>
    <xf numFmtId="0" fontId="4" fillId="4" borderId="30" xfId="0" applyFont="1" applyFill="1" applyBorder="1" applyAlignment="1">
      <alignment horizontal="centerContinuous" vertical="center" wrapText="1" readingOrder="1"/>
    </xf>
    <xf numFmtId="0" fontId="4" fillId="4" borderId="31" xfId="0" applyFont="1" applyFill="1" applyBorder="1" applyAlignment="1">
      <alignment horizontal="centerContinuous" vertical="center" wrapText="1" readingOrder="1"/>
    </xf>
    <xf numFmtId="0" fontId="5" fillId="5" borderId="32" xfId="0" applyFont="1" applyFill="1" applyBorder="1" applyAlignment="1">
      <alignment horizontal="center" vertical="center"/>
    </xf>
    <xf numFmtId="0" fontId="0" fillId="0" borderId="15" xfId="0" applyBorder="1" applyAlignment="1">
      <alignment horizontal="center"/>
    </xf>
    <xf numFmtId="0" fontId="0" fillId="0" borderId="16"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4" fillId="4" borderId="33" xfId="0" applyFont="1" applyFill="1" applyBorder="1" applyAlignment="1">
      <alignment horizontal="centerContinuous" vertical="center" wrapText="1" readingOrder="1"/>
    </xf>
    <xf numFmtId="0" fontId="5" fillId="5" borderId="28" xfId="0" applyFont="1" applyFill="1" applyBorder="1" applyAlignment="1">
      <alignment horizontal="left" vertical="center"/>
    </xf>
    <xf numFmtId="0" fontId="5" fillId="5" borderId="28" xfId="0" applyFont="1" applyFill="1" applyBorder="1" applyAlignment="1">
      <alignment horizontal="center" vertical="center"/>
    </xf>
    <xf numFmtId="0" fontId="5" fillId="5" borderId="27" xfId="0" applyFont="1" applyFill="1" applyBorder="1" applyAlignment="1">
      <alignment horizontal="center" vertical="center"/>
    </xf>
    <xf numFmtId="0" fontId="3" fillId="12" borderId="0" xfId="0" applyFont="1" applyFill="1" applyAlignment="1">
      <alignment vertical="center"/>
    </xf>
    <xf numFmtId="0" fontId="4" fillId="3" borderId="2" xfId="0" applyFont="1" applyFill="1" applyBorder="1" applyAlignment="1">
      <alignment horizontal="centerContinuous" vertical="center" wrapText="1" readingOrder="1"/>
    </xf>
    <xf numFmtId="0" fontId="35" fillId="0" borderId="5" xfId="0" applyFont="1" applyBorder="1"/>
    <xf numFmtId="0" fontId="0" fillId="0" borderId="21" xfId="0" applyBorder="1" applyAlignment="1">
      <alignment horizontal="left"/>
    </xf>
    <xf numFmtId="0" fontId="35" fillId="0" borderId="20" xfId="0" applyFont="1" applyBorder="1" applyAlignment="1">
      <alignment horizontal="left" vertical="center"/>
    </xf>
    <xf numFmtId="0" fontId="35" fillId="0" borderId="6" xfId="0" applyFont="1" applyBorder="1" applyAlignment="1">
      <alignment horizontal="center"/>
    </xf>
    <xf numFmtId="0" fontId="35" fillId="0" borderId="4" xfId="0" applyFont="1" applyBorder="1" applyAlignment="1">
      <alignment horizontal="center"/>
    </xf>
    <xf numFmtId="0" fontId="35" fillId="0" borderId="17" xfId="0" applyFont="1" applyBorder="1" applyAlignment="1">
      <alignment horizontal="center"/>
    </xf>
    <xf numFmtId="0" fontId="35" fillId="0" borderId="18" xfId="0" applyFont="1" applyBorder="1" applyAlignment="1">
      <alignment horizontal="center"/>
    </xf>
    <xf numFmtId="49" fontId="35" fillId="0" borderId="22" xfId="0" applyNumberFormat="1" applyFont="1" applyBorder="1" applyAlignment="1">
      <alignment horizontal="left"/>
    </xf>
    <xf numFmtId="49" fontId="35" fillId="0" borderId="23" xfId="0" applyNumberFormat="1" applyFont="1" applyBorder="1" applyAlignment="1">
      <alignment horizontal="left"/>
    </xf>
    <xf numFmtId="0" fontId="35" fillId="0" borderId="0" xfId="0" applyFont="1" applyAlignment="1">
      <alignment horizontal="center"/>
    </xf>
    <xf numFmtId="0" fontId="35" fillId="0" borderId="22" xfId="0" applyFont="1" applyBorder="1" applyAlignment="1">
      <alignment horizontal="left" wrapText="1"/>
    </xf>
    <xf numFmtId="0" fontId="35" fillId="0" borderId="34" xfId="0" applyFont="1" applyBorder="1" applyAlignment="1">
      <alignment horizontal="left"/>
    </xf>
    <xf numFmtId="0" fontId="35" fillId="0" borderId="35" xfId="0" applyFont="1" applyBorder="1" applyAlignment="1">
      <alignment horizontal="left"/>
    </xf>
    <xf numFmtId="0" fontId="35" fillId="5" borderId="22" xfId="0" applyFont="1" applyFill="1" applyBorder="1" applyAlignment="1">
      <alignment horizontal="left" wrapText="1"/>
    </xf>
    <xf numFmtId="0" fontId="35" fillId="5" borderId="23" xfId="0" applyFont="1" applyFill="1" applyBorder="1" applyAlignment="1">
      <alignment horizontal="left"/>
    </xf>
    <xf numFmtId="0" fontId="0" fillId="0" borderId="22" xfId="0" applyBorder="1"/>
    <xf numFmtId="0" fontId="0" fillId="0" borderId="0" xfId="0" applyAlignment="1">
      <alignment horizontal="left"/>
    </xf>
    <xf numFmtId="0" fontId="44" fillId="0" borderId="0" xfId="0" applyFont="1"/>
    <xf numFmtId="0" fontId="0" fillId="0" borderId="26" xfId="0" applyBorder="1"/>
    <xf numFmtId="0" fontId="44" fillId="0" borderId="22" xfId="0" applyFont="1" applyBorder="1"/>
    <xf numFmtId="0" fontId="44" fillId="0" borderId="26" xfId="0" applyFont="1" applyBorder="1"/>
    <xf numFmtId="0" fontId="45" fillId="0" borderId="0" xfId="0" applyFont="1" applyAlignment="1">
      <alignment horizontal="left"/>
    </xf>
    <xf numFmtId="0" fontId="44" fillId="0" borderId="0" xfId="5"/>
    <xf numFmtId="0" fontId="0" fillId="0" borderId="28" xfId="0" applyBorder="1" applyAlignment="1">
      <alignment horizontal="left"/>
    </xf>
    <xf numFmtId="0" fontId="44" fillId="0" borderId="0" xfId="6" applyAlignment="1">
      <alignment horizontal="center"/>
    </xf>
    <xf numFmtId="0" fontId="44" fillId="0" borderId="0" xfId="6" applyAlignment="1">
      <alignment horizontal="left"/>
    </xf>
    <xf numFmtId="0" fontId="47" fillId="0" borderId="0" xfId="0" applyFont="1"/>
    <xf numFmtId="49" fontId="0" fillId="0" borderId="22" xfId="0" applyNumberFormat="1" applyBorder="1" applyAlignment="1">
      <alignment horizontal="left"/>
    </xf>
    <xf numFmtId="49" fontId="0" fillId="0" borderId="23" xfId="0" applyNumberFormat="1" applyBorder="1"/>
    <xf numFmtId="49" fontId="0" fillId="0" borderId="26" xfId="0" applyNumberFormat="1" applyBorder="1" applyAlignment="1">
      <alignment horizontal="left"/>
    </xf>
    <xf numFmtId="49" fontId="0" fillId="0" borderId="27" xfId="0" applyNumberFormat="1" applyBorder="1"/>
    <xf numFmtId="0" fontId="0" fillId="0" borderId="4" xfId="0" applyBorder="1"/>
    <xf numFmtId="0" fontId="0" fillId="0" borderId="5" xfId="0" applyBorder="1"/>
    <xf numFmtId="0" fontId="0" fillId="0" borderId="6" xfId="0" applyBorder="1"/>
    <xf numFmtId="0" fontId="48" fillId="0" borderId="38" xfId="0" applyFont="1" applyBorder="1" applyAlignment="1">
      <alignment vertical="center" wrapText="1"/>
    </xf>
    <xf numFmtId="0" fontId="44" fillId="12" borderId="0" xfId="0" applyFont="1" applyFill="1" applyAlignment="1">
      <alignment horizontal="left" vertical="center" indent="1"/>
    </xf>
    <xf numFmtId="0" fontId="44" fillId="12" borderId="0" xfId="0" applyFont="1" applyFill="1" applyAlignment="1">
      <alignment vertical="center"/>
    </xf>
    <xf numFmtId="0" fontId="44" fillId="12" borderId="45" xfId="0" applyFont="1" applyFill="1" applyBorder="1" applyAlignment="1">
      <alignment horizontal="left" vertical="center" indent="1"/>
    </xf>
    <xf numFmtId="0" fontId="44" fillId="12" borderId="45" xfId="0" applyFont="1" applyFill="1" applyBorder="1" applyAlignment="1">
      <alignment vertical="center"/>
    </xf>
    <xf numFmtId="0" fontId="44" fillId="12" borderId="48" xfId="0" applyFont="1" applyFill="1" applyBorder="1" applyAlignment="1">
      <alignment vertical="center"/>
    </xf>
    <xf numFmtId="0" fontId="44" fillId="12" borderId="0" xfId="0" applyFont="1" applyFill="1" applyAlignment="1">
      <alignment horizontal="left" vertical="center"/>
    </xf>
    <xf numFmtId="0" fontId="54" fillId="0" borderId="0" xfId="0" applyFont="1"/>
    <xf numFmtId="0" fontId="3" fillId="12" borderId="0" xfId="0" applyFont="1" applyFill="1"/>
    <xf numFmtId="0" fontId="42" fillId="12" borderId="0" xfId="0" applyFont="1" applyFill="1"/>
    <xf numFmtId="0" fontId="4" fillId="4" borderId="53" xfId="0" applyFont="1" applyFill="1" applyBorder="1" applyAlignment="1">
      <alignment horizontal="centerContinuous" vertical="center" wrapText="1" readingOrder="1"/>
    </xf>
    <xf numFmtId="0" fontId="4" fillId="6" borderId="20" xfId="0" applyFont="1" applyFill="1" applyBorder="1" applyAlignment="1">
      <alignment horizontal="centerContinuous" vertical="center" wrapText="1" readingOrder="1"/>
    </xf>
    <xf numFmtId="0" fontId="55" fillId="14" borderId="36" xfId="0" applyFont="1" applyFill="1" applyBorder="1" applyAlignment="1">
      <alignment horizontal="center" wrapText="1" readingOrder="1"/>
    </xf>
    <xf numFmtId="0" fontId="55" fillId="14" borderId="37" xfId="0" applyFont="1" applyFill="1" applyBorder="1" applyAlignment="1">
      <alignment horizontal="center" wrapText="1" readingOrder="1"/>
    </xf>
    <xf numFmtId="0" fontId="56" fillId="14" borderId="38" xfId="0" applyFont="1" applyFill="1" applyBorder="1" applyAlignment="1">
      <alignment horizontal="center" wrapText="1" readingOrder="1"/>
    </xf>
    <xf numFmtId="0" fontId="56" fillId="15" borderId="38" xfId="0" applyFont="1" applyFill="1" applyBorder="1" applyAlignment="1">
      <alignment horizontal="center" wrapText="1" readingOrder="1"/>
    </xf>
    <xf numFmtId="0" fontId="57" fillId="10" borderId="39" xfId="0" applyFont="1" applyFill="1" applyBorder="1" applyAlignment="1">
      <alignment horizontal="left" wrapText="1" readingOrder="1"/>
    </xf>
    <xf numFmtId="0" fontId="58" fillId="0" borderId="38" xfId="0" applyFont="1" applyBorder="1" applyAlignment="1">
      <alignment horizontal="left" wrapText="1" readingOrder="1"/>
    </xf>
    <xf numFmtId="0" fontId="58" fillId="0" borderId="38" xfId="0" applyFont="1" applyBorder="1" applyAlignment="1">
      <alignment horizontal="center" wrapText="1" readingOrder="1"/>
    </xf>
    <xf numFmtId="0" fontId="57" fillId="16" borderId="39" xfId="0" applyFont="1" applyFill="1" applyBorder="1" applyAlignment="1">
      <alignment horizontal="left" wrapText="1" readingOrder="1"/>
    </xf>
    <xf numFmtId="0" fontId="57" fillId="10" borderId="40" xfId="0" applyFont="1" applyFill="1" applyBorder="1" applyAlignment="1">
      <alignment horizontal="left" wrapText="1" readingOrder="1"/>
    </xf>
    <xf numFmtId="0" fontId="57" fillId="10" borderId="41" xfId="0" applyFont="1" applyFill="1" applyBorder="1" applyAlignment="1">
      <alignment horizontal="left" wrapText="1" readingOrder="1"/>
    </xf>
    <xf numFmtId="0" fontId="57" fillId="16" borderId="41" xfId="0" applyFont="1" applyFill="1" applyBorder="1" applyAlignment="1">
      <alignment horizontal="left" wrapText="1" readingOrder="1"/>
    </xf>
    <xf numFmtId="0" fontId="4" fillId="3" borderId="24" xfId="0" applyFont="1" applyFill="1" applyBorder="1" applyAlignment="1">
      <alignment horizontal="centerContinuous" vertical="center" wrapText="1" readingOrder="1"/>
    </xf>
    <xf numFmtId="0" fontId="4" fillId="4" borderId="54" xfId="0" applyFont="1" applyFill="1" applyBorder="1" applyAlignment="1">
      <alignment horizontal="centerContinuous" vertical="center" wrapText="1" readingOrder="1"/>
    </xf>
    <xf numFmtId="0" fontId="5" fillId="0" borderId="32" xfId="0" applyFont="1" applyBorder="1" applyAlignment="1">
      <alignment horizontal="center" vertical="center" wrapText="1"/>
    </xf>
    <xf numFmtId="0" fontId="4" fillId="4" borderId="2" xfId="0" applyFont="1" applyFill="1" applyBorder="1" applyAlignment="1">
      <alignment horizontal="centerContinuous" vertical="center" wrapText="1" readingOrder="1"/>
    </xf>
    <xf numFmtId="0" fontId="4" fillId="3" borderId="25" xfId="0" applyFont="1" applyFill="1" applyBorder="1" applyAlignment="1">
      <alignment horizontal="centerContinuous" vertical="center" wrapText="1" readingOrder="1"/>
    </xf>
    <xf numFmtId="0" fontId="0" fillId="0" borderId="0" xfId="0" applyAlignment="1">
      <alignment vertical="center" wrapText="1"/>
    </xf>
    <xf numFmtId="0" fontId="0" fillId="0" borderId="8" xfId="0" applyBorder="1" applyAlignment="1">
      <alignment vertical="center"/>
    </xf>
    <xf numFmtId="0" fontId="24" fillId="17" borderId="53" xfId="0" applyFont="1" applyFill="1" applyBorder="1" applyAlignment="1">
      <alignment horizontal="centerContinuous" vertical="center"/>
    </xf>
    <xf numFmtId="0" fontId="0" fillId="0" borderId="32" xfId="0" applyBorder="1" applyAlignment="1">
      <alignment vertical="center"/>
    </xf>
    <xf numFmtId="0" fontId="62" fillId="0" borderId="32" xfId="0" applyFont="1" applyBorder="1" applyAlignment="1">
      <alignment vertical="center"/>
    </xf>
    <xf numFmtId="0" fontId="24" fillId="17" borderId="2" xfId="0" applyFont="1" applyFill="1" applyBorder="1" applyAlignment="1">
      <alignment horizontal="centerContinuous" vertical="center"/>
    </xf>
    <xf numFmtId="0" fontId="0" fillId="7" borderId="4" xfId="0" applyFill="1" applyBorder="1" applyAlignment="1">
      <alignment horizontal="center"/>
    </xf>
    <xf numFmtId="0" fontId="320" fillId="0" borderId="22" xfId="0" applyFont="1" applyBorder="1" applyAlignment="1">
      <alignment horizontal="center" vertical="center"/>
    </xf>
    <xf numFmtId="0" fontId="30" fillId="0" borderId="23" xfId="0" applyFont="1" applyBorder="1" applyAlignment="1">
      <alignment vertical="center"/>
    </xf>
    <xf numFmtId="0" fontId="35" fillId="0" borderId="22" xfId="0" applyFont="1" applyBorder="1" applyAlignment="1">
      <alignment horizontal="center" vertical="center"/>
    </xf>
    <xf numFmtId="0" fontId="0" fillId="0" borderId="23" xfId="0" applyBorder="1" applyAlignment="1">
      <alignment vertical="center"/>
    </xf>
    <xf numFmtId="0" fontId="35" fillId="0" borderId="26" xfId="0" applyFont="1" applyBorder="1" applyAlignment="1">
      <alignment horizontal="center" vertical="center"/>
    </xf>
    <xf numFmtId="0" fontId="0" fillId="0" borderId="27" xfId="0" applyBorder="1" applyAlignment="1">
      <alignment vertical="center"/>
    </xf>
    <xf numFmtId="0" fontId="36" fillId="8" borderId="10" xfId="0" applyFont="1" applyFill="1" applyBorder="1" applyAlignment="1">
      <alignment horizontal="center" vertical="center"/>
    </xf>
    <xf numFmtId="0" fontId="36" fillId="8" borderId="11" xfId="0" applyFont="1" applyFill="1" applyBorder="1" applyAlignment="1">
      <alignment horizontal="center" vertical="center"/>
    </xf>
    <xf numFmtId="0" fontId="36" fillId="8" borderId="12" xfId="0" applyFont="1" applyFill="1" applyBorder="1" applyAlignment="1">
      <alignment horizontal="center" vertical="center"/>
    </xf>
    <xf numFmtId="0" fontId="36" fillId="8" borderId="13" xfId="0" applyFont="1" applyFill="1" applyBorder="1" applyAlignment="1">
      <alignment horizontal="center" vertical="center"/>
    </xf>
    <xf numFmtId="0" fontId="36" fillId="8" borderId="14" xfId="0" applyFont="1" applyFill="1" applyBorder="1" applyAlignment="1">
      <alignment horizontal="center" vertical="center"/>
    </xf>
    <xf numFmtId="0" fontId="30" fillId="9" borderId="23" xfId="0" applyFont="1" applyFill="1" applyBorder="1" applyAlignment="1">
      <alignment vertical="center"/>
    </xf>
    <xf numFmtId="0" fontId="324" fillId="142" borderId="124" xfId="0" applyFont="1" applyFill="1" applyBorder="1"/>
    <xf numFmtId="0" fontId="0" fillId="0" borderId="5" xfId="0" applyBorder="1" applyAlignment="1">
      <alignment horizontal="center"/>
    </xf>
    <xf numFmtId="0" fontId="0" fillId="2" borderId="0" xfId="0" applyFill="1" applyAlignment="1">
      <alignment vertical="center"/>
    </xf>
    <xf numFmtId="0" fontId="0" fillId="143" borderId="15" xfId="0" applyFill="1" applyBorder="1" applyAlignment="1">
      <alignment horizontal="center"/>
    </xf>
    <xf numFmtId="0" fontId="0" fillId="143" borderId="16" xfId="0" applyFill="1" applyBorder="1" applyAlignment="1">
      <alignment horizontal="center"/>
    </xf>
    <xf numFmtId="0" fontId="0" fillId="0" borderId="5" xfId="0" applyBorder="1" applyAlignment="1">
      <alignment horizontal="left"/>
    </xf>
    <xf numFmtId="0" fontId="0" fillId="0" borderId="20" xfId="0" applyBorder="1" applyAlignment="1">
      <alignment vertical="center"/>
    </xf>
    <xf numFmtId="0" fontId="0" fillId="0" borderId="22" xfId="0" applyBorder="1" applyAlignment="1">
      <alignment vertical="center"/>
    </xf>
    <xf numFmtId="0" fontId="328" fillId="0" borderId="22" xfId="0" applyFont="1" applyBorder="1" applyAlignment="1">
      <alignment vertical="center"/>
    </xf>
    <xf numFmtId="0" fontId="328" fillId="0" borderId="23" xfId="0" applyFont="1" applyBorder="1" applyAlignment="1">
      <alignment vertical="center"/>
    </xf>
    <xf numFmtId="0" fontId="37" fillId="0" borderId="17" xfId="0" applyFont="1" applyBorder="1" applyAlignment="1">
      <alignment horizontal="center"/>
    </xf>
    <xf numFmtId="0" fontId="37" fillId="0" borderId="18" xfId="0" applyFont="1" applyBorder="1" applyAlignment="1">
      <alignment horizontal="center"/>
    </xf>
    <xf numFmtId="0" fontId="37" fillId="0" borderId="16" xfId="0" applyFont="1" applyBorder="1" applyAlignment="1">
      <alignment horizontal="center"/>
    </xf>
    <xf numFmtId="0" fontId="0" fillId="0" borderId="128" xfId="0" applyBorder="1" applyAlignment="1">
      <alignment horizontal="center" vertical="center" wrapText="1"/>
    </xf>
    <xf numFmtId="0" fontId="37" fillId="0" borderId="129" xfId="0" applyFont="1" applyBorder="1" applyAlignment="1">
      <alignment horizontal="center"/>
    </xf>
    <xf numFmtId="0" fontId="0" fillId="0" borderId="130" xfId="0" applyBorder="1" applyAlignment="1">
      <alignment horizontal="center" vertical="center" wrapText="1"/>
    </xf>
    <xf numFmtId="0" fontId="37" fillId="0" borderId="21" xfId="0" applyFont="1" applyBorder="1" applyAlignment="1">
      <alignment horizontal="center"/>
    </xf>
    <xf numFmtId="0" fontId="37" fillId="0" borderId="130" xfId="0" applyFont="1" applyBorder="1" applyAlignment="1">
      <alignment horizontal="center"/>
    </xf>
    <xf numFmtId="0" fontId="37" fillId="0" borderId="131" xfId="0" applyFont="1" applyBorder="1" applyAlignment="1">
      <alignment horizontal="center"/>
    </xf>
    <xf numFmtId="0" fontId="35" fillId="0" borderId="134" xfId="0" applyFont="1" applyBorder="1" applyAlignment="1">
      <alignment horizontal="center"/>
    </xf>
    <xf numFmtId="0" fontId="34" fillId="0" borderId="0" xfId="0" applyFont="1" applyAlignment="1">
      <alignment horizontal="left"/>
    </xf>
    <xf numFmtId="165" fontId="34" fillId="0" borderId="0" xfId="0" applyNumberFormat="1" applyFont="1" applyAlignment="1">
      <alignment horizontal="left"/>
    </xf>
    <xf numFmtId="0" fontId="34" fillId="9" borderId="0" xfId="0" applyFont="1" applyFill="1"/>
    <xf numFmtId="0" fontId="35" fillId="0" borderId="19" xfId="0" applyFont="1" applyBorder="1" applyAlignment="1">
      <alignment horizontal="left"/>
    </xf>
    <xf numFmtId="0" fontId="35" fillId="0" borderId="21" xfId="0" applyFont="1" applyBorder="1" applyAlignment="1">
      <alignment horizontal="center"/>
    </xf>
    <xf numFmtId="0" fontId="0" fillId="0" borderId="34" xfId="0" applyBorder="1" applyAlignment="1">
      <alignment horizontal="center" vertical="center" wrapText="1"/>
    </xf>
    <xf numFmtId="0" fontId="329" fillId="0" borderId="35" xfId="0" applyFont="1" applyBorder="1" applyAlignment="1">
      <alignment vertical="center" wrapText="1"/>
    </xf>
    <xf numFmtId="0" fontId="35" fillId="0" borderId="34" xfId="0" applyFont="1" applyBorder="1" applyAlignment="1">
      <alignment horizontal="center"/>
    </xf>
    <xf numFmtId="0" fontId="0" fillId="2" borderId="22" xfId="0" applyFill="1" applyBorder="1"/>
    <xf numFmtId="0" fontId="0" fillId="2" borderId="23" xfId="0" applyFill="1" applyBorder="1"/>
    <xf numFmtId="0" fontId="2" fillId="0" borderId="22" xfId="8043" applyBorder="1"/>
    <xf numFmtId="0" fontId="2" fillId="0" borderId="23" xfId="8043" applyBorder="1"/>
    <xf numFmtId="0" fontId="44" fillId="0" borderId="0" xfId="8071"/>
    <xf numFmtId="0" fontId="0" fillId="0" borderId="34" xfId="0" applyBorder="1"/>
    <xf numFmtId="0" fontId="0" fillId="0" borderId="96" xfId="0" applyBorder="1"/>
    <xf numFmtId="0" fontId="0" fillId="0" borderId="34" xfId="0" applyBorder="1" applyAlignment="1">
      <alignment horizontal="left"/>
    </xf>
    <xf numFmtId="0" fontId="0" fillId="0" borderId="35" xfId="0" applyBorder="1"/>
    <xf numFmtId="0" fontId="0" fillId="0" borderId="96" xfId="0" applyBorder="1" applyAlignment="1">
      <alignment horizontal="left"/>
    </xf>
    <xf numFmtId="0" fontId="330" fillId="0" borderId="34" xfId="0" applyFont="1" applyBorder="1"/>
    <xf numFmtId="0" fontId="331" fillId="0" borderId="35" xfId="0" applyFont="1" applyBorder="1" applyAlignment="1">
      <alignment horizontal="left"/>
    </xf>
    <xf numFmtId="0" fontId="0" fillId="0" borderId="135" xfId="0" applyBorder="1"/>
    <xf numFmtId="0" fontId="0" fillId="0" borderId="133" xfId="0" applyBorder="1"/>
    <xf numFmtId="0" fontId="328" fillId="0" borderId="34" xfId="0" applyFont="1" applyBorder="1" applyAlignment="1">
      <alignment vertical="center"/>
    </xf>
    <xf numFmtId="0" fontId="332" fillId="0" borderId="35" xfId="0" applyFont="1" applyBorder="1" applyAlignment="1">
      <alignment vertical="center"/>
    </xf>
    <xf numFmtId="0" fontId="30" fillId="0" borderId="35" xfId="0" applyFont="1" applyBorder="1" applyAlignment="1">
      <alignment horizontal="left"/>
    </xf>
    <xf numFmtId="0" fontId="328" fillId="0" borderId="96" xfId="0" applyFont="1" applyBorder="1" applyAlignment="1">
      <alignment vertical="center"/>
    </xf>
    <xf numFmtId="0" fontId="35" fillId="0" borderId="27" xfId="0" applyFont="1" applyBorder="1" applyAlignment="1">
      <alignment horizontal="center"/>
    </xf>
    <xf numFmtId="0" fontId="0" fillId="0" borderId="22" xfId="0" applyBorder="1" applyAlignment="1">
      <alignment horizontal="center" vertical="center" wrapText="1"/>
    </xf>
    <xf numFmtId="0" fontId="329" fillId="0" borderId="23" xfId="0" applyFont="1" applyBorder="1" applyAlignment="1">
      <alignment vertical="center" wrapText="1"/>
    </xf>
    <xf numFmtId="0" fontId="0" fillId="0" borderId="22" xfId="0" applyBorder="1" applyAlignment="1">
      <alignment horizontal="center"/>
    </xf>
    <xf numFmtId="0" fontId="44" fillId="0" borderId="28" xfId="8071" applyBorder="1"/>
    <xf numFmtId="0" fontId="0" fillId="0" borderId="0" xfId="0" applyAlignment="1">
      <alignment horizontal="left" indent="1"/>
    </xf>
    <xf numFmtId="0" fontId="330" fillId="0" borderId="22" xfId="0" applyFont="1" applyBorder="1"/>
    <xf numFmtId="0" fontId="30" fillId="0" borderId="23" xfId="0" applyFont="1" applyBorder="1" applyAlignment="1">
      <alignment horizontal="left" indent="1"/>
    </xf>
    <xf numFmtId="0" fontId="0" fillId="0" borderId="134" xfId="0" applyBorder="1"/>
    <xf numFmtId="0" fontId="0" fillId="0" borderId="137" xfId="0" applyBorder="1"/>
    <xf numFmtId="0" fontId="0" fillId="0" borderId="23" xfId="0" applyBorder="1" applyAlignment="1">
      <alignment horizontal="left" indent="1"/>
    </xf>
    <xf numFmtId="0" fontId="328" fillId="0" borderId="0" xfId="0" applyFont="1" applyAlignment="1">
      <alignment vertical="center"/>
    </xf>
    <xf numFmtId="0" fontId="0" fillId="0" borderId="23" xfId="0" applyBorder="1" applyAlignment="1">
      <alignment horizontal="justify" vertical="center" wrapText="1"/>
    </xf>
    <xf numFmtId="0" fontId="0" fillId="2" borderId="26" xfId="0" applyFill="1" applyBorder="1"/>
    <xf numFmtId="0" fontId="0" fillId="2" borderId="27" xfId="0" applyFill="1" applyBorder="1"/>
    <xf numFmtId="0" fontId="333" fillId="0" borderId="22" xfId="0" applyFont="1" applyBorder="1"/>
    <xf numFmtId="0" fontId="0" fillId="0" borderId="23" xfId="0" applyBorder="1" applyAlignment="1">
      <alignment horizontal="left" indent="2"/>
    </xf>
    <xf numFmtId="0" fontId="0" fillId="0" borderId="138" xfId="0" applyBorder="1"/>
    <xf numFmtId="0" fontId="0" fillId="0" borderId="139" xfId="0" applyBorder="1"/>
    <xf numFmtId="0" fontId="328" fillId="0" borderId="26" xfId="0" applyFont="1" applyBorder="1" applyAlignment="1">
      <alignment vertical="center"/>
    </xf>
    <xf numFmtId="0" fontId="328" fillId="0" borderId="28" xfId="0" applyFont="1" applyBorder="1" applyAlignment="1">
      <alignment vertical="center"/>
    </xf>
    <xf numFmtId="0" fontId="0" fillId="0" borderId="23" xfId="0" applyBorder="1" applyAlignment="1">
      <alignment horizontal="left" indent="3"/>
    </xf>
    <xf numFmtId="0" fontId="35" fillId="0" borderId="26" xfId="0" applyFont="1" applyBorder="1"/>
    <xf numFmtId="0" fontId="35" fillId="0" borderId="28" xfId="0" applyFont="1" applyBorder="1"/>
    <xf numFmtId="0" fontId="2" fillId="0" borderId="26" xfId="8043" applyBorder="1"/>
    <xf numFmtId="0" fontId="2" fillId="0" borderId="27" xfId="8043" applyBorder="1"/>
    <xf numFmtId="0" fontId="0" fillId="0" borderId="23" xfId="0" applyBorder="1" applyAlignment="1">
      <alignment horizontal="left" indent="4"/>
    </xf>
    <xf numFmtId="0" fontId="30" fillId="0" borderId="23" xfId="0" applyFont="1" applyBorder="1" applyAlignment="1">
      <alignment horizontal="left"/>
    </xf>
    <xf numFmtId="0" fontId="0" fillId="0" borderId="22" xfId="0" quotePrefix="1" applyBorder="1" applyAlignment="1">
      <alignment horizontal="center"/>
    </xf>
    <xf numFmtId="0" fontId="329" fillId="0" borderId="23" xfId="0" applyFont="1" applyBorder="1" applyAlignment="1">
      <alignment horizontal="left" vertical="center" indent="1" readingOrder="1"/>
    </xf>
    <xf numFmtId="0" fontId="34" fillId="0" borderId="26" xfId="0" applyFont="1" applyBorder="1" applyAlignment="1">
      <alignment horizontal="left"/>
    </xf>
    <xf numFmtId="0" fontId="34" fillId="0" borderId="27" xfId="0" applyFont="1" applyBorder="1" applyAlignment="1">
      <alignment horizontal="left"/>
    </xf>
    <xf numFmtId="0" fontId="0" fillId="0" borderId="26" xfId="0" applyBorder="1" applyAlignment="1">
      <alignment horizontal="center"/>
    </xf>
    <xf numFmtId="0" fontId="35" fillId="0" borderId="138" xfId="0" applyFont="1" applyBorder="1" applyAlignment="1">
      <alignment horizontal="center"/>
    </xf>
    <xf numFmtId="0" fontId="329" fillId="0" borderId="0" xfId="0" applyFont="1" applyAlignment="1">
      <alignment vertical="center" wrapText="1"/>
    </xf>
    <xf numFmtId="0" fontId="0" fillId="0" borderId="0" xfId="0" applyAlignment="1">
      <alignment horizontal="center"/>
    </xf>
    <xf numFmtId="0" fontId="0" fillId="0" borderId="27" xfId="0" applyBorder="1" applyAlignment="1">
      <alignment horizontal="left" indent="2"/>
    </xf>
    <xf numFmtId="0" fontId="0" fillId="0" borderId="27" xfId="0" applyBorder="1" applyAlignment="1">
      <alignment horizontal="justify" vertical="center" wrapText="1"/>
    </xf>
    <xf numFmtId="0" fontId="30" fillId="0" borderId="27" xfId="0" applyFont="1" applyBorder="1" applyAlignment="1">
      <alignment horizontal="left"/>
    </xf>
    <xf numFmtId="0" fontId="0" fillId="0" borderId="23" xfId="0" applyBorder="1" applyAlignment="1">
      <alignment vertical="center" wrapText="1"/>
    </xf>
    <xf numFmtId="0" fontId="35" fillId="0" borderId="0" xfId="0" applyFont="1" applyAlignment="1">
      <alignment horizontal="center" vertical="center"/>
    </xf>
    <xf numFmtId="0" fontId="329" fillId="0" borderId="22" xfId="0" applyFont="1"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vertical="center" wrapText="1"/>
    </xf>
    <xf numFmtId="0" fontId="0" fillId="0" borderId="0" xfId="0" applyAlignment="1">
      <alignment horizontal="center" vertical="center" wrapText="1"/>
    </xf>
    <xf numFmtId="0" fontId="0" fillId="0" borderId="0" xfId="0" quotePrefix="1" applyAlignment="1">
      <alignment horizontal="center" vertical="center" wrapText="1"/>
    </xf>
    <xf numFmtId="0" fontId="0" fillId="0" borderId="0" xfId="0" applyAlignment="1">
      <alignment horizontal="left" wrapText="1"/>
    </xf>
    <xf numFmtId="0" fontId="334" fillId="0" borderId="23" xfId="0" applyFont="1" applyBorder="1"/>
    <xf numFmtId="0" fontId="30" fillId="0" borderId="27" xfId="0" applyFont="1" applyBorder="1" applyAlignment="1">
      <alignment horizontal="left" indent="1"/>
    </xf>
    <xf numFmtId="0" fontId="0" fillId="0" borderId="27" xfId="0" applyBorder="1" applyAlignment="1">
      <alignment horizontal="left" indent="1"/>
    </xf>
    <xf numFmtId="0" fontId="0" fillId="0" borderId="140" xfId="0" applyBorder="1"/>
    <xf numFmtId="0" fontId="5" fillId="5" borderId="7" xfId="0" applyFont="1" applyFill="1" applyBorder="1" applyAlignment="1">
      <alignment horizontal="center" vertical="center" wrapText="1"/>
    </xf>
    <xf numFmtId="0" fontId="5" fillId="5" borderId="7" xfId="0" applyFont="1" applyFill="1" applyBorder="1" applyAlignment="1">
      <alignment horizontal="left" vertical="center" wrapText="1"/>
    </xf>
    <xf numFmtId="0" fontId="59" fillId="5" borderId="7" xfId="0" applyFont="1" applyFill="1" applyBorder="1" applyAlignment="1">
      <alignment horizontal="center" vertical="center" wrapText="1"/>
    </xf>
    <xf numFmtId="0" fontId="337" fillId="0" borderId="19" xfId="0" applyFont="1" applyBorder="1" applyAlignment="1">
      <alignment horizontal="left" vertical="center"/>
    </xf>
    <xf numFmtId="0" fontId="337" fillId="0" borderId="21" xfId="0" applyFont="1" applyBorder="1" applyAlignment="1">
      <alignment horizontal="left" vertical="center"/>
    </xf>
    <xf numFmtId="0" fontId="37" fillId="0" borderId="34" xfId="0" applyFont="1" applyBorder="1" applyAlignment="1">
      <alignment horizontal="left" vertical="center"/>
    </xf>
    <xf numFmtId="0" fontId="37" fillId="0" borderId="35" xfId="0" applyFont="1" applyBorder="1" applyAlignment="1">
      <alignment horizontal="left" vertical="center"/>
    </xf>
    <xf numFmtId="0" fontId="337" fillId="0" borderId="130" xfId="0" applyFont="1" applyBorder="1" applyAlignment="1">
      <alignment horizontal="center"/>
    </xf>
    <xf numFmtId="0" fontId="337" fillId="0" borderId="131" xfId="0" applyFont="1" applyBorder="1" applyAlignment="1">
      <alignment horizontal="center"/>
    </xf>
    <xf numFmtId="0" fontId="336" fillId="0" borderId="32" xfId="0" applyFont="1" applyBorder="1"/>
    <xf numFmtId="0" fontId="336" fillId="0" borderId="23" xfId="0" applyFont="1" applyBorder="1"/>
    <xf numFmtId="0" fontId="0" fillId="0" borderId="96" xfId="0" applyBorder="1" applyAlignment="1">
      <alignment horizontal="justify" vertical="center" wrapText="1"/>
    </xf>
    <xf numFmtId="0" fontId="34" fillId="0" borderId="23" xfId="0" applyFont="1" applyBorder="1"/>
    <xf numFmtId="0" fontId="331" fillId="0" borderId="23" xfId="0" applyFont="1" applyBorder="1" applyAlignment="1">
      <alignment horizontal="left"/>
    </xf>
    <xf numFmtId="0" fontId="0" fillId="0" borderId="35" xfId="0" applyBorder="1" applyAlignment="1">
      <alignment horizontal="center"/>
    </xf>
    <xf numFmtId="0" fontId="35" fillId="0" borderId="133" xfId="0" applyFont="1" applyBorder="1"/>
    <xf numFmtId="0" fontId="35" fillId="0" borderId="35" xfId="0" applyFont="1" applyBorder="1"/>
    <xf numFmtId="0" fontId="34" fillId="0" borderId="22" xfId="0" applyFont="1" applyBorder="1"/>
    <xf numFmtId="0" fontId="34" fillId="0" borderId="88" xfId="0" applyFont="1" applyBorder="1"/>
    <xf numFmtId="0" fontId="336" fillId="0" borderId="136" xfId="0" applyFont="1" applyBorder="1"/>
    <xf numFmtId="0" fontId="336" fillId="0" borderId="27" xfId="0" applyFont="1" applyBorder="1"/>
    <xf numFmtId="0" fontId="0" fillId="0" borderId="0" xfId="0" applyAlignment="1">
      <alignment horizontal="justify" vertical="center" wrapText="1"/>
    </xf>
    <xf numFmtId="0" fontId="0" fillId="0" borderId="23" xfId="0" applyBorder="1" applyAlignment="1">
      <alignment horizontal="center"/>
    </xf>
    <xf numFmtId="0" fontId="0" fillId="0" borderId="137" xfId="0" applyBorder="1" applyAlignment="1">
      <alignment horizontal="justify" vertical="center" wrapText="1"/>
    </xf>
    <xf numFmtId="0" fontId="0" fillId="0" borderId="27" xfId="0" applyBorder="1" applyAlignment="1">
      <alignment horizontal="center"/>
    </xf>
    <xf numFmtId="0" fontId="336" fillId="0" borderId="0" xfId="0" applyFont="1"/>
    <xf numFmtId="0" fontId="0" fillId="0" borderId="23" xfId="0" applyBorder="1" applyAlignment="1">
      <alignment horizontal="left" indent="5"/>
    </xf>
    <xf numFmtId="0" fontId="331" fillId="0" borderId="27" xfId="0" applyFont="1" applyBorder="1" applyAlignment="1">
      <alignment horizontal="left"/>
    </xf>
    <xf numFmtId="0" fontId="5" fillId="5" borderId="7" xfId="0" applyFont="1" applyFill="1" applyBorder="1" applyAlignment="1">
      <alignment horizontal="center" vertical="center"/>
    </xf>
    <xf numFmtId="165" fontId="35" fillId="0" borderId="0" xfId="0" applyNumberFormat="1" applyFont="1" applyAlignment="1">
      <alignment horizontal="left"/>
    </xf>
    <xf numFmtId="0" fontId="24" fillId="3" borderId="2" xfId="0" applyFont="1" applyFill="1" applyBorder="1" applyAlignment="1">
      <alignment horizontal="centerContinuous" vertical="center" wrapText="1" readingOrder="1"/>
    </xf>
    <xf numFmtId="0" fontId="24" fillId="3" borderId="25" xfId="0" applyFont="1" applyFill="1" applyBorder="1" applyAlignment="1">
      <alignment horizontal="centerContinuous" vertical="center" wrapText="1" readingOrder="1"/>
    </xf>
    <xf numFmtId="0" fontId="24" fillId="3" borderId="24" xfId="0" applyFont="1" applyFill="1" applyBorder="1" applyAlignment="1">
      <alignment horizontal="centerContinuous" vertical="center" wrapText="1" readingOrder="1"/>
    </xf>
    <xf numFmtId="0" fontId="26" fillId="5" borderId="7" xfId="0" applyFont="1" applyFill="1" applyBorder="1" applyAlignment="1">
      <alignment horizontal="center" vertical="center" wrapText="1"/>
    </xf>
    <xf numFmtId="0" fontId="26" fillId="5" borderId="7" xfId="0" applyFont="1" applyFill="1" applyBorder="1" applyAlignment="1">
      <alignment horizontal="center" vertical="center"/>
    </xf>
    <xf numFmtId="0" fontId="26" fillId="5" borderId="7" xfId="0" applyFont="1" applyFill="1" applyBorder="1" applyAlignment="1">
      <alignment horizontal="left" vertical="center" wrapText="1"/>
    </xf>
    <xf numFmtId="0" fontId="26" fillId="5" borderId="18" xfId="0" applyFont="1" applyFill="1" applyBorder="1" applyAlignment="1">
      <alignment horizontal="center" vertical="center" wrapText="1"/>
    </xf>
    <xf numFmtId="0" fontId="26" fillId="5" borderId="17" xfId="0" applyFont="1" applyFill="1" applyBorder="1" applyAlignment="1">
      <alignment horizontal="center" vertical="center" wrapText="1"/>
    </xf>
    <xf numFmtId="0" fontId="26" fillId="0" borderId="64" xfId="0" applyFont="1" applyBorder="1" applyAlignment="1">
      <alignment horizontal="center" vertical="center" wrapText="1"/>
    </xf>
    <xf numFmtId="0" fontId="1" fillId="0" borderId="0" xfId="2" applyFont="1"/>
    <xf numFmtId="0" fontId="1" fillId="0" borderId="3" xfId="2" applyFont="1" applyBorder="1"/>
    <xf numFmtId="0" fontId="1" fillId="0" borderId="0" xfId="2" applyFont="1" applyAlignment="1">
      <alignment horizontal="right" vertical="center"/>
    </xf>
    <xf numFmtId="0" fontId="1" fillId="0" borderId="0" xfId="2" applyFont="1" applyAlignment="1">
      <alignment horizontal="left" vertical="center" indent="1" readingOrder="1"/>
    </xf>
    <xf numFmtId="0" fontId="1" fillId="0" borderId="45" xfId="0" applyFont="1" applyBorder="1"/>
    <xf numFmtId="0" fontId="1" fillId="12" borderId="50" xfId="0" applyFont="1" applyFill="1" applyBorder="1" applyAlignment="1">
      <alignment vertical="center"/>
    </xf>
    <xf numFmtId="0" fontId="1" fillId="12" borderId="52" xfId="0" applyFont="1" applyFill="1" applyBorder="1" applyAlignment="1">
      <alignment vertical="center"/>
    </xf>
    <xf numFmtId="0" fontId="1" fillId="0" borderId="0" xfId="0" applyFont="1"/>
    <xf numFmtId="0" fontId="1" fillId="12" borderId="42" xfId="0" applyFont="1" applyFill="1" applyBorder="1"/>
    <xf numFmtId="0" fontId="1" fillId="12" borderId="43" xfId="0" applyFont="1" applyFill="1" applyBorder="1"/>
    <xf numFmtId="0" fontId="1" fillId="12" borderId="44" xfId="0" applyFont="1" applyFill="1" applyBorder="1"/>
    <xf numFmtId="0" fontId="1" fillId="12" borderId="45" xfId="0" applyFont="1" applyFill="1" applyBorder="1"/>
    <xf numFmtId="0" fontId="1" fillId="12" borderId="0" xfId="0" applyFont="1" applyFill="1"/>
    <xf numFmtId="0" fontId="1" fillId="12" borderId="46" xfId="0" applyFont="1" applyFill="1" applyBorder="1"/>
    <xf numFmtId="0" fontId="1" fillId="12" borderId="45" xfId="0" applyFont="1" applyFill="1" applyBorder="1" applyAlignment="1">
      <alignment vertical="center"/>
    </xf>
    <xf numFmtId="0" fontId="1" fillId="12" borderId="0" xfId="0" applyFont="1" applyFill="1" applyAlignment="1">
      <alignment vertical="center"/>
    </xf>
    <xf numFmtId="0" fontId="1" fillId="13" borderId="0" xfId="0" applyFont="1" applyFill="1"/>
    <xf numFmtId="0" fontId="1" fillId="3" borderId="0" xfId="0" applyFont="1" applyFill="1"/>
    <xf numFmtId="0" fontId="1" fillId="12" borderId="47" xfId="0" applyFont="1" applyFill="1" applyBorder="1"/>
    <xf numFmtId="0" fontId="1" fillId="12" borderId="48" xfId="0" applyFont="1" applyFill="1" applyBorder="1"/>
    <xf numFmtId="0" fontId="1" fillId="12" borderId="49" xfId="0" applyFont="1" applyFill="1" applyBorder="1"/>
    <xf numFmtId="0" fontId="1" fillId="0" borderId="132" xfId="0" applyFont="1" applyBorder="1" applyAlignment="1">
      <alignment horizontal="center" vertical="center"/>
    </xf>
    <xf numFmtId="0" fontId="1" fillId="0" borderId="35" xfId="0" applyFont="1" applyBorder="1" applyAlignment="1">
      <alignment horizontal="center" vertical="center"/>
    </xf>
    <xf numFmtId="0" fontId="1" fillId="0" borderId="133" xfId="0" applyFont="1" applyBorder="1" applyAlignment="1">
      <alignment horizontal="center" vertical="center"/>
    </xf>
    <xf numFmtId="0" fontId="1" fillId="0" borderId="96" xfId="0" applyFont="1" applyBorder="1" applyAlignment="1">
      <alignment horizontal="center" vertical="center"/>
    </xf>
    <xf numFmtId="0" fontId="1" fillId="0" borderId="141" xfId="0" applyFont="1" applyBorder="1" applyAlignment="1">
      <alignment horizontal="center" vertical="center"/>
    </xf>
    <xf numFmtId="0" fontId="35" fillId="0" borderId="8" xfId="0" applyFont="1" applyBorder="1" applyAlignment="1">
      <alignment vertical="center"/>
    </xf>
    <xf numFmtId="0" fontId="5" fillId="0" borderId="2" xfId="0" quotePrefix="1" applyFont="1" applyBorder="1" applyAlignment="1">
      <alignment horizontal="left" vertical="center" wrapText="1"/>
    </xf>
    <xf numFmtId="0" fontId="8" fillId="0" borderId="2" xfId="0" quotePrefix="1" applyFont="1" applyBorder="1" applyAlignment="1">
      <alignment horizontal="left" vertical="center" wrapText="1"/>
    </xf>
    <xf numFmtId="0" fontId="7" fillId="0" borderId="2" xfId="0" applyFont="1" applyBorder="1" applyAlignment="1">
      <alignment horizontal="center" vertical="center" wrapText="1" readingOrder="1"/>
    </xf>
    <xf numFmtId="0" fontId="7" fillId="0" borderId="2" xfId="0" applyFont="1" applyBorder="1" applyAlignment="1">
      <alignment horizontal="left" vertical="center" wrapText="1" readingOrder="1"/>
    </xf>
    <xf numFmtId="0" fontId="0" fillId="0" borderId="2" xfId="0" applyBorder="1" applyAlignment="1">
      <alignment vertical="center"/>
    </xf>
    <xf numFmtId="0" fontId="3" fillId="0" borderId="2" xfId="0" applyFont="1" applyBorder="1" applyAlignment="1">
      <alignment vertical="center" wrapText="1"/>
    </xf>
    <xf numFmtId="0" fontId="8" fillId="0" borderId="2" xfId="0" applyFont="1" applyBorder="1" applyAlignment="1">
      <alignment horizontal="left" vertical="center" wrapText="1"/>
    </xf>
    <xf numFmtId="0" fontId="3" fillId="0" borderId="2" xfId="0" quotePrefix="1" applyFont="1" applyBorder="1" applyAlignment="1">
      <alignment vertical="center" wrapText="1"/>
    </xf>
    <xf numFmtId="14" fontId="3" fillId="0" borderId="2" xfId="0" applyNumberFormat="1" applyFont="1" applyBorder="1" applyAlignment="1">
      <alignment horizontal="center" vertical="center" wrapText="1"/>
    </xf>
    <xf numFmtId="0" fontId="3" fillId="0" borderId="2" xfId="0" applyFont="1" applyBorder="1" applyAlignment="1">
      <alignment vertical="center"/>
    </xf>
    <xf numFmtId="0" fontId="8" fillId="0" borderId="2" xfId="0" quotePrefix="1" applyFont="1" applyBorder="1" applyAlignment="1">
      <alignment vertical="center" wrapText="1"/>
    </xf>
    <xf numFmtId="0" fontId="3" fillId="0" borderId="2" xfId="0" applyFont="1" applyBorder="1" applyAlignment="1">
      <alignment horizontal="left" vertical="center" wrapText="1"/>
    </xf>
    <xf numFmtId="0" fontId="8" fillId="0" borderId="2" xfId="0" applyFont="1" applyBorder="1" applyAlignment="1">
      <alignment vertical="center" wrapText="1"/>
    </xf>
    <xf numFmtId="0" fontId="3" fillId="0" borderId="2" xfId="0" quotePrefix="1" applyFont="1" applyBorder="1" applyAlignment="1">
      <alignment horizontal="left" vertical="center" wrapText="1"/>
    </xf>
    <xf numFmtId="14" fontId="3" fillId="0" borderId="2" xfId="0" applyNumberFormat="1" applyFont="1" applyBorder="1" applyAlignment="1">
      <alignment horizontal="center" vertical="center"/>
    </xf>
    <xf numFmtId="0" fontId="26" fillId="0" borderId="2" xfId="0" applyFont="1" applyBorder="1" applyAlignment="1">
      <alignment vertical="center" wrapText="1"/>
    </xf>
    <xf numFmtId="0" fontId="7" fillId="0" borderId="2" xfId="0" applyFont="1" applyBorder="1" applyAlignment="1">
      <alignment vertical="center" wrapText="1"/>
    </xf>
    <xf numFmtId="0" fontId="7" fillId="0" borderId="2" xfId="0" quotePrefix="1" applyFont="1" applyBorder="1" applyAlignment="1">
      <alignment vertical="center" wrapText="1"/>
    </xf>
    <xf numFmtId="0" fontId="5" fillId="0" borderId="2" xfId="0" applyFont="1" applyBorder="1" applyAlignment="1">
      <alignment horizontal="left" vertical="center" wrapText="1"/>
    </xf>
    <xf numFmtId="0" fontId="8" fillId="0" borderId="2" xfId="0" applyFont="1" applyBorder="1" applyAlignment="1">
      <alignment horizontal="center" vertical="center" wrapText="1" readingOrder="1"/>
    </xf>
    <xf numFmtId="0" fontId="8" fillId="0" borderId="2" xfId="0" applyFont="1" applyBorder="1" applyAlignment="1">
      <alignment horizontal="left" vertical="center" wrapText="1" readingOrder="1"/>
    </xf>
    <xf numFmtId="0" fontId="8" fillId="0" borderId="2" xfId="0" applyFont="1" applyBorder="1" applyAlignment="1">
      <alignment vertical="center"/>
    </xf>
    <xf numFmtId="0" fontId="7" fillId="0" borderId="2" xfId="0" applyFont="1" applyBorder="1" applyAlignment="1">
      <alignment vertical="center"/>
    </xf>
    <xf numFmtId="0" fontId="26" fillId="0" borderId="2" xfId="0" applyFont="1" applyBorder="1" applyAlignment="1">
      <alignment horizontal="left" vertical="center" wrapText="1"/>
    </xf>
    <xf numFmtId="0" fontId="321" fillId="0" borderId="2" xfId="0" applyFont="1" applyBorder="1" applyAlignment="1">
      <alignment vertical="center" wrapText="1"/>
    </xf>
    <xf numFmtId="0" fontId="8" fillId="0" borderId="2" xfId="0" applyFont="1" applyBorder="1" applyAlignment="1">
      <alignment horizontal="justify" vertical="center"/>
    </xf>
    <xf numFmtId="0" fontId="8" fillId="0" borderId="2" xfId="0" quotePrefix="1" applyFont="1" applyBorder="1" applyAlignment="1">
      <alignment horizontal="justify" vertical="center" wrapText="1"/>
    </xf>
    <xf numFmtId="14" fontId="8" fillId="0" borderId="2" xfId="0" applyNumberFormat="1" applyFont="1" applyBorder="1" applyAlignment="1">
      <alignment horizontal="left" vertical="center" wrapText="1"/>
    </xf>
    <xf numFmtId="0" fontId="3" fillId="0" borderId="2" xfId="0" quotePrefix="1" applyFont="1" applyBorder="1" applyAlignment="1">
      <alignment vertical="center"/>
    </xf>
    <xf numFmtId="14" fontId="26" fillId="0" borderId="2" xfId="0" applyNumberFormat="1" applyFont="1" applyBorder="1" applyAlignment="1">
      <alignment vertical="center" wrapText="1"/>
    </xf>
    <xf numFmtId="0" fontId="3" fillId="0" borderId="2" xfId="0" applyFont="1" applyBorder="1" applyAlignment="1">
      <alignment wrapText="1"/>
    </xf>
    <xf numFmtId="0" fontId="38" fillId="0" borderId="2" xfId="0" applyFont="1" applyBorder="1" applyAlignment="1">
      <alignment horizontal="center" vertical="center" wrapText="1" readingOrder="1"/>
    </xf>
    <xf numFmtId="0" fontId="6" fillId="0" borderId="2" xfId="0" applyFont="1" applyBorder="1" applyAlignment="1">
      <alignment horizontal="left" vertical="center" wrapText="1" readingOrder="1"/>
    </xf>
    <xf numFmtId="0" fontId="8" fillId="0" borderId="2" xfId="0" applyFont="1" applyBorder="1" applyAlignment="1">
      <alignment horizontal="center" vertical="center"/>
    </xf>
    <xf numFmtId="0" fontId="0" fillId="0" borderId="2" xfId="0" applyBorder="1"/>
    <xf numFmtId="0" fontId="3" fillId="0" borderId="2" xfId="0" applyFont="1" applyBorder="1" applyAlignment="1">
      <alignment horizontal="center" vertical="center" wrapText="1"/>
    </xf>
    <xf numFmtId="0" fontId="3" fillId="0" borderId="2" xfId="0" applyFont="1" applyBorder="1" applyAlignment="1">
      <alignment horizontal="center" vertical="center"/>
    </xf>
    <xf numFmtId="0" fontId="3" fillId="0" borderId="2" xfId="0" applyFont="1" applyBorder="1"/>
    <xf numFmtId="0" fontId="3" fillId="0" borderId="2" xfId="0" quotePrefix="1" applyFont="1" applyBorder="1" applyAlignment="1">
      <alignment vertical="top" wrapText="1"/>
    </xf>
    <xf numFmtId="0" fontId="3" fillId="0" borderId="2" xfId="0" applyFont="1" applyBorder="1" applyAlignment="1">
      <alignment vertical="top" wrapText="1"/>
    </xf>
    <xf numFmtId="0" fontId="3" fillId="0" borderId="2" xfId="0" applyFont="1" applyBorder="1" applyAlignment="1">
      <alignment horizontal="left" vertical="top" wrapText="1"/>
    </xf>
    <xf numFmtId="14" fontId="8" fillId="0" borderId="2" xfId="0" applyNumberFormat="1" applyFont="1" applyBorder="1" applyAlignment="1">
      <alignment horizontal="center" vertical="center"/>
    </xf>
    <xf numFmtId="0" fontId="8" fillId="0" borderId="2" xfId="0" applyFont="1" applyBorder="1" applyAlignment="1">
      <alignment horizontal="left" vertical="top" wrapText="1"/>
    </xf>
    <xf numFmtId="0" fontId="8" fillId="0" borderId="2" xfId="0" quotePrefix="1" applyFont="1" applyBorder="1" applyAlignment="1">
      <alignment horizontal="left" vertical="top" wrapText="1"/>
    </xf>
    <xf numFmtId="0" fontId="3" fillId="0" borderId="2" xfId="0" applyFont="1" applyBorder="1" applyAlignment="1">
      <alignment vertical="top"/>
    </xf>
    <xf numFmtId="0" fontId="7" fillId="0" borderId="2" xfId="0" applyFont="1" applyBorder="1" applyAlignment="1">
      <alignment horizontal="left" vertical="top" wrapText="1" readingOrder="1"/>
    </xf>
    <xf numFmtId="14" fontId="3" fillId="0" borderId="2" xfId="0" applyNumberFormat="1" applyFont="1" applyBorder="1" applyAlignment="1">
      <alignment vertical="center" wrapText="1"/>
    </xf>
    <xf numFmtId="0" fontId="26" fillId="0" borderId="2" xfId="0" quotePrefix="1" applyFont="1" applyBorder="1" applyAlignment="1">
      <alignment horizontal="left" vertical="center" wrapText="1"/>
    </xf>
    <xf numFmtId="0" fontId="3" fillId="0" borderId="2" xfId="0" applyFont="1" applyBorder="1" applyAlignment="1">
      <alignment horizontal="left" vertical="center" wrapText="1" readingOrder="1"/>
    </xf>
    <xf numFmtId="0" fontId="3" fillId="0" borderId="2" xfId="0" applyFont="1" applyBorder="1" applyAlignment="1">
      <alignment horizontal="center" vertical="center" wrapText="1" readingOrder="1"/>
    </xf>
    <xf numFmtId="0" fontId="8" fillId="0" borderId="2" xfId="0" applyFont="1" applyBorder="1" applyAlignment="1">
      <alignment horizontal="left" vertical="center" readingOrder="1"/>
    </xf>
    <xf numFmtId="0" fontId="6" fillId="0" borderId="6" xfId="0" applyFont="1" applyBorder="1" applyAlignment="1">
      <alignment horizontal="left" vertical="center" wrapText="1" readingOrder="1"/>
    </xf>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0" fontId="4" fillId="6" borderId="4" xfId="0" applyFont="1" applyFill="1" applyBorder="1" applyAlignment="1">
      <alignment horizontal="center" vertical="center" wrapText="1" readingOrder="1"/>
    </xf>
    <xf numFmtId="0" fontId="4" fillId="6" borderId="5" xfId="0" applyFont="1" applyFill="1" applyBorder="1" applyAlignment="1">
      <alignment horizontal="center" vertical="center" wrapText="1" readingOrder="1"/>
    </xf>
    <xf numFmtId="0" fontId="5" fillId="5" borderId="8" xfId="0" applyFont="1" applyFill="1" applyBorder="1" applyAlignment="1">
      <alignment horizontal="center" vertical="center" wrapText="1"/>
    </xf>
    <xf numFmtId="0" fontId="4" fillId="6" borderId="4" xfId="0" applyFont="1" applyFill="1" applyBorder="1" applyAlignment="1">
      <alignment horizontal="centerContinuous" vertical="center" wrapText="1" readingOrder="1"/>
    </xf>
    <xf numFmtId="0" fontId="59" fillId="5" borderId="8" xfId="0" applyFont="1" applyFill="1" applyBorder="1" applyAlignment="1">
      <alignment horizontal="center" vertical="center" wrapText="1"/>
    </xf>
    <xf numFmtId="0" fontId="5" fillId="5" borderId="32" xfId="0" applyFont="1" applyFill="1" applyBorder="1" applyAlignment="1">
      <alignment horizontal="center" vertical="center" wrapText="1"/>
    </xf>
    <xf numFmtId="0" fontId="4" fillId="6" borderId="5" xfId="0" applyFont="1" applyFill="1" applyBorder="1" applyAlignment="1">
      <alignment horizontal="centerContinuous" vertical="center" wrapText="1" readingOrder="1"/>
    </xf>
    <xf numFmtId="0" fontId="4" fillId="6" borderId="6" xfId="0" applyFont="1" applyFill="1" applyBorder="1" applyAlignment="1">
      <alignment horizontal="centerContinuous" vertical="center" wrapText="1" readingOrder="1"/>
    </xf>
    <xf numFmtId="0" fontId="3" fillId="0" borderId="2" xfId="0" applyFont="1" applyBorder="1" applyAlignment="1">
      <alignment horizontal="left" vertical="center"/>
    </xf>
    <xf numFmtId="14" fontId="26" fillId="0" borderId="2" xfId="0" applyNumberFormat="1" applyFont="1" applyBorder="1" applyAlignment="1">
      <alignment horizontal="left" vertical="center" wrapText="1"/>
    </xf>
    <xf numFmtId="0" fontId="26" fillId="5" borderId="8" xfId="0" applyFont="1" applyFill="1" applyBorder="1" applyAlignment="1">
      <alignment horizontal="center" vertical="center" wrapText="1"/>
    </xf>
    <xf numFmtId="16" fontId="3" fillId="0" borderId="2" xfId="0" applyNumberFormat="1" applyFont="1" applyBorder="1" applyAlignment="1">
      <alignment vertical="center" wrapText="1"/>
    </xf>
    <xf numFmtId="0" fontId="3" fillId="9" borderId="2" xfId="0" applyFont="1" applyFill="1" applyBorder="1" applyAlignment="1">
      <alignment vertical="center" wrapText="1"/>
    </xf>
    <xf numFmtId="0" fontId="3" fillId="9" borderId="2" xfId="0" quotePrefix="1" applyFont="1" applyFill="1" applyBorder="1" applyAlignment="1">
      <alignment vertical="center" wrapText="1"/>
    </xf>
    <xf numFmtId="0" fontId="3" fillId="0" borderId="1" xfId="0" applyFont="1" applyBorder="1" applyAlignment="1">
      <alignment vertical="center" wrapText="1"/>
    </xf>
    <xf numFmtId="0" fontId="26" fillId="0" borderId="1" xfId="0" applyFont="1" applyBorder="1" applyAlignment="1">
      <alignment vertical="center" wrapText="1"/>
    </xf>
    <xf numFmtId="0" fontId="27" fillId="0" borderId="2" xfId="0" applyFont="1" applyBorder="1" applyAlignment="1">
      <alignment vertical="center" wrapText="1"/>
    </xf>
    <xf numFmtId="0" fontId="0" fillId="146" borderId="23" xfId="0" applyFill="1" applyBorder="1"/>
    <xf numFmtId="0" fontId="0" fillId="146" borderId="22" xfId="0" applyFill="1" applyBorder="1"/>
    <xf numFmtId="0" fontId="44" fillId="146" borderId="22" xfId="0" applyFont="1" applyFill="1" applyBorder="1"/>
    <xf numFmtId="0" fontId="338" fillId="0" borderId="2" xfId="0" applyFont="1" applyBorder="1" applyAlignment="1">
      <alignment vertical="center" wrapText="1"/>
    </xf>
    <xf numFmtId="0" fontId="338" fillId="0" borderId="2" xfId="0" applyFont="1" applyBorder="1" applyAlignment="1">
      <alignment horizontal="left" vertical="center" wrapText="1"/>
    </xf>
    <xf numFmtId="0" fontId="339" fillId="0" borderId="2" xfId="0" applyFont="1" applyBorder="1" applyAlignment="1">
      <alignment horizontal="left" vertical="center" wrapText="1"/>
    </xf>
    <xf numFmtId="0" fontId="338" fillId="0" borderId="2" xfId="0" applyFont="1" applyBorder="1" applyAlignment="1">
      <alignment vertical="center"/>
    </xf>
    <xf numFmtId="0" fontId="340" fillId="0" borderId="2" xfId="0" applyFont="1" applyBorder="1" applyAlignment="1">
      <alignment vertical="center" wrapText="1"/>
    </xf>
    <xf numFmtId="0" fontId="5" fillId="5" borderId="64" xfId="0" applyFont="1" applyFill="1" applyBorder="1" applyAlignment="1">
      <alignment horizontal="center" vertical="center" wrapText="1"/>
    </xf>
    <xf numFmtId="0" fontId="4" fillId="6" borderId="6" xfId="0" applyFont="1" applyFill="1" applyBorder="1" applyAlignment="1">
      <alignment horizontal="center" vertical="center" wrapText="1" readingOrder="1"/>
    </xf>
    <xf numFmtId="0" fontId="341" fillId="0" borderId="2" xfId="0" applyFont="1" applyBorder="1" applyAlignment="1">
      <alignment horizontal="center" vertical="center" wrapText="1" readingOrder="1"/>
    </xf>
    <xf numFmtId="0" fontId="341" fillId="0" borderId="7" xfId="0" applyFont="1" applyBorder="1" applyAlignment="1">
      <alignment horizontal="center" vertical="center" wrapText="1" readingOrder="1"/>
    </xf>
    <xf numFmtId="0" fontId="338" fillId="0" borderId="2" xfId="0" applyFont="1" applyBorder="1" applyAlignment="1">
      <alignment horizontal="left" vertical="center"/>
    </xf>
    <xf numFmtId="0" fontId="7" fillId="0" borderId="7" xfId="0" applyFont="1" applyBorder="1" applyAlignment="1">
      <alignment horizontal="left" vertical="center" wrapText="1" readingOrder="1"/>
    </xf>
    <xf numFmtId="0" fontId="7" fillId="0" borderId="7" xfId="0" applyFont="1" applyBorder="1" applyAlignment="1">
      <alignment horizontal="center" vertical="center" wrapText="1" readingOrder="1"/>
    </xf>
    <xf numFmtId="0" fontId="8" fillId="0" borderId="7" xfId="0" applyFont="1" applyBorder="1" applyAlignment="1">
      <alignment horizontal="center" vertical="center"/>
    </xf>
    <xf numFmtId="0" fontId="0" fillId="0" borderId="7" xfId="0" applyBorder="1"/>
    <xf numFmtId="0" fontId="3" fillId="0" borderId="7" xfId="0" applyFont="1" applyBorder="1" applyAlignment="1">
      <alignment vertical="center"/>
    </xf>
    <xf numFmtId="166" fontId="1" fillId="0" borderId="0" xfId="2" applyNumberFormat="1" applyFont="1" applyAlignment="1">
      <alignment horizontal="left" vertical="center"/>
    </xf>
    <xf numFmtId="0" fontId="52" fillId="11" borderId="50" xfId="0" applyFont="1" applyFill="1" applyBorder="1" applyAlignment="1">
      <alignment horizontal="left" vertical="center"/>
    </xf>
    <xf numFmtId="0" fontId="52" fillId="11" borderId="51" xfId="0" applyFont="1" applyFill="1" applyBorder="1" applyAlignment="1">
      <alignment horizontal="left" vertical="center"/>
    </xf>
    <xf numFmtId="0" fontId="52" fillId="11" borderId="52" xfId="0" applyFont="1" applyFill="1" applyBorder="1" applyAlignment="1">
      <alignment horizontal="left" vertical="center"/>
    </xf>
    <xf numFmtId="0" fontId="1" fillId="12" borderId="51" xfId="0" applyFont="1" applyFill="1" applyBorder="1" applyAlignment="1">
      <alignment horizontal="left" vertical="center" wrapText="1"/>
    </xf>
    <xf numFmtId="0" fontId="52" fillId="141" borderId="50" xfId="0" applyFont="1" applyFill="1" applyBorder="1" applyAlignment="1">
      <alignment horizontal="left" vertical="center" wrapText="1"/>
    </xf>
    <xf numFmtId="0" fontId="52" fillId="141" borderId="51" xfId="0" applyFont="1" applyFill="1" applyBorder="1" applyAlignment="1">
      <alignment horizontal="left" vertical="center" wrapText="1"/>
    </xf>
    <xf numFmtId="0" fontId="52" fillId="141" borderId="52" xfId="0" applyFont="1" applyFill="1" applyBorder="1" applyAlignment="1">
      <alignment horizontal="left" vertical="center" wrapText="1"/>
    </xf>
    <xf numFmtId="0" fontId="52" fillId="11" borderId="42" xfId="0" applyFont="1" applyFill="1" applyBorder="1" applyAlignment="1">
      <alignment horizontal="left" vertical="center" wrapText="1"/>
    </xf>
    <xf numFmtId="0" fontId="52" fillId="11" borderId="43" xfId="0" applyFont="1" applyFill="1" applyBorder="1" applyAlignment="1">
      <alignment horizontal="left" vertical="center" wrapText="1"/>
    </xf>
    <xf numFmtId="0" fontId="52" fillId="11" borderId="44" xfId="0" applyFont="1" applyFill="1" applyBorder="1" applyAlignment="1">
      <alignment horizontal="left" vertical="center" wrapText="1"/>
    </xf>
    <xf numFmtId="0" fontId="52" fillId="11" borderId="45" xfId="0" applyFont="1" applyFill="1" applyBorder="1" applyAlignment="1">
      <alignment horizontal="left" vertical="center" wrapText="1"/>
    </xf>
    <xf numFmtId="0" fontId="52" fillId="11" borderId="0" xfId="0" applyFont="1" applyFill="1" applyAlignment="1">
      <alignment horizontal="left" vertical="center" wrapText="1"/>
    </xf>
    <xf numFmtId="0" fontId="52" fillId="11" borderId="46" xfId="0" applyFont="1" applyFill="1" applyBorder="1" applyAlignment="1">
      <alignment horizontal="left" vertical="center" wrapText="1"/>
    </xf>
    <xf numFmtId="0" fontId="52" fillId="11" borderId="47" xfId="0" applyFont="1" applyFill="1" applyBorder="1" applyAlignment="1">
      <alignment horizontal="left" vertical="center" wrapText="1"/>
    </xf>
    <xf numFmtId="0" fontId="52" fillId="11" borderId="48" xfId="0" applyFont="1" applyFill="1" applyBorder="1" applyAlignment="1">
      <alignment horizontal="left" vertical="center" wrapText="1"/>
    </xf>
    <xf numFmtId="0" fontId="52" fillId="11" borderId="49" xfId="0" applyFont="1" applyFill="1" applyBorder="1" applyAlignment="1">
      <alignment horizontal="left" vertical="center" wrapText="1"/>
    </xf>
    <xf numFmtId="0" fontId="51" fillId="12" borderId="0" xfId="0" applyFont="1" applyFill="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5" xfId="0" applyBorder="1" applyAlignment="1">
      <alignment horizontal="center"/>
    </xf>
    <xf numFmtId="0" fontId="0" fillId="7" borderId="20" xfId="0" applyFill="1" applyBorder="1" applyAlignment="1">
      <alignment horizontal="center"/>
    </xf>
    <xf numFmtId="0" fontId="0" fillId="7" borderId="21" xfId="0" applyFill="1" applyBorder="1" applyAlignment="1">
      <alignment horizontal="center"/>
    </xf>
    <xf numFmtId="0" fontId="35" fillId="0" borderId="15" xfId="0" applyFont="1" applyBorder="1" applyAlignment="1">
      <alignment horizontal="center"/>
    </xf>
    <xf numFmtId="0" fontId="35" fillId="0" borderId="16" xfId="0" applyFont="1" applyBorder="1" applyAlignment="1">
      <alignment horizontal="center"/>
    </xf>
    <xf numFmtId="0" fontId="35" fillId="0" borderId="5" xfId="0" applyFont="1" applyBorder="1" applyAlignment="1">
      <alignment horizontal="center"/>
    </xf>
    <xf numFmtId="0" fontId="0" fillId="7" borderId="19" xfId="0" applyFill="1" applyBorder="1" applyAlignment="1">
      <alignment horizontal="center"/>
    </xf>
    <xf numFmtId="0" fontId="0" fillId="7" borderId="4" xfId="0" applyFill="1" applyBorder="1" applyAlignment="1">
      <alignment horizontal="center"/>
    </xf>
    <xf numFmtId="0" fontId="0" fillId="7" borderId="6" xfId="0" applyFill="1"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30" fillId="0" borderId="0" xfId="0" applyFont="1" applyAlignment="1">
      <alignment horizontal="center" wrapText="1"/>
    </xf>
    <xf numFmtId="0" fontId="0" fillId="0" borderId="17" xfId="0" applyBorder="1" applyAlignment="1">
      <alignment horizontal="center"/>
    </xf>
    <xf numFmtId="0" fontId="0" fillId="0" borderId="18" xfId="0" applyBorder="1" applyAlignment="1">
      <alignment horizontal="center"/>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36" fillId="8" borderId="4" xfId="0" applyFont="1" applyFill="1" applyBorder="1" applyAlignment="1">
      <alignment horizontal="center" vertical="center"/>
    </xf>
    <xf numFmtId="0" fontId="36" fillId="8" borderId="5" xfId="0" applyFont="1" applyFill="1" applyBorder="1" applyAlignment="1">
      <alignment horizontal="center" vertical="center"/>
    </xf>
    <xf numFmtId="0" fontId="36" fillId="8" borderId="6" xfId="0" applyFont="1" applyFill="1" applyBorder="1" applyAlignment="1">
      <alignment horizontal="center" vertical="center"/>
    </xf>
    <xf numFmtId="0" fontId="37" fillId="0" borderId="4" xfId="0" applyFont="1" applyBorder="1" applyAlignment="1">
      <alignment horizontal="center" vertical="center"/>
    </xf>
    <xf numFmtId="0" fontId="37" fillId="0" borderId="5" xfId="0" applyFont="1" applyBorder="1" applyAlignment="1">
      <alignment horizontal="center" vertical="center"/>
    </xf>
    <xf numFmtId="0" fontId="37" fillId="0" borderId="6" xfId="0" applyFont="1" applyBorder="1" applyAlignment="1">
      <alignment horizontal="center" vertical="center"/>
    </xf>
    <xf numFmtId="0" fontId="37" fillId="0" borderId="4" xfId="0" applyFont="1" applyBorder="1" applyAlignment="1">
      <alignment horizontal="center"/>
    </xf>
    <xf numFmtId="0" fontId="37" fillId="0" borderId="5" xfId="0" applyFont="1" applyBorder="1" applyAlignment="1">
      <alignment horizontal="center"/>
    </xf>
    <xf numFmtId="0" fontId="37" fillId="0" borderId="6" xfId="0" applyFont="1" applyBorder="1" applyAlignment="1">
      <alignment horizontal="center"/>
    </xf>
    <xf numFmtId="0" fontId="36" fillId="8" borderId="10" xfId="0" applyFont="1" applyFill="1" applyBorder="1" applyAlignment="1">
      <alignment horizontal="center" vertical="center"/>
    </xf>
    <xf numFmtId="0" fontId="36" fillId="8" borderId="11" xfId="0" applyFont="1" applyFill="1" applyBorder="1" applyAlignment="1">
      <alignment horizontal="center" vertical="center"/>
    </xf>
    <xf numFmtId="0" fontId="36" fillId="8" borderId="125" xfId="0" applyFont="1" applyFill="1" applyBorder="1" applyAlignment="1">
      <alignment horizontal="center" vertical="center"/>
    </xf>
    <xf numFmtId="0" fontId="36" fillId="8" borderId="34" xfId="0" applyFont="1" applyFill="1" applyBorder="1" applyAlignment="1">
      <alignment horizontal="center" vertical="center"/>
    </xf>
    <xf numFmtId="0" fontId="36" fillId="8" borderId="35" xfId="0" applyFont="1" applyFill="1" applyBorder="1" applyAlignment="1">
      <alignment horizontal="center" vertical="center"/>
    </xf>
    <xf numFmtId="0" fontId="36" fillId="8" borderId="12" xfId="0" applyFont="1" applyFill="1" applyBorder="1" applyAlignment="1">
      <alignment horizontal="center" vertical="center"/>
    </xf>
    <xf numFmtId="0" fontId="36" fillId="8" borderId="13" xfId="0" applyFont="1" applyFill="1" applyBorder="1" applyAlignment="1">
      <alignment horizontal="center" vertical="center"/>
    </xf>
    <xf numFmtId="0" fontId="36" fillId="8" borderId="14" xfId="0" applyFont="1" applyFill="1" applyBorder="1" applyAlignment="1">
      <alignment horizontal="center" vertical="center"/>
    </xf>
    <xf numFmtId="0" fontId="325" fillId="8" borderId="12" xfId="0" applyFont="1" applyFill="1" applyBorder="1" applyAlignment="1">
      <alignment horizontal="center" vertical="center"/>
    </xf>
    <xf numFmtId="0" fontId="325" fillId="8" borderId="13" xfId="0" applyFont="1" applyFill="1" applyBorder="1" applyAlignment="1">
      <alignment horizontal="center" vertical="center"/>
    </xf>
    <xf numFmtId="0" fontId="325" fillId="8" borderId="14" xfId="0" applyFont="1" applyFill="1" applyBorder="1" applyAlignment="1">
      <alignment horizontal="center" vertical="center"/>
    </xf>
    <xf numFmtId="0" fontId="0" fillId="143" borderId="15" xfId="0" applyFill="1" applyBorder="1" applyAlignment="1">
      <alignment horizontal="center"/>
    </xf>
    <xf numFmtId="0" fontId="0" fillId="143" borderId="16" xfId="0" applyFill="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335" fillId="145" borderId="12" xfId="0" applyFont="1" applyFill="1" applyBorder="1" applyAlignment="1">
      <alignment horizontal="center" vertical="center"/>
    </xf>
    <xf numFmtId="0" fontId="335" fillId="145" borderId="13" xfId="0" applyFont="1" applyFill="1" applyBorder="1" applyAlignment="1">
      <alignment horizontal="center" vertical="center"/>
    </xf>
    <xf numFmtId="0" fontId="326" fillId="8" borderId="126" xfId="0" applyFont="1" applyFill="1" applyBorder="1" applyAlignment="1">
      <alignment horizontal="center" vertical="center"/>
    </xf>
    <xf numFmtId="0" fontId="326" fillId="8" borderId="127" xfId="0" applyFont="1" applyFill="1" applyBorder="1" applyAlignment="1">
      <alignment horizontal="center" vertical="center"/>
    </xf>
    <xf numFmtId="0" fontId="36" fillId="8" borderId="12" xfId="0" applyFont="1" applyFill="1" applyBorder="1" applyAlignment="1">
      <alignment horizontal="left" vertical="center"/>
    </xf>
    <xf numFmtId="0" fontId="36" fillId="8" borderId="13" xfId="0" applyFont="1" applyFill="1" applyBorder="1" applyAlignment="1">
      <alignment horizontal="left" vertical="center"/>
    </xf>
    <xf numFmtId="0" fontId="0" fillId="0" borderId="5" xfId="0" applyBorder="1" applyAlignment="1">
      <alignment horizontal="center" vertical="center" wrapText="1"/>
    </xf>
    <xf numFmtId="0" fontId="327" fillId="144" borderId="126" xfId="0" applyFont="1" applyFill="1" applyBorder="1"/>
    <xf numFmtId="0" fontId="327" fillId="144" borderId="127" xfId="0" applyFont="1" applyFill="1" applyBorder="1"/>
    <xf numFmtId="0" fontId="0" fillId="143" borderId="19" xfId="0" applyFill="1" applyBorder="1" applyAlignment="1">
      <alignment horizontal="center"/>
    </xf>
    <xf numFmtId="0" fontId="0" fillId="143" borderId="21" xfId="0" applyFill="1" applyBorder="1" applyAlignment="1">
      <alignment horizontal="center"/>
    </xf>
    <xf numFmtId="0" fontId="0" fillId="143" borderId="5" xfId="0" applyFill="1" applyBorder="1" applyAlignment="1">
      <alignment horizontal="center"/>
    </xf>
    <xf numFmtId="0" fontId="336" fillId="143" borderId="15" xfId="0" applyFont="1" applyFill="1" applyBorder="1" applyAlignment="1">
      <alignment horizontal="center"/>
    </xf>
    <xf numFmtId="0" fontId="336" fillId="143" borderId="16" xfId="0" applyFont="1" applyFill="1" applyBorder="1" applyAlignment="1">
      <alignment horizontal="center"/>
    </xf>
  </cellXfs>
  <cellStyles count="16985">
    <cellStyle name="_x0015_" xfId="7" xr:uid="{00000000-0005-0000-0000-000000000000}"/>
    <cellStyle name="-" xfId="8" xr:uid="{00000000-0005-0000-0000-000001000000}"/>
    <cellStyle name=" Writer Import]_x000d__x000a_Display Dialog=No_x000d__x000a__x000d__x000a_[Horizontal Arrange]_x000d__x000a_Dimensions Interlocking=Yes_x000d__x000a_Sum Hierarchy=Yes_x000d__x000a_Generate" xfId="9" xr:uid="{00000000-0005-0000-0000-000002000000}"/>
    <cellStyle name=" Writer Import]_x000d__x000a_Display Dialog=No_x000d__x000a__x000d__x000a_[Horizontal Arrange]_x000d__x000a_Dimensions Interlocking=Yes_x000d__x000a_Sum Hierarchy=Yes_x000d__x000a_Generate 2" xfId="10" xr:uid="{00000000-0005-0000-0000-000003000000}"/>
    <cellStyle name=" Writer Import]_x000d__x000a_Display Dialog=No_x000d__x000a__x000d__x000a_[Horizontal Arrange]_x000d__x000a_Dimensions Interlocking=Yes_x000d__x000a_Sum Hierarchy=Yes_x000d__x000a_Generate 3" xfId="11" xr:uid="{00000000-0005-0000-0000-000004000000}"/>
    <cellStyle name="_x0004__x000a__x000a_ဠ" xfId="12" xr:uid="{00000000-0005-0000-0000-000005000000}"/>
    <cellStyle name="#.##0" xfId="13" xr:uid="{00000000-0005-0000-0000-000006000000}"/>
    <cellStyle name="#.##0 ;(#.##0)" xfId="14" xr:uid="{00000000-0005-0000-0000-000007000000}"/>
    <cellStyle name="#.##0 ;(#.##0) 2" xfId="15" xr:uid="{00000000-0005-0000-0000-000008000000}"/>
    <cellStyle name="#.##0 ;(#.##0) 3" xfId="16" xr:uid="{00000000-0005-0000-0000-000009000000}"/>
    <cellStyle name="#.##0,00" xfId="17" xr:uid="{00000000-0005-0000-0000-00000A000000}"/>
    <cellStyle name="$" xfId="18" xr:uid="{00000000-0005-0000-0000-00000B000000}"/>
    <cellStyle name="$ 1 decimal" xfId="19" xr:uid="{00000000-0005-0000-0000-00000C000000}"/>
    <cellStyle name="$ w/o $" xfId="20" xr:uid="{00000000-0005-0000-0000-00000D000000}"/>
    <cellStyle name="$ w/o $ 2" xfId="21" xr:uid="{00000000-0005-0000-0000-00000E000000}"/>
    <cellStyle name="$ w/o $ 3" xfId="22" xr:uid="{00000000-0005-0000-0000-00000F000000}"/>
    <cellStyle name="$%1" xfId="23" xr:uid="{00000000-0005-0000-0000-000010000000}"/>
    <cellStyle name="$0" xfId="24" xr:uid="{00000000-0005-0000-0000-000011000000}"/>
    <cellStyle name="$0 2" xfId="25" xr:uid="{00000000-0005-0000-0000-000012000000}"/>
    <cellStyle name="$0 3" xfId="26" xr:uid="{00000000-0005-0000-0000-000013000000}"/>
    <cellStyle name="$0.0" xfId="27" xr:uid="{00000000-0005-0000-0000-000014000000}"/>
    <cellStyle name="$0.0 2" xfId="28" xr:uid="{00000000-0005-0000-0000-000015000000}"/>
    <cellStyle name="$0.0 3" xfId="29" xr:uid="{00000000-0005-0000-0000-000016000000}"/>
    <cellStyle name="$0.00" xfId="30" xr:uid="{00000000-0005-0000-0000-000017000000}"/>
    <cellStyle name="$0.00 2" xfId="31" xr:uid="{00000000-0005-0000-0000-000018000000}"/>
    <cellStyle name="$0.00 3" xfId="32" xr:uid="{00000000-0005-0000-0000-000019000000}"/>
    <cellStyle name="$0_Big graph" xfId="33" xr:uid="{00000000-0005-0000-0000-00001A000000}"/>
    <cellStyle name="%" xfId="34" xr:uid="{00000000-0005-0000-0000-00001B000000}"/>
    <cellStyle name="% 2" xfId="35" xr:uid="{00000000-0005-0000-0000-00001C000000}"/>
    <cellStyle name="% 2 2" xfId="36" xr:uid="{00000000-0005-0000-0000-00001D000000}"/>
    <cellStyle name="% 3" xfId="37" xr:uid="{00000000-0005-0000-0000-00001E000000}"/>
    <cellStyle name="%_0__" xfId="38" xr:uid="{00000000-0005-0000-0000-00001F000000}"/>
    <cellStyle name="%_0____" xfId="39" xr:uid="{00000000-0005-0000-0000-000020000000}"/>
    <cellStyle name="%_0000" xfId="40" xr:uid="{00000000-0005-0000-0000-000021000000}"/>
    <cellStyle name="%_14FA neu" xfId="41" xr:uid="{00000000-0005-0000-0000-000022000000}"/>
    <cellStyle name="%_2005_06_21 UCI HVB Capital Analysis (for Capital Mgmt Presentation)" xfId="42" xr:uid="{00000000-0005-0000-0000-000023000000}"/>
    <cellStyle name="%_2006_09_11 Bank Comps" xfId="43" xr:uid="{00000000-0005-0000-0000-000024000000}"/>
    <cellStyle name="%_Copy of 2005_05 Soul Valuation Materials v7" xfId="44" xr:uid="{00000000-0005-0000-0000-000025000000}"/>
    <cellStyle name="%_Impact Model v4.21" xfId="45" xr:uid="{00000000-0005-0000-0000-000026000000}"/>
    <cellStyle name="%_Worksheet GuV-Master_LE" xfId="46" xr:uid="{00000000-0005-0000-0000-000027000000}"/>
    <cellStyle name="%`1" xfId="47" xr:uid="{00000000-0005-0000-0000-000028000000}"/>
    <cellStyle name="%0" xfId="48" xr:uid="{00000000-0005-0000-0000-000029000000}"/>
    <cellStyle name="%0.0" xfId="49" xr:uid="{00000000-0005-0000-0000-00002A000000}"/>
    <cellStyle name="%0.0 2" xfId="50" xr:uid="{00000000-0005-0000-0000-00002B000000}"/>
    <cellStyle name="%0.0 3" xfId="51" xr:uid="{00000000-0005-0000-0000-00002C000000}"/>
    <cellStyle name="%0_Anhangstabellen_060119" xfId="52" xr:uid="{00000000-0005-0000-0000-00002D000000}"/>
    <cellStyle name="%1" xfId="53" xr:uid="{00000000-0005-0000-0000-00002E000000}"/>
    <cellStyle name="%2" xfId="54" xr:uid="{00000000-0005-0000-0000-00002F000000}"/>
    <cellStyle name="(=0)-" xfId="55" xr:uid="{00000000-0005-0000-0000-000030000000}"/>
    <cellStyle name="(=0)- 2" xfId="56" xr:uid="{00000000-0005-0000-0000-000031000000}"/>
    <cellStyle name="(=0,0%)-" xfId="57" xr:uid="{00000000-0005-0000-0000-000032000000}"/>
    <cellStyle name="(=0,0%)- 2" xfId="58" xr:uid="{00000000-0005-0000-0000-000033000000}"/>
    <cellStyle name="(=0,00%)-" xfId="59" xr:uid="{00000000-0005-0000-0000-000034000000}"/>
    <cellStyle name="(=0,00%)- 2" xfId="60" xr:uid="{00000000-0005-0000-0000-000035000000}"/>
    <cellStyle name="(=0,00)-" xfId="61" xr:uid="{00000000-0005-0000-0000-000036000000}"/>
    <cellStyle name="(=0,00)- 2" xfId="62" xr:uid="{00000000-0005-0000-0000-000037000000}"/>
    <cellStyle name="*** Achtung ***" xfId="63" xr:uid="{00000000-0005-0000-0000-000038000000}"/>
    <cellStyle name="*** Achtung *** 2" xfId="64" xr:uid="{00000000-0005-0000-0000-000039000000}"/>
    <cellStyle name="*** Achtung *** 3" xfId="65" xr:uid="{00000000-0005-0000-0000-00003A000000}"/>
    <cellStyle name="******************************************" xfId="66" xr:uid="{00000000-0005-0000-0000-00003B000000}"/>
    <cellStyle name="?? [0]_VERA" xfId="67" xr:uid="{00000000-0005-0000-0000-00003C000000}"/>
    <cellStyle name="?????_VERA" xfId="68" xr:uid="{00000000-0005-0000-0000-00003D000000}"/>
    <cellStyle name="??_VERA" xfId="69" xr:uid="{00000000-0005-0000-0000-00003E000000}"/>
    <cellStyle name="_%(SignOnly)" xfId="70" xr:uid="{00000000-0005-0000-0000-00003F000000}"/>
    <cellStyle name="_%(SignOnly) 2" xfId="71" xr:uid="{00000000-0005-0000-0000-000040000000}"/>
    <cellStyle name="_%(SignOnly) 3" xfId="72" xr:uid="{00000000-0005-0000-0000-000041000000}"/>
    <cellStyle name="_%(SignSpaceOnly)" xfId="73" xr:uid="{00000000-0005-0000-0000-000042000000}"/>
    <cellStyle name="_%(SignSpaceOnly) 2" xfId="74" xr:uid="{00000000-0005-0000-0000-000043000000}"/>
    <cellStyle name="_%(SignSpaceOnly) 3" xfId="75" xr:uid="{00000000-0005-0000-0000-000044000000}"/>
    <cellStyle name="_20050311_Cust_KPMG" xfId="76" xr:uid="{00000000-0005-0000-0000-000045000000}"/>
    <cellStyle name="_20050311_Cust_KPMG 2" xfId="77" xr:uid="{00000000-0005-0000-0000-000046000000}"/>
    <cellStyle name="_20050311_Cust_KPMG 3" xfId="78" xr:uid="{00000000-0005-0000-0000-000047000000}"/>
    <cellStyle name="_2008.12_Worksheet_act" xfId="79" xr:uid="{00000000-0005-0000-0000-000048000000}"/>
    <cellStyle name="_2008.12_Worksheet_act 2" xfId="80" xr:uid="{00000000-0005-0000-0000-000049000000}"/>
    <cellStyle name="_2008.12_Worksheet_act 3" xfId="81" xr:uid="{00000000-0005-0000-0000-00004A000000}"/>
    <cellStyle name="_2008.12_Worksheet_act HRE Bank 090402 0850" xfId="82" xr:uid="{00000000-0005-0000-0000-00004B000000}"/>
    <cellStyle name="_2008.12_Worksheet_act HRE Bank 090402 0850 2" xfId="83" xr:uid="{00000000-0005-0000-0000-00004C000000}"/>
    <cellStyle name="_2008.12_Worksheet_act HRE Bank 090402 0850 3" xfId="84" xr:uid="{00000000-0005-0000-0000-00004D000000}"/>
    <cellStyle name="_2009.12_Worksheet_act" xfId="85" xr:uid="{00000000-0005-0000-0000-00004E000000}"/>
    <cellStyle name="_2009.12_Worksheet_act 2" xfId="86" xr:uid="{00000000-0005-0000-0000-00004F000000}"/>
    <cellStyle name="_2009.12_Worksheet_act 3" xfId="87" xr:uid="{00000000-0005-0000-0000-000050000000}"/>
    <cellStyle name="_200904 SoFFin GuV Konzern und TK" xfId="88" xr:uid="{00000000-0005-0000-0000-000051000000}"/>
    <cellStyle name="_200904 SoFFin GuV Konzern und TK 2" xfId="89" xr:uid="{00000000-0005-0000-0000-000052000000}"/>
    <cellStyle name="_200904 SoFFin GuV Konzern und TK 3" xfId="90" xr:uid="{00000000-0005-0000-0000-000053000000}"/>
    <cellStyle name="_2010.09_Worksheet_act" xfId="91" xr:uid="{00000000-0005-0000-0000-000054000000}"/>
    <cellStyle name="_2010.09_Worksheet_act 2" xfId="92" xr:uid="{00000000-0005-0000-0000-000055000000}"/>
    <cellStyle name="_2011.09_Worksheet_act" xfId="93" xr:uid="{00000000-0005-0000-0000-000056000000}"/>
    <cellStyle name="_2011.09_Worksheet_act 2" xfId="94" xr:uid="{00000000-0005-0000-0000-000057000000}"/>
    <cellStyle name="_2011.12_Worksheet_FinRep" xfId="95" xr:uid="{00000000-0005-0000-0000-000058000000}"/>
    <cellStyle name="_2011.12_Worksheet_FinRep 2" xfId="96" xr:uid="{00000000-0005-0000-0000-000059000000}"/>
    <cellStyle name="_ANG AKT" xfId="97" xr:uid="{00000000-0005-0000-0000-00005A000000}"/>
    <cellStyle name="_ANG AKT 2" xfId="98" xr:uid="{00000000-0005-0000-0000-00005B000000}"/>
    <cellStyle name="_ANG AKT 3" xfId="99" xr:uid="{00000000-0005-0000-0000-00005C000000}"/>
    <cellStyle name="_ANG GuV" xfId="100" xr:uid="{00000000-0005-0000-0000-00005D000000}"/>
    <cellStyle name="_ANG GuV 2" xfId="101" xr:uid="{00000000-0005-0000-0000-00005E000000}"/>
    <cellStyle name="_ANG GuV 3" xfId="102" xr:uid="{00000000-0005-0000-0000-00005F000000}"/>
    <cellStyle name="_ANG PASS" xfId="103" xr:uid="{00000000-0005-0000-0000-000060000000}"/>
    <cellStyle name="_ANG PASS 2" xfId="104" xr:uid="{00000000-0005-0000-0000-000061000000}"/>
    <cellStyle name="_ANG PASS 3" xfId="105" xr:uid="{00000000-0005-0000-0000-000062000000}"/>
    <cellStyle name="_Anhangstabellen_060119" xfId="106" xr:uid="{00000000-0005-0000-0000-000063000000}"/>
    <cellStyle name="_backup090220_2008.12_Worksheet_act" xfId="107" xr:uid="{00000000-0005-0000-0000-000064000000}"/>
    <cellStyle name="_backup090220_2008.12_Worksheet_act 2" xfId="108" xr:uid="{00000000-0005-0000-0000-000065000000}"/>
    <cellStyle name="_backup090220_2008.12_Worksheet_act 3" xfId="109" xr:uid="{00000000-0005-0000-0000-000066000000}"/>
    <cellStyle name="_backup090226b_2008.12_Worksheet_act" xfId="110" xr:uid="{00000000-0005-0000-0000-000067000000}"/>
    <cellStyle name="_backup090226b_2008.12_Worksheet_act 2" xfId="111" xr:uid="{00000000-0005-0000-0000-000068000000}"/>
    <cellStyle name="_backup090226b_2008.12_Worksheet_act 3" xfId="112" xr:uid="{00000000-0005-0000-0000-000069000000}"/>
    <cellStyle name="_backup091016_2009.09_Worksheet_act" xfId="113" xr:uid="{00000000-0005-0000-0000-00006A000000}"/>
    <cellStyle name="_backup091016_2009.09_Worksheet_act 2" xfId="114" xr:uid="{00000000-0005-0000-0000-00006B000000}"/>
    <cellStyle name="_backup091016_2009.09_Worksheet_act 3" xfId="115" xr:uid="{00000000-0005-0000-0000-00006C000000}"/>
    <cellStyle name="_BaFIN table WP Group 04_2009" xfId="116" xr:uid="{00000000-0005-0000-0000-00006D000000}"/>
    <cellStyle name="_BaFIN table WP Group 04_2009_14FA neu" xfId="117" xr:uid="{00000000-0005-0000-0000-00006E000000}"/>
    <cellStyle name="_CFL-RE" xfId="118" xr:uid="{00000000-0005-0000-0000-00006F000000}"/>
    <cellStyle name="_CFL-RE 2" xfId="119" xr:uid="{00000000-0005-0000-0000-000070000000}"/>
    <cellStyle name="_CFL-RE 3" xfId="120" xr:uid="{00000000-0005-0000-0000-000071000000}"/>
    <cellStyle name="_Check_CustRel_2005_aktuell" xfId="121" xr:uid="{00000000-0005-0000-0000-000072000000}"/>
    <cellStyle name="_Check_CustRel_2005_aktuell 2" xfId="122" xr:uid="{00000000-0005-0000-0000-000073000000}"/>
    <cellStyle name="_Check_Technologie_aktuell" xfId="123" xr:uid="{00000000-0005-0000-0000-000074000000}"/>
    <cellStyle name="_Check_Technologie_aktuell 2" xfId="124" xr:uid="{00000000-0005-0000-0000-000075000000}"/>
    <cellStyle name="_Column1" xfId="125" xr:uid="{00000000-0005-0000-0000-000076000000}"/>
    <cellStyle name="_Column1 2" xfId="126" xr:uid="{00000000-0005-0000-0000-000077000000}"/>
    <cellStyle name="_Column1 3" xfId="127" xr:uid="{00000000-0005-0000-0000-000078000000}"/>
    <cellStyle name="_Column1_Anhangstabellen_060119" xfId="128" xr:uid="{00000000-0005-0000-0000-000079000000}"/>
    <cellStyle name="_Column1_Anhangstabellen_060119 2" xfId="129" xr:uid="{00000000-0005-0000-0000-00007A000000}"/>
    <cellStyle name="_Column1_Gesamtübersicht" xfId="130" xr:uid="{00000000-0005-0000-0000-00007B000000}"/>
    <cellStyle name="_Column1_Gesamtübersicht 2" xfId="131" xr:uid="{00000000-0005-0000-0000-00007C000000}"/>
    <cellStyle name="_Column1_Gesamtübersicht 3" xfId="132" xr:uid="{00000000-0005-0000-0000-00007D000000}"/>
    <cellStyle name="_Column1_Impaiment_AC_050131_b" xfId="133" xr:uid="{00000000-0005-0000-0000-00007E000000}"/>
    <cellStyle name="_Column1_Impairment_final_v1" xfId="134" xr:uid="{00000000-0005-0000-0000-00007F000000}"/>
    <cellStyle name="_Column1_Impairment_final_v1 2" xfId="135" xr:uid="{00000000-0005-0000-0000-000080000000}"/>
    <cellStyle name="_Column1_Impairment_final_v1 3" xfId="136" xr:uid="{00000000-0005-0000-0000-000081000000}"/>
    <cellStyle name="_Column1_Mappe1" xfId="137" xr:uid="{00000000-0005-0000-0000-000082000000}"/>
    <cellStyle name="_Column1_Mappe1 2" xfId="138" xr:uid="{00000000-0005-0000-0000-000083000000}"/>
    <cellStyle name="_Column1_Mappe1 3" xfId="139" xr:uid="{00000000-0005-0000-0000-000084000000}"/>
    <cellStyle name="_Column1_MASTER WACC Berechnung" xfId="140" xr:uid="{00000000-0005-0000-0000-000085000000}"/>
    <cellStyle name="_Column1_Nr3 ghs-impV3_sep_master" xfId="141" xr:uid="{00000000-0005-0000-0000-000086000000}"/>
    <cellStyle name="_Column1_Nr3 ghs-impV3_sep_master 2" xfId="142" xr:uid="{00000000-0005-0000-0000-000087000000}"/>
    <cellStyle name="_Column1_Nr3 ghs-impV3_sep_master 3" xfId="143" xr:uid="{00000000-0005-0000-0000-000088000000}"/>
    <cellStyle name="_Column1_Nr3 ghs-impV3_sep_master_neu" xfId="144" xr:uid="{00000000-0005-0000-0000-000089000000}"/>
    <cellStyle name="_Column1_Nr3 ghs-impV3_sep_master_neu 2" xfId="145" xr:uid="{00000000-0005-0000-0000-00008A000000}"/>
    <cellStyle name="_Column1_Nr3 ghs-impV3_sep_master_neu 3" xfId="146" xr:uid="{00000000-0005-0000-0000-00008B000000}"/>
    <cellStyle name="_Column1_Scout24_Markenbewertung_Daten TOI" xfId="147" xr:uid="{00000000-0005-0000-0000-00008C000000}"/>
    <cellStyle name="_Column1_Teilkonzern Kunz D_revised" xfId="148" xr:uid="{00000000-0005-0000-0000-00008D000000}"/>
    <cellStyle name="_Column1_Teilkonzern Kunz D_revised 2" xfId="149" xr:uid="{00000000-0005-0000-0000-00008E000000}"/>
    <cellStyle name="_Column1_Teilkonzern Kunz D_revised 3" xfId="150" xr:uid="{00000000-0005-0000-0000-00008F000000}"/>
    <cellStyle name="_Column2" xfId="151" xr:uid="{00000000-0005-0000-0000-000090000000}"/>
    <cellStyle name="_Column2 2" xfId="152" xr:uid="{00000000-0005-0000-0000-000091000000}"/>
    <cellStyle name="_Column2_Anhangstabellen_060119" xfId="153" xr:uid="{00000000-0005-0000-0000-000092000000}"/>
    <cellStyle name="_Column2_Gesamtübersicht" xfId="154" xr:uid="{00000000-0005-0000-0000-000093000000}"/>
    <cellStyle name="_Column2_Gesamtübersicht 2" xfId="155" xr:uid="{00000000-0005-0000-0000-000094000000}"/>
    <cellStyle name="_Column2_Impaiment_AC_050131_b" xfId="156" xr:uid="{00000000-0005-0000-0000-000095000000}"/>
    <cellStyle name="_Column2_Impairment_final_v1" xfId="157" xr:uid="{00000000-0005-0000-0000-000096000000}"/>
    <cellStyle name="_Column2_Impairment_final_v1 2" xfId="158" xr:uid="{00000000-0005-0000-0000-000097000000}"/>
    <cellStyle name="_Column2_Mappe1" xfId="159" xr:uid="{00000000-0005-0000-0000-000098000000}"/>
    <cellStyle name="_Column2_Mappe1 2" xfId="160" xr:uid="{00000000-0005-0000-0000-000099000000}"/>
    <cellStyle name="_Column2_MASTER WACC Berechnung" xfId="161" xr:uid="{00000000-0005-0000-0000-00009A000000}"/>
    <cellStyle name="_Column2_Nr3 ghs-impV3_sep_master" xfId="162" xr:uid="{00000000-0005-0000-0000-00009B000000}"/>
    <cellStyle name="_Column2_Nr3 ghs-impV3_sep_master 2" xfId="163" xr:uid="{00000000-0005-0000-0000-00009C000000}"/>
    <cellStyle name="_Column2_Nr3 ghs-impV3_sep_master_neu" xfId="164" xr:uid="{00000000-0005-0000-0000-00009D000000}"/>
    <cellStyle name="_Column2_Nr3 ghs-impV3_sep_master_neu 2" xfId="165" xr:uid="{00000000-0005-0000-0000-00009E000000}"/>
    <cellStyle name="_Column2_Scout24_Markenbewertung_Daten TOI" xfId="166" xr:uid="{00000000-0005-0000-0000-00009F000000}"/>
    <cellStyle name="_Column2_Teilkonzern Kunz D_revised" xfId="167" xr:uid="{00000000-0005-0000-0000-0000A0000000}"/>
    <cellStyle name="_Column2_Teilkonzern Kunz D_revised 2" xfId="168" xr:uid="{00000000-0005-0000-0000-0000A1000000}"/>
    <cellStyle name="_Column3" xfId="169" xr:uid="{00000000-0005-0000-0000-0000A2000000}"/>
    <cellStyle name="_Column3_Anhangstabellen_060119" xfId="170" xr:uid="{00000000-0005-0000-0000-0000A3000000}"/>
    <cellStyle name="_Column3_Gesamtübersicht" xfId="171" xr:uid="{00000000-0005-0000-0000-0000A4000000}"/>
    <cellStyle name="_Column3_Impaiment_AC_050131_b" xfId="172" xr:uid="{00000000-0005-0000-0000-0000A5000000}"/>
    <cellStyle name="_Column3_Impairment_final_v1" xfId="173" xr:uid="{00000000-0005-0000-0000-0000A6000000}"/>
    <cellStyle name="_Column3_Mappe1" xfId="174" xr:uid="{00000000-0005-0000-0000-0000A7000000}"/>
    <cellStyle name="_Column3_MASTER WACC Berechnung" xfId="175" xr:uid="{00000000-0005-0000-0000-0000A8000000}"/>
    <cellStyle name="_Column3_Nr3 ghs-impV3_sep_master" xfId="176" xr:uid="{00000000-0005-0000-0000-0000A9000000}"/>
    <cellStyle name="_Column3_Nr3 ghs-impV3_sep_master_neu" xfId="177" xr:uid="{00000000-0005-0000-0000-0000AA000000}"/>
    <cellStyle name="_Column3_Scout24_Markenbewertung_Daten TOI" xfId="178" xr:uid="{00000000-0005-0000-0000-0000AB000000}"/>
    <cellStyle name="_Column3_Teilkonzern Kunz D_revised" xfId="179" xr:uid="{00000000-0005-0000-0000-0000AC000000}"/>
    <cellStyle name="_Column4" xfId="180" xr:uid="{00000000-0005-0000-0000-0000AD000000}"/>
    <cellStyle name="_Column4_Anhangstabellen_060119" xfId="181" xr:uid="{00000000-0005-0000-0000-0000AE000000}"/>
    <cellStyle name="_Column4_Gesamtübersicht" xfId="182" xr:uid="{00000000-0005-0000-0000-0000AF000000}"/>
    <cellStyle name="_Column4_Impaiment_AC_050131_b" xfId="183" xr:uid="{00000000-0005-0000-0000-0000B0000000}"/>
    <cellStyle name="_Column4_Impairment_final_v1" xfId="184" xr:uid="{00000000-0005-0000-0000-0000B1000000}"/>
    <cellStyle name="_Column4_Mappe1" xfId="185" xr:uid="{00000000-0005-0000-0000-0000B2000000}"/>
    <cellStyle name="_Column4_MASTER WACC Berechnung" xfId="186" xr:uid="{00000000-0005-0000-0000-0000B3000000}"/>
    <cellStyle name="_Column4_Nr3 ghs-impV3_sep_master" xfId="187" xr:uid="{00000000-0005-0000-0000-0000B4000000}"/>
    <cellStyle name="_Column4_Nr3 ghs-impV3_sep_master_neu" xfId="188" xr:uid="{00000000-0005-0000-0000-0000B5000000}"/>
    <cellStyle name="_Column4_Scout24_Markenbewertung_Daten TOI" xfId="189" xr:uid="{00000000-0005-0000-0000-0000B6000000}"/>
    <cellStyle name="_Column4_Teilkonzern Kunz D_revised" xfId="190" xr:uid="{00000000-0005-0000-0000-0000B7000000}"/>
    <cellStyle name="_Column5" xfId="191" xr:uid="{00000000-0005-0000-0000-0000B8000000}"/>
    <cellStyle name="_Column5_Anhangstabellen_060119" xfId="192" xr:uid="{00000000-0005-0000-0000-0000B9000000}"/>
    <cellStyle name="_Column5_Gesamtübersicht" xfId="193" xr:uid="{00000000-0005-0000-0000-0000BA000000}"/>
    <cellStyle name="_Column5_Impaiment_AC_050131_b" xfId="194" xr:uid="{00000000-0005-0000-0000-0000BB000000}"/>
    <cellStyle name="_Column5_Impairment_final_v1" xfId="195" xr:uid="{00000000-0005-0000-0000-0000BC000000}"/>
    <cellStyle name="_Column5_Mappe1" xfId="196" xr:uid="{00000000-0005-0000-0000-0000BD000000}"/>
    <cellStyle name="_Column5_MASTER WACC Berechnung" xfId="197" xr:uid="{00000000-0005-0000-0000-0000BE000000}"/>
    <cellStyle name="_Column5_Nr3 ghs-impV3_sep_master" xfId="198" xr:uid="{00000000-0005-0000-0000-0000BF000000}"/>
    <cellStyle name="_Column5_Nr3 ghs-impV3_sep_master_neu" xfId="199" xr:uid="{00000000-0005-0000-0000-0000C0000000}"/>
    <cellStyle name="_Column5_Scout24_Markenbewertung_Daten TOI" xfId="200" xr:uid="{00000000-0005-0000-0000-0000C1000000}"/>
    <cellStyle name="_Column5_Teilkonzern Kunz D_revised" xfId="201" xr:uid="{00000000-0005-0000-0000-0000C2000000}"/>
    <cellStyle name="_Column6" xfId="202" xr:uid="{00000000-0005-0000-0000-0000C3000000}"/>
    <cellStyle name="_Column6_Anhangstabellen_060119" xfId="203" xr:uid="{00000000-0005-0000-0000-0000C4000000}"/>
    <cellStyle name="_Column6_Gesamtübersicht" xfId="204" xr:uid="{00000000-0005-0000-0000-0000C5000000}"/>
    <cellStyle name="_Column6_Impaiment_AC_050131_b" xfId="205" xr:uid="{00000000-0005-0000-0000-0000C6000000}"/>
    <cellStyle name="_Column6_Impairment_final_v1" xfId="206" xr:uid="{00000000-0005-0000-0000-0000C7000000}"/>
    <cellStyle name="_Column6_Mappe1" xfId="207" xr:uid="{00000000-0005-0000-0000-0000C8000000}"/>
    <cellStyle name="_Column6_MASTER WACC Berechnung" xfId="208" xr:uid="{00000000-0005-0000-0000-0000C9000000}"/>
    <cellStyle name="_Column6_Nr3 ghs-impV3_sep_master" xfId="209" xr:uid="{00000000-0005-0000-0000-0000CA000000}"/>
    <cellStyle name="_Column6_Nr3 ghs-impV3_sep_master_neu" xfId="210" xr:uid="{00000000-0005-0000-0000-0000CB000000}"/>
    <cellStyle name="_Column6_Scout24_Markenbewertung_Daten TOI" xfId="211" xr:uid="{00000000-0005-0000-0000-0000CC000000}"/>
    <cellStyle name="_Column6_Teilkonzern Kunz D_revised" xfId="212" xr:uid="{00000000-0005-0000-0000-0000CD000000}"/>
    <cellStyle name="_Column7" xfId="213" xr:uid="{00000000-0005-0000-0000-0000CE000000}"/>
    <cellStyle name="_Column7_Anhangstabellen_060119" xfId="214" xr:uid="{00000000-0005-0000-0000-0000CF000000}"/>
    <cellStyle name="_Column7_Gesamtübersicht" xfId="215" xr:uid="{00000000-0005-0000-0000-0000D0000000}"/>
    <cellStyle name="_Column7_Impaiment_AC_050131_b" xfId="216" xr:uid="{00000000-0005-0000-0000-0000D1000000}"/>
    <cellStyle name="_Column7_Impairment_final_v1" xfId="217" xr:uid="{00000000-0005-0000-0000-0000D2000000}"/>
    <cellStyle name="_Column7_Mappe1" xfId="218" xr:uid="{00000000-0005-0000-0000-0000D3000000}"/>
    <cellStyle name="_Column7_MASTER WACC Berechnung" xfId="219" xr:uid="{00000000-0005-0000-0000-0000D4000000}"/>
    <cellStyle name="_Column7_Nr3 ghs-impV3_sep_master" xfId="220" xr:uid="{00000000-0005-0000-0000-0000D5000000}"/>
    <cellStyle name="_Column7_Nr3 ghs-impV3_sep_master_neu" xfId="221" xr:uid="{00000000-0005-0000-0000-0000D6000000}"/>
    <cellStyle name="_Column7_Scout24_Markenbewertung_Daten TOI" xfId="222" xr:uid="{00000000-0005-0000-0000-0000D7000000}"/>
    <cellStyle name="_Column7_Teilkonzern Kunz D_revised" xfId="223" xr:uid="{00000000-0005-0000-0000-0000D8000000}"/>
    <cellStyle name="_Comma" xfId="224" xr:uid="{00000000-0005-0000-0000-0000D9000000}"/>
    <cellStyle name="_Comma 2" xfId="225" xr:uid="{00000000-0005-0000-0000-0000DA000000}"/>
    <cellStyle name="_Comma 3" xfId="226" xr:uid="{00000000-0005-0000-0000-0000DB000000}"/>
    <cellStyle name="_Comma_070627 Plan figures Händel + Debussy 2006-2010 modNN" xfId="227" xr:uid="{00000000-0005-0000-0000-0000DC000000}"/>
    <cellStyle name="_Comma_070627 Plan figures Händel + Debussy 2006-2010 modNN 2" xfId="228" xr:uid="{00000000-0005-0000-0000-0000DD000000}"/>
    <cellStyle name="_Comma_070627 Plan figures Händel + Debussy 2006-2010 modNN 3" xfId="229" xr:uid="{00000000-0005-0000-0000-0000DE000000}"/>
    <cellStyle name="_Comma_070627 PPA Tool" xfId="230" xr:uid="{00000000-0005-0000-0000-0000DF000000}"/>
    <cellStyle name="_Comma_070627 PPA Tool 2" xfId="231" xr:uid="{00000000-0005-0000-0000-0000E0000000}"/>
    <cellStyle name="_Comma_070627 PPA Tool 3" xfId="232" xr:uid="{00000000-0005-0000-0000-0000E1000000}"/>
    <cellStyle name="_Comma_070628 PPA Tool mit Workforce v02" xfId="233" xr:uid="{00000000-0005-0000-0000-0000E2000000}"/>
    <cellStyle name="_Comma_070628 PPA Tool mit Workforce v02 2" xfId="234" xr:uid="{00000000-0005-0000-0000-0000E3000000}"/>
    <cellStyle name="_Comma_070628 PPA Tool mit Workforce v02 3" xfId="235" xr:uid="{00000000-0005-0000-0000-0000E4000000}"/>
    <cellStyle name="_Comma_070907 TS Pro Forma_Daten_V28" xfId="236" xr:uid="{00000000-0005-0000-0000-0000E5000000}"/>
    <cellStyle name="_Comma_070907 TS Pro Forma_Daten_V28 2" xfId="237" xr:uid="{00000000-0005-0000-0000-0000E6000000}"/>
    <cellStyle name="_Comma_070907 TS Pro Forma_Daten_V28 3" xfId="238" xr:uid="{00000000-0005-0000-0000-0000E7000000}"/>
    <cellStyle name="_Comma_CSC" xfId="239" xr:uid="{00000000-0005-0000-0000-0000E8000000}"/>
    <cellStyle name="_Comma_merger_plans_modified_9_3_1999" xfId="240" xr:uid="{00000000-0005-0000-0000-0000E9000000}"/>
    <cellStyle name="_Comma_merger_plans_modified_9_3_1999 2" xfId="241" xr:uid="{00000000-0005-0000-0000-0000EA000000}"/>
    <cellStyle name="_Comma_merger_plans_modified_9_3_1999 3" xfId="242" xr:uid="{00000000-0005-0000-0000-0000EB000000}"/>
    <cellStyle name="_Currency" xfId="243" xr:uid="{00000000-0005-0000-0000-0000EC000000}"/>
    <cellStyle name="_Currency 2" xfId="244" xr:uid="{00000000-0005-0000-0000-0000ED000000}"/>
    <cellStyle name="_Currency 3" xfId="245" xr:uid="{00000000-0005-0000-0000-0000EE000000}"/>
    <cellStyle name="_Currency_070627 Plan figures Händel + Debussy 2006-2010 modNN" xfId="246" xr:uid="{00000000-0005-0000-0000-0000EF000000}"/>
    <cellStyle name="_Currency_070627 Plan figures Händel + Debussy 2006-2010 modNN 2" xfId="247" xr:uid="{00000000-0005-0000-0000-0000F0000000}"/>
    <cellStyle name="_Currency_070627 Plan figures Händel + Debussy 2006-2010 modNN 3" xfId="248" xr:uid="{00000000-0005-0000-0000-0000F1000000}"/>
    <cellStyle name="_Currency_070627 PPA Tool" xfId="249" xr:uid="{00000000-0005-0000-0000-0000F2000000}"/>
    <cellStyle name="_Currency_070627 PPA Tool 2" xfId="250" xr:uid="{00000000-0005-0000-0000-0000F3000000}"/>
    <cellStyle name="_Currency_070627 PPA Tool 3" xfId="251" xr:uid="{00000000-0005-0000-0000-0000F4000000}"/>
    <cellStyle name="_Currency_070627 PPA Tool_Q GuV" xfId="252" xr:uid="{00000000-0005-0000-0000-0000F5000000}"/>
    <cellStyle name="_Currency_070627 PPA Tool_Q GuV 2" xfId="253" xr:uid="{00000000-0005-0000-0000-0000F6000000}"/>
    <cellStyle name="_Currency_070627 PPA Tool_Worksheet GuV-Master_LE" xfId="254" xr:uid="{00000000-0005-0000-0000-0000F7000000}"/>
    <cellStyle name="_Currency_070628 PPA Tool mit Workforce v02" xfId="255" xr:uid="{00000000-0005-0000-0000-0000F8000000}"/>
    <cellStyle name="_Currency_070628 PPA Tool mit Workforce v02 2" xfId="256" xr:uid="{00000000-0005-0000-0000-0000F9000000}"/>
    <cellStyle name="_Currency_070628 PPA Tool mit Workforce v02 3" xfId="257" xr:uid="{00000000-0005-0000-0000-0000FA000000}"/>
    <cellStyle name="_Currency_070628 PPA Tool mit Workforce v02_Q GuV" xfId="258" xr:uid="{00000000-0005-0000-0000-0000FB000000}"/>
    <cellStyle name="_Currency_070628 PPA Tool mit Workforce v02_Q GuV 2" xfId="259" xr:uid="{00000000-0005-0000-0000-0000FC000000}"/>
    <cellStyle name="_Currency_070628 PPA Tool mit Workforce v02_Worksheet GuV-Master_LE" xfId="260" xr:uid="{00000000-0005-0000-0000-0000FD000000}"/>
    <cellStyle name="_Currency_070907 TS Pro Forma_Daten_V28" xfId="261" xr:uid="{00000000-0005-0000-0000-0000FE000000}"/>
    <cellStyle name="_Currency_070907 TS Pro Forma_Daten_V28 2" xfId="262" xr:uid="{00000000-0005-0000-0000-0000FF000000}"/>
    <cellStyle name="_Currency_070907 TS Pro Forma_Daten_V28 3" xfId="263" xr:uid="{00000000-0005-0000-0000-000000010000}"/>
    <cellStyle name="_Currency_070907 TS Pro Forma_Daten_V28_Q GuV" xfId="264" xr:uid="{00000000-0005-0000-0000-000001010000}"/>
    <cellStyle name="_Currency_070907 TS Pro Forma_Daten_V28_Q GuV 2" xfId="265" xr:uid="{00000000-0005-0000-0000-000002010000}"/>
    <cellStyle name="_Currency_070907 TS Pro Forma_Daten_V28_Worksheet GuV-Master_LE" xfId="266" xr:uid="{00000000-0005-0000-0000-000003010000}"/>
    <cellStyle name="_Currency_CSC" xfId="267" xr:uid="{00000000-0005-0000-0000-000004010000}"/>
    <cellStyle name="_Currency_merger_plans_modified_9_3_1999" xfId="268" xr:uid="{00000000-0005-0000-0000-000005010000}"/>
    <cellStyle name="_Currency_merger_plans_modified_9_3_1999 2" xfId="269" xr:uid="{00000000-0005-0000-0000-000006010000}"/>
    <cellStyle name="_Currency_merger_plans_modified_9_3_1999 3" xfId="270" xr:uid="{00000000-0005-0000-0000-000007010000}"/>
    <cellStyle name="_Currency_merger_plans_modified_9_3_1999_Q GuV" xfId="271" xr:uid="{00000000-0005-0000-0000-000008010000}"/>
    <cellStyle name="_Currency_merger_plans_modified_9_3_1999_Q GuV 2" xfId="272" xr:uid="{00000000-0005-0000-0000-000009010000}"/>
    <cellStyle name="_Currency_merger_plans_modified_9_3_1999_Worksheet GuV-Master_LE" xfId="273" xr:uid="{00000000-0005-0000-0000-00000A010000}"/>
    <cellStyle name="_Currency_Novartis-Roche 0805 v2" xfId="274" xr:uid="{00000000-0005-0000-0000-00000B010000}"/>
    <cellStyle name="_Currency_Novartis-Roche 0805 v2 2" xfId="275" xr:uid="{00000000-0005-0000-0000-00000C010000}"/>
    <cellStyle name="_Currency_Novartis-Roche 0805 v2 3" xfId="276" xr:uid="{00000000-0005-0000-0000-00000D010000}"/>
    <cellStyle name="_Currency_wacc bb final" xfId="277" xr:uid="{00000000-0005-0000-0000-00000E010000}"/>
    <cellStyle name="_Currency_wacc bb final 2" xfId="278" xr:uid="{00000000-0005-0000-0000-00000F010000}"/>
    <cellStyle name="_Currency_wacc bb final 3" xfId="279" xr:uid="{00000000-0005-0000-0000-000010010000}"/>
    <cellStyle name="_CurrencySpace" xfId="280" xr:uid="{00000000-0005-0000-0000-000011010000}"/>
    <cellStyle name="_CurrencySpace 2" xfId="281" xr:uid="{00000000-0005-0000-0000-000012010000}"/>
    <cellStyle name="_CurrencySpace 3" xfId="282" xr:uid="{00000000-0005-0000-0000-000013010000}"/>
    <cellStyle name="_CurrencySpace_070627 Plan figures Händel + Debussy 2006-2010 modNN" xfId="283" xr:uid="{00000000-0005-0000-0000-000014010000}"/>
    <cellStyle name="_CurrencySpace_070627 Plan figures Händel + Debussy 2006-2010 modNN 2" xfId="284" xr:uid="{00000000-0005-0000-0000-000015010000}"/>
    <cellStyle name="_CurrencySpace_070627 Plan figures Händel + Debussy 2006-2010 modNN 3" xfId="285" xr:uid="{00000000-0005-0000-0000-000016010000}"/>
    <cellStyle name="_CurrencySpace_070627 PPA Tool" xfId="286" xr:uid="{00000000-0005-0000-0000-000017010000}"/>
    <cellStyle name="_CurrencySpace_070627 PPA Tool 2" xfId="287" xr:uid="{00000000-0005-0000-0000-000018010000}"/>
    <cellStyle name="_CurrencySpace_070627 PPA Tool 3" xfId="288" xr:uid="{00000000-0005-0000-0000-000019010000}"/>
    <cellStyle name="_CurrencySpace_070628 PPA Tool mit Workforce v02" xfId="289" xr:uid="{00000000-0005-0000-0000-00001A010000}"/>
    <cellStyle name="_CurrencySpace_070628 PPA Tool mit Workforce v02 2" xfId="290" xr:uid="{00000000-0005-0000-0000-00001B010000}"/>
    <cellStyle name="_CurrencySpace_070628 PPA Tool mit Workforce v02 3" xfId="291" xr:uid="{00000000-0005-0000-0000-00001C010000}"/>
    <cellStyle name="_CurrencySpace_070907 TS Pro Forma_Daten_V28" xfId="292" xr:uid="{00000000-0005-0000-0000-00001D010000}"/>
    <cellStyle name="_CurrencySpace_070907 TS Pro Forma_Daten_V28 2" xfId="293" xr:uid="{00000000-0005-0000-0000-00001E010000}"/>
    <cellStyle name="_CurrencySpace_070907 TS Pro Forma_Daten_V28 3" xfId="294" xr:uid="{00000000-0005-0000-0000-00001F010000}"/>
    <cellStyle name="_CurrencySpace_CSC" xfId="295" xr:uid="{00000000-0005-0000-0000-000020010000}"/>
    <cellStyle name="_CurrencySpace_Dutch Comet Dilution Analysis" xfId="296" xr:uid="{00000000-0005-0000-0000-000021010000}"/>
    <cellStyle name="_CurrencySpace_Dutch Comet Dilution Analysis 2" xfId="297" xr:uid="{00000000-0005-0000-0000-000022010000}"/>
    <cellStyle name="_CurrencySpace_Dutch Comet Dilution Analysis 3" xfId="298" xr:uid="{00000000-0005-0000-0000-000023010000}"/>
    <cellStyle name="_CurrencySpace_merger_plans_modified_9_3_1999" xfId="299" xr:uid="{00000000-0005-0000-0000-000024010000}"/>
    <cellStyle name="_CurrencySpace_merger_plans_modified_9_3_1999 2" xfId="300" xr:uid="{00000000-0005-0000-0000-000025010000}"/>
    <cellStyle name="_CurrencySpace_merger_plans_modified_9_3_1999 3" xfId="301" xr:uid="{00000000-0005-0000-0000-000026010000}"/>
    <cellStyle name="_Data" xfId="302" xr:uid="{00000000-0005-0000-0000-000027010000}"/>
    <cellStyle name="_Data 2" xfId="303" xr:uid="{00000000-0005-0000-0000-000028010000}"/>
    <cellStyle name="_Data 2 2" xfId="304" xr:uid="{00000000-0005-0000-0000-000029010000}"/>
    <cellStyle name="_Data 2 2 2" xfId="305" xr:uid="{00000000-0005-0000-0000-00002A010000}"/>
    <cellStyle name="_Data 2 2 2 2" xfId="306" xr:uid="{00000000-0005-0000-0000-00002B010000}"/>
    <cellStyle name="_Data 2 2 2 2 2" xfId="307" xr:uid="{00000000-0005-0000-0000-00002C010000}"/>
    <cellStyle name="_Data 2 2 2 2 2 2" xfId="308" xr:uid="{00000000-0005-0000-0000-00002D010000}"/>
    <cellStyle name="_Data 2 2 2 2 3" xfId="309" xr:uid="{00000000-0005-0000-0000-00002E010000}"/>
    <cellStyle name="_Data 2 2 2 3" xfId="310" xr:uid="{00000000-0005-0000-0000-00002F010000}"/>
    <cellStyle name="_Data 2 2 2 3 2" xfId="311" xr:uid="{00000000-0005-0000-0000-000030010000}"/>
    <cellStyle name="_Data 2 2 2 4" xfId="312" xr:uid="{00000000-0005-0000-0000-000031010000}"/>
    <cellStyle name="_Data 2 2 2_Aktiva Formeln" xfId="313" xr:uid="{00000000-0005-0000-0000-000032010000}"/>
    <cellStyle name="_Data 2 2 2_Aktiva Formeln 2" xfId="314" xr:uid="{00000000-0005-0000-0000-000033010000}"/>
    <cellStyle name="_Data 2 2 2_Aktiva Formeln 2 2" xfId="315" xr:uid="{00000000-0005-0000-0000-000034010000}"/>
    <cellStyle name="_Data 2 2 2_Aktiva Formeln 3" xfId="316" xr:uid="{00000000-0005-0000-0000-000035010000}"/>
    <cellStyle name="_Data 2 2 3" xfId="317" xr:uid="{00000000-0005-0000-0000-000036010000}"/>
    <cellStyle name="_Data 2 2 3 2" xfId="318" xr:uid="{00000000-0005-0000-0000-000037010000}"/>
    <cellStyle name="_Data 2 2 3 2 2" xfId="319" xr:uid="{00000000-0005-0000-0000-000038010000}"/>
    <cellStyle name="_Data 2 2 3 3" xfId="320" xr:uid="{00000000-0005-0000-0000-000039010000}"/>
    <cellStyle name="_Data 2 2 3 3 2" xfId="321" xr:uid="{00000000-0005-0000-0000-00003A010000}"/>
    <cellStyle name="_Data 2 2 3 4" xfId="322" xr:uid="{00000000-0005-0000-0000-00003B010000}"/>
    <cellStyle name="_Data 2 2 4" xfId="323" xr:uid="{00000000-0005-0000-0000-00003C010000}"/>
    <cellStyle name="_Data 2 2 4 2" xfId="324" xr:uid="{00000000-0005-0000-0000-00003D010000}"/>
    <cellStyle name="_Data 2 2 5" xfId="325" xr:uid="{00000000-0005-0000-0000-00003E010000}"/>
    <cellStyle name="_Data 2 2_Aktiva Formeln" xfId="326" xr:uid="{00000000-0005-0000-0000-00003F010000}"/>
    <cellStyle name="_Data 2 2_Aktiva Formeln 2" xfId="327" xr:uid="{00000000-0005-0000-0000-000040010000}"/>
    <cellStyle name="_Data 2 2_Aktiva Formeln 2 2" xfId="328" xr:uid="{00000000-0005-0000-0000-000041010000}"/>
    <cellStyle name="_Data 2 2_Aktiva Formeln 3" xfId="329" xr:uid="{00000000-0005-0000-0000-000042010000}"/>
    <cellStyle name="_Data 2 3" xfId="330" xr:uid="{00000000-0005-0000-0000-000043010000}"/>
    <cellStyle name="_Data 2 3 2" xfId="331" xr:uid="{00000000-0005-0000-0000-000044010000}"/>
    <cellStyle name="_Data 2 3 2 2" xfId="332" xr:uid="{00000000-0005-0000-0000-000045010000}"/>
    <cellStyle name="_Data 2 3 3" xfId="333" xr:uid="{00000000-0005-0000-0000-000046010000}"/>
    <cellStyle name="_Data 2 4" xfId="334" xr:uid="{00000000-0005-0000-0000-000047010000}"/>
    <cellStyle name="_Data 2 4 2" xfId="335" xr:uid="{00000000-0005-0000-0000-000048010000}"/>
    <cellStyle name="_Data 2 5" xfId="336" xr:uid="{00000000-0005-0000-0000-000049010000}"/>
    <cellStyle name="_Data 2_Aktiva Formeln" xfId="337" xr:uid="{00000000-0005-0000-0000-00004A010000}"/>
    <cellStyle name="_Data 2_Aktiva Formeln 2" xfId="338" xr:uid="{00000000-0005-0000-0000-00004B010000}"/>
    <cellStyle name="_Data 2_Aktiva Formeln 2 2" xfId="339" xr:uid="{00000000-0005-0000-0000-00004C010000}"/>
    <cellStyle name="_Data 2_Aktiva Formeln 3" xfId="340" xr:uid="{00000000-0005-0000-0000-00004D010000}"/>
    <cellStyle name="_Data 3" xfId="341" xr:uid="{00000000-0005-0000-0000-00004E010000}"/>
    <cellStyle name="_Data 3 2" xfId="342" xr:uid="{00000000-0005-0000-0000-00004F010000}"/>
    <cellStyle name="_Data 3 2 2" xfId="343" xr:uid="{00000000-0005-0000-0000-000050010000}"/>
    <cellStyle name="_Data 3 2 2 2" xfId="344" xr:uid="{00000000-0005-0000-0000-000051010000}"/>
    <cellStyle name="_Data 3 2 2 2 2" xfId="345" xr:uid="{00000000-0005-0000-0000-000052010000}"/>
    <cellStyle name="_Data 3 2 2 3" xfId="346" xr:uid="{00000000-0005-0000-0000-000053010000}"/>
    <cellStyle name="_Data 3 2 3" xfId="347" xr:uid="{00000000-0005-0000-0000-000054010000}"/>
    <cellStyle name="_Data 3 2 3 2" xfId="348" xr:uid="{00000000-0005-0000-0000-000055010000}"/>
    <cellStyle name="_Data 3 2 4" xfId="349" xr:uid="{00000000-0005-0000-0000-000056010000}"/>
    <cellStyle name="_Data 3 2_Aktiva Formeln" xfId="350" xr:uid="{00000000-0005-0000-0000-000057010000}"/>
    <cellStyle name="_Data 3 2_Aktiva Formeln 2" xfId="351" xr:uid="{00000000-0005-0000-0000-000058010000}"/>
    <cellStyle name="_Data 3 2_Aktiva Formeln 2 2" xfId="352" xr:uid="{00000000-0005-0000-0000-000059010000}"/>
    <cellStyle name="_Data 3 2_Aktiva Formeln 3" xfId="353" xr:uid="{00000000-0005-0000-0000-00005A010000}"/>
    <cellStyle name="_Data 3 3" xfId="354" xr:uid="{00000000-0005-0000-0000-00005B010000}"/>
    <cellStyle name="_Data 3 3 2" xfId="355" xr:uid="{00000000-0005-0000-0000-00005C010000}"/>
    <cellStyle name="_Data 3 3 2 2" xfId="356" xr:uid="{00000000-0005-0000-0000-00005D010000}"/>
    <cellStyle name="_Data 3 3 3" xfId="357" xr:uid="{00000000-0005-0000-0000-00005E010000}"/>
    <cellStyle name="_Data 3 4" xfId="358" xr:uid="{00000000-0005-0000-0000-00005F010000}"/>
    <cellStyle name="_Data 3 4 2" xfId="359" xr:uid="{00000000-0005-0000-0000-000060010000}"/>
    <cellStyle name="_Data 3 5" xfId="360" xr:uid="{00000000-0005-0000-0000-000061010000}"/>
    <cellStyle name="_Data 3_Aktiva Formeln" xfId="361" xr:uid="{00000000-0005-0000-0000-000062010000}"/>
    <cellStyle name="_Data 3_Aktiva Formeln 2" xfId="362" xr:uid="{00000000-0005-0000-0000-000063010000}"/>
    <cellStyle name="_Data 3_Aktiva Formeln 2 2" xfId="363" xr:uid="{00000000-0005-0000-0000-000064010000}"/>
    <cellStyle name="_Data 3_Aktiva Formeln 3" xfId="364" xr:uid="{00000000-0005-0000-0000-000065010000}"/>
    <cellStyle name="_Data_14FA neu" xfId="365" xr:uid="{00000000-0005-0000-0000-000066010000}"/>
    <cellStyle name="_Data_Aktiva Formeln" xfId="366" xr:uid="{00000000-0005-0000-0000-000067010000}"/>
    <cellStyle name="_Data_Aktiva Formeln 2" xfId="367" xr:uid="{00000000-0005-0000-0000-000068010000}"/>
    <cellStyle name="_Data_Aktiva Formeln 2 2" xfId="368" xr:uid="{00000000-0005-0000-0000-000069010000}"/>
    <cellStyle name="_Data_Aktiva Formeln 3" xfId="369" xr:uid="{00000000-0005-0000-0000-00006A010000}"/>
    <cellStyle name="_Data_Anforderungen Monatsreport 0601" xfId="370" xr:uid="{00000000-0005-0000-0000-00006B010000}"/>
    <cellStyle name="_Data_Anforderungen Monatsreport 0601 2" xfId="371" xr:uid="{00000000-0005-0000-0000-00006C010000}"/>
    <cellStyle name="_Data_Anhangstabellen_060119" xfId="372" xr:uid="{00000000-0005-0000-0000-00006D010000}"/>
    <cellStyle name="_Data_Anhangstabellen_060119 2" xfId="373" xr:uid="{00000000-0005-0000-0000-00006E010000}"/>
    <cellStyle name="_Data_AuM und Mandate_Zuordnungsberechnung der Aum auf verschiedene Cluster" xfId="374" xr:uid="{00000000-0005-0000-0000-00006F010000}"/>
    <cellStyle name="_Data_AuM und Mandate_Zuordnungsberechnung der Aum auf verschiedene Cluster 2" xfId="375" xr:uid="{00000000-0005-0000-0000-000070010000}"/>
    <cellStyle name="_Data_Gesamtübersicht" xfId="376" xr:uid="{00000000-0005-0000-0000-000071010000}"/>
    <cellStyle name="_Data_Gesamtübersicht 2" xfId="377" xr:uid="{00000000-0005-0000-0000-000072010000}"/>
    <cellStyle name="_Data_Impaiment_AC_050131_b" xfId="378" xr:uid="{00000000-0005-0000-0000-000073010000}"/>
    <cellStyle name="_Data_Impaiment_AC_050131_b 2" xfId="379" xr:uid="{00000000-0005-0000-0000-000074010000}"/>
    <cellStyle name="_Data_Impaiment_AC_050131_b 2 2" xfId="380" xr:uid="{00000000-0005-0000-0000-000075010000}"/>
    <cellStyle name="_Data_Impaiment_AC_050131_b 2 2 2" xfId="381" xr:uid="{00000000-0005-0000-0000-000076010000}"/>
    <cellStyle name="_Data_Impaiment_AC_050131_b 2 2 2 2" xfId="382" xr:uid="{00000000-0005-0000-0000-000077010000}"/>
    <cellStyle name="_Data_Impaiment_AC_050131_b 2 2 3" xfId="383" xr:uid="{00000000-0005-0000-0000-000078010000}"/>
    <cellStyle name="_Data_Impaiment_AC_050131_b 2 2 3 2" xfId="384" xr:uid="{00000000-0005-0000-0000-000079010000}"/>
    <cellStyle name="_Data_Impaiment_AC_050131_b 2 2 4" xfId="385" xr:uid="{00000000-0005-0000-0000-00007A010000}"/>
    <cellStyle name="_Data_Impaiment_AC_050131_b 2 3" xfId="386" xr:uid="{00000000-0005-0000-0000-00007B010000}"/>
    <cellStyle name="_Data_Impaiment_AC_050131_b 2 3 2" xfId="387" xr:uid="{00000000-0005-0000-0000-00007C010000}"/>
    <cellStyle name="_Data_Impaiment_AC_050131_b 2 3 2 2" xfId="388" xr:uid="{00000000-0005-0000-0000-00007D010000}"/>
    <cellStyle name="_Data_Impaiment_AC_050131_b 2 3 3" xfId="389" xr:uid="{00000000-0005-0000-0000-00007E010000}"/>
    <cellStyle name="_Data_Impaiment_AC_050131_b 2 3 3 2" xfId="390" xr:uid="{00000000-0005-0000-0000-00007F010000}"/>
    <cellStyle name="_Data_Impaiment_AC_050131_b 2 3 4" xfId="391" xr:uid="{00000000-0005-0000-0000-000080010000}"/>
    <cellStyle name="_Data_Impaiment_AC_050131_b 2 3 4 2" xfId="392" xr:uid="{00000000-0005-0000-0000-000081010000}"/>
    <cellStyle name="_Data_Impaiment_AC_050131_b 2 3 5" xfId="393" xr:uid="{00000000-0005-0000-0000-000082010000}"/>
    <cellStyle name="_Data_Impaiment_AC_050131_b 2 3_Aktiva Formeln" xfId="394" xr:uid="{00000000-0005-0000-0000-000083010000}"/>
    <cellStyle name="_Data_Impaiment_AC_050131_b 2 3_Aktiva Formeln 2" xfId="395" xr:uid="{00000000-0005-0000-0000-000084010000}"/>
    <cellStyle name="_Data_Impaiment_AC_050131_b 2 4" xfId="396" xr:uid="{00000000-0005-0000-0000-000085010000}"/>
    <cellStyle name="_Data_Impaiment_AC_050131_b 2 4 2" xfId="397" xr:uid="{00000000-0005-0000-0000-000086010000}"/>
    <cellStyle name="_Data_Impaiment_AC_050131_b 2 4 2 2" xfId="398" xr:uid="{00000000-0005-0000-0000-000087010000}"/>
    <cellStyle name="_Data_Impaiment_AC_050131_b 2 4 3" xfId="399" xr:uid="{00000000-0005-0000-0000-000088010000}"/>
    <cellStyle name="_Data_Impaiment_AC_050131_b 2 4 3 2" xfId="400" xr:uid="{00000000-0005-0000-0000-000089010000}"/>
    <cellStyle name="_Data_Impaiment_AC_050131_b 2 4 4" xfId="401" xr:uid="{00000000-0005-0000-0000-00008A010000}"/>
    <cellStyle name="_Data_Impaiment_AC_050131_b 2 4 4 2" xfId="402" xr:uid="{00000000-0005-0000-0000-00008B010000}"/>
    <cellStyle name="_Data_Impaiment_AC_050131_b 2 4 5" xfId="403" xr:uid="{00000000-0005-0000-0000-00008C010000}"/>
    <cellStyle name="_Data_Impaiment_AC_050131_b 2 4_Aktiva Formeln" xfId="404" xr:uid="{00000000-0005-0000-0000-00008D010000}"/>
    <cellStyle name="_Data_Impaiment_AC_050131_b 2 4_Aktiva Formeln 2" xfId="405" xr:uid="{00000000-0005-0000-0000-00008E010000}"/>
    <cellStyle name="_Data_Impaiment_AC_050131_b 2 5" xfId="406" xr:uid="{00000000-0005-0000-0000-00008F010000}"/>
    <cellStyle name="_Data_Impaiment_AC_050131_b 2 5 2" xfId="407" xr:uid="{00000000-0005-0000-0000-000090010000}"/>
    <cellStyle name="_Data_Impaiment_AC_050131_b 2 5 2 2" xfId="408" xr:uid="{00000000-0005-0000-0000-000091010000}"/>
    <cellStyle name="_Data_Impaiment_AC_050131_b 2 5 3" xfId="409" xr:uid="{00000000-0005-0000-0000-000092010000}"/>
    <cellStyle name="_Data_Impaiment_AC_050131_b 2 5_Aktiva Formeln" xfId="410" xr:uid="{00000000-0005-0000-0000-000093010000}"/>
    <cellStyle name="_Data_Impaiment_AC_050131_b 2 5_Aktiva Formeln 2" xfId="411" xr:uid="{00000000-0005-0000-0000-000094010000}"/>
    <cellStyle name="_Data_Impaiment_AC_050131_b 2 6" xfId="412" xr:uid="{00000000-0005-0000-0000-000095010000}"/>
    <cellStyle name="_Data_Impaiment_AC_050131_b 2 6 2" xfId="413" xr:uid="{00000000-0005-0000-0000-000096010000}"/>
    <cellStyle name="_Data_Impaiment_AC_050131_b 2 7" xfId="414" xr:uid="{00000000-0005-0000-0000-000097010000}"/>
    <cellStyle name="_Data_Impaiment_AC_050131_b 2 7 2" xfId="415" xr:uid="{00000000-0005-0000-0000-000098010000}"/>
    <cellStyle name="_Data_Impaiment_AC_050131_b 2 7 2 2" xfId="416" xr:uid="{00000000-0005-0000-0000-000099010000}"/>
    <cellStyle name="_Data_Impaiment_AC_050131_b 2 7 3" xfId="417" xr:uid="{00000000-0005-0000-0000-00009A010000}"/>
    <cellStyle name="_Data_Impaiment_AC_050131_b 2_Aktiva Formeln" xfId="418" xr:uid="{00000000-0005-0000-0000-00009B010000}"/>
    <cellStyle name="_Data_Impaiment_AC_050131_b 2_Aktiva Formeln 2" xfId="419" xr:uid="{00000000-0005-0000-0000-00009C010000}"/>
    <cellStyle name="_Data_Impaiment_AC_050131_b 3" xfId="420" xr:uid="{00000000-0005-0000-0000-00009D010000}"/>
    <cellStyle name="_Data_Impaiment_AC_050131_b 3 2" xfId="421" xr:uid="{00000000-0005-0000-0000-00009E010000}"/>
    <cellStyle name="_Data_Impaiment_AC_050131_b 3 2 2" xfId="422" xr:uid="{00000000-0005-0000-0000-00009F010000}"/>
    <cellStyle name="_Data_Impaiment_AC_050131_b 3 3" xfId="423" xr:uid="{00000000-0005-0000-0000-0000A0010000}"/>
    <cellStyle name="_Data_Impaiment_AC_050131_b 3 3 2" xfId="424" xr:uid="{00000000-0005-0000-0000-0000A1010000}"/>
    <cellStyle name="_Data_Impaiment_AC_050131_b 3 4" xfId="425" xr:uid="{00000000-0005-0000-0000-0000A2010000}"/>
    <cellStyle name="_Data_Impairment_final_v1" xfId="426" xr:uid="{00000000-0005-0000-0000-0000A3010000}"/>
    <cellStyle name="_Data_Impairment_final_v1 2" xfId="427" xr:uid="{00000000-0005-0000-0000-0000A4010000}"/>
    <cellStyle name="_Data_Impairment_final_v1 2 2" xfId="428" xr:uid="{00000000-0005-0000-0000-0000A5010000}"/>
    <cellStyle name="_Data_Impairment_final_v1 2 2 2" xfId="429" xr:uid="{00000000-0005-0000-0000-0000A6010000}"/>
    <cellStyle name="_Data_Impairment_final_v1 2 2 2 2" xfId="430" xr:uid="{00000000-0005-0000-0000-0000A7010000}"/>
    <cellStyle name="_Data_Impairment_final_v1 2 2 2 2 2" xfId="431" xr:uid="{00000000-0005-0000-0000-0000A8010000}"/>
    <cellStyle name="_Data_Impairment_final_v1 2 2 2 2 2 2" xfId="432" xr:uid="{00000000-0005-0000-0000-0000A9010000}"/>
    <cellStyle name="_Data_Impairment_final_v1 2 2 2 2 3" xfId="433" xr:uid="{00000000-0005-0000-0000-0000AA010000}"/>
    <cellStyle name="_Data_Impairment_final_v1 2 2 2 3" xfId="434" xr:uid="{00000000-0005-0000-0000-0000AB010000}"/>
    <cellStyle name="_Data_Impairment_final_v1 2 2 2 3 2" xfId="435" xr:uid="{00000000-0005-0000-0000-0000AC010000}"/>
    <cellStyle name="_Data_Impairment_final_v1 2 2 2 4" xfId="436" xr:uid="{00000000-0005-0000-0000-0000AD010000}"/>
    <cellStyle name="_Data_Impairment_final_v1 2 2 2_Aktiva Formeln" xfId="437" xr:uid="{00000000-0005-0000-0000-0000AE010000}"/>
    <cellStyle name="_Data_Impairment_final_v1 2 2 2_Aktiva Formeln 2" xfId="438" xr:uid="{00000000-0005-0000-0000-0000AF010000}"/>
    <cellStyle name="_Data_Impairment_final_v1 2 2 2_Aktiva Formeln 2 2" xfId="439" xr:uid="{00000000-0005-0000-0000-0000B0010000}"/>
    <cellStyle name="_Data_Impairment_final_v1 2 2 2_Aktiva Formeln 3" xfId="440" xr:uid="{00000000-0005-0000-0000-0000B1010000}"/>
    <cellStyle name="_Data_Impairment_final_v1 2 2 3" xfId="441" xr:uid="{00000000-0005-0000-0000-0000B2010000}"/>
    <cellStyle name="_Data_Impairment_final_v1 2 2 3 2" xfId="442" xr:uid="{00000000-0005-0000-0000-0000B3010000}"/>
    <cellStyle name="_Data_Impairment_final_v1 2 2 3 2 2" xfId="443" xr:uid="{00000000-0005-0000-0000-0000B4010000}"/>
    <cellStyle name="_Data_Impairment_final_v1 2 2 3 3" xfId="444" xr:uid="{00000000-0005-0000-0000-0000B5010000}"/>
    <cellStyle name="_Data_Impairment_final_v1 2 2 3 3 2" xfId="445" xr:uid="{00000000-0005-0000-0000-0000B6010000}"/>
    <cellStyle name="_Data_Impairment_final_v1 2 2 3 4" xfId="446" xr:uid="{00000000-0005-0000-0000-0000B7010000}"/>
    <cellStyle name="_Data_Impairment_final_v1 2 2 4" xfId="447" xr:uid="{00000000-0005-0000-0000-0000B8010000}"/>
    <cellStyle name="_Data_Impairment_final_v1 2 2 4 2" xfId="448" xr:uid="{00000000-0005-0000-0000-0000B9010000}"/>
    <cellStyle name="_Data_Impairment_final_v1 2 2 5" xfId="449" xr:uid="{00000000-0005-0000-0000-0000BA010000}"/>
    <cellStyle name="_Data_Impairment_final_v1 2 2_Aktiva Formeln" xfId="450" xr:uid="{00000000-0005-0000-0000-0000BB010000}"/>
    <cellStyle name="_Data_Impairment_final_v1 2 2_Aktiva Formeln 2" xfId="451" xr:uid="{00000000-0005-0000-0000-0000BC010000}"/>
    <cellStyle name="_Data_Impairment_final_v1 2 2_Aktiva Formeln 2 2" xfId="452" xr:uid="{00000000-0005-0000-0000-0000BD010000}"/>
    <cellStyle name="_Data_Impairment_final_v1 2 2_Aktiva Formeln 3" xfId="453" xr:uid="{00000000-0005-0000-0000-0000BE010000}"/>
    <cellStyle name="_Data_Impairment_final_v1 2 3" xfId="454" xr:uid="{00000000-0005-0000-0000-0000BF010000}"/>
    <cellStyle name="_Data_Impairment_final_v1 2 3 2" xfId="455" xr:uid="{00000000-0005-0000-0000-0000C0010000}"/>
    <cellStyle name="_Data_Impairment_final_v1 2 3 2 2" xfId="456" xr:uid="{00000000-0005-0000-0000-0000C1010000}"/>
    <cellStyle name="_Data_Impairment_final_v1 2 3 3" xfId="457" xr:uid="{00000000-0005-0000-0000-0000C2010000}"/>
    <cellStyle name="_Data_Impairment_final_v1 2 4" xfId="458" xr:uid="{00000000-0005-0000-0000-0000C3010000}"/>
    <cellStyle name="_Data_Impairment_final_v1 2 4 2" xfId="459" xr:uid="{00000000-0005-0000-0000-0000C4010000}"/>
    <cellStyle name="_Data_Impairment_final_v1 2 5" xfId="460" xr:uid="{00000000-0005-0000-0000-0000C5010000}"/>
    <cellStyle name="_Data_Impairment_final_v1 2_Aktiva Formeln" xfId="461" xr:uid="{00000000-0005-0000-0000-0000C6010000}"/>
    <cellStyle name="_Data_Impairment_final_v1 2_Aktiva Formeln 2" xfId="462" xr:uid="{00000000-0005-0000-0000-0000C7010000}"/>
    <cellStyle name="_Data_Impairment_final_v1 2_Aktiva Formeln 2 2" xfId="463" xr:uid="{00000000-0005-0000-0000-0000C8010000}"/>
    <cellStyle name="_Data_Impairment_final_v1 2_Aktiva Formeln 3" xfId="464" xr:uid="{00000000-0005-0000-0000-0000C9010000}"/>
    <cellStyle name="_Data_Impairment_final_v1 3" xfId="465" xr:uid="{00000000-0005-0000-0000-0000CA010000}"/>
    <cellStyle name="_Data_Impairment_final_v1 3 2" xfId="466" xr:uid="{00000000-0005-0000-0000-0000CB010000}"/>
    <cellStyle name="_Data_Impairment_final_v1 3 2 2" xfId="467" xr:uid="{00000000-0005-0000-0000-0000CC010000}"/>
    <cellStyle name="_Data_Impairment_final_v1 3 2 2 2" xfId="468" xr:uid="{00000000-0005-0000-0000-0000CD010000}"/>
    <cellStyle name="_Data_Impairment_final_v1 3 2 2 2 2" xfId="469" xr:uid="{00000000-0005-0000-0000-0000CE010000}"/>
    <cellStyle name="_Data_Impairment_final_v1 3 2 2 3" xfId="470" xr:uid="{00000000-0005-0000-0000-0000CF010000}"/>
    <cellStyle name="_Data_Impairment_final_v1 3 2 3" xfId="471" xr:uid="{00000000-0005-0000-0000-0000D0010000}"/>
    <cellStyle name="_Data_Impairment_final_v1 3 2 3 2" xfId="472" xr:uid="{00000000-0005-0000-0000-0000D1010000}"/>
    <cellStyle name="_Data_Impairment_final_v1 3 2 4" xfId="473" xr:uid="{00000000-0005-0000-0000-0000D2010000}"/>
    <cellStyle name="_Data_Impairment_final_v1 3 2_Aktiva Formeln" xfId="474" xr:uid="{00000000-0005-0000-0000-0000D3010000}"/>
    <cellStyle name="_Data_Impairment_final_v1 3 2_Aktiva Formeln 2" xfId="475" xr:uid="{00000000-0005-0000-0000-0000D4010000}"/>
    <cellStyle name="_Data_Impairment_final_v1 3 2_Aktiva Formeln 2 2" xfId="476" xr:uid="{00000000-0005-0000-0000-0000D5010000}"/>
    <cellStyle name="_Data_Impairment_final_v1 3 2_Aktiva Formeln 3" xfId="477" xr:uid="{00000000-0005-0000-0000-0000D6010000}"/>
    <cellStyle name="_Data_Impairment_final_v1 3 3" xfId="478" xr:uid="{00000000-0005-0000-0000-0000D7010000}"/>
    <cellStyle name="_Data_Impairment_final_v1 3 3 2" xfId="479" xr:uid="{00000000-0005-0000-0000-0000D8010000}"/>
    <cellStyle name="_Data_Impairment_final_v1 3 3 2 2" xfId="480" xr:uid="{00000000-0005-0000-0000-0000D9010000}"/>
    <cellStyle name="_Data_Impairment_final_v1 3 3 3" xfId="481" xr:uid="{00000000-0005-0000-0000-0000DA010000}"/>
    <cellStyle name="_Data_Impairment_final_v1 3 4" xfId="482" xr:uid="{00000000-0005-0000-0000-0000DB010000}"/>
    <cellStyle name="_Data_Impairment_final_v1 3 4 2" xfId="483" xr:uid="{00000000-0005-0000-0000-0000DC010000}"/>
    <cellStyle name="_Data_Impairment_final_v1 3 5" xfId="484" xr:uid="{00000000-0005-0000-0000-0000DD010000}"/>
    <cellStyle name="_Data_Impairment_final_v1 3_Aktiva Formeln" xfId="485" xr:uid="{00000000-0005-0000-0000-0000DE010000}"/>
    <cellStyle name="_Data_Impairment_final_v1 3_Aktiva Formeln 2" xfId="486" xr:uid="{00000000-0005-0000-0000-0000DF010000}"/>
    <cellStyle name="_Data_Impairment_final_v1 3_Aktiva Formeln 2 2" xfId="487" xr:uid="{00000000-0005-0000-0000-0000E0010000}"/>
    <cellStyle name="_Data_Impairment_final_v1 3_Aktiva Formeln 3" xfId="488" xr:uid="{00000000-0005-0000-0000-0000E1010000}"/>
    <cellStyle name="_Data_Impairment_final_v1 4" xfId="489" xr:uid="{00000000-0005-0000-0000-0000E2010000}"/>
    <cellStyle name="_Data_Impairment_final_v1 4 2" xfId="490" xr:uid="{00000000-0005-0000-0000-0000E3010000}"/>
    <cellStyle name="_Data_Impairment_final_v1 5" xfId="491" xr:uid="{00000000-0005-0000-0000-0000E4010000}"/>
    <cellStyle name="_Data_Impairment_final_v1_Aktiva Formeln" xfId="492" xr:uid="{00000000-0005-0000-0000-0000E5010000}"/>
    <cellStyle name="_Data_Impairment_final_v1_Aktiva Formeln 2" xfId="493" xr:uid="{00000000-0005-0000-0000-0000E6010000}"/>
    <cellStyle name="_Data_Impairment_final_v1_Aktiva Formeln 2 2" xfId="494" xr:uid="{00000000-0005-0000-0000-0000E7010000}"/>
    <cellStyle name="_Data_Impairment_final_v1_Aktiva Formeln 3" xfId="495" xr:uid="{00000000-0005-0000-0000-0000E8010000}"/>
    <cellStyle name="_Data_Konsolidierung" xfId="496" xr:uid="{00000000-0005-0000-0000-0000E9010000}"/>
    <cellStyle name="_Data_Konsolidierung 2" xfId="497" xr:uid="{00000000-0005-0000-0000-0000EA010000}"/>
    <cellStyle name="_Data_Konsolidierung 2 2" xfId="498" xr:uid="{00000000-0005-0000-0000-0000EB010000}"/>
    <cellStyle name="_Data_Konsolidierung 2 2 2" xfId="499" xr:uid="{00000000-0005-0000-0000-0000EC010000}"/>
    <cellStyle name="_Data_Konsolidierung 2 2 2 2" xfId="500" xr:uid="{00000000-0005-0000-0000-0000ED010000}"/>
    <cellStyle name="_Data_Konsolidierung 2 2 2 2 2" xfId="501" xr:uid="{00000000-0005-0000-0000-0000EE010000}"/>
    <cellStyle name="_Data_Konsolidierung 2 2 2 2 2 2" xfId="502" xr:uid="{00000000-0005-0000-0000-0000EF010000}"/>
    <cellStyle name="_Data_Konsolidierung 2 2 2 2 3" xfId="503" xr:uid="{00000000-0005-0000-0000-0000F0010000}"/>
    <cellStyle name="_Data_Konsolidierung 2 2 2 3" xfId="504" xr:uid="{00000000-0005-0000-0000-0000F1010000}"/>
    <cellStyle name="_Data_Konsolidierung 2 2 2 3 2" xfId="505" xr:uid="{00000000-0005-0000-0000-0000F2010000}"/>
    <cellStyle name="_Data_Konsolidierung 2 2 2 4" xfId="506" xr:uid="{00000000-0005-0000-0000-0000F3010000}"/>
    <cellStyle name="_Data_Konsolidierung 2 2 2_Aktiva Formeln" xfId="507" xr:uid="{00000000-0005-0000-0000-0000F4010000}"/>
    <cellStyle name="_Data_Konsolidierung 2 2 2_Aktiva Formeln 2" xfId="508" xr:uid="{00000000-0005-0000-0000-0000F5010000}"/>
    <cellStyle name="_Data_Konsolidierung 2 2 2_Aktiva Formeln 2 2" xfId="509" xr:uid="{00000000-0005-0000-0000-0000F6010000}"/>
    <cellStyle name="_Data_Konsolidierung 2 2 2_Aktiva Formeln 3" xfId="510" xr:uid="{00000000-0005-0000-0000-0000F7010000}"/>
    <cellStyle name="_Data_Konsolidierung 2 2 3" xfId="511" xr:uid="{00000000-0005-0000-0000-0000F8010000}"/>
    <cellStyle name="_Data_Konsolidierung 2 2 3 2" xfId="512" xr:uid="{00000000-0005-0000-0000-0000F9010000}"/>
    <cellStyle name="_Data_Konsolidierung 2 2 3 2 2" xfId="513" xr:uid="{00000000-0005-0000-0000-0000FA010000}"/>
    <cellStyle name="_Data_Konsolidierung 2 2 3 3" xfId="514" xr:uid="{00000000-0005-0000-0000-0000FB010000}"/>
    <cellStyle name="_Data_Konsolidierung 2 2 3 3 2" xfId="515" xr:uid="{00000000-0005-0000-0000-0000FC010000}"/>
    <cellStyle name="_Data_Konsolidierung 2 2 3 4" xfId="516" xr:uid="{00000000-0005-0000-0000-0000FD010000}"/>
    <cellStyle name="_Data_Konsolidierung 2 2 4" xfId="517" xr:uid="{00000000-0005-0000-0000-0000FE010000}"/>
    <cellStyle name="_Data_Konsolidierung 2 2 4 2" xfId="518" xr:uid="{00000000-0005-0000-0000-0000FF010000}"/>
    <cellStyle name="_Data_Konsolidierung 2 2 5" xfId="519" xr:uid="{00000000-0005-0000-0000-000000020000}"/>
    <cellStyle name="_Data_Konsolidierung 2 2_Aktiva Formeln" xfId="520" xr:uid="{00000000-0005-0000-0000-000001020000}"/>
    <cellStyle name="_Data_Konsolidierung 2 2_Aktiva Formeln 2" xfId="521" xr:uid="{00000000-0005-0000-0000-000002020000}"/>
    <cellStyle name="_Data_Konsolidierung 2 2_Aktiva Formeln 2 2" xfId="522" xr:uid="{00000000-0005-0000-0000-000003020000}"/>
    <cellStyle name="_Data_Konsolidierung 2 2_Aktiva Formeln 3" xfId="523" xr:uid="{00000000-0005-0000-0000-000004020000}"/>
    <cellStyle name="_Data_Konsolidierung 2 3" xfId="524" xr:uid="{00000000-0005-0000-0000-000005020000}"/>
    <cellStyle name="_Data_Konsolidierung 2 3 2" xfId="525" xr:uid="{00000000-0005-0000-0000-000006020000}"/>
    <cellStyle name="_Data_Konsolidierung 2 3 2 2" xfId="526" xr:uid="{00000000-0005-0000-0000-000007020000}"/>
    <cellStyle name="_Data_Konsolidierung 2 3 3" xfId="527" xr:uid="{00000000-0005-0000-0000-000008020000}"/>
    <cellStyle name="_Data_Konsolidierung 2 4" xfId="528" xr:uid="{00000000-0005-0000-0000-000009020000}"/>
    <cellStyle name="_Data_Konsolidierung 2 4 2" xfId="529" xr:uid="{00000000-0005-0000-0000-00000A020000}"/>
    <cellStyle name="_Data_Konsolidierung 2 5" xfId="530" xr:uid="{00000000-0005-0000-0000-00000B020000}"/>
    <cellStyle name="_Data_Konsolidierung 2_Aktiva Formeln" xfId="531" xr:uid="{00000000-0005-0000-0000-00000C020000}"/>
    <cellStyle name="_Data_Konsolidierung 2_Aktiva Formeln 2" xfId="532" xr:uid="{00000000-0005-0000-0000-00000D020000}"/>
    <cellStyle name="_Data_Konsolidierung 2_Aktiva Formeln 2 2" xfId="533" xr:uid="{00000000-0005-0000-0000-00000E020000}"/>
    <cellStyle name="_Data_Konsolidierung 2_Aktiva Formeln 3" xfId="534" xr:uid="{00000000-0005-0000-0000-00000F020000}"/>
    <cellStyle name="_Data_Konsolidierung 3" xfId="535" xr:uid="{00000000-0005-0000-0000-000010020000}"/>
    <cellStyle name="_Data_Konsolidierung 3 2" xfId="536" xr:uid="{00000000-0005-0000-0000-000011020000}"/>
    <cellStyle name="_Data_Konsolidierung 3 2 2" xfId="537" xr:uid="{00000000-0005-0000-0000-000012020000}"/>
    <cellStyle name="_Data_Konsolidierung 3 2 2 2" xfId="538" xr:uid="{00000000-0005-0000-0000-000013020000}"/>
    <cellStyle name="_Data_Konsolidierung 3 2 2 2 2" xfId="539" xr:uid="{00000000-0005-0000-0000-000014020000}"/>
    <cellStyle name="_Data_Konsolidierung 3 2 2 3" xfId="540" xr:uid="{00000000-0005-0000-0000-000015020000}"/>
    <cellStyle name="_Data_Konsolidierung 3 2 3" xfId="541" xr:uid="{00000000-0005-0000-0000-000016020000}"/>
    <cellStyle name="_Data_Konsolidierung 3 2 3 2" xfId="542" xr:uid="{00000000-0005-0000-0000-000017020000}"/>
    <cellStyle name="_Data_Konsolidierung 3 2 4" xfId="543" xr:uid="{00000000-0005-0000-0000-000018020000}"/>
    <cellStyle name="_Data_Konsolidierung 3 2_Aktiva Formeln" xfId="544" xr:uid="{00000000-0005-0000-0000-000019020000}"/>
    <cellStyle name="_Data_Konsolidierung 3 2_Aktiva Formeln 2" xfId="545" xr:uid="{00000000-0005-0000-0000-00001A020000}"/>
    <cellStyle name="_Data_Konsolidierung 3 2_Aktiva Formeln 2 2" xfId="546" xr:uid="{00000000-0005-0000-0000-00001B020000}"/>
    <cellStyle name="_Data_Konsolidierung 3 2_Aktiva Formeln 3" xfId="547" xr:uid="{00000000-0005-0000-0000-00001C020000}"/>
    <cellStyle name="_Data_Konsolidierung 3 3" xfId="548" xr:uid="{00000000-0005-0000-0000-00001D020000}"/>
    <cellStyle name="_Data_Konsolidierung 3 3 2" xfId="549" xr:uid="{00000000-0005-0000-0000-00001E020000}"/>
    <cellStyle name="_Data_Konsolidierung 3 3 2 2" xfId="550" xr:uid="{00000000-0005-0000-0000-00001F020000}"/>
    <cellStyle name="_Data_Konsolidierung 3 3 3" xfId="551" xr:uid="{00000000-0005-0000-0000-000020020000}"/>
    <cellStyle name="_Data_Konsolidierung 3 4" xfId="552" xr:uid="{00000000-0005-0000-0000-000021020000}"/>
    <cellStyle name="_Data_Konsolidierung 3 4 2" xfId="553" xr:uid="{00000000-0005-0000-0000-000022020000}"/>
    <cellStyle name="_Data_Konsolidierung 3 5" xfId="554" xr:uid="{00000000-0005-0000-0000-000023020000}"/>
    <cellStyle name="_Data_Konsolidierung 3_Aktiva Formeln" xfId="555" xr:uid="{00000000-0005-0000-0000-000024020000}"/>
    <cellStyle name="_Data_Konsolidierung 3_Aktiva Formeln 2" xfId="556" xr:uid="{00000000-0005-0000-0000-000025020000}"/>
    <cellStyle name="_Data_Konsolidierung 3_Aktiva Formeln 2 2" xfId="557" xr:uid="{00000000-0005-0000-0000-000026020000}"/>
    <cellStyle name="_Data_Konsolidierung 3_Aktiva Formeln 3" xfId="558" xr:uid="{00000000-0005-0000-0000-000027020000}"/>
    <cellStyle name="_Data_Konsolidierung 4" xfId="559" xr:uid="{00000000-0005-0000-0000-000028020000}"/>
    <cellStyle name="_Data_Konsolidierung 4 2" xfId="560" xr:uid="{00000000-0005-0000-0000-000029020000}"/>
    <cellStyle name="_Data_Konsolidierung 5" xfId="561" xr:uid="{00000000-0005-0000-0000-00002A020000}"/>
    <cellStyle name="_Data_Konsolidierung.xls Diagramm 1" xfId="562" xr:uid="{00000000-0005-0000-0000-00002B020000}"/>
    <cellStyle name="_Data_Konsolidierung.xls Diagramm 1 2" xfId="563" xr:uid="{00000000-0005-0000-0000-00002C020000}"/>
    <cellStyle name="_Data_Konsolidierung_Aktiva Formeln" xfId="564" xr:uid="{00000000-0005-0000-0000-00002D020000}"/>
    <cellStyle name="_Data_Konsolidierung_Aktiva Formeln 2" xfId="565" xr:uid="{00000000-0005-0000-0000-00002E020000}"/>
    <cellStyle name="_Data_Konsolidierung_Aktiva Formeln 2 2" xfId="566" xr:uid="{00000000-0005-0000-0000-00002F020000}"/>
    <cellStyle name="_Data_Konsolidierung_Aktiva Formeln 3" xfId="567" xr:uid="{00000000-0005-0000-0000-000030020000}"/>
    <cellStyle name="_Data_Mappe1" xfId="568" xr:uid="{00000000-0005-0000-0000-000031020000}"/>
    <cellStyle name="_Data_Mappe1 2" xfId="569" xr:uid="{00000000-0005-0000-0000-000032020000}"/>
    <cellStyle name="_Data_Mappe2" xfId="570" xr:uid="{00000000-0005-0000-0000-000033020000}"/>
    <cellStyle name="_Data_Mappe2 2" xfId="571" xr:uid="{00000000-0005-0000-0000-000034020000}"/>
    <cellStyle name="_Data_Mappe2 2 2" xfId="572" xr:uid="{00000000-0005-0000-0000-000035020000}"/>
    <cellStyle name="_Data_Mappe2 2 2 2" xfId="573" xr:uid="{00000000-0005-0000-0000-000036020000}"/>
    <cellStyle name="_Data_Mappe2 2 2 2 2" xfId="574" xr:uid="{00000000-0005-0000-0000-000037020000}"/>
    <cellStyle name="_Data_Mappe2 2 2 2 2 2" xfId="575" xr:uid="{00000000-0005-0000-0000-000038020000}"/>
    <cellStyle name="_Data_Mappe2 2 2 2 2 2 2" xfId="576" xr:uid="{00000000-0005-0000-0000-000039020000}"/>
    <cellStyle name="_Data_Mappe2 2 2 2 2 3" xfId="577" xr:uid="{00000000-0005-0000-0000-00003A020000}"/>
    <cellStyle name="_Data_Mappe2 2 2 2 3" xfId="578" xr:uid="{00000000-0005-0000-0000-00003B020000}"/>
    <cellStyle name="_Data_Mappe2 2 2 2 3 2" xfId="579" xr:uid="{00000000-0005-0000-0000-00003C020000}"/>
    <cellStyle name="_Data_Mappe2 2 2 2 4" xfId="580" xr:uid="{00000000-0005-0000-0000-00003D020000}"/>
    <cellStyle name="_Data_Mappe2 2 2 2_Aktiva Formeln" xfId="581" xr:uid="{00000000-0005-0000-0000-00003E020000}"/>
    <cellStyle name="_Data_Mappe2 2 2 2_Aktiva Formeln 2" xfId="582" xr:uid="{00000000-0005-0000-0000-00003F020000}"/>
    <cellStyle name="_Data_Mappe2 2 2 2_Aktiva Formeln 2 2" xfId="583" xr:uid="{00000000-0005-0000-0000-000040020000}"/>
    <cellStyle name="_Data_Mappe2 2 2 2_Aktiva Formeln 3" xfId="584" xr:uid="{00000000-0005-0000-0000-000041020000}"/>
    <cellStyle name="_Data_Mappe2 2 2 3" xfId="585" xr:uid="{00000000-0005-0000-0000-000042020000}"/>
    <cellStyle name="_Data_Mappe2 2 2 3 2" xfId="586" xr:uid="{00000000-0005-0000-0000-000043020000}"/>
    <cellStyle name="_Data_Mappe2 2 2 3 2 2" xfId="587" xr:uid="{00000000-0005-0000-0000-000044020000}"/>
    <cellStyle name="_Data_Mappe2 2 2 3 3" xfId="588" xr:uid="{00000000-0005-0000-0000-000045020000}"/>
    <cellStyle name="_Data_Mappe2 2 2 3 3 2" xfId="589" xr:uid="{00000000-0005-0000-0000-000046020000}"/>
    <cellStyle name="_Data_Mappe2 2 2 3 4" xfId="590" xr:uid="{00000000-0005-0000-0000-000047020000}"/>
    <cellStyle name="_Data_Mappe2 2 2 4" xfId="591" xr:uid="{00000000-0005-0000-0000-000048020000}"/>
    <cellStyle name="_Data_Mappe2 2 2 4 2" xfId="592" xr:uid="{00000000-0005-0000-0000-000049020000}"/>
    <cellStyle name="_Data_Mappe2 2 2 5" xfId="593" xr:uid="{00000000-0005-0000-0000-00004A020000}"/>
    <cellStyle name="_Data_Mappe2 2 2_Aktiva Formeln" xfId="594" xr:uid="{00000000-0005-0000-0000-00004B020000}"/>
    <cellStyle name="_Data_Mappe2 2 2_Aktiva Formeln 2" xfId="595" xr:uid="{00000000-0005-0000-0000-00004C020000}"/>
    <cellStyle name="_Data_Mappe2 2 2_Aktiva Formeln 2 2" xfId="596" xr:uid="{00000000-0005-0000-0000-00004D020000}"/>
    <cellStyle name="_Data_Mappe2 2 2_Aktiva Formeln 3" xfId="597" xr:uid="{00000000-0005-0000-0000-00004E020000}"/>
    <cellStyle name="_Data_Mappe2 2 3" xfId="598" xr:uid="{00000000-0005-0000-0000-00004F020000}"/>
    <cellStyle name="_Data_Mappe2 2 3 2" xfId="599" xr:uid="{00000000-0005-0000-0000-000050020000}"/>
    <cellStyle name="_Data_Mappe2 2 3 2 2" xfId="600" xr:uid="{00000000-0005-0000-0000-000051020000}"/>
    <cellStyle name="_Data_Mappe2 2 3 3" xfId="601" xr:uid="{00000000-0005-0000-0000-000052020000}"/>
    <cellStyle name="_Data_Mappe2 2 4" xfId="602" xr:uid="{00000000-0005-0000-0000-000053020000}"/>
    <cellStyle name="_Data_Mappe2 2 4 2" xfId="603" xr:uid="{00000000-0005-0000-0000-000054020000}"/>
    <cellStyle name="_Data_Mappe2 2 5" xfId="604" xr:uid="{00000000-0005-0000-0000-000055020000}"/>
    <cellStyle name="_Data_Mappe2 2_Aktiva Formeln" xfId="605" xr:uid="{00000000-0005-0000-0000-000056020000}"/>
    <cellStyle name="_Data_Mappe2 2_Aktiva Formeln 2" xfId="606" xr:uid="{00000000-0005-0000-0000-000057020000}"/>
    <cellStyle name="_Data_Mappe2 2_Aktiva Formeln 2 2" xfId="607" xr:uid="{00000000-0005-0000-0000-000058020000}"/>
    <cellStyle name="_Data_Mappe2 2_Aktiva Formeln 3" xfId="608" xr:uid="{00000000-0005-0000-0000-000059020000}"/>
    <cellStyle name="_Data_Mappe2 3" xfId="609" xr:uid="{00000000-0005-0000-0000-00005A020000}"/>
    <cellStyle name="_Data_Mappe2 3 2" xfId="610" xr:uid="{00000000-0005-0000-0000-00005B020000}"/>
    <cellStyle name="_Data_Mappe2 3 2 2" xfId="611" xr:uid="{00000000-0005-0000-0000-00005C020000}"/>
    <cellStyle name="_Data_Mappe2 3 2 2 2" xfId="612" xr:uid="{00000000-0005-0000-0000-00005D020000}"/>
    <cellStyle name="_Data_Mappe2 3 2 2 2 2" xfId="613" xr:uid="{00000000-0005-0000-0000-00005E020000}"/>
    <cellStyle name="_Data_Mappe2 3 2 2 3" xfId="614" xr:uid="{00000000-0005-0000-0000-00005F020000}"/>
    <cellStyle name="_Data_Mappe2 3 2 3" xfId="615" xr:uid="{00000000-0005-0000-0000-000060020000}"/>
    <cellStyle name="_Data_Mappe2 3 2 3 2" xfId="616" xr:uid="{00000000-0005-0000-0000-000061020000}"/>
    <cellStyle name="_Data_Mappe2 3 2 4" xfId="617" xr:uid="{00000000-0005-0000-0000-000062020000}"/>
    <cellStyle name="_Data_Mappe2 3 2_Aktiva Formeln" xfId="618" xr:uid="{00000000-0005-0000-0000-000063020000}"/>
    <cellStyle name="_Data_Mappe2 3 2_Aktiva Formeln 2" xfId="619" xr:uid="{00000000-0005-0000-0000-000064020000}"/>
    <cellStyle name="_Data_Mappe2 3 2_Aktiva Formeln 2 2" xfId="620" xr:uid="{00000000-0005-0000-0000-000065020000}"/>
    <cellStyle name="_Data_Mappe2 3 2_Aktiva Formeln 3" xfId="621" xr:uid="{00000000-0005-0000-0000-000066020000}"/>
    <cellStyle name="_Data_Mappe2 3 3" xfId="622" xr:uid="{00000000-0005-0000-0000-000067020000}"/>
    <cellStyle name="_Data_Mappe2 3 3 2" xfId="623" xr:uid="{00000000-0005-0000-0000-000068020000}"/>
    <cellStyle name="_Data_Mappe2 3 3 2 2" xfId="624" xr:uid="{00000000-0005-0000-0000-000069020000}"/>
    <cellStyle name="_Data_Mappe2 3 3 3" xfId="625" xr:uid="{00000000-0005-0000-0000-00006A020000}"/>
    <cellStyle name="_Data_Mappe2 3 4" xfId="626" xr:uid="{00000000-0005-0000-0000-00006B020000}"/>
    <cellStyle name="_Data_Mappe2 3 4 2" xfId="627" xr:uid="{00000000-0005-0000-0000-00006C020000}"/>
    <cellStyle name="_Data_Mappe2 3 5" xfId="628" xr:uid="{00000000-0005-0000-0000-00006D020000}"/>
    <cellStyle name="_Data_Mappe2 3_Aktiva Formeln" xfId="629" xr:uid="{00000000-0005-0000-0000-00006E020000}"/>
    <cellStyle name="_Data_Mappe2 3_Aktiva Formeln 2" xfId="630" xr:uid="{00000000-0005-0000-0000-00006F020000}"/>
    <cellStyle name="_Data_Mappe2 3_Aktiva Formeln 2 2" xfId="631" xr:uid="{00000000-0005-0000-0000-000070020000}"/>
    <cellStyle name="_Data_Mappe2 3_Aktiva Formeln 3" xfId="632" xr:uid="{00000000-0005-0000-0000-000071020000}"/>
    <cellStyle name="_Data_Mappe2 4" xfId="633" xr:uid="{00000000-0005-0000-0000-000072020000}"/>
    <cellStyle name="_Data_Mappe2 4 2" xfId="634" xr:uid="{00000000-0005-0000-0000-000073020000}"/>
    <cellStyle name="_Data_Mappe2 5" xfId="635" xr:uid="{00000000-0005-0000-0000-000074020000}"/>
    <cellStyle name="_Data_Mappe2_Aktiva Formeln" xfId="636" xr:uid="{00000000-0005-0000-0000-000075020000}"/>
    <cellStyle name="_Data_Mappe2_Aktiva Formeln 2" xfId="637" xr:uid="{00000000-0005-0000-0000-000076020000}"/>
    <cellStyle name="_Data_Mappe2_Aktiva Formeln 2 2" xfId="638" xr:uid="{00000000-0005-0000-0000-000077020000}"/>
    <cellStyle name="_Data_Mappe2_Aktiva Formeln 3" xfId="639" xr:uid="{00000000-0005-0000-0000-000078020000}"/>
    <cellStyle name="_Data_MASTER WACC Berechnung" xfId="640" xr:uid="{00000000-0005-0000-0000-000079020000}"/>
    <cellStyle name="_Data_MASTER WACC Berechnung 2" xfId="641" xr:uid="{00000000-0005-0000-0000-00007A020000}"/>
    <cellStyle name="_Data_MASTER WACC Berechnung 2 2" xfId="642" xr:uid="{00000000-0005-0000-0000-00007B020000}"/>
    <cellStyle name="_Data_MASTER WACC Berechnung 2 2 2" xfId="643" xr:uid="{00000000-0005-0000-0000-00007C020000}"/>
    <cellStyle name="_Data_MASTER WACC Berechnung 2 2 2 2" xfId="644" xr:uid="{00000000-0005-0000-0000-00007D020000}"/>
    <cellStyle name="_Data_MASTER WACC Berechnung 2 2 3" xfId="645" xr:uid="{00000000-0005-0000-0000-00007E020000}"/>
    <cellStyle name="_Data_MASTER WACC Berechnung 2 2 3 2" xfId="646" xr:uid="{00000000-0005-0000-0000-00007F020000}"/>
    <cellStyle name="_Data_MASTER WACC Berechnung 2 2 4" xfId="647" xr:uid="{00000000-0005-0000-0000-000080020000}"/>
    <cellStyle name="_Data_MASTER WACC Berechnung 2 3" xfId="648" xr:uid="{00000000-0005-0000-0000-000081020000}"/>
    <cellStyle name="_Data_MASTER WACC Berechnung 2 3 2" xfId="649" xr:uid="{00000000-0005-0000-0000-000082020000}"/>
    <cellStyle name="_Data_MASTER WACC Berechnung 2 3 2 2" xfId="650" xr:uid="{00000000-0005-0000-0000-000083020000}"/>
    <cellStyle name="_Data_MASTER WACC Berechnung 2 3 3" xfId="651" xr:uid="{00000000-0005-0000-0000-000084020000}"/>
    <cellStyle name="_Data_MASTER WACC Berechnung 2 3 3 2" xfId="652" xr:uid="{00000000-0005-0000-0000-000085020000}"/>
    <cellStyle name="_Data_MASTER WACC Berechnung 2 3 4" xfId="653" xr:uid="{00000000-0005-0000-0000-000086020000}"/>
    <cellStyle name="_Data_MASTER WACC Berechnung 2 3 4 2" xfId="654" xr:uid="{00000000-0005-0000-0000-000087020000}"/>
    <cellStyle name="_Data_MASTER WACC Berechnung 2 3 5" xfId="655" xr:uid="{00000000-0005-0000-0000-000088020000}"/>
    <cellStyle name="_Data_MASTER WACC Berechnung 2 3_Aktiva Formeln" xfId="656" xr:uid="{00000000-0005-0000-0000-000089020000}"/>
    <cellStyle name="_Data_MASTER WACC Berechnung 2 3_Aktiva Formeln 2" xfId="657" xr:uid="{00000000-0005-0000-0000-00008A020000}"/>
    <cellStyle name="_Data_MASTER WACC Berechnung 2 4" xfId="658" xr:uid="{00000000-0005-0000-0000-00008B020000}"/>
    <cellStyle name="_Data_MASTER WACC Berechnung 2 4 2" xfId="659" xr:uid="{00000000-0005-0000-0000-00008C020000}"/>
    <cellStyle name="_Data_MASTER WACC Berechnung 2 4 2 2" xfId="660" xr:uid="{00000000-0005-0000-0000-00008D020000}"/>
    <cellStyle name="_Data_MASTER WACC Berechnung 2 4 3" xfId="661" xr:uid="{00000000-0005-0000-0000-00008E020000}"/>
    <cellStyle name="_Data_MASTER WACC Berechnung 2 4 3 2" xfId="662" xr:uid="{00000000-0005-0000-0000-00008F020000}"/>
    <cellStyle name="_Data_MASTER WACC Berechnung 2 4 4" xfId="663" xr:uid="{00000000-0005-0000-0000-000090020000}"/>
    <cellStyle name="_Data_MASTER WACC Berechnung 2 4 4 2" xfId="664" xr:uid="{00000000-0005-0000-0000-000091020000}"/>
    <cellStyle name="_Data_MASTER WACC Berechnung 2 4 5" xfId="665" xr:uid="{00000000-0005-0000-0000-000092020000}"/>
    <cellStyle name="_Data_MASTER WACC Berechnung 2 4_Aktiva Formeln" xfId="666" xr:uid="{00000000-0005-0000-0000-000093020000}"/>
    <cellStyle name="_Data_MASTER WACC Berechnung 2 4_Aktiva Formeln 2" xfId="667" xr:uid="{00000000-0005-0000-0000-000094020000}"/>
    <cellStyle name="_Data_MASTER WACC Berechnung 2 5" xfId="668" xr:uid="{00000000-0005-0000-0000-000095020000}"/>
    <cellStyle name="_Data_MASTER WACC Berechnung 2 5 2" xfId="669" xr:uid="{00000000-0005-0000-0000-000096020000}"/>
    <cellStyle name="_Data_MASTER WACC Berechnung 2 5 2 2" xfId="670" xr:uid="{00000000-0005-0000-0000-000097020000}"/>
    <cellStyle name="_Data_MASTER WACC Berechnung 2 5 3" xfId="671" xr:uid="{00000000-0005-0000-0000-000098020000}"/>
    <cellStyle name="_Data_MASTER WACC Berechnung 2 5_Aktiva Formeln" xfId="672" xr:uid="{00000000-0005-0000-0000-000099020000}"/>
    <cellStyle name="_Data_MASTER WACC Berechnung 2 5_Aktiva Formeln 2" xfId="673" xr:uid="{00000000-0005-0000-0000-00009A020000}"/>
    <cellStyle name="_Data_MASTER WACC Berechnung 2 6" xfId="674" xr:uid="{00000000-0005-0000-0000-00009B020000}"/>
    <cellStyle name="_Data_MASTER WACC Berechnung 2 6 2" xfId="675" xr:uid="{00000000-0005-0000-0000-00009C020000}"/>
    <cellStyle name="_Data_MASTER WACC Berechnung 2 7" xfId="676" xr:uid="{00000000-0005-0000-0000-00009D020000}"/>
    <cellStyle name="_Data_MASTER WACC Berechnung 2 7 2" xfId="677" xr:uid="{00000000-0005-0000-0000-00009E020000}"/>
    <cellStyle name="_Data_MASTER WACC Berechnung 2 7 2 2" xfId="678" xr:uid="{00000000-0005-0000-0000-00009F020000}"/>
    <cellStyle name="_Data_MASTER WACC Berechnung 2 7 3" xfId="679" xr:uid="{00000000-0005-0000-0000-0000A0020000}"/>
    <cellStyle name="_Data_MASTER WACC Berechnung 2_Aktiva Formeln" xfId="680" xr:uid="{00000000-0005-0000-0000-0000A1020000}"/>
    <cellStyle name="_Data_MASTER WACC Berechnung 2_Aktiva Formeln 2" xfId="681" xr:uid="{00000000-0005-0000-0000-0000A2020000}"/>
    <cellStyle name="_Data_MASTER WACC Berechnung 3" xfId="682" xr:uid="{00000000-0005-0000-0000-0000A3020000}"/>
    <cellStyle name="_Data_MASTER WACC Berechnung 3 2" xfId="683" xr:uid="{00000000-0005-0000-0000-0000A4020000}"/>
    <cellStyle name="_Data_MASTER WACC Berechnung 3 2 2" xfId="684" xr:uid="{00000000-0005-0000-0000-0000A5020000}"/>
    <cellStyle name="_Data_MASTER WACC Berechnung 3 3" xfId="685" xr:uid="{00000000-0005-0000-0000-0000A6020000}"/>
    <cellStyle name="_Data_MASTER WACC Berechnung 3 3 2" xfId="686" xr:uid="{00000000-0005-0000-0000-0000A7020000}"/>
    <cellStyle name="_Data_MASTER WACC Berechnung 3 4" xfId="687" xr:uid="{00000000-0005-0000-0000-0000A8020000}"/>
    <cellStyle name="_Data_Nr3 ghs-impV3_sep_master" xfId="688" xr:uid="{00000000-0005-0000-0000-0000A9020000}"/>
    <cellStyle name="_Data_Nr3 ghs-impV3_sep_master 2" xfId="689" xr:uid="{00000000-0005-0000-0000-0000AA020000}"/>
    <cellStyle name="_Data_Nr3 ghs-impV3_sep_master_neu" xfId="690" xr:uid="{00000000-0005-0000-0000-0000AB020000}"/>
    <cellStyle name="_Data_Nr3 ghs-impV3_sep_master_neu 2" xfId="691" xr:uid="{00000000-0005-0000-0000-0000AC020000}"/>
    <cellStyle name="_Data_Quellendatenbank Int. GUV 2001" xfId="692" xr:uid="{00000000-0005-0000-0000-0000AD020000}"/>
    <cellStyle name="_Data_Quellendatenbank Int. GUV 2001 2" xfId="693" xr:uid="{00000000-0005-0000-0000-0000AE020000}"/>
    <cellStyle name="_Data_Quellendatenbank Int. GUV 2001 2 2" xfId="694" xr:uid="{00000000-0005-0000-0000-0000AF020000}"/>
    <cellStyle name="_Data_Quellendatenbank Int. GUV 2001 2 2 2" xfId="695" xr:uid="{00000000-0005-0000-0000-0000B0020000}"/>
    <cellStyle name="_Data_Quellendatenbank Int. GUV 2001 2 2 2 2" xfId="696" xr:uid="{00000000-0005-0000-0000-0000B1020000}"/>
    <cellStyle name="_Data_Quellendatenbank Int. GUV 2001 2 2 2 2 2" xfId="697" xr:uid="{00000000-0005-0000-0000-0000B2020000}"/>
    <cellStyle name="_Data_Quellendatenbank Int. GUV 2001 2 2 2 2 2 2" xfId="698" xr:uid="{00000000-0005-0000-0000-0000B3020000}"/>
    <cellStyle name="_Data_Quellendatenbank Int. GUV 2001 2 2 2 2 3" xfId="699" xr:uid="{00000000-0005-0000-0000-0000B4020000}"/>
    <cellStyle name="_Data_Quellendatenbank Int. GUV 2001 2 2 2 3" xfId="700" xr:uid="{00000000-0005-0000-0000-0000B5020000}"/>
    <cellStyle name="_Data_Quellendatenbank Int. GUV 2001 2 2 2 3 2" xfId="701" xr:uid="{00000000-0005-0000-0000-0000B6020000}"/>
    <cellStyle name="_Data_Quellendatenbank Int. GUV 2001 2 2 2 4" xfId="702" xr:uid="{00000000-0005-0000-0000-0000B7020000}"/>
    <cellStyle name="_Data_Quellendatenbank Int. GUV 2001 2 2 2_Aktiva Formeln" xfId="703" xr:uid="{00000000-0005-0000-0000-0000B8020000}"/>
    <cellStyle name="_Data_Quellendatenbank Int. GUV 2001 2 2 2_Aktiva Formeln 2" xfId="704" xr:uid="{00000000-0005-0000-0000-0000B9020000}"/>
    <cellStyle name="_Data_Quellendatenbank Int. GUV 2001 2 2 2_Aktiva Formeln 2 2" xfId="705" xr:uid="{00000000-0005-0000-0000-0000BA020000}"/>
    <cellStyle name="_Data_Quellendatenbank Int. GUV 2001 2 2 2_Aktiva Formeln 3" xfId="706" xr:uid="{00000000-0005-0000-0000-0000BB020000}"/>
    <cellStyle name="_Data_Quellendatenbank Int. GUV 2001 2 2 3" xfId="707" xr:uid="{00000000-0005-0000-0000-0000BC020000}"/>
    <cellStyle name="_Data_Quellendatenbank Int. GUV 2001 2 2 3 2" xfId="708" xr:uid="{00000000-0005-0000-0000-0000BD020000}"/>
    <cellStyle name="_Data_Quellendatenbank Int. GUV 2001 2 2 3 2 2" xfId="709" xr:uid="{00000000-0005-0000-0000-0000BE020000}"/>
    <cellStyle name="_Data_Quellendatenbank Int. GUV 2001 2 2 3 3" xfId="710" xr:uid="{00000000-0005-0000-0000-0000BF020000}"/>
    <cellStyle name="_Data_Quellendatenbank Int. GUV 2001 2 2 3 3 2" xfId="711" xr:uid="{00000000-0005-0000-0000-0000C0020000}"/>
    <cellStyle name="_Data_Quellendatenbank Int. GUV 2001 2 2 3 4" xfId="712" xr:uid="{00000000-0005-0000-0000-0000C1020000}"/>
    <cellStyle name="_Data_Quellendatenbank Int. GUV 2001 2 2 4" xfId="713" xr:uid="{00000000-0005-0000-0000-0000C2020000}"/>
    <cellStyle name="_Data_Quellendatenbank Int. GUV 2001 2 2 4 2" xfId="714" xr:uid="{00000000-0005-0000-0000-0000C3020000}"/>
    <cellStyle name="_Data_Quellendatenbank Int. GUV 2001 2 2 5" xfId="715" xr:uid="{00000000-0005-0000-0000-0000C4020000}"/>
    <cellStyle name="_Data_Quellendatenbank Int. GUV 2001 2 2_Aktiva Formeln" xfId="716" xr:uid="{00000000-0005-0000-0000-0000C5020000}"/>
    <cellStyle name="_Data_Quellendatenbank Int. GUV 2001 2 2_Aktiva Formeln 2" xfId="717" xr:uid="{00000000-0005-0000-0000-0000C6020000}"/>
    <cellStyle name="_Data_Quellendatenbank Int. GUV 2001 2 2_Aktiva Formeln 2 2" xfId="718" xr:uid="{00000000-0005-0000-0000-0000C7020000}"/>
    <cellStyle name="_Data_Quellendatenbank Int. GUV 2001 2 2_Aktiva Formeln 3" xfId="719" xr:uid="{00000000-0005-0000-0000-0000C8020000}"/>
    <cellStyle name="_Data_Quellendatenbank Int. GUV 2001 2 3" xfId="720" xr:uid="{00000000-0005-0000-0000-0000C9020000}"/>
    <cellStyle name="_Data_Quellendatenbank Int. GUV 2001 2 3 2" xfId="721" xr:uid="{00000000-0005-0000-0000-0000CA020000}"/>
    <cellStyle name="_Data_Quellendatenbank Int. GUV 2001 2 3 2 2" xfId="722" xr:uid="{00000000-0005-0000-0000-0000CB020000}"/>
    <cellStyle name="_Data_Quellendatenbank Int. GUV 2001 2 3 3" xfId="723" xr:uid="{00000000-0005-0000-0000-0000CC020000}"/>
    <cellStyle name="_Data_Quellendatenbank Int. GUV 2001 2 4" xfId="724" xr:uid="{00000000-0005-0000-0000-0000CD020000}"/>
    <cellStyle name="_Data_Quellendatenbank Int. GUV 2001 2 4 2" xfId="725" xr:uid="{00000000-0005-0000-0000-0000CE020000}"/>
    <cellStyle name="_Data_Quellendatenbank Int. GUV 2001 2 5" xfId="726" xr:uid="{00000000-0005-0000-0000-0000CF020000}"/>
    <cellStyle name="_Data_Quellendatenbank Int. GUV 2001 2_Aktiva Formeln" xfId="727" xr:uid="{00000000-0005-0000-0000-0000D0020000}"/>
    <cellStyle name="_Data_Quellendatenbank Int. GUV 2001 2_Aktiva Formeln 2" xfId="728" xr:uid="{00000000-0005-0000-0000-0000D1020000}"/>
    <cellStyle name="_Data_Quellendatenbank Int. GUV 2001 2_Aktiva Formeln 2 2" xfId="729" xr:uid="{00000000-0005-0000-0000-0000D2020000}"/>
    <cellStyle name="_Data_Quellendatenbank Int. GUV 2001 2_Aktiva Formeln 3" xfId="730" xr:uid="{00000000-0005-0000-0000-0000D3020000}"/>
    <cellStyle name="_Data_Quellendatenbank Int. GUV 2001 3" xfId="731" xr:uid="{00000000-0005-0000-0000-0000D4020000}"/>
    <cellStyle name="_Data_Quellendatenbank Int. GUV 2001 3 2" xfId="732" xr:uid="{00000000-0005-0000-0000-0000D5020000}"/>
    <cellStyle name="_Data_Quellendatenbank Int. GUV 2001 3 2 2" xfId="733" xr:uid="{00000000-0005-0000-0000-0000D6020000}"/>
    <cellStyle name="_Data_Quellendatenbank Int. GUV 2001 3 2 2 2" xfId="734" xr:uid="{00000000-0005-0000-0000-0000D7020000}"/>
    <cellStyle name="_Data_Quellendatenbank Int. GUV 2001 3 2 2 2 2" xfId="735" xr:uid="{00000000-0005-0000-0000-0000D8020000}"/>
    <cellStyle name="_Data_Quellendatenbank Int. GUV 2001 3 2 2 3" xfId="736" xr:uid="{00000000-0005-0000-0000-0000D9020000}"/>
    <cellStyle name="_Data_Quellendatenbank Int. GUV 2001 3 2 3" xfId="737" xr:uid="{00000000-0005-0000-0000-0000DA020000}"/>
    <cellStyle name="_Data_Quellendatenbank Int. GUV 2001 3 2 3 2" xfId="738" xr:uid="{00000000-0005-0000-0000-0000DB020000}"/>
    <cellStyle name="_Data_Quellendatenbank Int. GUV 2001 3 2 4" xfId="739" xr:uid="{00000000-0005-0000-0000-0000DC020000}"/>
    <cellStyle name="_Data_Quellendatenbank Int. GUV 2001 3 2_Aktiva Formeln" xfId="740" xr:uid="{00000000-0005-0000-0000-0000DD020000}"/>
    <cellStyle name="_Data_Quellendatenbank Int. GUV 2001 3 2_Aktiva Formeln 2" xfId="741" xr:uid="{00000000-0005-0000-0000-0000DE020000}"/>
    <cellStyle name="_Data_Quellendatenbank Int. GUV 2001 3 2_Aktiva Formeln 2 2" xfId="742" xr:uid="{00000000-0005-0000-0000-0000DF020000}"/>
    <cellStyle name="_Data_Quellendatenbank Int. GUV 2001 3 2_Aktiva Formeln 3" xfId="743" xr:uid="{00000000-0005-0000-0000-0000E0020000}"/>
    <cellStyle name="_Data_Quellendatenbank Int. GUV 2001 3 3" xfId="744" xr:uid="{00000000-0005-0000-0000-0000E1020000}"/>
    <cellStyle name="_Data_Quellendatenbank Int. GUV 2001 3 3 2" xfId="745" xr:uid="{00000000-0005-0000-0000-0000E2020000}"/>
    <cellStyle name="_Data_Quellendatenbank Int. GUV 2001 3 3 2 2" xfId="746" xr:uid="{00000000-0005-0000-0000-0000E3020000}"/>
    <cellStyle name="_Data_Quellendatenbank Int. GUV 2001 3 3 3" xfId="747" xr:uid="{00000000-0005-0000-0000-0000E4020000}"/>
    <cellStyle name="_Data_Quellendatenbank Int. GUV 2001 3 4" xfId="748" xr:uid="{00000000-0005-0000-0000-0000E5020000}"/>
    <cellStyle name="_Data_Quellendatenbank Int. GUV 2001 3 4 2" xfId="749" xr:uid="{00000000-0005-0000-0000-0000E6020000}"/>
    <cellStyle name="_Data_Quellendatenbank Int. GUV 2001 3 5" xfId="750" xr:uid="{00000000-0005-0000-0000-0000E7020000}"/>
    <cellStyle name="_Data_Quellendatenbank Int. GUV 2001 3_Aktiva Formeln" xfId="751" xr:uid="{00000000-0005-0000-0000-0000E8020000}"/>
    <cellStyle name="_Data_Quellendatenbank Int. GUV 2001 3_Aktiva Formeln 2" xfId="752" xr:uid="{00000000-0005-0000-0000-0000E9020000}"/>
    <cellStyle name="_Data_Quellendatenbank Int. GUV 2001 3_Aktiva Formeln 2 2" xfId="753" xr:uid="{00000000-0005-0000-0000-0000EA020000}"/>
    <cellStyle name="_Data_Quellendatenbank Int. GUV 2001 3_Aktiva Formeln 3" xfId="754" xr:uid="{00000000-0005-0000-0000-0000EB020000}"/>
    <cellStyle name="_Data_Quellendatenbank Int. GUV 2001 4" xfId="755" xr:uid="{00000000-0005-0000-0000-0000EC020000}"/>
    <cellStyle name="_Data_Quellendatenbank Int. GUV 2001 4 2" xfId="756" xr:uid="{00000000-0005-0000-0000-0000ED020000}"/>
    <cellStyle name="_Data_Quellendatenbank Int. GUV 2001 5" xfId="757" xr:uid="{00000000-0005-0000-0000-0000EE020000}"/>
    <cellStyle name="_Data_Quellendatenbank Int. GUV 2001_Aktiva Formeln" xfId="758" xr:uid="{00000000-0005-0000-0000-0000EF020000}"/>
    <cellStyle name="_Data_Quellendatenbank Int. GUV 2001_Aktiva Formeln 2" xfId="759" xr:uid="{00000000-0005-0000-0000-0000F0020000}"/>
    <cellStyle name="_Data_Quellendatenbank Int. GUV 2001_Aktiva Formeln 2 2" xfId="760" xr:uid="{00000000-0005-0000-0000-0000F1020000}"/>
    <cellStyle name="_Data_Quellendatenbank Int. GUV 2001_Aktiva Formeln 3" xfId="761" xr:uid="{00000000-0005-0000-0000-0000F2020000}"/>
    <cellStyle name="_Data_Scout24_Markenbewertung_Daten TOI" xfId="762" xr:uid="{00000000-0005-0000-0000-0000F3020000}"/>
    <cellStyle name="_Data_Scout24_Markenbewertung_Daten TOI 2" xfId="763" xr:uid="{00000000-0005-0000-0000-0000F4020000}"/>
    <cellStyle name="_Data_Scout24_Markenbewertung_Daten TOI 2 2" xfId="764" xr:uid="{00000000-0005-0000-0000-0000F5020000}"/>
    <cellStyle name="_Data_Scout24_Markenbewertung_Daten TOI 2 2 2" xfId="765" xr:uid="{00000000-0005-0000-0000-0000F6020000}"/>
    <cellStyle name="_Data_Scout24_Markenbewertung_Daten TOI 2 2 2 2" xfId="766" xr:uid="{00000000-0005-0000-0000-0000F7020000}"/>
    <cellStyle name="_Data_Scout24_Markenbewertung_Daten TOI 2 2 3" xfId="767" xr:uid="{00000000-0005-0000-0000-0000F8020000}"/>
    <cellStyle name="_Data_Scout24_Markenbewertung_Daten TOI 2 2 3 2" xfId="768" xr:uid="{00000000-0005-0000-0000-0000F9020000}"/>
    <cellStyle name="_Data_Scout24_Markenbewertung_Daten TOI 2 2 4" xfId="769" xr:uid="{00000000-0005-0000-0000-0000FA020000}"/>
    <cellStyle name="_Data_Scout24_Markenbewertung_Daten TOI 2 3" xfId="770" xr:uid="{00000000-0005-0000-0000-0000FB020000}"/>
    <cellStyle name="_Data_Scout24_Markenbewertung_Daten TOI 2 3 2" xfId="771" xr:uid="{00000000-0005-0000-0000-0000FC020000}"/>
    <cellStyle name="_Data_Scout24_Markenbewertung_Daten TOI 2 3 2 2" xfId="772" xr:uid="{00000000-0005-0000-0000-0000FD020000}"/>
    <cellStyle name="_Data_Scout24_Markenbewertung_Daten TOI 2 3 3" xfId="773" xr:uid="{00000000-0005-0000-0000-0000FE020000}"/>
    <cellStyle name="_Data_Scout24_Markenbewertung_Daten TOI 2 3 3 2" xfId="774" xr:uid="{00000000-0005-0000-0000-0000FF020000}"/>
    <cellStyle name="_Data_Scout24_Markenbewertung_Daten TOI 2 3 4" xfId="775" xr:uid="{00000000-0005-0000-0000-000000030000}"/>
    <cellStyle name="_Data_Scout24_Markenbewertung_Daten TOI 2 3 4 2" xfId="776" xr:uid="{00000000-0005-0000-0000-000001030000}"/>
    <cellStyle name="_Data_Scout24_Markenbewertung_Daten TOI 2 3 5" xfId="777" xr:uid="{00000000-0005-0000-0000-000002030000}"/>
    <cellStyle name="_Data_Scout24_Markenbewertung_Daten TOI 2 3_Aktiva Formeln" xfId="778" xr:uid="{00000000-0005-0000-0000-000003030000}"/>
    <cellStyle name="_Data_Scout24_Markenbewertung_Daten TOI 2 3_Aktiva Formeln 2" xfId="779" xr:uid="{00000000-0005-0000-0000-000004030000}"/>
    <cellStyle name="_Data_Scout24_Markenbewertung_Daten TOI 2 4" xfId="780" xr:uid="{00000000-0005-0000-0000-000005030000}"/>
    <cellStyle name="_Data_Scout24_Markenbewertung_Daten TOI 2 4 2" xfId="781" xr:uid="{00000000-0005-0000-0000-000006030000}"/>
    <cellStyle name="_Data_Scout24_Markenbewertung_Daten TOI 2 4 2 2" xfId="782" xr:uid="{00000000-0005-0000-0000-000007030000}"/>
    <cellStyle name="_Data_Scout24_Markenbewertung_Daten TOI 2 4 3" xfId="783" xr:uid="{00000000-0005-0000-0000-000008030000}"/>
    <cellStyle name="_Data_Scout24_Markenbewertung_Daten TOI 2 4 3 2" xfId="784" xr:uid="{00000000-0005-0000-0000-000009030000}"/>
    <cellStyle name="_Data_Scout24_Markenbewertung_Daten TOI 2 4 4" xfId="785" xr:uid="{00000000-0005-0000-0000-00000A030000}"/>
    <cellStyle name="_Data_Scout24_Markenbewertung_Daten TOI 2 4 4 2" xfId="786" xr:uid="{00000000-0005-0000-0000-00000B030000}"/>
    <cellStyle name="_Data_Scout24_Markenbewertung_Daten TOI 2 4 5" xfId="787" xr:uid="{00000000-0005-0000-0000-00000C030000}"/>
    <cellStyle name="_Data_Scout24_Markenbewertung_Daten TOI 2 4_Aktiva Formeln" xfId="788" xr:uid="{00000000-0005-0000-0000-00000D030000}"/>
    <cellStyle name="_Data_Scout24_Markenbewertung_Daten TOI 2 4_Aktiva Formeln 2" xfId="789" xr:uid="{00000000-0005-0000-0000-00000E030000}"/>
    <cellStyle name="_Data_Scout24_Markenbewertung_Daten TOI 2 5" xfId="790" xr:uid="{00000000-0005-0000-0000-00000F030000}"/>
    <cellStyle name="_Data_Scout24_Markenbewertung_Daten TOI 2 5 2" xfId="791" xr:uid="{00000000-0005-0000-0000-000010030000}"/>
    <cellStyle name="_Data_Scout24_Markenbewertung_Daten TOI 2 5 2 2" xfId="792" xr:uid="{00000000-0005-0000-0000-000011030000}"/>
    <cellStyle name="_Data_Scout24_Markenbewertung_Daten TOI 2 5 3" xfId="793" xr:uid="{00000000-0005-0000-0000-000012030000}"/>
    <cellStyle name="_Data_Scout24_Markenbewertung_Daten TOI 2 5_Aktiva Formeln" xfId="794" xr:uid="{00000000-0005-0000-0000-000013030000}"/>
    <cellStyle name="_Data_Scout24_Markenbewertung_Daten TOI 2 5_Aktiva Formeln 2" xfId="795" xr:uid="{00000000-0005-0000-0000-000014030000}"/>
    <cellStyle name="_Data_Scout24_Markenbewertung_Daten TOI 2 6" xfId="796" xr:uid="{00000000-0005-0000-0000-000015030000}"/>
    <cellStyle name="_Data_Scout24_Markenbewertung_Daten TOI 2 6 2" xfId="797" xr:uid="{00000000-0005-0000-0000-000016030000}"/>
    <cellStyle name="_Data_Scout24_Markenbewertung_Daten TOI 2 7" xfId="798" xr:uid="{00000000-0005-0000-0000-000017030000}"/>
    <cellStyle name="_Data_Scout24_Markenbewertung_Daten TOI 2 7 2" xfId="799" xr:uid="{00000000-0005-0000-0000-000018030000}"/>
    <cellStyle name="_Data_Scout24_Markenbewertung_Daten TOI 2 7 2 2" xfId="800" xr:uid="{00000000-0005-0000-0000-000019030000}"/>
    <cellStyle name="_Data_Scout24_Markenbewertung_Daten TOI 2 7 3" xfId="801" xr:uid="{00000000-0005-0000-0000-00001A030000}"/>
    <cellStyle name="_Data_Scout24_Markenbewertung_Daten TOI 2_Aktiva Formeln" xfId="802" xr:uid="{00000000-0005-0000-0000-00001B030000}"/>
    <cellStyle name="_Data_Scout24_Markenbewertung_Daten TOI 2_Aktiva Formeln 2" xfId="803" xr:uid="{00000000-0005-0000-0000-00001C030000}"/>
    <cellStyle name="_Data_Scout24_Markenbewertung_Daten TOI 3" xfId="804" xr:uid="{00000000-0005-0000-0000-00001D030000}"/>
    <cellStyle name="_Data_Scout24_Markenbewertung_Daten TOI 3 2" xfId="805" xr:uid="{00000000-0005-0000-0000-00001E030000}"/>
    <cellStyle name="_Data_Scout24_Markenbewertung_Daten TOI 3 2 2" xfId="806" xr:uid="{00000000-0005-0000-0000-00001F030000}"/>
    <cellStyle name="_Data_Scout24_Markenbewertung_Daten TOI 3 3" xfId="807" xr:uid="{00000000-0005-0000-0000-000020030000}"/>
    <cellStyle name="_Data_Scout24_Markenbewertung_Daten TOI 3 3 2" xfId="808" xr:uid="{00000000-0005-0000-0000-000021030000}"/>
    <cellStyle name="_Data_Scout24_Markenbewertung_Daten TOI 3 4" xfId="809" xr:uid="{00000000-0005-0000-0000-000022030000}"/>
    <cellStyle name="_Data_Teilkonzern Kunz D_revised" xfId="810" xr:uid="{00000000-0005-0000-0000-000023030000}"/>
    <cellStyle name="_Data_Teilkonzern Kunz D_revised 2" xfId="811" xr:uid="{00000000-0005-0000-0000-000024030000}"/>
    <cellStyle name="_ENTWKL EK" xfId="812" xr:uid="{00000000-0005-0000-0000-000025030000}"/>
    <cellStyle name="_ENTWKL EK 2" xfId="813" xr:uid="{00000000-0005-0000-0000-000026030000}"/>
    <cellStyle name="_ENTWKL EK 3" xfId="814" xr:uid="{00000000-0005-0000-0000-000027030000}"/>
    <cellStyle name="_ENTWKL WB" xfId="815" xr:uid="{00000000-0005-0000-0000-000028030000}"/>
    <cellStyle name="_ENTWKL WB 2" xfId="816" xr:uid="{00000000-0005-0000-0000-000029030000}"/>
    <cellStyle name="_ENTWKL WB 3" xfId="817" xr:uid="{00000000-0005-0000-0000-00002A030000}"/>
    <cellStyle name="_Euro" xfId="818" xr:uid="{00000000-0005-0000-0000-00002B030000}"/>
    <cellStyle name="_Euro 2" xfId="819" xr:uid="{00000000-0005-0000-0000-00002C030000}"/>
    <cellStyle name="_Euro 3" xfId="820" xr:uid="{00000000-0005-0000-0000-00002D030000}"/>
    <cellStyle name="_EWB HI 2011 - 12 - 31" xfId="821" xr:uid="{00000000-0005-0000-0000-00002E030000}"/>
    <cellStyle name="_FO-BO Split" xfId="822" xr:uid="{00000000-0005-0000-0000-00002F030000}"/>
    <cellStyle name="_Form 1 Balance Sheet &amp; P&amp;L" xfId="823" xr:uid="{00000000-0005-0000-0000-000030030000}"/>
    <cellStyle name="_FX Rates" xfId="824" xr:uid="{00000000-0005-0000-0000-000031030000}"/>
    <cellStyle name="_FX Rates_14FA neu" xfId="825" xr:uid="{00000000-0005-0000-0000-000032030000}"/>
    <cellStyle name="_FY-FV FI" xfId="826" xr:uid="{00000000-0005-0000-0000-000033030000}"/>
    <cellStyle name="_FY-FV FI 2" xfId="827" xr:uid="{00000000-0005-0000-0000-000034030000}"/>
    <cellStyle name="_FY-FV FI 3" xfId="828" xr:uid="{00000000-0005-0000-0000-000035030000}"/>
    <cellStyle name="_FY-SEC" xfId="829" xr:uid="{00000000-0005-0000-0000-000036030000}"/>
    <cellStyle name="_FY-SEC 2" xfId="830" xr:uid="{00000000-0005-0000-0000-000037030000}"/>
    <cellStyle name="_FY-SEC 3" xfId="831" xr:uid="{00000000-0005-0000-0000-000038030000}"/>
    <cellStyle name="_Gesamtübersicht" xfId="832" xr:uid="{00000000-0005-0000-0000-000039030000}"/>
    <cellStyle name="_Gesamtübersicht 2" xfId="833" xr:uid="{00000000-0005-0000-0000-00003A030000}"/>
    <cellStyle name="_Gesamtübersicht 3" xfId="834" xr:uid="{00000000-0005-0000-0000-00003B030000}"/>
    <cellStyle name="_GS Equity Research Driver Comparison" xfId="835" xr:uid="{00000000-0005-0000-0000-00003C030000}"/>
    <cellStyle name="_GS Equity Research Driver Comparison 2" xfId="836" xr:uid="{00000000-0005-0000-0000-00003D030000}"/>
    <cellStyle name="_GS Equity Research Driver Comparison 3" xfId="837" xr:uid="{00000000-0005-0000-0000-00003E030000}"/>
    <cellStyle name="_GS Model of VSTR" xfId="838" xr:uid="{00000000-0005-0000-0000-00003F030000}"/>
    <cellStyle name="_GS Model of VSTR 2" xfId="839" xr:uid="{00000000-0005-0000-0000-000040030000}"/>
    <cellStyle name="_GS Model of VSTR 3" xfId="840" xr:uid="{00000000-0005-0000-0000-000041030000}"/>
    <cellStyle name="_Header" xfId="841" xr:uid="{00000000-0005-0000-0000-000042030000}"/>
    <cellStyle name="_Header_Anhangstabellen_060119" xfId="842" xr:uid="{00000000-0005-0000-0000-000043030000}"/>
    <cellStyle name="_Header_Gesamtübersicht" xfId="843" xr:uid="{00000000-0005-0000-0000-000044030000}"/>
    <cellStyle name="_Header_Impaiment_AC_050131_b" xfId="844" xr:uid="{00000000-0005-0000-0000-000045030000}"/>
    <cellStyle name="_Header_Impairment_final_v1" xfId="845" xr:uid="{00000000-0005-0000-0000-000046030000}"/>
    <cellStyle name="_Header_Mappe1" xfId="846" xr:uid="{00000000-0005-0000-0000-000047030000}"/>
    <cellStyle name="_Header_MASTER WACC Berechnung" xfId="847" xr:uid="{00000000-0005-0000-0000-000048030000}"/>
    <cellStyle name="_Header_Nr3 ghs-impV3_sep_master" xfId="848" xr:uid="{00000000-0005-0000-0000-000049030000}"/>
    <cellStyle name="_Header_Nr3 ghs-impV3_sep_master_neu" xfId="849" xr:uid="{00000000-0005-0000-0000-00004A030000}"/>
    <cellStyle name="_Header_Scout24_Markenbewertung_Daten TOI" xfId="850" xr:uid="{00000000-0005-0000-0000-00004B030000}"/>
    <cellStyle name="_Header_Teilkonzern Kunz D_revised" xfId="851" xr:uid="{00000000-0005-0000-0000-00004C030000}"/>
    <cellStyle name="_Heading" xfId="852" xr:uid="{00000000-0005-0000-0000-00004D030000}"/>
    <cellStyle name="_Heading_070627 Plan figures Händel + Debussy 2006-2010 modNN" xfId="853" xr:uid="{00000000-0005-0000-0000-00004E030000}"/>
    <cellStyle name="_Heading_Impact Model v4.21" xfId="854" xr:uid="{00000000-0005-0000-0000-00004F030000}"/>
    <cellStyle name="_Heading_Impact Model v4.21 2" xfId="855" xr:uid="{00000000-0005-0000-0000-000050030000}"/>
    <cellStyle name="_Heading_Impact Model v4.21 3" xfId="856" xr:uid="{00000000-0005-0000-0000-000051030000}"/>
    <cellStyle name="_Heading_prestemp" xfId="857" xr:uid="{00000000-0005-0000-0000-000052030000}"/>
    <cellStyle name="_Heading_prestemp 2" xfId="858" xr:uid="{00000000-0005-0000-0000-000053030000}"/>
    <cellStyle name="_Heading_prestemp 3" xfId="859" xr:uid="{00000000-0005-0000-0000-000054030000}"/>
    <cellStyle name="_Highlight" xfId="860" xr:uid="{00000000-0005-0000-0000-000055030000}"/>
    <cellStyle name="_Highlight 2" xfId="861" xr:uid="{00000000-0005-0000-0000-000056030000}"/>
    <cellStyle name="_Highlight 3" xfId="862" xr:uid="{00000000-0005-0000-0000-000057030000}"/>
    <cellStyle name="_HPFB trading reclass at 301108" xfId="863" xr:uid="{00000000-0005-0000-0000-000058030000}"/>
    <cellStyle name="_HPFB trading reclass at 301108_14FA neu" xfId="864" xr:uid="{00000000-0005-0000-0000-000059030000}"/>
    <cellStyle name="_HRE_PPA_080211" xfId="865" xr:uid="{00000000-0005-0000-0000-00005A030000}"/>
    <cellStyle name="_HRE_PPA_080211 2" xfId="866" xr:uid="{00000000-0005-0000-0000-00005B030000}"/>
    <cellStyle name="_HRE_PPA_080211 3" xfId="867" xr:uid="{00000000-0005-0000-0000-00005C030000}"/>
    <cellStyle name="_IFRS Group Quarterly Reporting pack Q3 07" xfId="868" xr:uid="{00000000-0005-0000-0000-00005D030000}"/>
    <cellStyle name="_IFRS Group Quarterly Reporting pack Q3 07 2" xfId="869" xr:uid="{00000000-0005-0000-0000-00005E030000}"/>
    <cellStyle name="_Impact Model v4.21" xfId="870" xr:uid="{00000000-0005-0000-0000-00005F030000}"/>
    <cellStyle name="_KPMG PPA - VIVA PersCosts 01-04" xfId="871" xr:uid="{00000000-0005-0000-0000-000060030000}"/>
    <cellStyle name="_MASTER WACC Berechnung" xfId="872" xr:uid="{00000000-0005-0000-0000-000061030000}"/>
    <cellStyle name="_Matrix Merger 26 March Meeting Final" xfId="873" xr:uid="{00000000-0005-0000-0000-000062030000}"/>
    <cellStyle name="_Matrix Merger 26 March Meeting Final 2" xfId="874" xr:uid="{00000000-0005-0000-0000-000063030000}"/>
    <cellStyle name="_Matrix Merger 26 March Meeting Final 3" xfId="875" xr:uid="{00000000-0005-0000-0000-000064030000}"/>
    <cellStyle name="_Monthly P+L" xfId="876" xr:uid="{00000000-0005-0000-0000-000065030000}"/>
    <cellStyle name="_Multiple" xfId="877" xr:uid="{00000000-0005-0000-0000-000066030000}"/>
    <cellStyle name="_Multiple 2" xfId="878" xr:uid="{00000000-0005-0000-0000-000067030000}"/>
    <cellStyle name="_Multiple 3" xfId="879" xr:uid="{00000000-0005-0000-0000-000068030000}"/>
    <cellStyle name="_Multiple_070627 Plan figures Händel + Debussy 2006-2010 modNN" xfId="880" xr:uid="{00000000-0005-0000-0000-000069030000}"/>
    <cellStyle name="_Multiple_070627 Plan figures Händel + Debussy 2006-2010 modNN 2" xfId="881" xr:uid="{00000000-0005-0000-0000-00006A030000}"/>
    <cellStyle name="_Multiple_070627 Plan figures Händel + Debussy 2006-2010 modNN 3" xfId="882" xr:uid="{00000000-0005-0000-0000-00006B030000}"/>
    <cellStyle name="_Multiple_070627 PPA Tool" xfId="883" xr:uid="{00000000-0005-0000-0000-00006C030000}"/>
    <cellStyle name="_Multiple_070627 PPA Tool 2" xfId="884" xr:uid="{00000000-0005-0000-0000-00006D030000}"/>
    <cellStyle name="_Multiple_070627 PPA Tool 3" xfId="885" xr:uid="{00000000-0005-0000-0000-00006E030000}"/>
    <cellStyle name="_Multiple_070628 PPA Tool mit Workforce v02" xfId="886" xr:uid="{00000000-0005-0000-0000-00006F030000}"/>
    <cellStyle name="_Multiple_070628 PPA Tool mit Workforce v02 2" xfId="887" xr:uid="{00000000-0005-0000-0000-000070030000}"/>
    <cellStyle name="_Multiple_070628 PPA Tool mit Workforce v02 3" xfId="888" xr:uid="{00000000-0005-0000-0000-000071030000}"/>
    <cellStyle name="_Multiple_070907 TS Pro Forma_Daten_V28" xfId="889" xr:uid="{00000000-0005-0000-0000-000072030000}"/>
    <cellStyle name="_Multiple_070907 TS Pro Forma_Daten_V28 2" xfId="890" xr:uid="{00000000-0005-0000-0000-000073030000}"/>
    <cellStyle name="_Multiple_070907 TS Pro Forma_Daten_V28 3" xfId="891" xr:uid="{00000000-0005-0000-0000-000074030000}"/>
    <cellStyle name="_Multiple_CSC" xfId="892" xr:uid="{00000000-0005-0000-0000-000075030000}"/>
    <cellStyle name="_Multiple_merger_plans_modified_9_3_1999" xfId="893" xr:uid="{00000000-0005-0000-0000-000076030000}"/>
    <cellStyle name="_Multiple_merger_plans_modified_9_3_1999 2" xfId="894" xr:uid="{00000000-0005-0000-0000-000077030000}"/>
    <cellStyle name="_Multiple_merger_plans_modified_9_3_1999 3" xfId="895" xr:uid="{00000000-0005-0000-0000-000078030000}"/>
    <cellStyle name="_Multiple_Novartis-Roche 0805 v2" xfId="896" xr:uid="{00000000-0005-0000-0000-000079030000}"/>
    <cellStyle name="_Multiple_Novartis-Roche 0805 v2 2" xfId="897" xr:uid="{00000000-0005-0000-0000-00007A030000}"/>
    <cellStyle name="_Multiple_Novartis-Roche 0805 v2 3" xfId="898" xr:uid="{00000000-0005-0000-0000-00007B030000}"/>
    <cellStyle name="_Multiple_wacc bb final" xfId="899" xr:uid="{00000000-0005-0000-0000-00007C030000}"/>
    <cellStyle name="_Multiple_wacc bb final 2" xfId="900" xr:uid="{00000000-0005-0000-0000-00007D030000}"/>
    <cellStyle name="_Multiple_wacc bb final 3" xfId="901" xr:uid="{00000000-0005-0000-0000-00007E030000}"/>
    <cellStyle name="_MultipleSpace" xfId="902" xr:uid="{00000000-0005-0000-0000-00007F030000}"/>
    <cellStyle name="_MultipleSpace 2" xfId="903" xr:uid="{00000000-0005-0000-0000-000080030000}"/>
    <cellStyle name="_MultipleSpace 3" xfId="904" xr:uid="{00000000-0005-0000-0000-000081030000}"/>
    <cellStyle name="_MultipleSpace_070627 Plan figures Händel + Debussy 2006-2010 modNN" xfId="905" xr:uid="{00000000-0005-0000-0000-000082030000}"/>
    <cellStyle name="_MultipleSpace_070627 Plan figures Händel + Debussy 2006-2010 modNN 2" xfId="906" xr:uid="{00000000-0005-0000-0000-000083030000}"/>
    <cellStyle name="_MultipleSpace_070627 Plan figures Händel + Debussy 2006-2010 modNN 3" xfId="907" xr:uid="{00000000-0005-0000-0000-000084030000}"/>
    <cellStyle name="_MultipleSpace_070627 PPA Tool" xfId="908" xr:uid="{00000000-0005-0000-0000-000085030000}"/>
    <cellStyle name="_MultipleSpace_070627 PPA Tool 2" xfId="909" xr:uid="{00000000-0005-0000-0000-000086030000}"/>
    <cellStyle name="_MultipleSpace_070627 PPA Tool 3" xfId="910" xr:uid="{00000000-0005-0000-0000-000087030000}"/>
    <cellStyle name="_MultipleSpace_070628 PPA Tool mit Workforce v02" xfId="911" xr:uid="{00000000-0005-0000-0000-000088030000}"/>
    <cellStyle name="_MultipleSpace_070628 PPA Tool mit Workforce v02 2" xfId="912" xr:uid="{00000000-0005-0000-0000-000089030000}"/>
    <cellStyle name="_MultipleSpace_070628 PPA Tool mit Workforce v02 3" xfId="913" xr:uid="{00000000-0005-0000-0000-00008A030000}"/>
    <cellStyle name="_MultipleSpace_070907 TS Pro Forma_Daten_V28" xfId="914" xr:uid="{00000000-0005-0000-0000-00008B030000}"/>
    <cellStyle name="_MultipleSpace_070907 TS Pro Forma_Daten_V28 2" xfId="915" xr:uid="{00000000-0005-0000-0000-00008C030000}"/>
    <cellStyle name="_MultipleSpace_070907 TS Pro Forma_Daten_V28 3" xfId="916" xr:uid="{00000000-0005-0000-0000-00008D030000}"/>
    <cellStyle name="_MultipleSpace_CSC" xfId="917" xr:uid="{00000000-0005-0000-0000-00008E030000}"/>
    <cellStyle name="_MultipleSpace_merger_plans_modified_9_3_1999" xfId="918" xr:uid="{00000000-0005-0000-0000-00008F030000}"/>
    <cellStyle name="_MultipleSpace_merger_plans_modified_9_3_1999 2" xfId="919" xr:uid="{00000000-0005-0000-0000-000090030000}"/>
    <cellStyle name="_MultipleSpace_merger_plans_modified_9_3_1999 3" xfId="920" xr:uid="{00000000-0005-0000-0000-000091030000}"/>
    <cellStyle name="_MultipleSpace_Novartis-Roche 0805 v2" xfId="921" xr:uid="{00000000-0005-0000-0000-000092030000}"/>
    <cellStyle name="_MultipleSpace_Novartis-Roche 0805 v2 2" xfId="922" xr:uid="{00000000-0005-0000-0000-000093030000}"/>
    <cellStyle name="_MultipleSpace_Novartis-Roche 0805 v2 3" xfId="923" xr:uid="{00000000-0005-0000-0000-000094030000}"/>
    <cellStyle name="_MultipleSpace_wacc bb final" xfId="924" xr:uid="{00000000-0005-0000-0000-000095030000}"/>
    <cellStyle name="_MultipleSpace_wacc bb final 2" xfId="925" xr:uid="{00000000-0005-0000-0000-000096030000}"/>
    <cellStyle name="_MultipleSpace_wacc bb final 3" xfId="926" xr:uid="{00000000-0005-0000-0000-000097030000}"/>
    <cellStyle name="_October Prices" xfId="927" xr:uid="{00000000-0005-0000-0000-000098030000}"/>
    <cellStyle name="_October Prices_14FA neu" xfId="928" xr:uid="{00000000-0005-0000-0000-000099030000}"/>
    <cellStyle name="_Percent" xfId="929" xr:uid="{00000000-0005-0000-0000-00009A030000}"/>
    <cellStyle name="_Percent 2" xfId="930" xr:uid="{00000000-0005-0000-0000-00009B030000}"/>
    <cellStyle name="_Percent 3" xfId="931" xr:uid="{00000000-0005-0000-0000-00009C030000}"/>
    <cellStyle name="_Percent_CSC" xfId="932" xr:uid="{00000000-0005-0000-0000-00009D030000}"/>
    <cellStyle name="_Percent_merger_plans_modified_9_3_1999" xfId="933" xr:uid="{00000000-0005-0000-0000-00009E030000}"/>
    <cellStyle name="_Percent_merger_plans_modified_9_3_1999 2" xfId="934" xr:uid="{00000000-0005-0000-0000-00009F030000}"/>
    <cellStyle name="_Percent_merger_plans_modified_9_3_1999 3" xfId="935" xr:uid="{00000000-0005-0000-0000-0000A0030000}"/>
    <cellStyle name="_PercentSpace" xfId="936" xr:uid="{00000000-0005-0000-0000-0000A1030000}"/>
    <cellStyle name="_PercentSpace 2" xfId="937" xr:uid="{00000000-0005-0000-0000-0000A2030000}"/>
    <cellStyle name="_PercentSpace 3" xfId="938" xr:uid="{00000000-0005-0000-0000-0000A3030000}"/>
    <cellStyle name="_PercentSpace_CSC" xfId="939" xr:uid="{00000000-0005-0000-0000-0000A4030000}"/>
    <cellStyle name="_PercentSpace_merger_plans_modified_9_3_1999" xfId="940" xr:uid="{00000000-0005-0000-0000-0000A5030000}"/>
    <cellStyle name="_PercentSpace_merger_plans_modified_9_3_1999 2" xfId="941" xr:uid="{00000000-0005-0000-0000-0000A6030000}"/>
    <cellStyle name="_PercentSpace_merger_plans_modified_9_3_1999 3" xfId="942" xr:uid="{00000000-0005-0000-0000-0000A7030000}"/>
    <cellStyle name="_PercentSpace_Novartis-Roche 0805 v2" xfId="943" xr:uid="{00000000-0005-0000-0000-0000A8030000}"/>
    <cellStyle name="_PercentSpace_Novartis-Roche 0805 v2 2" xfId="944" xr:uid="{00000000-0005-0000-0000-0000A9030000}"/>
    <cellStyle name="_PercentSpace_Novartis-Roche 0805 v2 3" xfId="945" xr:uid="{00000000-0005-0000-0000-0000AA030000}"/>
    <cellStyle name="_PercentSpace_wacc bb final" xfId="946" xr:uid="{00000000-0005-0000-0000-0000AB030000}"/>
    <cellStyle name="_PercentSpace_wacc bb final 2" xfId="947" xr:uid="{00000000-0005-0000-0000-0000AC030000}"/>
    <cellStyle name="_PercentSpace_wacc bb final 3" xfId="948" xr:uid="{00000000-0005-0000-0000-0000AD030000}"/>
    <cellStyle name="_PERSONAL" xfId="949" xr:uid="{00000000-0005-0000-0000-0000AE030000}"/>
    <cellStyle name="_PERSONAL_1" xfId="950" xr:uid="{00000000-0005-0000-0000-0000AF030000}"/>
    <cellStyle name="_Pre-Deal-PPA_Chagall" xfId="951" xr:uid="{00000000-0005-0000-0000-0000B0030000}"/>
    <cellStyle name="_Pre-Deal-PPA_Chagall 2" xfId="952" xr:uid="{00000000-0005-0000-0000-0000B1030000}"/>
    <cellStyle name="_Q BEW" xfId="953" xr:uid="{00000000-0005-0000-0000-0000B2030000}"/>
    <cellStyle name="_Q BEW 2" xfId="954" xr:uid="{00000000-0005-0000-0000-0000B3030000}"/>
    <cellStyle name="_Q BEW 3" xfId="955" xr:uid="{00000000-0005-0000-0000-0000B4030000}"/>
    <cellStyle name="_Ranges" xfId="956" xr:uid="{00000000-0005-0000-0000-0000B5030000}"/>
    <cellStyle name="_Ranges_14FA neu" xfId="957" xr:uid="{00000000-0005-0000-0000-0000B6030000}"/>
    <cellStyle name="_Reclassified assets - form - development Q1-10" xfId="958" xr:uid="{00000000-0005-0000-0000-0000B7030000}"/>
    <cellStyle name="_Reclassified assets - form - development Q1-10_14FA neu" xfId="959" xr:uid="{00000000-0005-0000-0000-0000B8030000}"/>
    <cellStyle name="_RiskProvision_310811_BLATT24" xfId="960" xr:uid="{00000000-0005-0000-0000-0000B9030000}"/>
    <cellStyle name="_Row1" xfId="961" xr:uid="{00000000-0005-0000-0000-0000BA030000}"/>
    <cellStyle name="_Row1 2" xfId="962" xr:uid="{00000000-0005-0000-0000-0000BB030000}"/>
    <cellStyle name="_Row1 3" xfId="963" xr:uid="{00000000-0005-0000-0000-0000BC030000}"/>
    <cellStyle name="_Row1_Anhangstabellen_060119" xfId="964" xr:uid="{00000000-0005-0000-0000-0000BD030000}"/>
    <cellStyle name="_Row1_Anhangstabellen_060119 2" xfId="965" xr:uid="{00000000-0005-0000-0000-0000BE030000}"/>
    <cellStyle name="_Row1_Gesamtübersicht" xfId="966" xr:uid="{00000000-0005-0000-0000-0000BF030000}"/>
    <cellStyle name="_Row1_Gesamtübersicht 2" xfId="967" xr:uid="{00000000-0005-0000-0000-0000C0030000}"/>
    <cellStyle name="_Row1_Gesamtübersicht 3" xfId="968" xr:uid="{00000000-0005-0000-0000-0000C1030000}"/>
    <cellStyle name="_Row1_Impaiment_AC_050131_b" xfId="969" xr:uid="{00000000-0005-0000-0000-0000C2030000}"/>
    <cellStyle name="_Row1_Impairment_final_v1" xfId="970" xr:uid="{00000000-0005-0000-0000-0000C3030000}"/>
    <cellStyle name="_Row1_Impairment_final_v1 2" xfId="971" xr:uid="{00000000-0005-0000-0000-0000C4030000}"/>
    <cellStyle name="_Row1_Impairment_final_v1 3" xfId="972" xr:uid="{00000000-0005-0000-0000-0000C5030000}"/>
    <cellStyle name="_Row1_Mappe1" xfId="973" xr:uid="{00000000-0005-0000-0000-0000C6030000}"/>
    <cellStyle name="_Row1_Mappe1 2" xfId="974" xr:uid="{00000000-0005-0000-0000-0000C7030000}"/>
    <cellStyle name="_Row1_Mappe1 3" xfId="975" xr:uid="{00000000-0005-0000-0000-0000C8030000}"/>
    <cellStyle name="_Row1_MASTER WACC Berechnung" xfId="976" xr:uid="{00000000-0005-0000-0000-0000C9030000}"/>
    <cellStyle name="_Row1_Nr3 ghs-impV3_sep_master" xfId="977" xr:uid="{00000000-0005-0000-0000-0000CA030000}"/>
    <cellStyle name="_Row1_Nr3 ghs-impV3_sep_master 2" xfId="978" xr:uid="{00000000-0005-0000-0000-0000CB030000}"/>
    <cellStyle name="_Row1_Nr3 ghs-impV3_sep_master 3" xfId="979" xr:uid="{00000000-0005-0000-0000-0000CC030000}"/>
    <cellStyle name="_Row1_Nr3 ghs-impV3_sep_master_neu" xfId="980" xr:uid="{00000000-0005-0000-0000-0000CD030000}"/>
    <cellStyle name="_Row1_Nr3 ghs-impV3_sep_master_neu 2" xfId="981" xr:uid="{00000000-0005-0000-0000-0000CE030000}"/>
    <cellStyle name="_Row1_Nr3 ghs-impV3_sep_master_neu 3" xfId="982" xr:uid="{00000000-0005-0000-0000-0000CF030000}"/>
    <cellStyle name="_Row1_Scout24_Markenbewertung_Daten TOI" xfId="983" xr:uid="{00000000-0005-0000-0000-0000D0030000}"/>
    <cellStyle name="_Row1_Teilkonzern Kunz D_revised" xfId="984" xr:uid="{00000000-0005-0000-0000-0000D1030000}"/>
    <cellStyle name="_Row1_Teilkonzern Kunz D_revised 2" xfId="985" xr:uid="{00000000-0005-0000-0000-0000D2030000}"/>
    <cellStyle name="_Row1_Teilkonzern Kunz D_revised 3" xfId="986" xr:uid="{00000000-0005-0000-0000-0000D3030000}"/>
    <cellStyle name="_Row2" xfId="987" xr:uid="{00000000-0005-0000-0000-0000D4030000}"/>
    <cellStyle name="_Row2 2" xfId="988" xr:uid="{00000000-0005-0000-0000-0000D5030000}"/>
    <cellStyle name="_Row2_Anhangstabellen_060119" xfId="989" xr:uid="{00000000-0005-0000-0000-0000D6030000}"/>
    <cellStyle name="_Row2_Gesamtübersicht" xfId="990" xr:uid="{00000000-0005-0000-0000-0000D7030000}"/>
    <cellStyle name="_Row2_Gesamtübersicht 2" xfId="991" xr:uid="{00000000-0005-0000-0000-0000D8030000}"/>
    <cellStyle name="_Row2_Impaiment_AC_050131_b" xfId="992" xr:uid="{00000000-0005-0000-0000-0000D9030000}"/>
    <cellStyle name="_Row2_Impairment_final_v1" xfId="993" xr:uid="{00000000-0005-0000-0000-0000DA030000}"/>
    <cellStyle name="_Row2_Impairment_final_v1 2" xfId="994" xr:uid="{00000000-0005-0000-0000-0000DB030000}"/>
    <cellStyle name="_Row2_Mappe1" xfId="995" xr:uid="{00000000-0005-0000-0000-0000DC030000}"/>
    <cellStyle name="_Row2_Mappe1 2" xfId="996" xr:uid="{00000000-0005-0000-0000-0000DD030000}"/>
    <cellStyle name="_Row2_MASTER WACC Berechnung" xfId="997" xr:uid="{00000000-0005-0000-0000-0000DE030000}"/>
    <cellStyle name="_Row2_Nr3 ghs-impV3_sep_master" xfId="998" xr:uid="{00000000-0005-0000-0000-0000DF030000}"/>
    <cellStyle name="_Row2_Nr3 ghs-impV3_sep_master 2" xfId="999" xr:uid="{00000000-0005-0000-0000-0000E0030000}"/>
    <cellStyle name="_Row2_Nr3 ghs-impV3_sep_master_neu" xfId="1000" xr:uid="{00000000-0005-0000-0000-0000E1030000}"/>
    <cellStyle name="_Row2_Nr3 ghs-impV3_sep_master_neu 2" xfId="1001" xr:uid="{00000000-0005-0000-0000-0000E2030000}"/>
    <cellStyle name="_Row2_Scout24_Markenbewertung_Daten TOI" xfId="1002" xr:uid="{00000000-0005-0000-0000-0000E3030000}"/>
    <cellStyle name="_Row2_Teilkonzern Kunz D_revised" xfId="1003" xr:uid="{00000000-0005-0000-0000-0000E4030000}"/>
    <cellStyle name="_Row2_Teilkonzern Kunz D_revised 2" xfId="1004" xr:uid="{00000000-0005-0000-0000-0000E5030000}"/>
    <cellStyle name="_Row3" xfId="1005" xr:uid="{00000000-0005-0000-0000-0000E6030000}"/>
    <cellStyle name="_Row3_Anhangstabellen_060119" xfId="1006" xr:uid="{00000000-0005-0000-0000-0000E7030000}"/>
    <cellStyle name="_Row3_Gesamtübersicht" xfId="1007" xr:uid="{00000000-0005-0000-0000-0000E8030000}"/>
    <cellStyle name="_Row3_Impaiment_AC_050131_b" xfId="1008" xr:uid="{00000000-0005-0000-0000-0000E9030000}"/>
    <cellStyle name="_Row3_Impairment_final_v1" xfId="1009" xr:uid="{00000000-0005-0000-0000-0000EA030000}"/>
    <cellStyle name="_Row3_Mappe1" xfId="1010" xr:uid="{00000000-0005-0000-0000-0000EB030000}"/>
    <cellStyle name="_Row3_MASTER WACC Berechnung" xfId="1011" xr:uid="{00000000-0005-0000-0000-0000EC030000}"/>
    <cellStyle name="_Row3_Nr3 ghs-impV3_sep_master" xfId="1012" xr:uid="{00000000-0005-0000-0000-0000ED030000}"/>
    <cellStyle name="_Row3_Nr3 ghs-impV3_sep_master_neu" xfId="1013" xr:uid="{00000000-0005-0000-0000-0000EE030000}"/>
    <cellStyle name="_Row3_Scout24_Markenbewertung_Daten TOI" xfId="1014" xr:uid="{00000000-0005-0000-0000-0000EF030000}"/>
    <cellStyle name="_Row3_Teilkonzern Kunz D_revised" xfId="1015" xr:uid="{00000000-0005-0000-0000-0000F0030000}"/>
    <cellStyle name="_Row4" xfId="1016" xr:uid="{00000000-0005-0000-0000-0000F1030000}"/>
    <cellStyle name="_Row4 2" xfId="1017" xr:uid="{00000000-0005-0000-0000-0000F2030000}"/>
    <cellStyle name="_Row4_Anhangstabellen_060119" xfId="1018" xr:uid="{00000000-0005-0000-0000-0000F3030000}"/>
    <cellStyle name="_Row4_Gesamtübersicht" xfId="1019" xr:uid="{00000000-0005-0000-0000-0000F4030000}"/>
    <cellStyle name="_Row4_Gesamtübersicht 2" xfId="1020" xr:uid="{00000000-0005-0000-0000-0000F5030000}"/>
    <cellStyle name="_Row4_Impaiment_AC_050131_b" xfId="1021" xr:uid="{00000000-0005-0000-0000-0000F6030000}"/>
    <cellStyle name="_Row4_Impairment_final_v1" xfId="1022" xr:uid="{00000000-0005-0000-0000-0000F7030000}"/>
    <cellStyle name="_Row4_Impairment_final_v1 2" xfId="1023" xr:uid="{00000000-0005-0000-0000-0000F8030000}"/>
    <cellStyle name="_Row4_Mappe1" xfId="1024" xr:uid="{00000000-0005-0000-0000-0000F9030000}"/>
    <cellStyle name="_Row4_Mappe1 2" xfId="1025" xr:uid="{00000000-0005-0000-0000-0000FA030000}"/>
    <cellStyle name="_Row4_MASTER WACC Berechnung" xfId="1026" xr:uid="{00000000-0005-0000-0000-0000FB030000}"/>
    <cellStyle name="_Row4_Nr3 ghs-impV3_sep_master" xfId="1027" xr:uid="{00000000-0005-0000-0000-0000FC030000}"/>
    <cellStyle name="_Row4_Nr3 ghs-impV3_sep_master 2" xfId="1028" xr:uid="{00000000-0005-0000-0000-0000FD030000}"/>
    <cellStyle name="_Row4_Nr3 ghs-impV3_sep_master_neu" xfId="1029" xr:uid="{00000000-0005-0000-0000-0000FE030000}"/>
    <cellStyle name="_Row4_Nr3 ghs-impV3_sep_master_neu 2" xfId="1030" xr:uid="{00000000-0005-0000-0000-0000FF030000}"/>
    <cellStyle name="_Row4_Scout24_Markenbewertung_Daten TOI" xfId="1031" xr:uid="{00000000-0005-0000-0000-000000040000}"/>
    <cellStyle name="_Row4_Teilkonzern Kunz D_revised" xfId="1032" xr:uid="{00000000-0005-0000-0000-000001040000}"/>
    <cellStyle name="_Row4_Teilkonzern Kunz D_revised 2" xfId="1033" xr:uid="{00000000-0005-0000-0000-000002040000}"/>
    <cellStyle name="_Row5" xfId="1034" xr:uid="{00000000-0005-0000-0000-000003040000}"/>
    <cellStyle name="_Row5_Anhangstabellen_060119" xfId="1035" xr:uid="{00000000-0005-0000-0000-000004040000}"/>
    <cellStyle name="_Row5_Gesamtübersicht" xfId="1036" xr:uid="{00000000-0005-0000-0000-000005040000}"/>
    <cellStyle name="_Row5_Impaiment_AC_050131_b" xfId="1037" xr:uid="{00000000-0005-0000-0000-000006040000}"/>
    <cellStyle name="_Row5_Impairment_final_v1" xfId="1038" xr:uid="{00000000-0005-0000-0000-000007040000}"/>
    <cellStyle name="_Row5_Mappe1" xfId="1039" xr:uid="{00000000-0005-0000-0000-000008040000}"/>
    <cellStyle name="_Row5_MASTER WACC Berechnung" xfId="1040" xr:uid="{00000000-0005-0000-0000-000009040000}"/>
    <cellStyle name="_Row5_Nr3 ghs-impV3_sep_master" xfId="1041" xr:uid="{00000000-0005-0000-0000-00000A040000}"/>
    <cellStyle name="_Row5_Nr3 ghs-impV3_sep_master_neu" xfId="1042" xr:uid="{00000000-0005-0000-0000-00000B040000}"/>
    <cellStyle name="_Row5_Scout24_Markenbewertung_Daten TOI" xfId="1043" xr:uid="{00000000-0005-0000-0000-00000C040000}"/>
    <cellStyle name="_Row5_Teilkonzern Kunz D_revised" xfId="1044" xr:uid="{00000000-0005-0000-0000-00000D040000}"/>
    <cellStyle name="_Row6" xfId="1045" xr:uid="{00000000-0005-0000-0000-00000E040000}"/>
    <cellStyle name="_Row6_Anhangstabellen_060119" xfId="1046" xr:uid="{00000000-0005-0000-0000-00000F040000}"/>
    <cellStyle name="_Row6_Gesamtübersicht" xfId="1047" xr:uid="{00000000-0005-0000-0000-000010040000}"/>
    <cellStyle name="_Row6_Impaiment_AC_050131_b" xfId="1048" xr:uid="{00000000-0005-0000-0000-000011040000}"/>
    <cellStyle name="_Row6_Impairment_final_v1" xfId="1049" xr:uid="{00000000-0005-0000-0000-000012040000}"/>
    <cellStyle name="_Row6_Mappe1" xfId="1050" xr:uid="{00000000-0005-0000-0000-000013040000}"/>
    <cellStyle name="_Row6_MASTER WACC Berechnung" xfId="1051" xr:uid="{00000000-0005-0000-0000-000014040000}"/>
    <cellStyle name="_Row6_Nr3 ghs-impV3_sep_master" xfId="1052" xr:uid="{00000000-0005-0000-0000-000015040000}"/>
    <cellStyle name="_Row6_Nr3 ghs-impV3_sep_master_neu" xfId="1053" xr:uid="{00000000-0005-0000-0000-000016040000}"/>
    <cellStyle name="_Row6_Scout24_Markenbewertung_Daten TOI" xfId="1054" xr:uid="{00000000-0005-0000-0000-000017040000}"/>
    <cellStyle name="_Row6_Teilkonzern Kunz D_revised" xfId="1055" xr:uid="{00000000-0005-0000-0000-000018040000}"/>
    <cellStyle name="_Row7" xfId="1056" xr:uid="{00000000-0005-0000-0000-000019040000}"/>
    <cellStyle name="_Row7_Anhangstabellen_060119" xfId="1057" xr:uid="{00000000-0005-0000-0000-00001A040000}"/>
    <cellStyle name="_Row7_Gesamtübersicht" xfId="1058" xr:uid="{00000000-0005-0000-0000-00001B040000}"/>
    <cellStyle name="_Row7_Impaiment_AC_050131_b" xfId="1059" xr:uid="{00000000-0005-0000-0000-00001C040000}"/>
    <cellStyle name="_Row7_Impairment_final_v1" xfId="1060" xr:uid="{00000000-0005-0000-0000-00001D040000}"/>
    <cellStyle name="_Row7_Mappe1" xfId="1061" xr:uid="{00000000-0005-0000-0000-00001E040000}"/>
    <cellStyle name="_Row7_MASTER WACC Berechnung" xfId="1062" xr:uid="{00000000-0005-0000-0000-00001F040000}"/>
    <cellStyle name="_Row7_Nr3 ghs-impV3_sep_master" xfId="1063" xr:uid="{00000000-0005-0000-0000-000020040000}"/>
    <cellStyle name="_Row7_Nr3 ghs-impV3_sep_master_neu" xfId="1064" xr:uid="{00000000-0005-0000-0000-000021040000}"/>
    <cellStyle name="_Row7_Scout24_Markenbewertung_Daten TOI" xfId="1065" xr:uid="{00000000-0005-0000-0000-000022040000}"/>
    <cellStyle name="_Row7_Teilkonzern Kunz D_revised" xfId="1066" xr:uid="{00000000-0005-0000-0000-000023040000}"/>
    <cellStyle name="_Securities" xfId="1067" xr:uid="{00000000-0005-0000-0000-000024040000}"/>
    <cellStyle name="_Securities_14FA neu" xfId="1068" xr:uid="{00000000-0005-0000-0000-000025040000}"/>
    <cellStyle name="_SEG" xfId="1069" xr:uid="{00000000-0005-0000-0000-000026040000}"/>
    <cellStyle name="_SEG 2" xfId="1070" xr:uid="{00000000-0005-0000-0000-000027040000}"/>
    <cellStyle name="_SEG 3" xfId="1071" xr:uid="{00000000-0005-0000-0000-000028040000}"/>
    <cellStyle name="_Shareholder Structure Model v3" xfId="1072" xr:uid="{00000000-0005-0000-0000-000029040000}"/>
    <cellStyle name="_Sheet1" xfId="1073" xr:uid="{00000000-0005-0000-0000-00002A040000}"/>
    <cellStyle name="_Sheet1_14FA neu" xfId="1074" xr:uid="{00000000-0005-0000-0000-00002B040000}"/>
    <cellStyle name="_Sheet3" xfId="1075" xr:uid="{00000000-0005-0000-0000-00002C040000}"/>
    <cellStyle name="_Sheet3_14FA neu" xfId="1076" xr:uid="{00000000-0005-0000-0000-00002D040000}"/>
    <cellStyle name="_SoFFin-Download GuV Notes" xfId="1077" xr:uid="{00000000-0005-0000-0000-00002E040000}"/>
    <cellStyle name="_SoFFin-Download GuV Notes 2" xfId="1078" xr:uid="{00000000-0005-0000-0000-00002F040000}"/>
    <cellStyle name="_SoFFin-Download GuV Notes 3" xfId="1079" xr:uid="{00000000-0005-0000-0000-000030040000}"/>
    <cellStyle name="_SoFFin-Download GuV Notes_2008.11_Worksheet_act" xfId="1080" xr:uid="{00000000-0005-0000-0000-000031040000}"/>
    <cellStyle name="_SoFFin-Download GuV Notes_2008.11_Worksheet_act 2" xfId="1081" xr:uid="{00000000-0005-0000-0000-000032040000}"/>
    <cellStyle name="_SoFFin-Download GuV Notes_2008.11_Worksheet_act 3" xfId="1082" xr:uid="{00000000-0005-0000-0000-000033040000}"/>
    <cellStyle name="_SONST ANG" xfId="1083" xr:uid="{00000000-0005-0000-0000-000034040000}"/>
    <cellStyle name="_SONST ANG 2" xfId="1084" xr:uid="{00000000-0005-0000-0000-000035040000}"/>
    <cellStyle name="_SONST ANG 3" xfId="1085" xr:uid="{00000000-0005-0000-0000-000036040000}"/>
    <cellStyle name="_SubHeading" xfId="1086" xr:uid="{00000000-0005-0000-0000-000037040000}"/>
    <cellStyle name="_SubHeading_070627 Plan figures Händel + Debussy 2006-2010 modNN" xfId="1087" xr:uid="{00000000-0005-0000-0000-000038040000}"/>
    <cellStyle name="_SubHeading_070627 PPA Tool" xfId="1088" xr:uid="{00000000-0005-0000-0000-000039040000}"/>
    <cellStyle name="_SubHeading_070628 PPA Tool mit Workforce v02" xfId="1089" xr:uid="{00000000-0005-0000-0000-00003A040000}"/>
    <cellStyle name="_SubHeading_070907 TS Pro Forma_Daten_V28" xfId="1090" xr:uid="{00000000-0005-0000-0000-00003B040000}"/>
    <cellStyle name="_SubHeading_Impact Model v4.21" xfId="1091" xr:uid="{00000000-0005-0000-0000-00003C040000}"/>
    <cellStyle name="_SubHeading_Impact Model v4.21 2" xfId="1092" xr:uid="{00000000-0005-0000-0000-00003D040000}"/>
    <cellStyle name="_SubHeading_Impact Model v4.21 3" xfId="1093" xr:uid="{00000000-0005-0000-0000-00003E040000}"/>
    <cellStyle name="_SubHeading_prestemp" xfId="1094" xr:uid="{00000000-0005-0000-0000-00003F040000}"/>
    <cellStyle name="_SubHeading_prestemp 2" xfId="1095" xr:uid="{00000000-0005-0000-0000-000040040000}"/>
    <cellStyle name="_SubHeading_prestemp 3" xfId="1096" xr:uid="{00000000-0005-0000-0000-000041040000}"/>
    <cellStyle name="_TAB Example from Jakob" xfId="1097" xr:uid="{00000000-0005-0000-0000-000042040000}"/>
    <cellStyle name="_TAB Example from Jakob 2" xfId="1098" xr:uid="{00000000-0005-0000-0000-000043040000}"/>
    <cellStyle name="_TAB Example from Jakob 3" xfId="1099" xr:uid="{00000000-0005-0000-0000-000044040000}"/>
    <cellStyle name="_Table" xfId="1100" xr:uid="{00000000-0005-0000-0000-000045040000}"/>
    <cellStyle name="_Table 14." xfId="1101" xr:uid="{00000000-0005-0000-0000-000046040000}"/>
    <cellStyle name="_Table 14. 2" xfId="1102" xr:uid="{00000000-0005-0000-0000-000047040000}"/>
    <cellStyle name="_Table_070627 PPA Tool" xfId="1103" xr:uid="{00000000-0005-0000-0000-000048040000}"/>
    <cellStyle name="_Table_070627 PPA Tool 2" xfId="1104" xr:uid="{00000000-0005-0000-0000-000049040000}"/>
    <cellStyle name="_Table_070627 PPA Tool 2 2" xfId="1105" xr:uid="{00000000-0005-0000-0000-00004A040000}"/>
    <cellStyle name="_Table_070627 PPA Tool 2 2 2" xfId="1106" xr:uid="{00000000-0005-0000-0000-00004B040000}"/>
    <cellStyle name="_Table_070627 PPA Tool 2 2 2 2" xfId="1107" xr:uid="{00000000-0005-0000-0000-00004C040000}"/>
    <cellStyle name="_Table_070627 PPA Tool 2 2 3" xfId="1108" xr:uid="{00000000-0005-0000-0000-00004D040000}"/>
    <cellStyle name="_Table_070627 PPA Tool 2 3" xfId="1109" xr:uid="{00000000-0005-0000-0000-00004E040000}"/>
    <cellStyle name="_Table_070627 PPA Tool 2 3 2" xfId="1110" xr:uid="{00000000-0005-0000-0000-00004F040000}"/>
    <cellStyle name="_Table_070627 PPA Tool 2 3 2 2" xfId="1111" xr:uid="{00000000-0005-0000-0000-000050040000}"/>
    <cellStyle name="_Table_070627 PPA Tool 2 3 3" xfId="1112" xr:uid="{00000000-0005-0000-0000-000051040000}"/>
    <cellStyle name="_Table_070627 PPA Tool 2 4" xfId="1113" xr:uid="{00000000-0005-0000-0000-000052040000}"/>
    <cellStyle name="_Table_070627 PPA Tool 2 4 2" xfId="1114" xr:uid="{00000000-0005-0000-0000-000053040000}"/>
    <cellStyle name="_Table_070627 PPA Tool 2 5" xfId="1115" xr:uid="{00000000-0005-0000-0000-000054040000}"/>
    <cellStyle name="_Table_070627 PPA Tool 3" xfId="1116" xr:uid="{00000000-0005-0000-0000-000055040000}"/>
    <cellStyle name="_Table_070627 PPA Tool 3 2" xfId="1117" xr:uid="{00000000-0005-0000-0000-000056040000}"/>
    <cellStyle name="_Table_070627 PPA Tool 3 2 2" xfId="1118" xr:uid="{00000000-0005-0000-0000-000057040000}"/>
    <cellStyle name="_Table_070627 PPA Tool 3 3" xfId="1119" xr:uid="{00000000-0005-0000-0000-000058040000}"/>
    <cellStyle name="_Table_070627 PPA Tool 4" xfId="1120" xr:uid="{00000000-0005-0000-0000-000059040000}"/>
    <cellStyle name="_Table_070627 PPA Tool 4 2" xfId="1121" xr:uid="{00000000-0005-0000-0000-00005A040000}"/>
    <cellStyle name="_Table_070627 PPA Tool 4 2 2" xfId="1122" xr:uid="{00000000-0005-0000-0000-00005B040000}"/>
    <cellStyle name="_Table_070627 PPA Tool 4 3" xfId="1123" xr:uid="{00000000-0005-0000-0000-00005C040000}"/>
    <cellStyle name="_Table_070627 PPA Tool 5" xfId="1124" xr:uid="{00000000-0005-0000-0000-00005D040000}"/>
    <cellStyle name="_Table_070627 PPA Tool_Aktiva Formeln" xfId="1125" xr:uid="{00000000-0005-0000-0000-00005E040000}"/>
    <cellStyle name="_Table_070627 PPA Tool_Aktiva Formeln 2" xfId="1126" xr:uid="{00000000-0005-0000-0000-00005F040000}"/>
    <cellStyle name="_Table_070627 PPA Tool_Aktiva Formeln 2 2" xfId="1127" xr:uid="{00000000-0005-0000-0000-000060040000}"/>
    <cellStyle name="_Table_070627 PPA Tool_Aktiva Formeln 3" xfId="1128" xr:uid="{00000000-0005-0000-0000-000061040000}"/>
    <cellStyle name="_Table_070628 PPA Tool mit Workforce v02" xfId="1129" xr:uid="{00000000-0005-0000-0000-000062040000}"/>
    <cellStyle name="_Table_070628 PPA Tool mit Workforce v02 2" xfId="1130" xr:uid="{00000000-0005-0000-0000-000063040000}"/>
    <cellStyle name="_Table_070628 PPA Tool mit Workforce v02 2 2" xfId="1131" xr:uid="{00000000-0005-0000-0000-000064040000}"/>
    <cellStyle name="_Table_070628 PPA Tool mit Workforce v02 2 2 2" xfId="1132" xr:uid="{00000000-0005-0000-0000-000065040000}"/>
    <cellStyle name="_Table_070628 PPA Tool mit Workforce v02 2 2 2 2" xfId="1133" xr:uid="{00000000-0005-0000-0000-000066040000}"/>
    <cellStyle name="_Table_070628 PPA Tool mit Workforce v02 2 2 3" xfId="1134" xr:uid="{00000000-0005-0000-0000-000067040000}"/>
    <cellStyle name="_Table_070628 PPA Tool mit Workforce v02 2 3" xfId="1135" xr:uid="{00000000-0005-0000-0000-000068040000}"/>
    <cellStyle name="_Table_070628 PPA Tool mit Workforce v02 2 3 2" xfId="1136" xr:uid="{00000000-0005-0000-0000-000069040000}"/>
    <cellStyle name="_Table_070628 PPA Tool mit Workforce v02 2 3 2 2" xfId="1137" xr:uid="{00000000-0005-0000-0000-00006A040000}"/>
    <cellStyle name="_Table_070628 PPA Tool mit Workforce v02 2 3 3" xfId="1138" xr:uid="{00000000-0005-0000-0000-00006B040000}"/>
    <cellStyle name="_Table_070628 PPA Tool mit Workforce v02 2 4" xfId="1139" xr:uid="{00000000-0005-0000-0000-00006C040000}"/>
    <cellStyle name="_Table_070628 PPA Tool mit Workforce v02 2 4 2" xfId="1140" xr:uid="{00000000-0005-0000-0000-00006D040000}"/>
    <cellStyle name="_Table_070628 PPA Tool mit Workforce v02 2 5" xfId="1141" xr:uid="{00000000-0005-0000-0000-00006E040000}"/>
    <cellStyle name="_Table_070628 PPA Tool mit Workforce v02 3" xfId="1142" xr:uid="{00000000-0005-0000-0000-00006F040000}"/>
    <cellStyle name="_Table_070628 PPA Tool mit Workforce v02 3 2" xfId="1143" xr:uid="{00000000-0005-0000-0000-000070040000}"/>
    <cellStyle name="_Table_070628 PPA Tool mit Workforce v02 3 2 2" xfId="1144" xr:uid="{00000000-0005-0000-0000-000071040000}"/>
    <cellStyle name="_Table_070628 PPA Tool mit Workforce v02 3 3" xfId="1145" xr:uid="{00000000-0005-0000-0000-000072040000}"/>
    <cellStyle name="_Table_070628 PPA Tool mit Workforce v02 4" xfId="1146" xr:uid="{00000000-0005-0000-0000-000073040000}"/>
    <cellStyle name="_Table_070628 PPA Tool mit Workforce v02 4 2" xfId="1147" xr:uid="{00000000-0005-0000-0000-000074040000}"/>
    <cellStyle name="_Table_070628 PPA Tool mit Workforce v02 4 2 2" xfId="1148" xr:uid="{00000000-0005-0000-0000-000075040000}"/>
    <cellStyle name="_Table_070628 PPA Tool mit Workforce v02 4 3" xfId="1149" xr:uid="{00000000-0005-0000-0000-000076040000}"/>
    <cellStyle name="_Table_070628 PPA Tool mit Workforce v02 5" xfId="1150" xr:uid="{00000000-0005-0000-0000-000077040000}"/>
    <cellStyle name="_Table_070628 PPA Tool mit Workforce v02_Aktiva Formeln" xfId="1151" xr:uid="{00000000-0005-0000-0000-000078040000}"/>
    <cellStyle name="_Table_070628 PPA Tool mit Workforce v02_Aktiva Formeln 2" xfId="1152" xr:uid="{00000000-0005-0000-0000-000079040000}"/>
    <cellStyle name="_Table_070628 PPA Tool mit Workforce v02_Aktiva Formeln 2 2" xfId="1153" xr:uid="{00000000-0005-0000-0000-00007A040000}"/>
    <cellStyle name="_Table_070628 PPA Tool mit Workforce v02_Aktiva Formeln 3" xfId="1154" xr:uid="{00000000-0005-0000-0000-00007B040000}"/>
    <cellStyle name="_Table_070907 TS Pro Forma_Daten_V28" xfId="1155" xr:uid="{00000000-0005-0000-0000-00007C040000}"/>
    <cellStyle name="_Table_070907 TS Pro Forma_Daten_V28 2" xfId="1156" xr:uid="{00000000-0005-0000-0000-00007D040000}"/>
    <cellStyle name="_Table_070907 TS Pro Forma_Daten_V28 2 2" xfId="1157" xr:uid="{00000000-0005-0000-0000-00007E040000}"/>
    <cellStyle name="_Table_070907 TS Pro Forma_Daten_V28 2 2 2" xfId="1158" xr:uid="{00000000-0005-0000-0000-00007F040000}"/>
    <cellStyle name="_Table_070907 TS Pro Forma_Daten_V28 2 2 2 2" xfId="1159" xr:uid="{00000000-0005-0000-0000-000080040000}"/>
    <cellStyle name="_Table_070907 TS Pro Forma_Daten_V28 2 2 3" xfId="1160" xr:uid="{00000000-0005-0000-0000-000081040000}"/>
    <cellStyle name="_Table_070907 TS Pro Forma_Daten_V28 2 3" xfId="1161" xr:uid="{00000000-0005-0000-0000-000082040000}"/>
    <cellStyle name="_Table_070907 TS Pro Forma_Daten_V28 2 3 2" xfId="1162" xr:uid="{00000000-0005-0000-0000-000083040000}"/>
    <cellStyle name="_Table_070907 TS Pro Forma_Daten_V28 2 3 2 2" xfId="1163" xr:uid="{00000000-0005-0000-0000-000084040000}"/>
    <cellStyle name="_Table_070907 TS Pro Forma_Daten_V28 2 3 3" xfId="1164" xr:uid="{00000000-0005-0000-0000-000085040000}"/>
    <cellStyle name="_Table_070907 TS Pro Forma_Daten_V28 2 4" xfId="1165" xr:uid="{00000000-0005-0000-0000-000086040000}"/>
    <cellStyle name="_Table_070907 TS Pro Forma_Daten_V28 2 4 2" xfId="1166" xr:uid="{00000000-0005-0000-0000-000087040000}"/>
    <cellStyle name="_Table_070907 TS Pro Forma_Daten_V28 2 5" xfId="1167" xr:uid="{00000000-0005-0000-0000-000088040000}"/>
    <cellStyle name="_Table_070907 TS Pro Forma_Daten_V28 3" xfId="1168" xr:uid="{00000000-0005-0000-0000-000089040000}"/>
    <cellStyle name="_Table_070907 TS Pro Forma_Daten_V28 3 2" xfId="1169" xr:uid="{00000000-0005-0000-0000-00008A040000}"/>
    <cellStyle name="_Table_070907 TS Pro Forma_Daten_V28 3 2 2" xfId="1170" xr:uid="{00000000-0005-0000-0000-00008B040000}"/>
    <cellStyle name="_Table_070907 TS Pro Forma_Daten_V28 3 3" xfId="1171" xr:uid="{00000000-0005-0000-0000-00008C040000}"/>
    <cellStyle name="_Table_070907 TS Pro Forma_Daten_V28 4" xfId="1172" xr:uid="{00000000-0005-0000-0000-00008D040000}"/>
    <cellStyle name="_Table_070907 TS Pro Forma_Daten_V28 4 2" xfId="1173" xr:uid="{00000000-0005-0000-0000-00008E040000}"/>
    <cellStyle name="_Table_070907 TS Pro Forma_Daten_V28 4 2 2" xfId="1174" xr:uid="{00000000-0005-0000-0000-00008F040000}"/>
    <cellStyle name="_Table_070907 TS Pro Forma_Daten_V28 4 3" xfId="1175" xr:uid="{00000000-0005-0000-0000-000090040000}"/>
    <cellStyle name="_Table_070907 TS Pro Forma_Daten_V28 5" xfId="1176" xr:uid="{00000000-0005-0000-0000-000091040000}"/>
    <cellStyle name="_Table_070907 TS Pro Forma_Daten_V28_Aktiva Formeln" xfId="1177" xr:uid="{00000000-0005-0000-0000-000092040000}"/>
    <cellStyle name="_Table_070907 TS Pro Forma_Daten_V28_Aktiva Formeln 2" xfId="1178" xr:uid="{00000000-0005-0000-0000-000093040000}"/>
    <cellStyle name="_Table_070907 TS Pro Forma_Daten_V28_Aktiva Formeln 2 2" xfId="1179" xr:uid="{00000000-0005-0000-0000-000094040000}"/>
    <cellStyle name="_Table_070907 TS Pro Forma_Daten_V28_Aktiva Formeln 3" xfId="1180" xr:uid="{00000000-0005-0000-0000-000095040000}"/>
    <cellStyle name="_Table_Contribution Analysis" xfId="1181" xr:uid="{00000000-0005-0000-0000-000096040000}"/>
    <cellStyle name="_Table_Customer base" xfId="1182" xr:uid="{00000000-0005-0000-0000-000097040000}"/>
    <cellStyle name="_Table_Impact Model v4.21" xfId="1183" xr:uid="{00000000-0005-0000-0000-000098040000}"/>
    <cellStyle name="_Table_Roll-Up v7" xfId="1184" xr:uid="{00000000-0005-0000-0000-000099040000}"/>
    <cellStyle name="_TableHead" xfId="1185" xr:uid="{00000000-0005-0000-0000-00009A040000}"/>
    <cellStyle name="_TableHead_070627 Plan figures Händel + Debussy 2006-2010 modNN" xfId="1186" xr:uid="{00000000-0005-0000-0000-00009B040000}"/>
    <cellStyle name="_TableHead_Impact Model v4.21" xfId="1187" xr:uid="{00000000-0005-0000-0000-00009C040000}"/>
    <cellStyle name="_TableHead_Impact Model v4.21 2" xfId="1188" xr:uid="{00000000-0005-0000-0000-00009D040000}"/>
    <cellStyle name="_TableHead_Impact Model v4.21 3" xfId="1189" xr:uid="{00000000-0005-0000-0000-00009E040000}"/>
    <cellStyle name="_TableRowBorder" xfId="1190" xr:uid="{00000000-0005-0000-0000-00009F040000}"/>
    <cellStyle name="_TableRowBorder 2" xfId="1191" xr:uid="{00000000-0005-0000-0000-0000A0040000}"/>
    <cellStyle name="_TableRowBorder 2 2" xfId="1192" xr:uid="{00000000-0005-0000-0000-0000A1040000}"/>
    <cellStyle name="_TableRowBorder 2 2 2" xfId="1193" xr:uid="{00000000-0005-0000-0000-0000A2040000}"/>
    <cellStyle name="_TableRowBorder 2 2 2 2" xfId="1194" xr:uid="{00000000-0005-0000-0000-0000A3040000}"/>
    <cellStyle name="_TableRowBorder 2 2 2 2 2" xfId="1195" xr:uid="{00000000-0005-0000-0000-0000A4040000}"/>
    <cellStyle name="_TableRowBorder 2 2 2 3" xfId="1196" xr:uid="{00000000-0005-0000-0000-0000A5040000}"/>
    <cellStyle name="_TableRowBorder 2 2 2 3 2" xfId="1197" xr:uid="{00000000-0005-0000-0000-0000A6040000}"/>
    <cellStyle name="_TableRowBorder 2 2 2 4" xfId="1198" xr:uid="{00000000-0005-0000-0000-0000A7040000}"/>
    <cellStyle name="_TableRowBorder 2 2 3" xfId="1199" xr:uid="{00000000-0005-0000-0000-0000A8040000}"/>
    <cellStyle name="_TableRowBorder 2 2 3 2" xfId="1200" xr:uid="{00000000-0005-0000-0000-0000A9040000}"/>
    <cellStyle name="_TableRowBorder 2 2 4" xfId="1201" xr:uid="{00000000-0005-0000-0000-0000AA040000}"/>
    <cellStyle name="_TableRowBorder 2 2 4 2" xfId="1202" xr:uid="{00000000-0005-0000-0000-0000AB040000}"/>
    <cellStyle name="_TableRowBorder 2 2 5" xfId="1203" xr:uid="{00000000-0005-0000-0000-0000AC040000}"/>
    <cellStyle name="_TableRowBorder 2 2_Aktiva Formeln" xfId="1204" xr:uid="{00000000-0005-0000-0000-0000AD040000}"/>
    <cellStyle name="_TableRowBorder 2 2_Aktiva Formeln 2" xfId="1205" xr:uid="{00000000-0005-0000-0000-0000AE040000}"/>
    <cellStyle name="_TableRowBorder 2 2_Aktiva Formeln 2 2" xfId="1206" xr:uid="{00000000-0005-0000-0000-0000AF040000}"/>
    <cellStyle name="_TableRowBorder 2 2_Aktiva Formeln 3" xfId="1207" xr:uid="{00000000-0005-0000-0000-0000B0040000}"/>
    <cellStyle name="_TableRowBorder 2 2_Aktiva Formeln 3 2" xfId="1208" xr:uid="{00000000-0005-0000-0000-0000B1040000}"/>
    <cellStyle name="_TableRowBorder 2 2_Aktiva Formeln 4" xfId="1209" xr:uid="{00000000-0005-0000-0000-0000B2040000}"/>
    <cellStyle name="_TableRowBorder 2 3" xfId="1210" xr:uid="{00000000-0005-0000-0000-0000B3040000}"/>
    <cellStyle name="_TableRowBorder 2 3 2" xfId="1211" xr:uid="{00000000-0005-0000-0000-0000B4040000}"/>
    <cellStyle name="_TableRowBorder 2 3 2 2" xfId="1212" xr:uid="{00000000-0005-0000-0000-0000B5040000}"/>
    <cellStyle name="_TableRowBorder 2 3 2 2 2" xfId="1213" xr:uid="{00000000-0005-0000-0000-0000B6040000}"/>
    <cellStyle name="_TableRowBorder 2 3 2 3" xfId="1214" xr:uid="{00000000-0005-0000-0000-0000B7040000}"/>
    <cellStyle name="_TableRowBorder 2 3 2 3 2" xfId="1215" xr:uid="{00000000-0005-0000-0000-0000B8040000}"/>
    <cellStyle name="_TableRowBorder 2 3 2 4" xfId="1216" xr:uid="{00000000-0005-0000-0000-0000B9040000}"/>
    <cellStyle name="_TableRowBorder 2 3 3" xfId="1217" xr:uid="{00000000-0005-0000-0000-0000BA040000}"/>
    <cellStyle name="_TableRowBorder 2 3 3 2" xfId="1218" xr:uid="{00000000-0005-0000-0000-0000BB040000}"/>
    <cellStyle name="_TableRowBorder 2 3 4" xfId="1219" xr:uid="{00000000-0005-0000-0000-0000BC040000}"/>
    <cellStyle name="_TableRowBorder 2 3 4 2" xfId="1220" xr:uid="{00000000-0005-0000-0000-0000BD040000}"/>
    <cellStyle name="_TableRowBorder 2 3 5" xfId="1221" xr:uid="{00000000-0005-0000-0000-0000BE040000}"/>
    <cellStyle name="_TableRowBorder 2 4" xfId="1222" xr:uid="{00000000-0005-0000-0000-0000BF040000}"/>
    <cellStyle name="_TableRowBorder 2 4 2" xfId="1223" xr:uid="{00000000-0005-0000-0000-0000C0040000}"/>
    <cellStyle name="_TableRowBorder 2 4 2 2" xfId="1224" xr:uid="{00000000-0005-0000-0000-0000C1040000}"/>
    <cellStyle name="_TableRowBorder 2 4 2 2 2" xfId="1225" xr:uid="{00000000-0005-0000-0000-0000C2040000}"/>
    <cellStyle name="_TableRowBorder 2 4 2 3" xfId="1226" xr:uid="{00000000-0005-0000-0000-0000C3040000}"/>
    <cellStyle name="_TableRowBorder 2 4 2 3 2" xfId="1227" xr:uid="{00000000-0005-0000-0000-0000C4040000}"/>
    <cellStyle name="_TableRowBorder 2 4 2 4" xfId="1228" xr:uid="{00000000-0005-0000-0000-0000C5040000}"/>
    <cellStyle name="_TableRowBorder 2 4 3" xfId="1229" xr:uid="{00000000-0005-0000-0000-0000C6040000}"/>
    <cellStyle name="_TableRowBorder 2 4 3 2" xfId="1230" xr:uid="{00000000-0005-0000-0000-0000C7040000}"/>
    <cellStyle name="_TableRowBorder 2 4 4" xfId="1231" xr:uid="{00000000-0005-0000-0000-0000C8040000}"/>
    <cellStyle name="_TableRowBorder 2 4 4 2" xfId="1232" xr:uid="{00000000-0005-0000-0000-0000C9040000}"/>
    <cellStyle name="_TableRowBorder 2 4 5" xfId="1233" xr:uid="{00000000-0005-0000-0000-0000CA040000}"/>
    <cellStyle name="_TableRowBorder 2 5" xfId="1234" xr:uid="{00000000-0005-0000-0000-0000CB040000}"/>
    <cellStyle name="_TableRowBorder 2 5 2" xfId="1235" xr:uid="{00000000-0005-0000-0000-0000CC040000}"/>
    <cellStyle name="_TableRowBorder 2 5 2 2" xfId="1236" xr:uid="{00000000-0005-0000-0000-0000CD040000}"/>
    <cellStyle name="_TableRowBorder 2 5 3" xfId="1237" xr:uid="{00000000-0005-0000-0000-0000CE040000}"/>
    <cellStyle name="_TableRowBorder 2 5 3 2" xfId="1238" xr:uid="{00000000-0005-0000-0000-0000CF040000}"/>
    <cellStyle name="_TableRowBorder 2 5 4" xfId="1239" xr:uid="{00000000-0005-0000-0000-0000D0040000}"/>
    <cellStyle name="_TableRowBorder 2 6" xfId="1240" xr:uid="{00000000-0005-0000-0000-0000D1040000}"/>
    <cellStyle name="_TableRowBorder 2 6 2" xfId="1241" xr:uid="{00000000-0005-0000-0000-0000D2040000}"/>
    <cellStyle name="_TableRowBorder 2 7" xfId="1242" xr:uid="{00000000-0005-0000-0000-0000D3040000}"/>
    <cellStyle name="_TableRowBorder 2 7 2" xfId="1243" xr:uid="{00000000-0005-0000-0000-0000D4040000}"/>
    <cellStyle name="_TableRowBorder 2 8" xfId="1244" xr:uid="{00000000-0005-0000-0000-0000D5040000}"/>
    <cellStyle name="_TableRowBorder 2_Aktiva Formeln" xfId="1245" xr:uid="{00000000-0005-0000-0000-0000D6040000}"/>
    <cellStyle name="_TableRowBorder 2_Aktiva Formeln 2" xfId="1246" xr:uid="{00000000-0005-0000-0000-0000D7040000}"/>
    <cellStyle name="_TableRowBorder 2_Aktiva Formeln 2 2" xfId="1247" xr:uid="{00000000-0005-0000-0000-0000D8040000}"/>
    <cellStyle name="_TableRowBorder 2_Aktiva Formeln 3" xfId="1248" xr:uid="{00000000-0005-0000-0000-0000D9040000}"/>
    <cellStyle name="_TableRowBorder 2_Aktiva Formeln 3 2" xfId="1249" xr:uid="{00000000-0005-0000-0000-0000DA040000}"/>
    <cellStyle name="_TableRowBorder 2_Aktiva Formeln 4" xfId="1250" xr:uid="{00000000-0005-0000-0000-0000DB040000}"/>
    <cellStyle name="_TableRowBorder 3" xfId="1251" xr:uid="{00000000-0005-0000-0000-0000DC040000}"/>
    <cellStyle name="_TableRowBorder 3 2" xfId="1252" xr:uid="{00000000-0005-0000-0000-0000DD040000}"/>
    <cellStyle name="_TableRowBorder 3 2 2" xfId="1253" xr:uid="{00000000-0005-0000-0000-0000DE040000}"/>
    <cellStyle name="_TableRowBorder 3 2 2 2" xfId="1254" xr:uid="{00000000-0005-0000-0000-0000DF040000}"/>
    <cellStyle name="_TableRowBorder 3 2 2 2 2" xfId="1255" xr:uid="{00000000-0005-0000-0000-0000E0040000}"/>
    <cellStyle name="_TableRowBorder 3 2 2 3" xfId="1256" xr:uid="{00000000-0005-0000-0000-0000E1040000}"/>
    <cellStyle name="_TableRowBorder 3 2 2 3 2" xfId="1257" xr:uid="{00000000-0005-0000-0000-0000E2040000}"/>
    <cellStyle name="_TableRowBorder 3 2 2 4" xfId="1258" xr:uid="{00000000-0005-0000-0000-0000E3040000}"/>
    <cellStyle name="_TableRowBorder 3 2 3" xfId="1259" xr:uid="{00000000-0005-0000-0000-0000E4040000}"/>
    <cellStyle name="_TableRowBorder 3 2 3 2" xfId="1260" xr:uid="{00000000-0005-0000-0000-0000E5040000}"/>
    <cellStyle name="_TableRowBorder 3 2 4" xfId="1261" xr:uid="{00000000-0005-0000-0000-0000E6040000}"/>
    <cellStyle name="_TableRowBorder 3 2 4 2" xfId="1262" xr:uid="{00000000-0005-0000-0000-0000E7040000}"/>
    <cellStyle name="_TableRowBorder 3 2 5" xfId="1263" xr:uid="{00000000-0005-0000-0000-0000E8040000}"/>
    <cellStyle name="_TableRowBorder 3 2_Aktiva Formeln" xfId="1264" xr:uid="{00000000-0005-0000-0000-0000E9040000}"/>
    <cellStyle name="_TableRowBorder 3 2_Aktiva Formeln 2" xfId="1265" xr:uid="{00000000-0005-0000-0000-0000EA040000}"/>
    <cellStyle name="_TableRowBorder 3 2_Aktiva Formeln 2 2" xfId="1266" xr:uid="{00000000-0005-0000-0000-0000EB040000}"/>
    <cellStyle name="_TableRowBorder 3 2_Aktiva Formeln 3" xfId="1267" xr:uid="{00000000-0005-0000-0000-0000EC040000}"/>
    <cellStyle name="_TableRowBorder 3 2_Aktiva Formeln 3 2" xfId="1268" xr:uid="{00000000-0005-0000-0000-0000ED040000}"/>
    <cellStyle name="_TableRowBorder 3 2_Aktiva Formeln 4" xfId="1269" xr:uid="{00000000-0005-0000-0000-0000EE040000}"/>
    <cellStyle name="_TableRowBorder 3 3" xfId="1270" xr:uid="{00000000-0005-0000-0000-0000EF040000}"/>
    <cellStyle name="_TableRowBorder 3 3 2" xfId="1271" xr:uid="{00000000-0005-0000-0000-0000F0040000}"/>
    <cellStyle name="_TableRowBorder 3 3 2 2" xfId="1272" xr:uid="{00000000-0005-0000-0000-0000F1040000}"/>
    <cellStyle name="_TableRowBorder 3 3 2 2 2" xfId="1273" xr:uid="{00000000-0005-0000-0000-0000F2040000}"/>
    <cellStyle name="_TableRowBorder 3 3 2 3" xfId="1274" xr:uid="{00000000-0005-0000-0000-0000F3040000}"/>
    <cellStyle name="_TableRowBorder 3 3 2 3 2" xfId="1275" xr:uid="{00000000-0005-0000-0000-0000F4040000}"/>
    <cellStyle name="_TableRowBorder 3 3 2 4" xfId="1276" xr:uid="{00000000-0005-0000-0000-0000F5040000}"/>
    <cellStyle name="_TableRowBorder 3 3 3" xfId="1277" xr:uid="{00000000-0005-0000-0000-0000F6040000}"/>
    <cellStyle name="_TableRowBorder 3 3 3 2" xfId="1278" xr:uid="{00000000-0005-0000-0000-0000F7040000}"/>
    <cellStyle name="_TableRowBorder 3 3 4" xfId="1279" xr:uid="{00000000-0005-0000-0000-0000F8040000}"/>
    <cellStyle name="_TableRowBorder 3 3 4 2" xfId="1280" xr:uid="{00000000-0005-0000-0000-0000F9040000}"/>
    <cellStyle name="_TableRowBorder 3 3 5" xfId="1281" xr:uid="{00000000-0005-0000-0000-0000FA040000}"/>
    <cellStyle name="_TableRowBorder 3 4" xfId="1282" xr:uid="{00000000-0005-0000-0000-0000FB040000}"/>
    <cellStyle name="_TableRowBorder 3 4 2" xfId="1283" xr:uid="{00000000-0005-0000-0000-0000FC040000}"/>
    <cellStyle name="_TableRowBorder 3 4 2 2" xfId="1284" xr:uid="{00000000-0005-0000-0000-0000FD040000}"/>
    <cellStyle name="_TableRowBorder 3 4 2 2 2" xfId="1285" xr:uid="{00000000-0005-0000-0000-0000FE040000}"/>
    <cellStyle name="_TableRowBorder 3 4 2 3" xfId="1286" xr:uid="{00000000-0005-0000-0000-0000FF040000}"/>
    <cellStyle name="_TableRowBorder 3 4 2 3 2" xfId="1287" xr:uid="{00000000-0005-0000-0000-000000050000}"/>
    <cellStyle name="_TableRowBorder 3 4 2 4" xfId="1288" xr:uid="{00000000-0005-0000-0000-000001050000}"/>
    <cellStyle name="_TableRowBorder 3 4 3" xfId="1289" xr:uid="{00000000-0005-0000-0000-000002050000}"/>
    <cellStyle name="_TableRowBorder 3 4 3 2" xfId="1290" xr:uid="{00000000-0005-0000-0000-000003050000}"/>
    <cellStyle name="_TableRowBorder 3 4 4" xfId="1291" xr:uid="{00000000-0005-0000-0000-000004050000}"/>
    <cellStyle name="_TableRowBorder 3 4 4 2" xfId="1292" xr:uid="{00000000-0005-0000-0000-000005050000}"/>
    <cellStyle name="_TableRowBorder 3 4 5" xfId="1293" xr:uid="{00000000-0005-0000-0000-000006050000}"/>
    <cellStyle name="_TableRowBorder 3 5" xfId="1294" xr:uid="{00000000-0005-0000-0000-000007050000}"/>
    <cellStyle name="_TableRowBorder 3 5 2" xfId="1295" xr:uid="{00000000-0005-0000-0000-000008050000}"/>
    <cellStyle name="_TableRowBorder 3 5 2 2" xfId="1296" xr:uid="{00000000-0005-0000-0000-000009050000}"/>
    <cellStyle name="_TableRowBorder 3 5 3" xfId="1297" xr:uid="{00000000-0005-0000-0000-00000A050000}"/>
    <cellStyle name="_TableRowBorder 3 5 3 2" xfId="1298" xr:uid="{00000000-0005-0000-0000-00000B050000}"/>
    <cellStyle name="_TableRowBorder 3 5 4" xfId="1299" xr:uid="{00000000-0005-0000-0000-00000C050000}"/>
    <cellStyle name="_TableRowBorder 3 6" xfId="1300" xr:uid="{00000000-0005-0000-0000-00000D050000}"/>
    <cellStyle name="_TableRowBorder 3 6 2" xfId="1301" xr:uid="{00000000-0005-0000-0000-00000E050000}"/>
    <cellStyle name="_TableRowBorder 3 7" xfId="1302" xr:uid="{00000000-0005-0000-0000-00000F050000}"/>
    <cellStyle name="_TableRowBorder 3 7 2" xfId="1303" xr:uid="{00000000-0005-0000-0000-000010050000}"/>
    <cellStyle name="_TableRowBorder 3 8" xfId="1304" xr:uid="{00000000-0005-0000-0000-000011050000}"/>
    <cellStyle name="_TableRowBorder 3_Aktiva Formeln" xfId="1305" xr:uid="{00000000-0005-0000-0000-000012050000}"/>
    <cellStyle name="_TableRowBorder 3_Aktiva Formeln 2" xfId="1306" xr:uid="{00000000-0005-0000-0000-000013050000}"/>
    <cellStyle name="_TableRowBorder 3_Aktiva Formeln 2 2" xfId="1307" xr:uid="{00000000-0005-0000-0000-000014050000}"/>
    <cellStyle name="_TableRowBorder 3_Aktiva Formeln 3" xfId="1308" xr:uid="{00000000-0005-0000-0000-000015050000}"/>
    <cellStyle name="_TableRowBorder 3_Aktiva Formeln 3 2" xfId="1309" xr:uid="{00000000-0005-0000-0000-000016050000}"/>
    <cellStyle name="_TableRowBorder 3_Aktiva Formeln 4" xfId="1310" xr:uid="{00000000-0005-0000-0000-000017050000}"/>
    <cellStyle name="_TableRowBorder 4" xfId="1311" xr:uid="{00000000-0005-0000-0000-000018050000}"/>
    <cellStyle name="_TableRowBorder 4 2" xfId="1312" xr:uid="{00000000-0005-0000-0000-000019050000}"/>
    <cellStyle name="_TableRowBorder 5" xfId="1313" xr:uid="{00000000-0005-0000-0000-00001A050000}"/>
    <cellStyle name="_TableRowBorder 5 2" xfId="1314" xr:uid="{00000000-0005-0000-0000-00001B050000}"/>
    <cellStyle name="_TableRowBorder 6" xfId="1315" xr:uid="{00000000-0005-0000-0000-00001C050000}"/>
    <cellStyle name="_TableRowBorder_Aktiva Formeln" xfId="1316" xr:uid="{00000000-0005-0000-0000-00001D050000}"/>
    <cellStyle name="_TableRowBorder_Aktiva Formeln 2" xfId="1317" xr:uid="{00000000-0005-0000-0000-00001E050000}"/>
    <cellStyle name="_TableRowBorder_Aktiva Formeln 2 2" xfId="1318" xr:uid="{00000000-0005-0000-0000-00001F050000}"/>
    <cellStyle name="_TableRowBorder_Aktiva Formeln 3" xfId="1319" xr:uid="{00000000-0005-0000-0000-000020050000}"/>
    <cellStyle name="_TableRowBorder_Aktiva Formeln 3 2" xfId="1320" xr:uid="{00000000-0005-0000-0000-000021050000}"/>
    <cellStyle name="_TableRowBorder_Aktiva Formeln 4" xfId="1321" xr:uid="{00000000-0005-0000-0000-000022050000}"/>
    <cellStyle name="_TableRowHead" xfId="1322" xr:uid="{00000000-0005-0000-0000-000023050000}"/>
    <cellStyle name="_TableSuperHead" xfId="1323" xr:uid="{00000000-0005-0000-0000-000024050000}"/>
    <cellStyle name="_TableSuperHead_070627 Plan figures Händel + Debussy 2006-2010 modNN" xfId="1324" xr:uid="{00000000-0005-0000-0000-000025050000}"/>
    <cellStyle name="_TableSuperHead_070627 PPA Tool" xfId="1325" xr:uid="{00000000-0005-0000-0000-000026050000}"/>
    <cellStyle name="_TableSuperHead_070628 PPA Tool mit Workforce v02" xfId="1326" xr:uid="{00000000-0005-0000-0000-000027050000}"/>
    <cellStyle name="_TableSuperHead_070907 TS Pro Forma_Daten_V28" xfId="1327" xr:uid="{00000000-0005-0000-0000-000028050000}"/>
    <cellStyle name="_TableSuperHead_Contribution Analysis" xfId="1328" xr:uid="{00000000-0005-0000-0000-000029050000}"/>
    <cellStyle name="_TableSuperHead_Impact Model v4.21" xfId="1329" xr:uid="{00000000-0005-0000-0000-00002A050000}"/>
    <cellStyle name="_TableSuperHead_Impact Model v4.21 2" xfId="1330" xr:uid="{00000000-0005-0000-0000-00002B050000}"/>
    <cellStyle name="_TableSuperHead_Impact Model v4.21 3" xfId="1331" xr:uid="{00000000-0005-0000-0000-00002C050000}"/>
    <cellStyle name="_TableSuperHead_Roll-Up v7" xfId="1332" xr:uid="{00000000-0005-0000-0000-00002D050000}"/>
    <cellStyle name="_Teilkonzern Kunz D_revised" xfId="1333" xr:uid="{00000000-0005-0000-0000-00002E050000}"/>
    <cellStyle name="_Teilkonzern Kunz D_revised 2" xfId="1334" xr:uid="{00000000-0005-0000-0000-00002F050000}"/>
    <cellStyle name="_Teilkonzern Kunz D_revised 3" xfId="1335" xr:uid="{00000000-0005-0000-0000-000030050000}"/>
    <cellStyle name="_TRS assets as of 18 May 09" xfId="1336" xr:uid="{00000000-0005-0000-0000-000031050000}"/>
    <cellStyle name="_TRS assets as of 18 May 09_14FA neu" xfId="1337" xr:uid="{00000000-0005-0000-0000-000032050000}"/>
    <cellStyle name="_Valuation_Kundenbeziehungen_aktuell" xfId="1338" xr:uid="{00000000-0005-0000-0000-000033050000}"/>
    <cellStyle name="_Valuation_Kundenbeziehungen_aktuell 2" xfId="1339" xr:uid="{00000000-0005-0000-0000-000034050000}"/>
    <cellStyle name="_Valuation_Kundenbeziehungen_aktuell 3" xfId="1340" xr:uid="{00000000-0005-0000-0000-000035050000}"/>
    <cellStyle name="_Valuation_Kundenbeziehungen_aktuell_drdw" xfId="1341" xr:uid="{00000000-0005-0000-0000-000036050000}"/>
    <cellStyle name="_Valuation_Kundenbeziehungen_aktuell_drdw 2" xfId="1342" xr:uid="{00000000-0005-0000-0000-000037050000}"/>
    <cellStyle name="_Valuation_Kundenbeziehungen_aktuell_drdw 3" xfId="1343" xr:uid="{00000000-0005-0000-0000-000038050000}"/>
    <cellStyle name="_Valuation_PPA of Intangibles - 050926 Kapitalkosten final - PPA Tool Stand 050901_tb" xfId="1344" xr:uid="{00000000-0005-0000-0000-000039050000}"/>
    <cellStyle name="_Valuation_PPA of Intangibles - 050926 Kapitalkosten final - PPA Tool Stand 050901_tb 2" xfId="1345" xr:uid="{00000000-0005-0000-0000-00003A050000}"/>
    <cellStyle name="_Valuation_PPA of Intangibles - 050926 Kapitalkosten final - PPA Tool Stand 050901_tb 3" xfId="1346" xr:uid="{00000000-0005-0000-0000-00003B050000}"/>
    <cellStyle name="_Valuation_PPA of Intangibles - aktuell_tbdw" xfId="1347" xr:uid="{00000000-0005-0000-0000-00003C050000}"/>
    <cellStyle name="_Valuation_PPA of Intangibles - aktuell_tbdw 2" xfId="1348" xr:uid="{00000000-0005-0000-0000-00003D050000}"/>
    <cellStyle name="_Valuation_PPA of Intangibles - aktuell_tbdw 3" xfId="1349" xr:uid="{00000000-0005-0000-0000-00003E050000}"/>
    <cellStyle name="_Worksheet GuV-Master_LE" xfId="1350" xr:uid="{00000000-0005-0000-0000-00003F050000}"/>
    <cellStyle name="’Ê‰Ý [0.00]_GE 3 MINIMUM" xfId="1351" xr:uid="{00000000-0005-0000-0000-000040050000}"/>
    <cellStyle name="’Ê‰Ý_GE 3 MINIMUM" xfId="1352" xr:uid="{00000000-0005-0000-0000-000041050000}"/>
    <cellStyle name="£ BP" xfId="1353" xr:uid="{00000000-0005-0000-0000-000042050000}"/>
    <cellStyle name="¥ JY" xfId="1354" xr:uid="{00000000-0005-0000-0000-000043050000}"/>
    <cellStyle name="=C:\WINNT\SYSTEM32\COMMAND.COM" xfId="1355" xr:uid="{00000000-0005-0000-0000-000044050000}"/>
    <cellStyle name="=C:\WINNT\SYSTEM32\COMMAND.COM 2" xfId="1356" xr:uid="{00000000-0005-0000-0000-000045050000}"/>
    <cellStyle name="=C:\WINNT\SYSTEM32\COMMAND.COM 3" xfId="1357" xr:uid="{00000000-0005-0000-0000-000046050000}"/>
    <cellStyle name="=C:\WINNT35\SYSTEM32\COMMAND.COM" xfId="1358" xr:uid="{00000000-0005-0000-0000-000047050000}"/>
    <cellStyle name="=C:\WINNT35\SYSTEM32\COMMAND.COM 2" xfId="1359" xr:uid="{00000000-0005-0000-0000-000048050000}"/>
    <cellStyle name="=C:\WINNT35\SYSTEM32\COMMAND.COM 3" xfId="1360" xr:uid="{00000000-0005-0000-0000-000049050000}"/>
    <cellStyle name="=C:\WINNT35\SYSTEM32\COMMAND.COM 4" xfId="1361" xr:uid="{00000000-0005-0000-0000-00004A050000}"/>
    <cellStyle name="=C:\WINNT35\SYSTEM32\COMMAND.COM 5" xfId="1362" xr:uid="{00000000-0005-0000-0000-00004B050000}"/>
    <cellStyle name="=C:\WINNT35\SYSTEM32\COMMAND.COM_Aktiva Formeln" xfId="1363" xr:uid="{00000000-0005-0000-0000-00004C050000}"/>
    <cellStyle name="•W€_GE 3 MINIMUM" xfId="1364" xr:uid="{00000000-0005-0000-0000-00004D050000}"/>
    <cellStyle name="•W_GE 3 MINIMUM" xfId="1365" xr:uid="{00000000-0005-0000-0000-00004E050000}"/>
    <cellStyle name="0" xfId="1366" xr:uid="{00000000-0005-0000-0000-00004F050000}"/>
    <cellStyle name="0%" xfId="1367" xr:uid="{00000000-0005-0000-0000-000050050000}"/>
    <cellStyle name="0,0%" xfId="1368" xr:uid="{00000000-0005-0000-0000-000051050000}"/>
    <cellStyle name="0,00%" xfId="1369" xr:uid="{00000000-0005-0000-0000-000052050000}"/>
    <cellStyle name="0.0" xfId="1370" xr:uid="{00000000-0005-0000-0000-000053050000}"/>
    <cellStyle name="0.0%" xfId="1371" xr:uid="{00000000-0005-0000-0000-000054050000}"/>
    <cellStyle name="0.0_Anhangstabellen_060119" xfId="1372" xr:uid="{00000000-0005-0000-0000-000055050000}"/>
    <cellStyle name="0.00" xfId="1373" xr:uid="{00000000-0005-0000-0000-000056050000}"/>
    <cellStyle name="0.00%" xfId="1374" xr:uid="{00000000-0005-0000-0000-000057050000}"/>
    <cellStyle name="0.00_Anhangstabellen_060119" xfId="1375" xr:uid="{00000000-0005-0000-0000-000058050000}"/>
    <cellStyle name="0.0x" xfId="1376" xr:uid="{00000000-0005-0000-0000-000059050000}"/>
    <cellStyle name="0.0x 2" xfId="1377" xr:uid="{00000000-0005-0000-0000-00005A050000}"/>
    <cellStyle name="0.0x 2 2" xfId="1378" xr:uid="{00000000-0005-0000-0000-00005B050000}"/>
    <cellStyle name="0.0x 2 2 2" xfId="1379" xr:uid="{00000000-0005-0000-0000-00005C050000}"/>
    <cellStyle name="0.0x 2 2 2 2" xfId="1380" xr:uid="{00000000-0005-0000-0000-00005D050000}"/>
    <cellStyle name="0.0x 2 2 2 2 2" xfId="1381" xr:uid="{00000000-0005-0000-0000-00005E050000}"/>
    <cellStyle name="0.0x 2 2 2 3" xfId="1382" xr:uid="{00000000-0005-0000-0000-00005F050000}"/>
    <cellStyle name="0.0x 2 2 2 3 2" xfId="1383" xr:uid="{00000000-0005-0000-0000-000060050000}"/>
    <cellStyle name="0.0x 2 2 2 4" xfId="1384" xr:uid="{00000000-0005-0000-0000-000061050000}"/>
    <cellStyle name="0.0x 2 2 3" xfId="1385" xr:uid="{00000000-0005-0000-0000-000062050000}"/>
    <cellStyle name="0.0x 2 2 3 2" xfId="1386" xr:uid="{00000000-0005-0000-0000-000063050000}"/>
    <cellStyle name="0.0x 2 2 4" xfId="1387" xr:uid="{00000000-0005-0000-0000-000064050000}"/>
    <cellStyle name="0.0x 2 2 4 2" xfId="1388" xr:uid="{00000000-0005-0000-0000-000065050000}"/>
    <cellStyle name="0.0x 2 2 5" xfId="1389" xr:uid="{00000000-0005-0000-0000-000066050000}"/>
    <cellStyle name="0.0x 2 3" xfId="1390" xr:uid="{00000000-0005-0000-0000-000067050000}"/>
    <cellStyle name="0.0x 2 3 2" xfId="1391" xr:uid="{00000000-0005-0000-0000-000068050000}"/>
    <cellStyle name="0.0x 2 3 2 2" xfId="1392" xr:uid="{00000000-0005-0000-0000-000069050000}"/>
    <cellStyle name="0.0x 2 3 2 2 2" xfId="1393" xr:uid="{00000000-0005-0000-0000-00006A050000}"/>
    <cellStyle name="0.0x 2 3 2 3" xfId="1394" xr:uid="{00000000-0005-0000-0000-00006B050000}"/>
    <cellStyle name="0.0x 2 3 2 3 2" xfId="1395" xr:uid="{00000000-0005-0000-0000-00006C050000}"/>
    <cellStyle name="0.0x 2 3 2 4" xfId="1396" xr:uid="{00000000-0005-0000-0000-00006D050000}"/>
    <cellStyle name="0.0x 2 3 3" xfId="1397" xr:uid="{00000000-0005-0000-0000-00006E050000}"/>
    <cellStyle name="0.0x 2 3 3 2" xfId="1398" xr:uid="{00000000-0005-0000-0000-00006F050000}"/>
    <cellStyle name="0.0x 2 3 4" xfId="1399" xr:uid="{00000000-0005-0000-0000-000070050000}"/>
    <cellStyle name="0.0x 2 3 4 2" xfId="1400" xr:uid="{00000000-0005-0000-0000-000071050000}"/>
    <cellStyle name="0.0x 2 3 5" xfId="1401" xr:uid="{00000000-0005-0000-0000-000072050000}"/>
    <cellStyle name="0.0x 2 4" xfId="1402" xr:uid="{00000000-0005-0000-0000-000073050000}"/>
    <cellStyle name="0.0x 2 4 2" xfId="1403" xr:uid="{00000000-0005-0000-0000-000074050000}"/>
    <cellStyle name="0.0x 2 4 2 2" xfId="1404" xr:uid="{00000000-0005-0000-0000-000075050000}"/>
    <cellStyle name="0.0x 2 4 2 2 2" xfId="1405" xr:uid="{00000000-0005-0000-0000-000076050000}"/>
    <cellStyle name="0.0x 2 4 2 3" xfId="1406" xr:uid="{00000000-0005-0000-0000-000077050000}"/>
    <cellStyle name="0.0x 2 4 2 3 2" xfId="1407" xr:uid="{00000000-0005-0000-0000-000078050000}"/>
    <cellStyle name="0.0x 2 4 2 4" xfId="1408" xr:uid="{00000000-0005-0000-0000-000079050000}"/>
    <cellStyle name="0.0x 2 4 3" xfId="1409" xr:uid="{00000000-0005-0000-0000-00007A050000}"/>
    <cellStyle name="0.0x 2 4 3 2" xfId="1410" xr:uid="{00000000-0005-0000-0000-00007B050000}"/>
    <cellStyle name="0.0x 2 4 4" xfId="1411" xr:uid="{00000000-0005-0000-0000-00007C050000}"/>
    <cellStyle name="0.0x 2 4 4 2" xfId="1412" xr:uid="{00000000-0005-0000-0000-00007D050000}"/>
    <cellStyle name="0.0x 2 4 5" xfId="1413" xr:uid="{00000000-0005-0000-0000-00007E050000}"/>
    <cellStyle name="0.0x 2 5" xfId="1414" xr:uid="{00000000-0005-0000-0000-00007F050000}"/>
    <cellStyle name="0.0x 2 5 2" xfId="1415" xr:uid="{00000000-0005-0000-0000-000080050000}"/>
    <cellStyle name="0.0x 2 5 2 2" xfId="1416" xr:uid="{00000000-0005-0000-0000-000081050000}"/>
    <cellStyle name="0.0x 2 5 3" xfId="1417" xr:uid="{00000000-0005-0000-0000-000082050000}"/>
    <cellStyle name="0.0x 2 5 3 2" xfId="1418" xr:uid="{00000000-0005-0000-0000-000083050000}"/>
    <cellStyle name="0.0x 2 5 4" xfId="1419" xr:uid="{00000000-0005-0000-0000-000084050000}"/>
    <cellStyle name="0.0x 2 6" xfId="1420" xr:uid="{00000000-0005-0000-0000-000085050000}"/>
    <cellStyle name="0.0x 2 6 2" xfId="1421" xr:uid="{00000000-0005-0000-0000-000086050000}"/>
    <cellStyle name="0.0x 2 7" xfId="1422" xr:uid="{00000000-0005-0000-0000-000087050000}"/>
    <cellStyle name="0.0x 2 7 2" xfId="1423" xr:uid="{00000000-0005-0000-0000-000088050000}"/>
    <cellStyle name="0.0x 2 8" xfId="1424" xr:uid="{00000000-0005-0000-0000-000089050000}"/>
    <cellStyle name="0.0x 3" xfId="1425" xr:uid="{00000000-0005-0000-0000-00008A050000}"/>
    <cellStyle name="0.0x 3 2" xfId="1426" xr:uid="{00000000-0005-0000-0000-00008B050000}"/>
    <cellStyle name="0.0x 4" xfId="1427" xr:uid="{00000000-0005-0000-0000-00008C050000}"/>
    <cellStyle name="0.0x 4 2" xfId="1428" xr:uid="{00000000-0005-0000-0000-00008D050000}"/>
    <cellStyle name="0.0x 5" xfId="1429" xr:uid="{00000000-0005-0000-0000-00008E050000}"/>
    <cellStyle name="0[0]" xfId="1430" xr:uid="{00000000-0005-0000-0000-00008F050000}"/>
    <cellStyle name="0_2005_00_04 CAP Valuation Material FINAL Boards" xfId="1431" xr:uid="{00000000-0005-0000-0000-000090050000}"/>
    <cellStyle name="0_2005_00_04 CAP Valuation Material FINAL Boards 2" xfId="1432" xr:uid="{00000000-0005-0000-0000-000091050000}"/>
    <cellStyle name="0_2005_00_04 CAP Valuation Material FINAL Boards 3" xfId="1433" xr:uid="{00000000-0005-0000-0000-000092050000}"/>
    <cellStyle name="0_2005_11 Backup Materials" xfId="1434" xr:uid="{00000000-0005-0000-0000-000093050000}"/>
    <cellStyle name="0_2005_11 Backup Materials 2" xfId="1435" xr:uid="{00000000-0005-0000-0000-000094050000}"/>
    <cellStyle name="0_2005_11 Backup Materials 3" xfId="1436" xr:uid="{00000000-0005-0000-0000-000095050000}"/>
    <cellStyle name="0_Anhangstabellen_060119" xfId="1437" xr:uid="{00000000-0005-0000-0000-000096050000}"/>
    <cellStyle name="0_Anhangstabellen_060119 2" xfId="1438" xr:uid="{00000000-0005-0000-0000-000097050000}"/>
    <cellStyle name="0_Anhangstabellen_060119 3" xfId="1439" xr:uid="{00000000-0005-0000-0000-000098050000}"/>
    <cellStyle name="0_Big graph" xfId="1440" xr:uid="{00000000-0005-0000-0000-000099050000}"/>
    <cellStyle name="0_Big graph 2" xfId="1441" xr:uid="{00000000-0005-0000-0000-00009A050000}"/>
    <cellStyle name="0_Big graph 3" xfId="1442" xr:uid="{00000000-0005-0000-0000-00009B050000}"/>
    <cellStyle name="0_Big graph_Page 1f" xfId="1443" xr:uid="{00000000-0005-0000-0000-00009C050000}"/>
    <cellStyle name="0_Big graph_Page 1f 2" xfId="1444" xr:uid="{00000000-0005-0000-0000-00009D050000}"/>
    <cellStyle name="0_Big graph_Page 1f 3" xfId="1445" xr:uid="{00000000-0005-0000-0000-00009E050000}"/>
    <cellStyle name="0_BMW CCC 13-Nov-2003 V2.8" xfId="1446" xr:uid="{00000000-0005-0000-0000-00009F050000}"/>
    <cellStyle name="0_Comps input value map" xfId="1447" xr:uid="{00000000-0005-0000-0000-0000A0050000}"/>
    <cellStyle name="0_DERG-Financial Model DRAFT V202.0 Korr Bahn third party" xfId="1448" xr:uid="{00000000-0005-0000-0000-0000A1050000}"/>
    <cellStyle name="0_DERG-Financial Model DRAFT V202.0 Korr Bahn third party 2" xfId="1449" xr:uid="{00000000-0005-0000-0000-0000A2050000}"/>
    <cellStyle name="0_DERG-Financial Model DRAFT V202.0 Korr Bahn third party 3" xfId="1450" xr:uid="{00000000-0005-0000-0000-0000A3050000}"/>
    <cellStyle name="0_Generali_new_debt_capacity_model v1" xfId="1451" xr:uid="{00000000-0005-0000-0000-0000A4050000}"/>
    <cellStyle name="0_Generali_new_debt_capacity_model v1 2" xfId="1452" xr:uid="{00000000-0005-0000-0000-0000A5050000}"/>
    <cellStyle name="0_Generali_new_debt_capacity_model v1 3" xfId="1453" xr:uid="{00000000-0005-0000-0000-0000A6050000}"/>
    <cellStyle name="0_Impact Model v4.21" xfId="1454" xr:uid="{00000000-0005-0000-0000-0000A7050000}"/>
    <cellStyle name="0_Impact Model v4.21 2" xfId="1455" xr:uid="{00000000-0005-0000-0000-0000A8050000}"/>
    <cellStyle name="0_Impact Model v4.21 3" xfId="1456" xr:uid="{00000000-0005-0000-0000-0000A9050000}"/>
    <cellStyle name="0_MioDM" xfId="1457" xr:uid="{00000000-0005-0000-0000-0000AA050000}"/>
    <cellStyle name="0_Page 1f" xfId="1458" xr:uid="{00000000-0005-0000-0000-0000AB050000}"/>
    <cellStyle name="0_Page 1f 2" xfId="1459" xr:uid="{00000000-0005-0000-0000-0000AC050000}"/>
    <cellStyle name="0_Page 1f 3" xfId="1460" xr:uid="{00000000-0005-0000-0000-0000AD050000}"/>
    <cellStyle name="0_SCM Step_Up_Entity Modell" xfId="1461" xr:uid="{00000000-0005-0000-0000-0000AE050000}"/>
    <cellStyle name="0_SCM Step_Up_Entity Modell 2" xfId="1462" xr:uid="{00000000-0005-0000-0000-0000AF050000}"/>
    <cellStyle name="0_SCM Step_Up_Entity Modell 3" xfId="1463" xr:uid="{00000000-0005-0000-0000-0000B0050000}"/>
    <cellStyle name="0_Sub B" xfId="1464" xr:uid="{00000000-0005-0000-0000-0000B1050000}"/>
    <cellStyle name="0_Sub B 2" xfId="1465" xr:uid="{00000000-0005-0000-0000-0000B2050000}"/>
    <cellStyle name="0_Sub B 3" xfId="1466" xr:uid="{00000000-0005-0000-0000-0000B3050000}"/>
    <cellStyle name="0_Sub B_1" xfId="1467" xr:uid="{00000000-0005-0000-0000-0000B4050000}"/>
    <cellStyle name="0_Sub B_1 2" xfId="1468" xr:uid="{00000000-0005-0000-0000-0000B5050000}"/>
    <cellStyle name="0_Sub B_1 3" xfId="1469" xr:uid="{00000000-0005-0000-0000-0000B6050000}"/>
    <cellStyle name="0_Sub B_1_Page 1f" xfId="1470" xr:uid="{00000000-0005-0000-0000-0000B7050000}"/>
    <cellStyle name="0_Sub B_1_Page 1f 2" xfId="1471" xr:uid="{00000000-0005-0000-0000-0000B8050000}"/>
    <cellStyle name="0_Sub B_1_Page 1f 3" xfId="1472" xr:uid="{00000000-0005-0000-0000-0000B9050000}"/>
    <cellStyle name="0_Sub B_Page 1f" xfId="1473" xr:uid="{00000000-0005-0000-0000-0000BA050000}"/>
    <cellStyle name="0_Sub B_Page 1f 2" xfId="1474" xr:uid="{00000000-0005-0000-0000-0000BB050000}"/>
    <cellStyle name="0_Sub B_Page 1f 3" xfId="1475" xr:uid="{00000000-0005-0000-0000-0000BC050000}"/>
    <cellStyle name="0_Template LBO Cover Page" xfId="1476" xr:uid="{00000000-0005-0000-0000-0000BD050000}"/>
    <cellStyle name="0_Werbeflächen" xfId="1477" xr:uid="{00000000-0005-0000-0000-0000BE050000}"/>
    <cellStyle name="0_Werbeflächen 2" xfId="1478" xr:uid="{00000000-0005-0000-0000-0000BF050000}"/>
    <cellStyle name="0_Werbeflächen 3" xfId="1479" xr:uid="{00000000-0005-0000-0000-0000C0050000}"/>
    <cellStyle name="0=&quot;-&quot;" xfId="1480" xr:uid="{00000000-0005-0000-0000-0000C1050000}"/>
    <cellStyle name="0=&quot;-&quot; 2" xfId="1481" xr:uid="{00000000-0005-0000-0000-0000C2050000}"/>
    <cellStyle name="0000" xfId="1482" xr:uid="{00000000-0005-0000-0000-0000C3050000}"/>
    <cellStyle name="000s" xfId="1483" xr:uid="{00000000-0005-0000-0000-0000C4050000}"/>
    <cellStyle name="000s 2" xfId="1484" xr:uid="{00000000-0005-0000-0000-0000C5050000}"/>
    <cellStyle name="000s 3" xfId="1485" xr:uid="{00000000-0005-0000-0000-0000C6050000}"/>
    <cellStyle name="01-ModuleTitle" xfId="1486" xr:uid="{00000000-0005-0000-0000-0000C7050000}"/>
    <cellStyle name="01-SubTitle" xfId="1487" xr:uid="{00000000-0005-0000-0000-0000C8050000}"/>
    <cellStyle name="03-ASectionTitle" xfId="1488" xr:uid="{00000000-0005-0000-0000-0000C9050000}"/>
    <cellStyle name="03-ASectionTitle 2" xfId="1489" xr:uid="{00000000-0005-0000-0000-0000CA050000}"/>
    <cellStyle name="03-ASectionTitle 2 2" xfId="1490" xr:uid="{00000000-0005-0000-0000-0000CB050000}"/>
    <cellStyle name="03-ASectionTitle 2 2 2" xfId="1491" xr:uid="{00000000-0005-0000-0000-0000CC050000}"/>
    <cellStyle name="03-ASectionTitle 2 2 2 2" xfId="1492" xr:uid="{00000000-0005-0000-0000-0000CD050000}"/>
    <cellStyle name="03-ASectionTitle 2 2 3" xfId="1493" xr:uid="{00000000-0005-0000-0000-0000CE050000}"/>
    <cellStyle name="03-ASectionTitle 2 3" xfId="1494" xr:uid="{00000000-0005-0000-0000-0000CF050000}"/>
    <cellStyle name="03-ASectionTitle 2 3 2" xfId="1495" xr:uid="{00000000-0005-0000-0000-0000D0050000}"/>
    <cellStyle name="03-ASectionTitle 2 3 2 2" xfId="1496" xr:uid="{00000000-0005-0000-0000-0000D1050000}"/>
    <cellStyle name="03-ASectionTitle 2 3 3" xfId="1497" xr:uid="{00000000-0005-0000-0000-0000D2050000}"/>
    <cellStyle name="03-ASectionTitle 2 4" xfId="1498" xr:uid="{00000000-0005-0000-0000-0000D3050000}"/>
    <cellStyle name="03-ASectionTitle 2 4 2" xfId="1499" xr:uid="{00000000-0005-0000-0000-0000D4050000}"/>
    <cellStyle name="03-ASectionTitle 2 4 2 2" xfId="1500" xr:uid="{00000000-0005-0000-0000-0000D5050000}"/>
    <cellStyle name="03-ASectionTitle 2 4 3" xfId="1501" xr:uid="{00000000-0005-0000-0000-0000D6050000}"/>
    <cellStyle name="03-ASectionTitle 2 5" xfId="1502" xr:uid="{00000000-0005-0000-0000-0000D7050000}"/>
    <cellStyle name="03-ASectionTitle 2 5 2" xfId="1503" xr:uid="{00000000-0005-0000-0000-0000D8050000}"/>
    <cellStyle name="03-ASectionTitle 2_Aktiva Formeln" xfId="1504" xr:uid="{00000000-0005-0000-0000-0000D9050000}"/>
    <cellStyle name="03-ASectionTitle 3" xfId="1505" xr:uid="{00000000-0005-0000-0000-0000DA050000}"/>
    <cellStyle name="03-ASectionTitle 3 2" xfId="1506" xr:uid="{00000000-0005-0000-0000-0000DB050000}"/>
    <cellStyle name="03-ASectionTitle 3 2 2" xfId="1507" xr:uid="{00000000-0005-0000-0000-0000DC050000}"/>
    <cellStyle name="03-ASectionTitle 3 3" xfId="1508" xr:uid="{00000000-0005-0000-0000-0000DD050000}"/>
    <cellStyle name="03-ASectionTitle 4" xfId="1509" xr:uid="{00000000-0005-0000-0000-0000DE050000}"/>
    <cellStyle name="03-ASectionTitle 4 2" xfId="1510" xr:uid="{00000000-0005-0000-0000-0000DF050000}"/>
    <cellStyle name="03-ASectionTitle 4 2 2" xfId="1511" xr:uid="{00000000-0005-0000-0000-0000E0050000}"/>
    <cellStyle name="03-ASectionTitle 4 3" xfId="1512" xr:uid="{00000000-0005-0000-0000-0000E1050000}"/>
    <cellStyle name="03-ASectionTitle 5" xfId="1513" xr:uid="{00000000-0005-0000-0000-0000E2050000}"/>
    <cellStyle name="03-ASectionTitle 5 2" xfId="1514" xr:uid="{00000000-0005-0000-0000-0000E3050000}"/>
    <cellStyle name="03-ASectionTitle 5 2 2" xfId="1515" xr:uid="{00000000-0005-0000-0000-0000E4050000}"/>
    <cellStyle name="03-ASectionTitle 5 3" xfId="1516" xr:uid="{00000000-0005-0000-0000-0000E5050000}"/>
    <cellStyle name="03-ASectionTitle 6" xfId="1517" xr:uid="{00000000-0005-0000-0000-0000E6050000}"/>
    <cellStyle name="03-ASectionTitle 6 2" xfId="1518" xr:uid="{00000000-0005-0000-0000-0000E7050000}"/>
    <cellStyle name="03-ASectionTitle_Aktiva Formeln" xfId="1519" xr:uid="{00000000-0005-0000-0000-0000E8050000}"/>
    <cellStyle name="04-ASectionSub" xfId="1520" xr:uid="{00000000-0005-0000-0000-0000E9050000}"/>
    <cellStyle name="04-ASectionSub 2" xfId="1521" xr:uid="{00000000-0005-0000-0000-0000EA050000}"/>
    <cellStyle name="05-Link" xfId="1522" xr:uid="{00000000-0005-0000-0000-0000EB050000}"/>
    <cellStyle name="06-Link%" xfId="1523" xr:uid="{00000000-0005-0000-0000-0000EC050000}"/>
    <cellStyle name="07-Link[2]" xfId="1524" xr:uid="{00000000-0005-0000-0000-0000ED050000}"/>
    <cellStyle name="08-Link[3]" xfId="1525" xr:uid="{00000000-0005-0000-0000-0000EE050000}"/>
    <cellStyle name="09-Input" xfId="1526" xr:uid="{00000000-0005-0000-0000-0000EF050000}"/>
    <cellStyle name="1 000 Kc_CTD" xfId="1527" xr:uid="{00000000-0005-0000-0000-0000F0050000}"/>
    <cellStyle name="1000-sep (2 dec)_Backbone Cost Talkline Internet, Festnetz and Combined" xfId="1528" xr:uid="{00000000-0005-0000-0000-0000F1050000}"/>
    <cellStyle name="10-Input%" xfId="1529" xr:uid="{00000000-0005-0000-0000-0000F2050000}"/>
    <cellStyle name="11" xfId="1530" xr:uid="{00000000-0005-0000-0000-0000F3050000}"/>
    <cellStyle name="11 2" xfId="1531" xr:uid="{00000000-0005-0000-0000-0000F4050000}"/>
    <cellStyle name="11 3" xfId="1532" xr:uid="{00000000-0005-0000-0000-0000F5050000}"/>
    <cellStyle name="11-Input[2]" xfId="1533" xr:uid="{00000000-0005-0000-0000-0000F6050000}"/>
    <cellStyle name="11-Input[3]" xfId="1534" xr:uid="{00000000-0005-0000-0000-0000F7050000}"/>
    <cellStyle name="12-SectionTitle" xfId="1535" xr:uid="{00000000-0005-0000-0000-0000F8050000}"/>
    <cellStyle name="12-SectionTitle 2" xfId="1536" xr:uid="{00000000-0005-0000-0000-0000F9050000}"/>
    <cellStyle name="13-SectionSub" xfId="1537" xr:uid="{00000000-0005-0000-0000-0000FA050000}"/>
    <cellStyle name="13-SectionSub 2" xfId="1538" xr:uid="{00000000-0005-0000-0000-0000FB050000}"/>
    <cellStyle name="14-SubSum" xfId="1539" xr:uid="{00000000-0005-0000-0000-0000FC050000}"/>
    <cellStyle name="1H" xfId="1540" xr:uid="{00000000-0005-0000-0000-0000FD050000}"/>
    <cellStyle name="1H 2" xfId="1541" xr:uid="{00000000-0005-0000-0000-0000FE050000}"/>
    <cellStyle name="1H 3" xfId="1542" xr:uid="{00000000-0005-0000-0000-0000FF050000}"/>
    <cellStyle name="1N" xfId="1543" xr:uid="{00000000-0005-0000-0000-000000060000}"/>
    <cellStyle name="1N 2" xfId="1544" xr:uid="{00000000-0005-0000-0000-000001060000}"/>
    <cellStyle name="1N 3" xfId="1545" xr:uid="{00000000-0005-0000-0000-000002060000}"/>
    <cellStyle name="1R" xfId="1546" xr:uid="{00000000-0005-0000-0000-000003060000}"/>
    <cellStyle name="1R 2" xfId="1547" xr:uid="{00000000-0005-0000-0000-000004060000}"/>
    <cellStyle name="1R 3" xfId="1548" xr:uid="{00000000-0005-0000-0000-000005060000}"/>
    <cellStyle name="20 % - Akzent1 2" xfId="1549" xr:uid="{00000000-0005-0000-0000-000006060000}"/>
    <cellStyle name="20 % - Akzent1 2 2" xfId="1550" xr:uid="{00000000-0005-0000-0000-000007060000}"/>
    <cellStyle name="20 % - Akzent1 2 2 2" xfId="1551" xr:uid="{00000000-0005-0000-0000-000008060000}"/>
    <cellStyle name="20 % - Akzent1 2 2 2 2" xfId="1552" xr:uid="{00000000-0005-0000-0000-000009060000}"/>
    <cellStyle name="20 % - Akzent1 2 2 3" xfId="1553" xr:uid="{00000000-0005-0000-0000-00000A060000}"/>
    <cellStyle name="20 % - Akzent1 2 3" xfId="1554" xr:uid="{00000000-0005-0000-0000-00000B060000}"/>
    <cellStyle name="20 % - Akzent1 2 3 2" xfId="1555" xr:uid="{00000000-0005-0000-0000-00000C060000}"/>
    <cellStyle name="20 % - Akzent1 2 3 2 2" xfId="1556" xr:uid="{00000000-0005-0000-0000-00000D060000}"/>
    <cellStyle name="20 % - Akzent1 2 3 3" xfId="1557" xr:uid="{00000000-0005-0000-0000-00000E060000}"/>
    <cellStyle name="20 % - Akzent1 2 4" xfId="1558" xr:uid="{00000000-0005-0000-0000-00000F060000}"/>
    <cellStyle name="20 % - Akzent1 2 4 2" xfId="1559" xr:uid="{00000000-0005-0000-0000-000010060000}"/>
    <cellStyle name="20 % - Akzent1 2 4 2 2" xfId="1560" xr:uid="{00000000-0005-0000-0000-000011060000}"/>
    <cellStyle name="20 % - Akzent1 2 4 3" xfId="1561" xr:uid="{00000000-0005-0000-0000-000012060000}"/>
    <cellStyle name="20 % - Akzent1 2 5" xfId="1562" xr:uid="{00000000-0005-0000-0000-000013060000}"/>
    <cellStyle name="20 % - Akzent1 2 5 2" xfId="1563" xr:uid="{00000000-0005-0000-0000-000014060000}"/>
    <cellStyle name="20 % - Akzent1 2 5 2 2" xfId="1564" xr:uid="{00000000-0005-0000-0000-000015060000}"/>
    <cellStyle name="20 % - Akzent1 2 5 3" xfId="1565" xr:uid="{00000000-0005-0000-0000-000016060000}"/>
    <cellStyle name="20 % - Akzent1 2 6" xfId="1566" xr:uid="{00000000-0005-0000-0000-000017060000}"/>
    <cellStyle name="20 % - Akzent1 2 6 2" xfId="1567" xr:uid="{00000000-0005-0000-0000-000018060000}"/>
    <cellStyle name="20 % - Akzent1 2 7" xfId="1568" xr:uid="{00000000-0005-0000-0000-000019060000}"/>
    <cellStyle name="20 % - Akzent1 2_Aktiva Formeln" xfId="1569" xr:uid="{00000000-0005-0000-0000-00001A060000}"/>
    <cellStyle name="20 % - Akzent1 3" xfId="1570" xr:uid="{00000000-0005-0000-0000-00001B060000}"/>
    <cellStyle name="20 % - Akzent1 3 2" xfId="1571" xr:uid="{00000000-0005-0000-0000-00001C060000}"/>
    <cellStyle name="20 % - Akzent1 3 2 2" xfId="1572" xr:uid="{00000000-0005-0000-0000-00001D060000}"/>
    <cellStyle name="20 % - Akzent1 3 2 2 2" xfId="1573" xr:uid="{00000000-0005-0000-0000-00001E060000}"/>
    <cellStyle name="20 % - Akzent1 3 2 3" xfId="1574" xr:uid="{00000000-0005-0000-0000-00001F060000}"/>
    <cellStyle name="20 % - Akzent1 3 3" xfId="1575" xr:uid="{00000000-0005-0000-0000-000020060000}"/>
    <cellStyle name="20 % - Akzent1 3 3 2" xfId="1576" xr:uid="{00000000-0005-0000-0000-000021060000}"/>
    <cellStyle name="20 % - Akzent1 3 4" xfId="1577" xr:uid="{00000000-0005-0000-0000-000022060000}"/>
    <cellStyle name="20 % - Akzent1 3_Aktiva Formeln" xfId="1578" xr:uid="{00000000-0005-0000-0000-000023060000}"/>
    <cellStyle name="20 % - Akzent1 4" xfId="1579" xr:uid="{00000000-0005-0000-0000-000024060000}"/>
    <cellStyle name="20 % - Akzent1 4 2" xfId="1580" xr:uid="{00000000-0005-0000-0000-000025060000}"/>
    <cellStyle name="20 % - Akzent1 4 2 2" xfId="1581" xr:uid="{00000000-0005-0000-0000-000026060000}"/>
    <cellStyle name="20 % - Akzent1 4 3" xfId="1582" xr:uid="{00000000-0005-0000-0000-000027060000}"/>
    <cellStyle name="20 % - Akzent1 5" xfId="1583" xr:uid="{00000000-0005-0000-0000-000028060000}"/>
    <cellStyle name="20 % - Akzent1 5 2" xfId="1584" xr:uid="{00000000-0005-0000-0000-000029060000}"/>
    <cellStyle name="20 % - Akzent1 5 2 2" xfId="1585" xr:uid="{00000000-0005-0000-0000-00002A060000}"/>
    <cellStyle name="20 % - Akzent1 5 3" xfId="1586" xr:uid="{00000000-0005-0000-0000-00002B060000}"/>
    <cellStyle name="20 % - Akzent1 6" xfId="1587" xr:uid="{00000000-0005-0000-0000-00002C060000}"/>
    <cellStyle name="20 % - Akzent1 7" xfId="1588" xr:uid="{00000000-0005-0000-0000-00002D060000}"/>
    <cellStyle name="20 % - Akzent1 8" xfId="1589" xr:uid="{00000000-0005-0000-0000-00002E060000}"/>
    <cellStyle name="20 % - Akzent2 2" xfId="1590" xr:uid="{00000000-0005-0000-0000-00002F060000}"/>
    <cellStyle name="20 % - Akzent2 2 2" xfId="1591" xr:uid="{00000000-0005-0000-0000-000030060000}"/>
    <cellStyle name="20 % - Akzent2 2 2 2" xfId="1592" xr:uid="{00000000-0005-0000-0000-000031060000}"/>
    <cellStyle name="20 % - Akzent2 2 2 2 2" xfId="1593" xr:uid="{00000000-0005-0000-0000-000032060000}"/>
    <cellStyle name="20 % - Akzent2 2 2 3" xfId="1594" xr:uid="{00000000-0005-0000-0000-000033060000}"/>
    <cellStyle name="20 % - Akzent2 2 3" xfId="1595" xr:uid="{00000000-0005-0000-0000-000034060000}"/>
    <cellStyle name="20 % - Akzent2 2 3 2" xfId="1596" xr:uid="{00000000-0005-0000-0000-000035060000}"/>
    <cellStyle name="20 % - Akzent2 2 3 2 2" xfId="1597" xr:uid="{00000000-0005-0000-0000-000036060000}"/>
    <cellStyle name="20 % - Akzent2 2 3 3" xfId="1598" xr:uid="{00000000-0005-0000-0000-000037060000}"/>
    <cellStyle name="20 % - Akzent2 2 4" xfId="1599" xr:uid="{00000000-0005-0000-0000-000038060000}"/>
    <cellStyle name="20 % - Akzent2 2 4 2" xfId="1600" xr:uid="{00000000-0005-0000-0000-000039060000}"/>
    <cellStyle name="20 % - Akzent2 2 4 2 2" xfId="1601" xr:uid="{00000000-0005-0000-0000-00003A060000}"/>
    <cellStyle name="20 % - Akzent2 2 4 3" xfId="1602" xr:uid="{00000000-0005-0000-0000-00003B060000}"/>
    <cellStyle name="20 % - Akzent2 2 5" xfId="1603" xr:uid="{00000000-0005-0000-0000-00003C060000}"/>
    <cellStyle name="20 % - Akzent2 2 5 2" xfId="1604" xr:uid="{00000000-0005-0000-0000-00003D060000}"/>
    <cellStyle name="20 % - Akzent2 2 5 2 2" xfId="1605" xr:uid="{00000000-0005-0000-0000-00003E060000}"/>
    <cellStyle name="20 % - Akzent2 2 5 3" xfId="1606" xr:uid="{00000000-0005-0000-0000-00003F060000}"/>
    <cellStyle name="20 % - Akzent2 2 6" xfId="1607" xr:uid="{00000000-0005-0000-0000-000040060000}"/>
    <cellStyle name="20 % - Akzent2 2 6 2" xfId="1608" xr:uid="{00000000-0005-0000-0000-000041060000}"/>
    <cellStyle name="20 % - Akzent2 2 7" xfId="1609" xr:uid="{00000000-0005-0000-0000-000042060000}"/>
    <cellStyle name="20 % - Akzent2 2_Aktiva Formeln" xfId="1610" xr:uid="{00000000-0005-0000-0000-000043060000}"/>
    <cellStyle name="20 % - Akzent2 3" xfId="1611" xr:uid="{00000000-0005-0000-0000-000044060000}"/>
    <cellStyle name="20 % - Akzent2 3 2" xfId="1612" xr:uid="{00000000-0005-0000-0000-000045060000}"/>
    <cellStyle name="20 % - Akzent2 3 2 2" xfId="1613" xr:uid="{00000000-0005-0000-0000-000046060000}"/>
    <cellStyle name="20 % - Akzent2 3 2 2 2" xfId="1614" xr:uid="{00000000-0005-0000-0000-000047060000}"/>
    <cellStyle name="20 % - Akzent2 3 2 3" xfId="1615" xr:uid="{00000000-0005-0000-0000-000048060000}"/>
    <cellStyle name="20 % - Akzent2 3 3" xfId="1616" xr:uid="{00000000-0005-0000-0000-000049060000}"/>
    <cellStyle name="20 % - Akzent2 3 3 2" xfId="1617" xr:uid="{00000000-0005-0000-0000-00004A060000}"/>
    <cellStyle name="20 % - Akzent2 3 4" xfId="1618" xr:uid="{00000000-0005-0000-0000-00004B060000}"/>
    <cellStyle name="20 % - Akzent2 3_Aktiva Formeln" xfId="1619" xr:uid="{00000000-0005-0000-0000-00004C060000}"/>
    <cellStyle name="20 % - Akzent2 4" xfId="1620" xr:uid="{00000000-0005-0000-0000-00004D060000}"/>
    <cellStyle name="20 % - Akzent2 4 2" xfId="1621" xr:uid="{00000000-0005-0000-0000-00004E060000}"/>
    <cellStyle name="20 % - Akzent2 4 2 2" xfId="1622" xr:uid="{00000000-0005-0000-0000-00004F060000}"/>
    <cellStyle name="20 % - Akzent2 4 3" xfId="1623" xr:uid="{00000000-0005-0000-0000-000050060000}"/>
    <cellStyle name="20 % - Akzent2 5" xfId="1624" xr:uid="{00000000-0005-0000-0000-000051060000}"/>
    <cellStyle name="20 % - Akzent2 5 2" xfId="1625" xr:uid="{00000000-0005-0000-0000-000052060000}"/>
    <cellStyle name="20 % - Akzent2 5 2 2" xfId="1626" xr:uid="{00000000-0005-0000-0000-000053060000}"/>
    <cellStyle name="20 % - Akzent2 5 3" xfId="1627" xr:uid="{00000000-0005-0000-0000-000054060000}"/>
    <cellStyle name="20 % - Akzent2 6" xfId="1628" xr:uid="{00000000-0005-0000-0000-000055060000}"/>
    <cellStyle name="20 % - Akzent2 7" xfId="1629" xr:uid="{00000000-0005-0000-0000-000056060000}"/>
    <cellStyle name="20 % - Akzent2 8" xfId="1630" xr:uid="{00000000-0005-0000-0000-000057060000}"/>
    <cellStyle name="20 % - Akzent3 2" xfId="1631" xr:uid="{00000000-0005-0000-0000-000058060000}"/>
    <cellStyle name="20 % - Akzent3 2 2" xfId="1632" xr:uid="{00000000-0005-0000-0000-000059060000}"/>
    <cellStyle name="20 % - Akzent3 2 2 2" xfId="1633" xr:uid="{00000000-0005-0000-0000-00005A060000}"/>
    <cellStyle name="20 % - Akzent3 2 2 2 2" xfId="1634" xr:uid="{00000000-0005-0000-0000-00005B060000}"/>
    <cellStyle name="20 % - Akzent3 2 2 3" xfId="1635" xr:uid="{00000000-0005-0000-0000-00005C060000}"/>
    <cellStyle name="20 % - Akzent3 2 3" xfId="1636" xr:uid="{00000000-0005-0000-0000-00005D060000}"/>
    <cellStyle name="20 % - Akzent3 2 3 2" xfId="1637" xr:uid="{00000000-0005-0000-0000-00005E060000}"/>
    <cellStyle name="20 % - Akzent3 2 3 2 2" xfId="1638" xr:uid="{00000000-0005-0000-0000-00005F060000}"/>
    <cellStyle name="20 % - Akzent3 2 3 3" xfId="1639" xr:uid="{00000000-0005-0000-0000-000060060000}"/>
    <cellStyle name="20 % - Akzent3 2 4" xfId="1640" xr:uid="{00000000-0005-0000-0000-000061060000}"/>
    <cellStyle name="20 % - Akzent3 2 4 2" xfId="1641" xr:uid="{00000000-0005-0000-0000-000062060000}"/>
    <cellStyle name="20 % - Akzent3 2 4 2 2" xfId="1642" xr:uid="{00000000-0005-0000-0000-000063060000}"/>
    <cellStyle name="20 % - Akzent3 2 4 3" xfId="1643" xr:uid="{00000000-0005-0000-0000-000064060000}"/>
    <cellStyle name="20 % - Akzent3 2 5" xfId="1644" xr:uid="{00000000-0005-0000-0000-000065060000}"/>
    <cellStyle name="20 % - Akzent3 2 5 2" xfId="1645" xr:uid="{00000000-0005-0000-0000-000066060000}"/>
    <cellStyle name="20 % - Akzent3 2 5 2 2" xfId="1646" xr:uid="{00000000-0005-0000-0000-000067060000}"/>
    <cellStyle name="20 % - Akzent3 2 5 3" xfId="1647" xr:uid="{00000000-0005-0000-0000-000068060000}"/>
    <cellStyle name="20 % - Akzent3 2 6" xfId="1648" xr:uid="{00000000-0005-0000-0000-000069060000}"/>
    <cellStyle name="20 % - Akzent3 2 6 2" xfId="1649" xr:uid="{00000000-0005-0000-0000-00006A060000}"/>
    <cellStyle name="20 % - Akzent3 2 7" xfId="1650" xr:uid="{00000000-0005-0000-0000-00006B060000}"/>
    <cellStyle name="20 % - Akzent3 2_Aktiva Formeln" xfId="1651" xr:uid="{00000000-0005-0000-0000-00006C060000}"/>
    <cellStyle name="20 % - Akzent3 3" xfId="1652" xr:uid="{00000000-0005-0000-0000-00006D060000}"/>
    <cellStyle name="20 % - Akzent3 3 2" xfId="1653" xr:uid="{00000000-0005-0000-0000-00006E060000}"/>
    <cellStyle name="20 % - Akzent3 3 2 2" xfId="1654" xr:uid="{00000000-0005-0000-0000-00006F060000}"/>
    <cellStyle name="20 % - Akzent3 3 2 2 2" xfId="1655" xr:uid="{00000000-0005-0000-0000-000070060000}"/>
    <cellStyle name="20 % - Akzent3 3 2 3" xfId="1656" xr:uid="{00000000-0005-0000-0000-000071060000}"/>
    <cellStyle name="20 % - Akzent3 3 3" xfId="1657" xr:uid="{00000000-0005-0000-0000-000072060000}"/>
    <cellStyle name="20 % - Akzent3 3 3 2" xfId="1658" xr:uid="{00000000-0005-0000-0000-000073060000}"/>
    <cellStyle name="20 % - Akzent3 3 4" xfId="1659" xr:uid="{00000000-0005-0000-0000-000074060000}"/>
    <cellStyle name="20 % - Akzent3 3_Aktiva Formeln" xfId="1660" xr:uid="{00000000-0005-0000-0000-000075060000}"/>
    <cellStyle name="20 % - Akzent3 4" xfId="1661" xr:uid="{00000000-0005-0000-0000-000076060000}"/>
    <cellStyle name="20 % - Akzent3 4 2" xfId="1662" xr:uid="{00000000-0005-0000-0000-000077060000}"/>
    <cellStyle name="20 % - Akzent3 4 2 2" xfId="1663" xr:uid="{00000000-0005-0000-0000-000078060000}"/>
    <cellStyle name="20 % - Akzent3 4 3" xfId="1664" xr:uid="{00000000-0005-0000-0000-000079060000}"/>
    <cellStyle name="20 % - Akzent3 5" xfId="1665" xr:uid="{00000000-0005-0000-0000-00007A060000}"/>
    <cellStyle name="20 % - Akzent3 5 2" xfId="1666" xr:uid="{00000000-0005-0000-0000-00007B060000}"/>
    <cellStyle name="20 % - Akzent3 5 2 2" xfId="1667" xr:uid="{00000000-0005-0000-0000-00007C060000}"/>
    <cellStyle name="20 % - Akzent3 5 3" xfId="1668" xr:uid="{00000000-0005-0000-0000-00007D060000}"/>
    <cellStyle name="20 % - Akzent3 6" xfId="1669" xr:uid="{00000000-0005-0000-0000-00007E060000}"/>
    <cellStyle name="20 % - Akzent3 7" xfId="1670" xr:uid="{00000000-0005-0000-0000-00007F060000}"/>
    <cellStyle name="20 % - Akzent3 8" xfId="1671" xr:uid="{00000000-0005-0000-0000-000080060000}"/>
    <cellStyle name="20 % - Akzent4 2" xfId="1672" xr:uid="{00000000-0005-0000-0000-000081060000}"/>
    <cellStyle name="20 % - Akzent4 2 2" xfId="1673" xr:uid="{00000000-0005-0000-0000-000082060000}"/>
    <cellStyle name="20 % - Akzent4 2 2 2" xfId="1674" xr:uid="{00000000-0005-0000-0000-000083060000}"/>
    <cellStyle name="20 % - Akzent4 2 2 2 2" xfId="1675" xr:uid="{00000000-0005-0000-0000-000084060000}"/>
    <cellStyle name="20 % - Akzent4 2 2 3" xfId="1676" xr:uid="{00000000-0005-0000-0000-000085060000}"/>
    <cellStyle name="20 % - Akzent4 2 3" xfId="1677" xr:uid="{00000000-0005-0000-0000-000086060000}"/>
    <cellStyle name="20 % - Akzent4 2 3 2" xfId="1678" xr:uid="{00000000-0005-0000-0000-000087060000}"/>
    <cellStyle name="20 % - Akzent4 2 3 2 2" xfId="1679" xr:uid="{00000000-0005-0000-0000-000088060000}"/>
    <cellStyle name="20 % - Akzent4 2 3 3" xfId="1680" xr:uid="{00000000-0005-0000-0000-000089060000}"/>
    <cellStyle name="20 % - Akzent4 2 4" xfId="1681" xr:uid="{00000000-0005-0000-0000-00008A060000}"/>
    <cellStyle name="20 % - Akzent4 2 4 2" xfId="1682" xr:uid="{00000000-0005-0000-0000-00008B060000}"/>
    <cellStyle name="20 % - Akzent4 2 4 2 2" xfId="1683" xr:uid="{00000000-0005-0000-0000-00008C060000}"/>
    <cellStyle name="20 % - Akzent4 2 4 3" xfId="1684" xr:uid="{00000000-0005-0000-0000-00008D060000}"/>
    <cellStyle name="20 % - Akzent4 2 5" xfId="1685" xr:uid="{00000000-0005-0000-0000-00008E060000}"/>
    <cellStyle name="20 % - Akzent4 2 5 2" xfId="1686" xr:uid="{00000000-0005-0000-0000-00008F060000}"/>
    <cellStyle name="20 % - Akzent4 2 5 2 2" xfId="1687" xr:uid="{00000000-0005-0000-0000-000090060000}"/>
    <cellStyle name="20 % - Akzent4 2 5 3" xfId="1688" xr:uid="{00000000-0005-0000-0000-000091060000}"/>
    <cellStyle name="20 % - Akzent4 2 6" xfId="1689" xr:uid="{00000000-0005-0000-0000-000092060000}"/>
    <cellStyle name="20 % - Akzent4 2 6 2" xfId="1690" xr:uid="{00000000-0005-0000-0000-000093060000}"/>
    <cellStyle name="20 % - Akzent4 2 7" xfId="1691" xr:uid="{00000000-0005-0000-0000-000094060000}"/>
    <cellStyle name="20 % - Akzent4 2_Aktiva Formeln" xfId="1692" xr:uid="{00000000-0005-0000-0000-000095060000}"/>
    <cellStyle name="20 % - Akzent4 3" xfId="1693" xr:uid="{00000000-0005-0000-0000-000096060000}"/>
    <cellStyle name="20 % - Akzent4 3 2" xfId="1694" xr:uid="{00000000-0005-0000-0000-000097060000}"/>
    <cellStyle name="20 % - Akzent4 3 2 2" xfId="1695" xr:uid="{00000000-0005-0000-0000-000098060000}"/>
    <cellStyle name="20 % - Akzent4 3 2 2 2" xfId="1696" xr:uid="{00000000-0005-0000-0000-000099060000}"/>
    <cellStyle name="20 % - Akzent4 3 2 3" xfId="1697" xr:uid="{00000000-0005-0000-0000-00009A060000}"/>
    <cellStyle name="20 % - Akzent4 3 3" xfId="1698" xr:uid="{00000000-0005-0000-0000-00009B060000}"/>
    <cellStyle name="20 % - Akzent4 3 3 2" xfId="1699" xr:uid="{00000000-0005-0000-0000-00009C060000}"/>
    <cellStyle name="20 % - Akzent4 3 4" xfId="1700" xr:uid="{00000000-0005-0000-0000-00009D060000}"/>
    <cellStyle name="20 % - Akzent4 3_Aktiva Formeln" xfId="1701" xr:uid="{00000000-0005-0000-0000-00009E060000}"/>
    <cellStyle name="20 % - Akzent4 4" xfId="1702" xr:uid="{00000000-0005-0000-0000-00009F060000}"/>
    <cellStyle name="20 % - Akzent4 4 2" xfId="1703" xr:uid="{00000000-0005-0000-0000-0000A0060000}"/>
    <cellStyle name="20 % - Akzent4 4 2 2" xfId="1704" xr:uid="{00000000-0005-0000-0000-0000A1060000}"/>
    <cellStyle name="20 % - Akzent4 4 3" xfId="1705" xr:uid="{00000000-0005-0000-0000-0000A2060000}"/>
    <cellStyle name="20 % - Akzent4 5" xfId="1706" xr:uid="{00000000-0005-0000-0000-0000A3060000}"/>
    <cellStyle name="20 % - Akzent4 5 2" xfId="1707" xr:uid="{00000000-0005-0000-0000-0000A4060000}"/>
    <cellStyle name="20 % - Akzent4 5 2 2" xfId="1708" xr:uid="{00000000-0005-0000-0000-0000A5060000}"/>
    <cellStyle name="20 % - Akzent4 5 3" xfId="1709" xr:uid="{00000000-0005-0000-0000-0000A6060000}"/>
    <cellStyle name="20 % - Akzent4 6" xfId="1710" xr:uid="{00000000-0005-0000-0000-0000A7060000}"/>
    <cellStyle name="20 % - Akzent4 7" xfId="1711" xr:uid="{00000000-0005-0000-0000-0000A8060000}"/>
    <cellStyle name="20 % - Akzent4 8" xfId="1712" xr:uid="{00000000-0005-0000-0000-0000A9060000}"/>
    <cellStyle name="20 % - Akzent5 2" xfId="1713" xr:uid="{00000000-0005-0000-0000-0000AA060000}"/>
    <cellStyle name="20 % - Akzent5 2 2" xfId="1714" xr:uid="{00000000-0005-0000-0000-0000AB060000}"/>
    <cellStyle name="20 % - Akzent5 2 2 2" xfId="1715" xr:uid="{00000000-0005-0000-0000-0000AC060000}"/>
    <cellStyle name="20 % - Akzent5 2 2 2 2" xfId="1716" xr:uid="{00000000-0005-0000-0000-0000AD060000}"/>
    <cellStyle name="20 % - Akzent5 2 2 3" xfId="1717" xr:uid="{00000000-0005-0000-0000-0000AE060000}"/>
    <cellStyle name="20 % - Akzent5 2 3" xfId="1718" xr:uid="{00000000-0005-0000-0000-0000AF060000}"/>
    <cellStyle name="20 % - Akzent5 2 3 2" xfId="1719" xr:uid="{00000000-0005-0000-0000-0000B0060000}"/>
    <cellStyle name="20 % - Akzent5 2 3 2 2" xfId="1720" xr:uid="{00000000-0005-0000-0000-0000B1060000}"/>
    <cellStyle name="20 % - Akzent5 2 3 3" xfId="1721" xr:uid="{00000000-0005-0000-0000-0000B2060000}"/>
    <cellStyle name="20 % - Akzent5 2 4" xfId="1722" xr:uid="{00000000-0005-0000-0000-0000B3060000}"/>
    <cellStyle name="20 % - Akzent5 2 4 2" xfId="1723" xr:uid="{00000000-0005-0000-0000-0000B4060000}"/>
    <cellStyle name="20 % - Akzent5 2 4 2 2" xfId="1724" xr:uid="{00000000-0005-0000-0000-0000B5060000}"/>
    <cellStyle name="20 % - Akzent5 2 4 3" xfId="1725" xr:uid="{00000000-0005-0000-0000-0000B6060000}"/>
    <cellStyle name="20 % - Akzent5 2 5" xfId="1726" xr:uid="{00000000-0005-0000-0000-0000B7060000}"/>
    <cellStyle name="20 % - Akzent5 2 5 2" xfId="1727" xr:uid="{00000000-0005-0000-0000-0000B8060000}"/>
    <cellStyle name="20 % - Akzent5 2 5 2 2" xfId="1728" xr:uid="{00000000-0005-0000-0000-0000B9060000}"/>
    <cellStyle name="20 % - Akzent5 2 5 3" xfId="1729" xr:uid="{00000000-0005-0000-0000-0000BA060000}"/>
    <cellStyle name="20 % - Akzent5 2 6" xfId="1730" xr:uid="{00000000-0005-0000-0000-0000BB060000}"/>
    <cellStyle name="20 % - Akzent5 2 6 2" xfId="1731" xr:uid="{00000000-0005-0000-0000-0000BC060000}"/>
    <cellStyle name="20 % - Akzent5 2 7" xfId="1732" xr:uid="{00000000-0005-0000-0000-0000BD060000}"/>
    <cellStyle name="20 % - Akzent5 2_Aktiva Formeln" xfId="1733" xr:uid="{00000000-0005-0000-0000-0000BE060000}"/>
    <cellStyle name="20 % - Akzent5 3" xfId="1734" xr:uid="{00000000-0005-0000-0000-0000BF060000}"/>
    <cellStyle name="20 % - Akzent5 3 2" xfId="1735" xr:uid="{00000000-0005-0000-0000-0000C0060000}"/>
    <cellStyle name="20 % - Akzent5 3 2 2" xfId="1736" xr:uid="{00000000-0005-0000-0000-0000C1060000}"/>
    <cellStyle name="20 % - Akzent5 3 2 2 2" xfId="1737" xr:uid="{00000000-0005-0000-0000-0000C2060000}"/>
    <cellStyle name="20 % - Akzent5 3 2 3" xfId="1738" xr:uid="{00000000-0005-0000-0000-0000C3060000}"/>
    <cellStyle name="20 % - Akzent5 3 3" xfId="1739" xr:uid="{00000000-0005-0000-0000-0000C4060000}"/>
    <cellStyle name="20 % - Akzent5 3 3 2" xfId="1740" xr:uid="{00000000-0005-0000-0000-0000C5060000}"/>
    <cellStyle name="20 % - Akzent5 3 4" xfId="1741" xr:uid="{00000000-0005-0000-0000-0000C6060000}"/>
    <cellStyle name="20 % - Akzent5 3_Aktiva Formeln" xfId="1742" xr:uid="{00000000-0005-0000-0000-0000C7060000}"/>
    <cellStyle name="20 % - Akzent5 4" xfId="1743" xr:uid="{00000000-0005-0000-0000-0000C8060000}"/>
    <cellStyle name="20 % - Akzent5 4 2" xfId="1744" xr:uid="{00000000-0005-0000-0000-0000C9060000}"/>
    <cellStyle name="20 % - Akzent5 4 2 2" xfId="1745" xr:uid="{00000000-0005-0000-0000-0000CA060000}"/>
    <cellStyle name="20 % - Akzent5 4 3" xfId="1746" xr:uid="{00000000-0005-0000-0000-0000CB060000}"/>
    <cellStyle name="20 % - Akzent5 5" xfId="1747" xr:uid="{00000000-0005-0000-0000-0000CC060000}"/>
    <cellStyle name="20 % - Akzent5 5 2" xfId="1748" xr:uid="{00000000-0005-0000-0000-0000CD060000}"/>
    <cellStyle name="20 % - Akzent5 5 2 2" xfId="1749" xr:uid="{00000000-0005-0000-0000-0000CE060000}"/>
    <cellStyle name="20 % - Akzent5 5 3" xfId="1750" xr:uid="{00000000-0005-0000-0000-0000CF060000}"/>
    <cellStyle name="20 % - Akzent5 6" xfId="1751" xr:uid="{00000000-0005-0000-0000-0000D0060000}"/>
    <cellStyle name="20 % - Akzent5 7" xfId="1752" xr:uid="{00000000-0005-0000-0000-0000D1060000}"/>
    <cellStyle name="20 % - Akzent5 8" xfId="1753" xr:uid="{00000000-0005-0000-0000-0000D2060000}"/>
    <cellStyle name="20 % - Akzent6 2" xfId="1754" xr:uid="{00000000-0005-0000-0000-0000D3060000}"/>
    <cellStyle name="20 % - Akzent6 2 2" xfId="1755" xr:uid="{00000000-0005-0000-0000-0000D4060000}"/>
    <cellStyle name="20 % - Akzent6 2 2 2" xfId="1756" xr:uid="{00000000-0005-0000-0000-0000D5060000}"/>
    <cellStyle name="20 % - Akzent6 2 2 2 2" xfId="1757" xr:uid="{00000000-0005-0000-0000-0000D6060000}"/>
    <cellStyle name="20 % - Akzent6 2 2 3" xfId="1758" xr:uid="{00000000-0005-0000-0000-0000D7060000}"/>
    <cellStyle name="20 % - Akzent6 2 3" xfId="1759" xr:uid="{00000000-0005-0000-0000-0000D8060000}"/>
    <cellStyle name="20 % - Akzent6 2 3 2" xfId="1760" xr:uid="{00000000-0005-0000-0000-0000D9060000}"/>
    <cellStyle name="20 % - Akzent6 2 3 2 2" xfId="1761" xr:uid="{00000000-0005-0000-0000-0000DA060000}"/>
    <cellStyle name="20 % - Akzent6 2 3 3" xfId="1762" xr:uid="{00000000-0005-0000-0000-0000DB060000}"/>
    <cellStyle name="20 % - Akzent6 2 4" xfId="1763" xr:uid="{00000000-0005-0000-0000-0000DC060000}"/>
    <cellStyle name="20 % - Akzent6 2 4 2" xfId="1764" xr:uid="{00000000-0005-0000-0000-0000DD060000}"/>
    <cellStyle name="20 % - Akzent6 2 4 2 2" xfId="1765" xr:uid="{00000000-0005-0000-0000-0000DE060000}"/>
    <cellStyle name="20 % - Akzent6 2 4 3" xfId="1766" xr:uid="{00000000-0005-0000-0000-0000DF060000}"/>
    <cellStyle name="20 % - Akzent6 2 5" xfId="1767" xr:uid="{00000000-0005-0000-0000-0000E0060000}"/>
    <cellStyle name="20 % - Akzent6 2 5 2" xfId="1768" xr:uid="{00000000-0005-0000-0000-0000E1060000}"/>
    <cellStyle name="20 % - Akzent6 2 5 2 2" xfId="1769" xr:uid="{00000000-0005-0000-0000-0000E2060000}"/>
    <cellStyle name="20 % - Akzent6 2 5 3" xfId="1770" xr:uid="{00000000-0005-0000-0000-0000E3060000}"/>
    <cellStyle name="20 % - Akzent6 2 6" xfId="1771" xr:uid="{00000000-0005-0000-0000-0000E4060000}"/>
    <cellStyle name="20 % - Akzent6 2 6 2" xfId="1772" xr:uid="{00000000-0005-0000-0000-0000E5060000}"/>
    <cellStyle name="20 % - Akzent6 2 7" xfId="1773" xr:uid="{00000000-0005-0000-0000-0000E6060000}"/>
    <cellStyle name="20 % - Akzent6 2_Aktiva Formeln" xfId="1774" xr:uid="{00000000-0005-0000-0000-0000E7060000}"/>
    <cellStyle name="20 % - Akzent6 3" xfId="1775" xr:uid="{00000000-0005-0000-0000-0000E8060000}"/>
    <cellStyle name="20 % - Akzent6 3 2" xfId="1776" xr:uid="{00000000-0005-0000-0000-0000E9060000}"/>
    <cellStyle name="20 % - Akzent6 3 2 2" xfId="1777" xr:uid="{00000000-0005-0000-0000-0000EA060000}"/>
    <cellStyle name="20 % - Akzent6 3 2 2 2" xfId="1778" xr:uid="{00000000-0005-0000-0000-0000EB060000}"/>
    <cellStyle name="20 % - Akzent6 3 2 3" xfId="1779" xr:uid="{00000000-0005-0000-0000-0000EC060000}"/>
    <cellStyle name="20 % - Akzent6 3 3" xfId="1780" xr:uid="{00000000-0005-0000-0000-0000ED060000}"/>
    <cellStyle name="20 % - Akzent6 3 3 2" xfId="1781" xr:uid="{00000000-0005-0000-0000-0000EE060000}"/>
    <cellStyle name="20 % - Akzent6 3 4" xfId="1782" xr:uid="{00000000-0005-0000-0000-0000EF060000}"/>
    <cellStyle name="20 % - Akzent6 3_Aktiva Formeln" xfId="1783" xr:uid="{00000000-0005-0000-0000-0000F0060000}"/>
    <cellStyle name="20 % - Akzent6 4" xfId="1784" xr:uid="{00000000-0005-0000-0000-0000F1060000}"/>
    <cellStyle name="20 % - Akzent6 4 2" xfId="1785" xr:uid="{00000000-0005-0000-0000-0000F2060000}"/>
    <cellStyle name="20 % - Akzent6 4 2 2" xfId="1786" xr:uid="{00000000-0005-0000-0000-0000F3060000}"/>
    <cellStyle name="20 % - Akzent6 4 3" xfId="1787" xr:uid="{00000000-0005-0000-0000-0000F4060000}"/>
    <cellStyle name="20 % - Akzent6 5" xfId="1788" xr:uid="{00000000-0005-0000-0000-0000F5060000}"/>
    <cellStyle name="20 % - Akzent6 5 2" xfId="1789" xr:uid="{00000000-0005-0000-0000-0000F6060000}"/>
    <cellStyle name="20 % - Akzent6 5 2 2" xfId="1790" xr:uid="{00000000-0005-0000-0000-0000F7060000}"/>
    <cellStyle name="20 % - Akzent6 5 3" xfId="1791" xr:uid="{00000000-0005-0000-0000-0000F8060000}"/>
    <cellStyle name="20 % - Akzent6 6" xfId="1792" xr:uid="{00000000-0005-0000-0000-0000F9060000}"/>
    <cellStyle name="20 % - Akzent6 7" xfId="1793" xr:uid="{00000000-0005-0000-0000-0000FA060000}"/>
    <cellStyle name="20 % - Akzent6 8" xfId="1794" xr:uid="{00000000-0005-0000-0000-0000FB060000}"/>
    <cellStyle name="20% - 1. jelölőszín" xfId="1795" xr:uid="{00000000-0005-0000-0000-0000FC060000}"/>
    <cellStyle name="20% - 1. jelölőszín 2" xfId="1796" xr:uid="{00000000-0005-0000-0000-0000FD060000}"/>
    <cellStyle name="20% - 1. jelölőszín_20130128_ITS on reporting_Annex I_CA" xfId="1797" xr:uid="{00000000-0005-0000-0000-0000FE060000}"/>
    <cellStyle name="20% - 2. jelölőszín" xfId="1798" xr:uid="{00000000-0005-0000-0000-0000FF060000}"/>
    <cellStyle name="20% - 2. jelölőszín 2" xfId="1799" xr:uid="{00000000-0005-0000-0000-000000070000}"/>
    <cellStyle name="20% - 2. jelölőszín_20130128_ITS on reporting_Annex I_CA" xfId="1800" xr:uid="{00000000-0005-0000-0000-000001070000}"/>
    <cellStyle name="20% - 3. jelölőszín" xfId="1801" xr:uid="{00000000-0005-0000-0000-000002070000}"/>
    <cellStyle name="20% - 3. jelölőszín 2" xfId="1802" xr:uid="{00000000-0005-0000-0000-000003070000}"/>
    <cellStyle name="20% - 3. jelölőszín_20130128_ITS on reporting_Annex I_CA" xfId="1803" xr:uid="{00000000-0005-0000-0000-000004070000}"/>
    <cellStyle name="20% - 4. jelölőszín" xfId="1804" xr:uid="{00000000-0005-0000-0000-000005070000}"/>
    <cellStyle name="20% - 4. jelölőszín 2" xfId="1805" xr:uid="{00000000-0005-0000-0000-000006070000}"/>
    <cellStyle name="20% - 4. jelölőszín_20130128_ITS on reporting_Annex I_CA" xfId="1806" xr:uid="{00000000-0005-0000-0000-000007070000}"/>
    <cellStyle name="20% - 5. jelölőszín" xfId="1807" xr:uid="{00000000-0005-0000-0000-000008070000}"/>
    <cellStyle name="20% - 5. jelölőszín 2" xfId="1808" xr:uid="{00000000-0005-0000-0000-000009070000}"/>
    <cellStyle name="20% - 5. jelölőszín_20130128_ITS on reporting_Annex I_CA" xfId="1809" xr:uid="{00000000-0005-0000-0000-00000A070000}"/>
    <cellStyle name="20% - 6. jelölőszín" xfId="1810" xr:uid="{00000000-0005-0000-0000-00000B070000}"/>
    <cellStyle name="20% - 6. jelölőszín 2" xfId="1811" xr:uid="{00000000-0005-0000-0000-00000C070000}"/>
    <cellStyle name="20% - 6. jelölőszín_20130128_ITS on reporting_Annex I_CA" xfId="1812" xr:uid="{00000000-0005-0000-0000-00000D070000}"/>
    <cellStyle name="20% - Accent1 2" xfId="1813" xr:uid="{00000000-0005-0000-0000-00000E070000}"/>
    <cellStyle name="20% - Accent1 3" xfId="1814" xr:uid="{00000000-0005-0000-0000-00000F070000}"/>
    <cellStyle name="20% - Accent1 4" xfId="1815" xr:uid="{00000000-0005-0000-0000-000010070000}"/>
    <cellStyle name="20% - Accent1 5" xfId="1816" xr:uid="{00000000-0005-0000-0000-000011070000}"/>
    <cellStyle name="20% - Accent2 2" xfId="1817" xr:uid="{00000000-0005-0000-0000-000012070000}"/>
    <cellStyle name="20% - Accent2 3" xfId="1818" xr:uid="{00000000-0005-0000-0000-000013070000}"/>
    <cellStyle name="20% - Accent2 4" xfId="1819" xr:uid="{00000000-0005-0000-0000-000014070000}"/>
    <cellStyle name="20% - Accent2 5" xfId="1820" xr:uid="{00000000-0005-0000-0000-000015070000}"/>
    <cellStyle name="20% - Accent3 2" xfId="1821" xr:uid="{00000000-0005-0000-0000-000016070000}"/>
    <cellStyle name="20% - Accent3 3" xfId="1822" xr:uid="{00000000-0005-0000-0000-000017070000}"/>
    <cellStyle name="20% - Accent3 4" xfId="1823" xr:uid="{00000000-0005-0000-0000-000018070000}"/>
    <cellStyle name="20% - Accent3 5" xfId="1824" xr:uid="{00000000-0005-0000-0000-000019070000}"/>
    <cellStyle name="20% - Accent4 2" xfId="1825" xr:uid="{00000000-0005-0000-0000-00001A070000}"/>
    <cellStyle name="20% - Accent4 3" xfId="1826" xr:uid="{00000000-0005-0000-0000-00001B070000}"/>
    <cellStyle name="20% - Accent4 4" xfId="1827" xr:uid="{00000000-0005-0000-0000-00001C070000}"/>
    <cellStyle name="20% - Accent4 5" xfId="1828" xr:uid="{00000000-0005-0000-0000-00001D070000}"/>
    <cellStyle name="20% - Accent5 2" xfId="1829" xr:uid="{00000000-0005-0000-0000-00001E070000}"/>
    <cellStyle name="20% - Accent5 3" xfId="1830" xr:uid="{00000000-0005-0000-0000-00001F070000}"/>
    <cellStyle name="20% - Accent5 4" xfId="1831" xr:uid="{00000000-0005-0000-0000-000020070000}"/>
    <cellStyle name="20% - Accent5 5" xfId="1832" xr:uid="{00000000-0005-0000-0000-000021070000}"/>
    <cellStyle name="20% - Accent6 2" xfId="1833" xr:uid="{00000000-0005-0000-0000-000022070000}"/>
    <cellStyle name="20% - Accent6 3" xfId="1834" xr:uid="{00000000-0005-0000-0000-000023070000}"/>
    <cellStyle name="20% - Accent6 4" xfId="1835" xr:uid="{00000000-0005-0000-0000-000024070000}"/>
    <cellStyle name="20% - Accent6 5" xfId="1836" xr:uid="{00000000-0005-0000-0000-000025070000}"/>
    <cellStyle name="20% - Akzent1" xfId="1837" xr:uid="{00000000-0005-0000-0000-000026070000}"/>
    <cellStyle name="20% - Akzent1 2" xfId="1838" xr:uid="{00000000-0005-0000-0000-000027070000}"/>
    <cellStyle name="20% - Akzent2" xfId="1839" xr:uid="{00000000-0005-0000-0000-000028070000}"/>
    <cellStyle name="20% - Akzent2 2" xfId="1840" xr:uid="{00000000-0005-0000-0000-000029070000}"/>
    <cellStyle name="20% - Akzent3" xfId="1841" xr:uid="{00000000-0005-0000-0000-00002A070000}"/>
    <cellStyle name="20% - Akzent3 2" xfId="1842" xr:uid="{00000000-0005-0000-0000-00002B070000}"/>
    <cellStyle name="20% - Akzent4" xfId="1843" xr:uid="{00000000-0005-0000-0000-00002C070000}"/>
    <cellStyle name="20% - Akzent4 2" xfId="1844" xr:uid="{00000000-0005-0000-0000-00002D070000}"/>
    <cellStyle name="20% - Akzent5" xfId="1845" xr:uid="{00000000-0005-0000-0000-00002E070000}"/>
    <cellStyle name="20% - Akzent5 2" xfId="1846" xr:uid="{00000000-0005-0000-0000-00002F070000}"/>
    <cellStyle name="20% - Akzent6" xfId="1847" xr:uid="{00000000-0005-0000-0000-000030070000}"/>
    <cellStyle name="20% - Akzent6 2" xfId="1848" xr:uid="{00000000-0005-0000-0000-000031070000}"/>
    <cellStyle name="20% - Énfasis1" xfId="1849" xr:uid="{00000000-0005-0000-0000-000032070000}"/>
    <cellStyle name="20% - Énfasis1 2" xfId="1850" xr:uid="{00000000-0005-0000-0000-000033070000}"/>
    <cellStyle name="20% - Énfasis2" xfId="1851" xr:uid="{00000000-0005-0000-0000-000034070000}"/>
    <cellStyle name="20% - Énfasis2 2" xfId="1852" xr:uid="{00000000-0005-0000-0000-000035070000}"/>
    <cellStyle name="20% - Énfasis3" xfId="1853" xr:uid="{00000000-0005-0000-0000-000036070000}"/>
    <cellStyle name="20% - Énfasis3 2" xfId="1854" xr:uid="{00000000-0005-0000-0000-000037070000}"/>
    <cellStyle name="20% - Énfasis4" xfId="1855" xr:uid="{00000000-0005-0000-0000-000038070000}"/>
    <cellStyle name="20% - Énfasis4 2" xfId="1856" xr:uid="{00000000-0005-0000-0000-000039070000}"/>
    <cellStyle name="20% - Énfasis5" xfId="1857" xr:uid="{00000000-0005-0000-0000-00003A070000}"/>
    <cellStyle name="20% - Énfasis5 2" xfId="1858" xr:uid="{00000000-0005-0000-0000-00003B070000}"/>
    <cellStyle name="20% - Énfasis6" xfId="1859" xr:uid="{00000000-0005-0000-0000-00003C070000}"/>
    <cellStyle name="20% - Énfasis6 2" xfId="1860" xr:uid="{00000000-0005-0000-0000-00003D070000}"/>
    <cellStyle name="2H" xfId="1861" xr:uid="{00000000-0005-0000-0000-00003E070000}"/>
    <cellStyle name="2H 2" xfId="1862" xr:uid="{00000000-0005-0000-0000-00003F070000}"/>
    <cellStyle name="2H 3" xfId="1863" xr:uid="{00000000-0005-0000-0000-000040070000}"/>
    <cellStyle name="2N" xfId="1864" xr:uid="{00000000-0005-0000-0000-000041070000}"/>
    <cellStyle name="2N 2" xfId="1865" xr:uid="{00000000-0005-0000-0000-000042070000}"/>
    <cellStyle name="2N 3" xfId="1866" xr:uid="{00000000-0005-0000-0000-000043070000}"/>
    <cellStyle name="2R" xfId="1867" xr:uid="{00000000-0005-0000-0000-000044070000}"/>
    <cellStyle name="2R 2" xfId="1868" xr:uid="{00000000-0005-0000-0000-000045070000}"/>
    <cellStyle name="2R 3" xfId="1869" xr:uid="{00000000-0005-0000-0000-000046070000}"/>
    <cellStyle name="40 % - Akzent1 2" xfId="1870" xr:uid="{00000000-0005-0000-0000-000047070000}"/>
    <cellStyle name="40 % - Akzent1 2 2" xfId="1871" xr:uid="{00000000-0005-0000-0000-000048070000}"/>
    <cellStyle name="40 % - Akzent1 2 2 2" xfId="1872" xr:uid="{00000000-0005-0000-0000-000049070000}"/>
    <cellStyle name="40 % - Akzent1 2 2 2 2" xfId="1873" xr:uid="{00000000-0005-0000-0000-00004A070000}"/>
    <cellStyle name="40 % - Akzent1 2 2 3" xfId="1874" xr:uid="{00000000-0005-0000-0000-00004B070000}"/>
    <cellStyle name="40 % - Akzent1 2 3" xfId="1875" xr:uid="{00000000-0005-0000-0000-00004C070000}"/>
    <cellStyle name="40 % - Akzent1 2 3 2" xfId="1876" xr:uid="{00000000-0005-0000-0000-00004D070000}"/>
    <cellStyle name="40 % - Akzent1 2 3 2 2" xfId="1877" xr:uid="{00000000-0005-0000-0000-00004E070000}"/>
    <cellStyle name="40 % - Akzent1 2 3 3" xfId="1878" xr:uid="{00000000-0005-0000-0000-00004F070000}"/>
    <cellStyle name="40 % - Akzent1 2 4" xfId="1879" xr:uid="{00000000-0005-0000-0000-000050070000}"/>
    <cellStyle name="40 % - Akzent1 2 4 2" xfId="1880" xr:uid="{00000000-0005-0000-0000-000051070000}"/>
    <cellStyle name="40 % - Akzent1 2 4 2 2" xfId="1881" xr:uid="{00000000-0005-0000-0000-000052070000}"/>
    <cellStyle name="40 % - Akzent1 2 4 3" xfId="1882" xr:uid="{00000000-0005-0000-0000-000053070000}"/>
    <cellStyle name="40 % - Akzent1 2 5" xfId="1883" xr:uid="{00000000-0005-0000-0000-000054070000}"/>
    <cellStyle name="40 % - Akzent1 2 5 2" xfId="1884" xr:uid="{00000000-0005-0000-0000-000055070000}"/>
    <cellStyle name="40 % - Akzent1 2 5 2 2" xfId="1885" xr:uid="{00000000-0005-0000-0000-000056070000}"/>
    <cellStyle name="40 % - Akzent1 2 5 3" xfId="1886" xr:uid="{00000000-0005-0000-0000-000057070000}"/>
    <cellStyle name="40 % - Akzent1 2 6" xfId="1887" xr:uid="{00000000-0005-0000-0000-000058070000}"/>
    <cellStyle name="40 % - Akzent1 2 6 2" xfId="1888" xr:uid="{00000000-0005-0000-0000-000059070000}"/>
    <cellStyle name="40 % - Akzent1 2 7" xfId="1889" xr:uid="{00000000-0005-0000-0000-00005A070000}"/>
    <cellStyle name="40 % - Akzent1 2_Aktiva Formeln" xfId="1890" xr:uid="{00000000-0005-0000-0000-00005B070000}"/>
    <cellStyle name="40 % - Akzent1 3" xfId="1891" xr:uid="{00000000-0005-0000-0000-00005C070000}"/>
    <cellStyle name="40 % - Akzent1 3 2" xfId="1892" xr:uid="{00000000-0005-0000-0000-00005D070000}"/>
    <cellStyle name="40 % - Akzent1 3 2 2" xfId="1893" xr:uid="{00000000-0005-0000-0000-00005E070000}"/>
    <cellStyle name="40 % - Akzent1 3 2 2 2" xfId="1894" xr:uid="{00000000-0005-0000-0000-00005F070000}"/>
    <cellStyle name="40 % - Akzent1 3 2 3" xfId="1895" xr:uid="{00000000-0005-0000-0000-000060070000}"/>
    <cellStyle name="40 % - Akzent1 3 3" xfId="1896" xr:uid="{00000000-0005-0000-0000-000061070000}"/>
    <cellStyle name="40 % - Akzent1 3 3 2" xfId="1897" xr:uid="{00000000-0005-0000-0000-000062070000}"/>
    <cellStyle name="40 % - Akzent1 3 4" xfId="1898" xr:uid="{00000000-0005-0000-0000-000063070000}"/>
    <cellStyle name="40 % - Akzent1 3_Aktiva Formeln" xfId="1899" xr:uid="{00000000-0005-0000-0000-000064070000}"/>
    <cellStyle name="40 % - Akzent1 4" xfId="1900" xr:uid="{00000000-0005-0000-0000-000065070000}"/>
    <cellStyle name="40 % - Akzent1 4 2" xfId="1901" xr:uid="{00000000-0005-0000-0000-000066070000}"/>
    <cellStyle name="40 % - Akzent1 4 2 2" xfId="1902" xr:uid="{00000000-0005-0000-0000-000067070000}"/>
    <cellStyle name="40 % - Akzent1 4 3" xfId="1903" xr:uid="{00000000-0005-0000-0000-000068070000}"/>
    <cellStyle name="40 % - Akzent1 5" xfId="1904" xr:uid="{00000000-0005-0000-0000-000069070000}"/>
    <cellStyle name="40 % - Akzent1 5 2" xfId="1905" xr:uid="{00000000-0005-0000-0000-00006A070000}"/>
    <cellStyle name="40 % - Akzent1 5 2 2" xfId="1906" xr:uid="{00000000-0005-0000-0000-00006B070000}"/>
    <cellStyle name="40 % - Akzent1 5 3" xfId="1907" xr:uid="{00000000-0005-0000-0000-00006C070000}"/>
    <cellStyle name="40 % - Akzent1 6" xfId="1908" xr:uid="{00000000-0005-0000-0000-00006D070000}"/>
    <cellStyle name="40 % - Akzent1 7" xfId="1909" xr:uid="{00000000-0005-0000-0000-00006E070000}"/>
    <cellStyle name="40 % - Akzent1 8" xfId="1910" xr:uid="{00000000-0005-0000-0000-00006F070000}"/>
    <cellStyle name="40 % - Akzent2 2" xfId="1911" xr:uid="{00000000-0005-0000-0000-000070070000}"/>
    <cellStyle name="40 % - Akzent2 2 2" xfId="1912" xr:uid="{00000000-0005-0000-0000-000071070000}"/>
    <cellStyle name="40 % - Akzent2 2 2 2" xfId="1913" xr:uid="{00000000-0005-0000-0000-000072070000}"/>
    <cellStyle name="40 % - Akzent2 2 2 2 2" xfId="1914" xr:uid="{00000000-0005-0000-0000-000073070000}"/>
    <cellStyle name="40 % - Akzent2 2 2 3" xfId="1915" xr:uid="{00000000-0005-0000-0000-000074070000}"/>
    <cellStyle name="40 % - Akzent2 2 3" xfId="1916" xr:uid="{00000000-0005-0000-0000-000075070000}"/>
    <cellStyle name="40 % - Akzent2 2 3 2" xfId="1917" xr:uid="{00000000-0005-0000-0000-000076070000}"/>
    <cellStyle name="40 % - Akzent2 2 3 2 2" xfId="1918" xr:uid="{00000000-0005-0000-0000-000077070000}"/>
    <cellStyle name="40 % - Akzent2 2 3 3" xfId="1919" xr:uid="{00000000-0005-0000-0000-000078070000}"/>
    <cellStyle name="40 % - Akzent2 2 4" xfId="1920" xr:uid="{00000000-0005-0000-0000-000079070000}"/>
    <cellStyle name="40 % - Akzent2 2 4 2" xfId="1921" xr:uid="{00000000-0005-0000-0000-00007A070000}"/>
    <cellStyle name="40 % - Akzent2 2 4 2 2" xfId="1922" xr:uid="{00000000-0005-0000-0000-00007B070000}"/>
    <cellStyle name="40 % - Akzent2 2 4 3" xfId="1923" xr:uid="{00000000-0005-0000-0000-00007C070000}"/>
    <cellStyle name="40 % - Akzent2 2 5" xfId="1924" xr:uid="{00000000-0005-0000-0000-00007D070000}"/>
    <cellStyle name="40 % - Akzent2 2 5 2" xfId="1925" xr:uid="{00000000-0005-0000-0000-00007E070000}"/>
    <cellStyle name="40 % - Akzent2 2 5 2 2" xfId="1926" xr:uid="{00000000-0005-0000-0000-00007F070000}"/>
    <cellStyle name="40 % - Akzent2 2 5 3" xfId="1927" xr:uid="{00000000-0005-0000-0000-000080070000}"/>
    <cellStyle name="40 % - Akzent2 2 6" xfId="1928" xr:uid="{00000000-0005-0000-0000-000081070000}"/>
    <cellStyle name="40 % - Akzent2 2 6 2" xfId="1929" xr:uid="{00000000-0005-0000-0000-000082070000}"/>
    <cellStyle name="40 % - Akzent2 2 7" xfId="1930" xr:uid="{00000000-0005-0000-0000-000083070000}"/>
    <cellStyle name="40 % - Akzent2 2_Aktiva Formeln" xfId="1931" xr:uid="{00000000-0005-0000-0000-000084070000}"/>
    <cellStyle name="40 % - Akzent2 3" xfId="1932" xr:uid="{00000000-0005-0000-0000-000085070000}"/>
    <cellStyle name="40 % - Akzent2 3 2" xfId="1933" xr:uid="{00000000-0005-0000-0000-000086070000}"/>
    <cellStyle name="40 % - Akzent2 3 2 2" xfId="1934" xr:uid="{00000000-0005-0000-0000-000087070000}"/>
    <cellStyle name="40 % - Akzent2 3 2 2 2" xfId="1935" xr:uid="{00000000-0005-0000-0000-000088070000}"/>
    <cellStyle name="40 % - Akzent2 3 2 3" xfId="1936" xr:uid="{00000000-0005-0000-0000-000089070000}"/>
    <cellStyle name="40 % - Akzent2 3 3" xfId="1937" xr:uid="{00000000-0005-0000-0000-00008A070000}"/>
    <cellStyle name="40 % - Akzent2 3 3 2" xfId="1938" xr:uid="{00000000-0005-0000-0000-00008B070000}"/>
    <cellStyle name="40 % - Akzent2 3 4" xfId="1939" xr:uid="{00000000-0005-0000-0000-00008C070000}"/>
    <cellStyle name="40 % - Akzent2 3_Aktiva Formeln" xfId="1940" xr:uid="{00000000-0005-0000-0000-00008D070000}"/>
    <cellStyle name="40 % - Akzent2 4" xfId="1941" xr:uid="{00000000-0005-0000-0000-00008E070000}"/>
    <cellStyle name="40 % - Akzent2 4 2" xfId="1942" xr:uid="{00000000-0005-0000-0000-00008F070000}"/>
    <cellStyle name="40 % - Akzent2 4 2 2" xfId="1943" xr:uid="{00000000-0005-0000-0000-000090070000}"/>
    <cellStyle name="40 % - Akzent2 4 3" xfId="1944" xr:uid="{00000000-0005-0000-0000-000091070000}"/>
    <cellStyle name="40 % - Akzent2 5" xfId="1945" xr:uid="{00000000-0005-0000-0000-000092070000}"/>
    <cellStyle name="40 % - Akzent2 5 2" xfId="1946" xr:uid="{00000000-0005-0000-0000-000093070000}"/>
    <cellStyle name="40 % - Akzent2 5 2 2" xfId="1947" xr:uid="{00000000-0005-0000-0000-000094070000}"/>
    <cellStyle name="40 % - Akzent2 5 3" xfId="1948" xr:uid="{00000000-0005-0000-0000-000095070000}"/>
    <cellStyle name="40 % - Akzent2 6" xfId="1949" xr:uid="{00000000-0005-0000-0000-000096070000}"/>
    <cellStyle name="40 % - Akzent2 7" xfId="1950" xr:uid="{00000000-0005-0000-0000-000097070000}"/>
    <cellStyle name="40 % - Akzent2 8" xfId="1951" xr:uid="{00000000-0005-0000-0000-000098070000}"/>
    <cellStyle name="40 % - Akzent3 2" xfId="1952" xr:uid="{00000000-0005-0000-0000-000099070000}"/>
    <cellStyle name="40 % - Akzent3 2 2" xfId="1953" xr:uid="{00000000-0005-0000-0000-00009A070000}"/>
    <cellStyle name="40 % - Akzent3 2 2 2" xfId="1954" xr:uid="{00000000-0005-0000-0000-00009B070000}"/>
    <cellStyle name="40 % - Akzent3 2 2 2 2" xfId="1955" xr:uid="{00000000-0005-0000-0000-00009C070000}"/>
    <cellStyle name="40 % - Akzent3 2 2 3" xfId="1956" xr:uid="{00000000-0005-0000-0000-00009D070000}"/>
    <cellStyle name="40 % - Akzent3 2 3" xfId="1957" xr:uid="{00000000-0005-0000-0000-00009E070000}"/>
    <cellStyle name="40 % - Akzent3 2 3 2" xfId="1958" xr:uid="{00000000-0005-0000-0000-00009F070000}"/>
    <cellStyle name="40 % - Akzent3 2 3 2 2" xfId="1959" xr:uid="{00000000-0005-0000-0000-0000A0070000}"/>
    <cellStyle name="40 % - Akzent3 2 3 3" xfId="1960" xr:uid="{00000000-0005-0000-0000-0000A1070000}"/>
    <cellStyle name="40 % - Akzent3 2 4" xfId="1961" xr:uid="{00000000-0005-0000-0000-0000A2070000}"/>
    <cellStyle name="40 % - Akzent3 2 4 2" xfId="1962" xr:uid="{00000000-0005-0000-0000-0000A3070000}"/>
    <cellStyle name="40 % - Akzent3 2 4 2 2" xfId="1963" xr:uid="{00000000-0005-0000-0000-0000A4070000}"/>
    <cellStyle name="40 % - Akzent3 2 4 3" xfId="1964" xr:uid="{00000000-0005-0000-0000-0000A5070000}"/>
    <cellStyle name="40 % - Akzent3 2 5" xfId="1965" xr:uid="{00000000-0005-0000-0000-0000A6070000}"/>
    <cellStyle name="40 % - Akzent3 2 5 2" xfId="1966" xr:uid="{00000000-0005-0000-0000-0000A7070000}"/>
    <cellStyle name="40 % - Akzent3 2 5 2 2" xfId="1967" xr:uid="{00000000-0005-0000-0000-0000A8070000}"/>
    <cellStyle name="40 % - Akzent3 2 5 3" xfId="1968" xr:uid="{00000000-0005-0000-0000-0000A9070000}"/>
    <cellStyle name="40 % - Akzent3 2 6" xfId="1969" xr:uid="{00000000-0005-0000-0000-0000AA070000}"/>
    <cellStyle name="40 % - Akzent3 2 6 2" xfId="1970" xr:uid="{00000000-0005-0000-0000-0000AB070000}"/>
    <cellStyle name="40 % - Akzent3 2 7" xfId="1971" xr:uid="{00000000-0005-0000-0000-0000AC070000}"/>
    <cellStyle name="40 % - Akzent3 2_Aktiva Formeln" xfId="1972" xr:uid="{00000000-0005-0000-0000-0000AD070000}"/>
    <cellStyle name="40 % - Akzent3 3" xfId="1973" xr:uid="{00000000-0005-0000-0000-0000AE070000}"/>
    <cellStyle name="40 % - Akzent3 3 2" xfId="1974" xr:uid="{00000000-0005-0000-0000-0000AF070000}"/>
    <cellStyle name="40 % - Akzent3 3 2 2" xfId="1975" xr:uid="{00000000-0005-0000-0000-0000B0070000}"/>
    <cellStyle name="40 % - Akzent3 3 2 2 2" xfId="1976" xr:uid="{00000000-0005-0000-0000-0000B1070000}"/>
    <cellStyle name="40 % - Akzent3 3 2 3" xfId="1977" xr:uid="{00000000-0005-0000-0000-0000B2070000}"/>
    <cellStyle name="40 % - Akzent3 3 3" xfId="1978" xr:uid="{00000000-0005-0000-0000-0000B3070000}"/>
    <cellStyle name="40 % - Akzent3 3 3 2" xfId="1979" xr:uid="{00000000-0005-0000-0000-0000B4070000}"/>
    <cellStyle name="40 % - Akzent3 3 4" xfId="1980" xr:uid="{00000000-0005-0000-0000-0000B5070000}"/>
    <cellStyle name="40 % - Akzent3 3_Aktiva Formeln" xfId="1981" xr:uid="{00000000-0005-0000-0000-0000B6070000}"/>
    <cellStyle name="40 % - Akzent3 4" xfId="1982" xr:uid="{00000000-0005-0000-0000-0000B7070000}"/>
    <cellStyle name="40 % - Akzent3 4 2" xfId="1983" xr:uid="{00000000-0005-0000-0000-0000B8070000}"/>
    <cellStyle name="40 % - Akzent3 4 2 2" xfId="1984" xr:uid="{00000000-0005-0000-0000-0000B9070000}"/>
    <cellStyle name="40 % - Akzent3 4 3" xfId="1985" xr:uid="{00000000-0005-0000-0000-0000BA070000}"/>
    <cellStyle name="40 % - Akzent3 5" xfId="1986" xr:uid="{00000000-0005-0000-0000-0000BB070000}"/>
    <cellStyle name="40 % - Akzent3 5 2" xfId="1987" xr:uid="{00000000-0005-0000-0000-0000BC070000}"/>
    <cellStyle name="40 % - Akzent3 5 2 2" xfId="1988" xr:uid="{00000000-0005-0000-0000-0000BD070000}"/>
    <cellStyle name="40 % - Akzent3 5 3" xfId="1989" xr:uid="{00000000-0005-0000-0000-0000BE070000}"/>
    <cellStyle name="40 % - Akzent3 6" xfId="1990" xr:uid="{00000000-0005-0000-0000-0000BF070000}"/>
    <cellStyle name="40 % - Akzent3 7" xfId="1991" xr:uid="{00000000-0005-0000-0000-0000C0070000}"/>
    <cellStyle name="40 % - Akzent3 8" xfId="1992" xr:uid="{00000000-0005-0000-0000-0000C1070000}"/>
    <cellStyle name="40 % - Akzent4 2" xfId="1993" xr:uid="{00000000-0005-0000-0000-0000C2070000}"/>
    <cellStyle name="40 % - Akzent4 2 2" xfId="1994" xr:uid="{00000000-0005-0000-0000-0000C3070000}"/>
    <cellStyle name="40 % - Akzent4 2 2 2" xfId="1995" xr:uid="{00000000-0005-0000-0000-0000C4070000}"/>
    <cellStyle name="40 % - Akzent4 2 2 2 2" xfId="1996" xr:uid="{00000000-0005-0000-0000-0000C5070000}"/>
    <cellStyle name="40 % - Akzent4 2 2 3" xfId="1997" xr:uid="{00000000-0005-0000-0000-0000C6070000}"/>
    <cellStyle name="40 % - Akzent4 2 3" xfId="1998" xr:uid="{00000000-0005-0000-0000-0000C7070000}"/>
    <cellStyle name="40 % - Akzent4 2 3 2" xfId="1999" xr:uid="{00000000-0005-0000-0000-0000C8070000}"/>
    <cellStyle name="40 % - Akzent4 2 3 2 2" xfId="2000" xr:uid="{00000000-0005-0000-0000-0000C9070000}"/>
    <cellStyle name="40 % - Akzent4 2 3 3" xfId="2001" xr:uid="{00000000-0005-0000-0000-0000CA070000}"/>
    <cellStyle name="40 % - Akzent4 2 4" xfId="2002" xr:uid="{00000000-0005-0000-0000-0000CB070000}"/>
    <cellStyle name="40 % - Akzent4 2 4 2" xfId="2003" xr:uid="{00000000-0005-0000-0000-0000CC070000}"/>
    <cellStyle name="40 % - Akzent4 2 4 2 2" xfId="2004" xr:uid="{00000000-0005-0000-0000-0000CD070000}"/>
    <cellStyle name="40 % - Akzent4 2 4 3" xfId="2005" xr:uid="{00000000-0005-0000-0000-0000CE070000}"/>
    <cellStyle name="40 % - Akzent4 2 5" xfId="2006" xr:uid="{00000000-0005-0000-0000-0000CF070000}"/>
    <cellStyle name="40 % - Akzent4 2 5 2" xfId="2007" xr:uid="{00000000-0005-0000-0000-0000D0070000}"/>
    <cellStyle name="40 % - Akzent4 2 5 2 2" xfId="2008" xr:uid="{00000000-0005-0000-0000-0000D1070000}"/>
    <cellStyle name="40 % - Akzent4 2 5 3" xfId="2009" xr:uid="{00000000-0005-0000-0000-0000D2070000}"/>
    <cellStyle name="40 % - Akzent4 2 6" xfId="2010" xr:uid="{00000000-0005-0000-0000-0000D3070000}"/>
    <cellStyle name="40 % - Akzent4 2 6 2" xfId="2011" xr:uid="{00000000-0005-0000-0000-0000D4070000}"/>
    <cellStyle name="40 % - Akzent4 2 7" xfId="2012" xr:uid="{00000000-0005-0000-0000-0000D5070000}"/>
    <cellStyle name="40 % - Akzent4 2_Aktiva Formeln" xfId="2013" xr:uid="{00000000-0005-0000-0000-0000D6070000}"/>
    <cellStyle name="40 % - Akzent4 3" xfId="2014" xr:uid="{00000000-0005-0000-0000-0000D7070000}"/>
    <cellStyle name="40 % - Akzent4 3 2" xfId="2015" xr:uid="{00000000-0005-0000-0000-0000D8070000}"/>
    <cellStyle name="40 % - Akzent4 3 2 2" xfId="2016" xr:uid="{00000000-0005-0000-0000-0000D9070000}"/>
    <cellStyle name="40 % - Akzent4 3 2 2 2" xfId="2017" xr:uid="{00000000-0005-0000-0000-0000DA070000}"/>
    <cellStyle name="40 % - Akzent4 3 2 3" xfId="2018" xr:uid="{00000000-0005-0000-0000-0000DB070000}"/>
    <cellStyle name="40 % - Akzent4 3 3" xfId="2019" xr:uid="{00000000-0005-0000-0000-0000DC070000}"/>
    <cellStyle name="40 % - Akzent4 3 3 2" xfId="2020" xr:uid="{00000000-0005-0000-0000-0000DD070000}"/>
    <cellStyle name="40 % - Akzent4 3 4" xfId="2021" xr:uid="{00000000-0005-0000-0000-0000DE070000}"/>
    <cellStyle name="40 % - Akzent4 3_Aktiva Formeln" xfId="2022" xr:uid="{00000000-0005-0000-0000-0000DF070000}"/>
    <cellStyle name="40 % - Akzent4 4" xfId="2023" xr:uid="{00000000-0005-0000-0000-0000E0070000}"/>
    <cellStyle name="40 % - Akzent4 4 2" xfId="2024" xr:uid="{00000000-0005-0000-0000-0000E1070000}"/>
    <cellStyle name="40 % - Akzent4 4 2 2" xfId="2025" xr:uid="{00000000-0005-0000-0000-0000E2070000}"/>
    <cellStyle name="40 % - Akzent4 4 3" xfId="2026" xr:uid="{00000000-0005-0000-0000-0000E3070000}"/>
    <cellStyle name="40 % - Akzent4 5" xfId="2027" xr:uid="{00000000-0005-0000-0000-0000E4070000}"/>
    <cellStyle name="40 % - Akzent4 5 2" xfId="2028" xr:uid="{00000000-0005-0000-0000-0000E5070000}"/>
    <cellStyle name="40 % - Akzent4 5 2 2" xfId="2029" xr:uid="{00000000-0005-0000-0000-0000E6070000}"/>
    <cellStyle name="40 % - Akzent4 5 3" xfId="2030" xr:uid="{00000000-0005-0000-0000-0000E7070000}"/>
    <cellStyle name="40 % - Akzent4 6" xfId="2031" xr:uid="{00000000-0005-0000-0000-0000E8070000}"/>
    <cellStyle name="40 % - Akzent4 7" xfId="2032" xr:uid="{00000000-0005-0000-0000-0000E9070000}"/>
    <cellStyle name="40 % - Akzent4 8" xfId="2033" xr:uid="{00000000-0005-0000-0000-0000EA070000}"/>
    <cellStyle name="40 % - Akzent5 2" xfId="2034" xr:uid="{00000000-0005-0000-0000-0000EB070000}"/>
    <cellStyle name="40 % - Akzent5 2 2" xfId="2035" xr:uid="{00000000-0005-0000-0000-0000EC070000}"/>
    <cellStyle name="40 % - Akzent5 2 2 2" xfId="2036" xr:uid="{00000000-0005-0000-0000-0000ED070000}"/>
    <cellStyle name="40 % - Akzent5 2 2 2 2" xfId="2037" xr:uid="{00000000-0005-0000-0000-0000EE070000}"/>
    <cellStyle name="40 % - Akzent5 2 2 3" xfId="2038" xr:uid="{00000000-0005-0000-0000-0000EF070000}"/>
    <cellStyle name="40 % - Akzent5 2 3" xfId="2039" xr:uid="{00000000-0005-0000-0000-0000F0070000}"/>
    <cellStyle name="40 % - Akzent5 2 3 2" xfId="2040" xr:uid="{00000000-0005-0000-0000-0000F1070000}"/>
    <cellStyle name="40 % - Akzent5 2 3 2 2" xfId="2041" xr:uid="{00000000-0005-0000-0000-0000F2070000}"/>
    <cellStyle name="40 % - Akzent5 2 3 3" xfId="2042" xr:uid="{00000000-0005-0000-0000-0000F3070000}"/>
    <cellStyle name="40 % - Akzent5 2 4" xfId="2043" xr:uid="{00000000-0005-0000-0000-0000F4070000}"/>
    <cellStyle name="40 % - Akzent5 2 4 2" xfId="2044" xr:uid="{00000000-0005-0000-0000-0000F5070000}"/>
    <cellStyle name="40 % - Akzent5 2 4 2 2" xfId="2045" xr:uid="{00000000-0005-0000-0000-0000F6070000}"/>
    <cellStyle name="40 % - Akzent5 2 4 3" xfId="2046" xr:uid="{00000000-0005-0000-0000-0000F7070000}"/>
    <cellStyle name="40 % - Akzent5 2 5" xfId="2047" xr:uid="{00000000-0005-0000-0000-0000F8070000}"/>
    <cellStyle name="40 % - Akzent5 2 5 2" xfId="2048" xr:uid="{00000000-0005-0000-0000-0000F9070000}"/>
    <cellStyle name="40 % - Akzent5 2 5 2 2" xfId="2049" xr:uid="{00000000-0005-0000-0000-0000FA070000}"/>
    <cellStyle name="40 % - Akzent5 2 5 3" xfId="2050" xr:uid="{00000000-0005-0000-0000-0000FB070000}"/>
    <cellStyle name="40 % - Akzent5 2 6" xfId="2051" xr:uid="{00000000-0005-0000-0000-0000FC070000}"/>
    <cellStyle name="40 % - Akzent5 2 6 2" xfId="2052" xr:uid="{00000000-0005-0000-0000-0000FD070000}"/>
    <cellStyle name="40 % - Akzent5 2 7" xfId="2053" xr:uid="{00000000-0005-0000-0000-0000FE070000}"/>
    <cellStyle name="40 % - Akzent5 2_Aktiva Formeln" xfId="2054" xr:uid="{00000000-0005-0000-0000-0000FF070000}"/>
    <cellStyle name="40 % - Akzent5 3" xfId="2055" xr:uid="{00000000-0005-0000-0000-000000080000}"/>
    <cellStyle name="40 % - Akzent5 3 2" xfId="2056" xr:uid="{00000000-0005-0000-0000-000001080000}"/>
    <cellStyle name="40 % - Akzent5 3 2 2" xfId="2057" xr:uid="{00000000-0005-0000-0000-000002080000}"/>
    <cellStyle name="40 % - Akzent5 3 2 2 2" xfId="2058" xr:uid="{00000000-0005-0000-0000-000003080000}"/>
    <cellStyle name="40 % - Akzent5 3 2 3" xfId="2059" xr:uid="{00000000-0005-0000-0000-000004080000}"/>
    <cellStyle name="40 % - Akzent5 3 3" xfId="2060" xr:uid="{00000000-0005-0000-0000-000005080000}"/>
    <cellStyle name="40 % - Akzent5 3 3 2" xfId="2061" xr:uid="{00000000-0005-0000-0000-000006080000}"/>
    <cellStyle name="40 % - Akzent5 3 4" xfId="2062" xr:uid="{00000000-0005-0000-0000-000007080000}"/>
    <cellStyle name="40 % - Akzent5 3_Aktiva Formeln" xfId="2063" xr:uid="{00000000-0005-0000-0000-000008080000}"/>
    <cellStyle name="40 % - Akzent5 4" xfId="2064" xr:uid="{00000000-0005-0000-0000-000009080000}"/>
    <cellStyle name="40 % - Akzent5 4 2" xfId="2065" xr:uid="{00000000-0005-0000-0000-00000A080000}"/>
    <cellStyle name="40 % - Akzent5 4 2 2" xfId="2066" xr:uid="{00000000-0005-0000-0000-00000B080000}"/>
    <cellStyle name="40 % - Akzent5 4 3" xfId="2067" xr:uid="{00000000-0005-0000-0000-00000C080000}"/>
    <cellStyle name="40 % - Akzent5 5" xfId="2068" xr:uid="{00000000-0005-0000-0000-00000D080000}"/>
    <cellStyle name="40 % - Akzent5 5 2" xfId="2069" xr:uid="{00000000-0005-0000-0000-00000E080000}"/>
    <cellStyle name="40 % - Akzent5 5 2 2" xfId="2070" xr:uid="{00000000-0005-0000-0000-00000F080000}"/>
    <cellStyle name="40 % - Akzent5 5 3" xfId="2071" xr:uid="{00000000-0005-0000-0000-000010080000}"/>
    <cellStyle name="40 % - Akzent5 6" xfId="2072" xr:uid="{00000000-0005-0000-0000-000011080000}"/>
    <cellStyle name="40 % - Akzent5 7" xfId="2073" xr:uid="{00000000-0005-0000-0000-000012080000}"/>
    <cellStyle name="40 % - Akzent5 8" xfId="2074" xr:uid="{00000000-0005-0000-0000-000013080000}"/>
    <cellStyle name="40 % - Akzent6 2" xfId="2075" xr:uid="{00000000-0005-0000-0000-000014080000}"/>
    <cellStyle name="40 % - Akzent6 2 2" xfId="2076" xr:uid="{00000000-0005-0000-0000-000015080000}"/>
    <cellStyle name="40 % - Akzent6 2 2 2" xfId="2077" xr:uid="{00000000-0005-0000-0000-000016080000}"/>
    <cellStyle name="40 % - Akzent6 2 2 2 2" xfId="2078" xr:uid="{00000000-0005-0000-0000-000017080000}"/>
    <cellStyle name="40 % - Akzent6 2 2 3" xfId="2079" xr:uid="{00000000-0005-0000-0000-000018080000}"/>
    <cellStyle name="40 % - Akzent6 2 3" xfId="2080" xr:uid="{00000000-0005-0000-0000-000019080000}"/>
    <cellStyle name="40 % - Akzent6 2 3 2" xfId="2081" xr:uid="{00000000-0005-0000-0000-00001A080000}"/>
    <cellStyle name="40 % - Akzent6 2 3 2 2" xfId="2082" xr:uid="{00000000-0005-0000-0000-00001B080000}"/>
    <cellStyle name="40 % - Akzent6 2 3 3" xfId="2083" xr:uid="{00000000-0005-0000-0000-00001C080000}"/>
    <cellStyle name="40 % - Akzent6 2 4" xfId="2084" xr:uid="{00000000-0005-0000-0000-00001D080000}"/>
    <cellStyle name="40 % - Akzent6 2 4 2" xfId="2085" xr:uid="{00000000-0005-0000-0000-00001E080000}"/>
    <cellStyle name="40 % - Akzent6 2 4 2 2" xfId="2086" xr:uid="{00000000-0005-0000-0000-00001F080000}"/>
    <cellStyle name="40 % - Akzent6 2 4 3" xfId="2087" xr:uid="{00000000-0005-0000-0000-000020080000}"/>
    <cellStyle name="40 % - Akzent6 2 5" xfId="2088" xr:uid="{00000000-0005-0000-0000-000021080000}"/>
    <cellStyle name="40 % - Akzent6 2 5 2" xfId="2089" xr:uid="{00000000-0005-0000-0000-000022080000}"/>
    <cellStyle name="40 % - Akzent6 2 5 2 2" xfId="2090" xr:uid="{00000000-0005-0000-0000-000023080000}"/>
    <cellStyle name="40 % - Akzent6 2 5 3" xfId="2091" xr:uid="{00000000-0005-0000-0000-000024080000}"/>
    <cellStyle name="40 % - Akzent6 2 6" xfId="2092" xr:uid="{00000000-0005-0000-0000-000025080000}"/>
    <cellStyle name="40 % - Akzent6 2 6 2" xfId="2093" xr:uid="{00000000-0005-0000-0000-000026080000}"/>
    <cellStyle name="40 % - Akzent6 2 7" xfId="2094" xr:uid="{00000000-0005-0000-0000-000027080000}"/>
    <cellStyle name="40 % - Akzent6 2_Aktiva Formeln" xfId="2095" xr:uid="{00000000-0005-0000-0000-000028080000}"/>
    <cellStyle name="40 % - Akzent6 3" xfId="2096" xr:uid="{00000000-0005-0000-0000-000029080000}"/>
    <cellStyle name="40 % - Akzent6 3 2" xfId="2097" xr:uid="{00000000-0005-0000-0000-00002A080000}"/>
    <cellStyle name="40 % - Akzent6 3 2 2" xfId="2098" xr:uid="{00000000-0005-0000-0000-00002B080000}"/>
    <cellStyle name="40 % - Akzent6 3 2 2 2" xfId="2099" xr:uid="{00000000-0005-0000-0000-00002C080000}"/>
    <cellStyle name="40 % - Akzent6 3 2 3" xfId="2100" xr:uid="{00000000-0005-0000-0000-00002D080000}"/>
    <cellStyle name="40 % - Akzent6 3 3" xfId="2101" xr:uid="{00000000-0005-0000-0000-00002E080000}"/>
    <cellStyle name="40 % - Akzent6 3 3 2" xfId="2102" xr:uid="{00000000-0005-0000-0000-00002F080000}"/>
    <cellStyle name="40 % - Akzent6 3 4" xfId="2103" xr:uid="{00000000-0005-0000-0000-000030080000}"/>
    <cellStyle name="40 % - Akzent6 3_Aktiva Formeln" xfId="2104" xr:uid="{00000000-0005-0000-0000-000031080000}"/>
    <cellStyle name="40 % - Akzent6 4" xfId="2105" xr:uid="{00000000-0005-0000-0000-000032080000}"/>
    <cellStyle name="40 % - Akzent6 4 2" xfId="2106" xr:uid="{00000000-0005-0000-0000-000033080000}"/>
    <cellStyle name="40 % - Akzent6 4 2 2" xfId="2107" xr:uid="{00000000-0005-0000-0000-000034080000}"/>
    <cellStyle name="40 % - Akzent6 4 3" xfId="2108" xr:uid="{00000000-0005-0000-0000-000035080000}"/>
    <cellStyle name="40 % - Akzent6 5" xfId="2109" xr:uid="{00000000-0005-0000-0000-000036080000}"/>
    <cellStyle name="40 % - Akzent6 5 2" xfId="2110" xr:uid="{00000000-0005-0000-0000-000037080000}"/>
    <cellStyle name="40 % - Akzent6 5 2 2" xfId="2111" xr:uid="{00000000-0005-0000-0000-000038080000}"/>
    <cellStyle name="40 % - Akzent6 5 3" xfId="2112" xr:uid="{00000000-0005-0000-0000-000039080000}"/>
    <cellStyle name="40 % - Akzent6 6" xfId="2113" xr:uid="{00000000-0005-0000-0000-00003A080000}"/>
    <cellStyle name="40 % - Akzent6 7" xfId="2114" xr:uid="{00000000-0005-0000-0000-00003B080000}"/>
    <cellStyle name="40 % - Akzent6 8" xfId="2115" xr:uid="{00000000-0005-0000-0000-00003C080000}"/>
    <cellStyle name="40% - 1. jelölőszín" xfId="2116" xr:uid="{00000000-0005-0000-0000-00003D080000}"/>
    <cellStyle name="40% - 1. jelölőszín 2" xfId="2117" xr:uid="{00000000-0005-0000-0000-00003E080000}"/>
    <cellStyle name="40% - 1. jelölőszín_20130128_ITS on reporting_Annex I_CA" xfId="2118" xr:uid="{00000000-0005-0000-0000-00003F080000}"/>
    <cellStyle name="40% - 2. jelölőszín" xfId="2119" xr:uid="{00000000-0005-0000-0000-000040080000}"/>
    <cellStyle name="40% - 2. jelölőszín 2" xfId="2120" xr:uid="{00000000-0005-0000-0000-000041080000}"/>
    <cellStyle name="40% - 2. jelölőszín_20130128_ITS on reporting_Annex I_CA" xfId="2121" xr:uid="{00000000-0005-0000-0000-000042080000}"/>
    <cellStyle name="40% - 3. jelölőszín" xfId="2122" xr:uid="{00000000-0005-0000-0000-000043080000}"/>
    <cellStyle name="40% - 3. jelölőszín 2" xfId="2123" xr:uid="{00000000-0005-0000-0000-000044080000}"/>
    <cellStyle name="40% - 3. jelölőszín_20130128_ITS on reporting_Annex I_CA" xfId="2124" xr:uid="{00000000-0005-0000-0000-000045080000}"/>
    <cellStyle name="40% - 4. jelölőszín" xfId="2125" xr:uid="{00000000-0005-0000-0000-000046080000}"/>
    <cellStyle name="40% - 4. jelölőszín 2" xfId="2126" xr:uid="{00000000-0005-0000-0000-000047080000}"/>
    <cellStyle name="40% - 4. jelölőszín_20130128_ITS on reporting_Annex I_CA" xfId="2127" xr:uid="{00000000-0005-0000-0000-000048080000}"/>
    <cellStyle name="40% - 5. jelölőszín" xfId="2128" xr:uid="{00000000-0005-0000-0000-000049080000}"/>
    <cellStyle name="40% - 5. jelölőszín 2" xfId="2129" xr:uid="{00000000-0005-0000-0000-00004A080000}"/>
    <cellStyle name="40% - 5. jelölőszín_20130128_ITS on reporting_Annex I_CA" xfId="2130" xr:uid="{00000000-0005-0000-0000-00004B080000}"/>
    <cellStyle name="40% - 6. jelölőszín" xfId="2131" xr:uid="{00000000-0005-0000-0000-00004C080000}"/>
    <cellStyle name="40% - 6. jelölőszín 2" xfId="2132" xr:uid="{00000000-0005-0000-0000-00004D080000}"/>
    <cellStyle name="40% - 6. jelölőszín_20130128_ITS on reporting_Annex I_CA" xfId="2133" xr:uid="{00000000-0005-0000-0000-00004E080000}"/>
    <cellStyle name="40% - Accent1 2" xfId="2134" xr:uid="{00000000-0005-0000-0000-00004F080000}"/>
    <cellStyle name="40% - Accent1 3" xfId="2135" xr:uid="{00000000-0005-0000-0000-000050080000}"/>
    <cellStyle name="40% - Accent1 4" xfId="2136" xr:uid="{00000000-0005-0000-0000-000051080000}"/>
    <cellStyle name="40% - Accent1 5" xfId="2137" xr:uid="{00000000-0005-0000-0000-000052080000}"/>
    <cellStyle name="40% - Accent2 2" xfId="2138" xr:uid="{00000000-0005-0000-0000-000053080000}"/>
    <cellStyle name="40% - Accent2 3" xfId="2139" xr:uid="{00000000-0005-0000-0000-000054080000}"/>
    <cellStyle name="40% - Accent2 4" xfId="2140" xr:uid="{00000000-0005-0000-0000-000055080000}"/>
    <cellStyle name="40% - Accent2 5" xfId="2141" xr:uid="{00000000-0005-0000-0000-000056080000}"/>
    <cellStyle name="40% - Accent3 2" xfId="2142" xr:uid="{00000000-0005-0000-0000-000057080000}"/>
    <cellStyle name="40% - Accent3 2 2" xfId="2143" xr:uid="{00000000-0005-0000-0000-000058080000}"/>
    <cellStyle name="40% - Accent3 2 3" xfId="2144" xr:uid="{00000000-0005-0000-0000-000059080000}"/>
    <cellStyle name="40% - Accent3 2 3 2" xfId="2145" xr:uid="{00000000-0005-0000-0000-00005A080000}"/>
    <cellStyle name="40% - Accent3 2 4" xfId="2146" xr:uid="{00000000-0005-0000-0000-00005B080000}"/>
    <cellStyle name="40% - Accent3 2 5" xfId="2147" xr:uid="{00000000-0005-0000-0000-00005C080000}"/>
    <cellStyle name="40% - Accent3 2 6" xfId="2148" xr:uid="{00000000-0005-0000-0000-00005D080000}"/>
    <cellStyle name="40% - Accent3 2 7" xfId="2149" xr:uid="{00000000-0005-0000-0000-00005E080000}"/>
    <cellStyle name="40% - Accent3 3" xfId="2150" xr:uid="{00000000-0005-0000-0000-00005F080000}"/>
    <cellStyle name="40% - Accent3 4" xfId="2151" xr:uid="{00000000-0005-0000-0000-000060080000}"/>
    <cellStyle name="40% - Accent3 5" xfId="2152" xr:uid="{00000000-0005-0000-0000-000061080000}"/>
    <cellStyle name="40% - Accent4 2" xfId="2153" xr:uid="{00000000-0005-0000-0000-000062080000}"/>
    <cellStyle name="40% - Accent4 3" xfId="2154" xr:uid="{00000000-0005-0000-0000-000063080000}"/>
    <cellStyle name="40% - Accent4 4" xfId="2155" xr:uid="{00000000-0005-0000-0000-000064080000}"/>
    <cellStyle name="40% - Accent4 5" xfId="2156" xr:uid="{00000000-0005-0000-0000-000065080000}"/>
    <cellStyle name="40% - Accent5 2" xfId="2157" xr:uid="{00000000-0005-0000-0000-000066080000}"/>
    <cellStyle name="40% - Accent5 3" xfId="2158" xr:uid="{00000000-0005-0000-0000-000067080000}"/>
    <cellStyle name="40% - Accent5 4" xfId="2159" xr:uid="{00000000-0005-0000-0000-000068080000}"/>
    <cellStyle name="40% - Accent5 5" xfId="2160" xr:uid="{00000000-0005-0000-0000-000069080000}"/>
    <cellStyle name="40% - Accent6 2" xfId="2161" xr:uid="{00000000-0005-0000-0000-00006A080000}"/>
    <cellStyle name="40% - Accent6 3" xfId="2162" xr:uid="{00000000-0005-0000-0000-00006B080000}"/>
    <cellStyle name="40% - Accent6 4" xfId="2163" xr:uid="{00000000-0005-0000-0000-00006C080000}"/>
    <cellStyle name="40% - Accent6 5" xfId="2164" xr:uid="{00000000-0005-0000-0000-00006D080000}"/>
    <cellStyle name="40% - Akzent1" xfId="2165" xr:uid="{00000000-0005-0000-0000-00006E080000}"/>
    <cellStyle name="40% - Akzent1 2" xfId="2166" xr:uid="{00000000-0005-0000-0000-00006F080000}"/>
    <cellStyle name="40% - Akzent2" xfId="2167" xr:uid="{00000000-0005-0000-0000-000070080000}"/>
    <cellStyle name="40% - Akzent2 2" xfId="2168" xr:uid="{00000000-0005-0000-0000-000071080000}"/>
    <cellStyle name="40% - Akzent3" xfId="2169" xr:uid="{00000000-0005-0000-0000-000072080000}"/>
    <cellStyle name="40% - Akzent3 2" xfId="2170" xr:uid="{00000000-0005-0000-0000-000073080000}"/>
    <cellStyle name="40% - Akzent4" xfId="2171" xr:uid="{00000000-0005-0000-0000-000074080000}"/>
    <cellStyle name="40% - Akzent4 2" xfId="2172" xr:uid="{00000000-0005-0000-0000-000075080000}"/>
    <cellStyle name="40% - Akzent5" xfId="2173" xr:uid="{00000000-0005-0000-0000-000076080000}"/>
    <cellStyle name="40% - Akzent5 2" xfId="2174" xr:uid="{00000000-0005-0000-0000-000077080000}"/>
    <cellStyle name="40% - Akzent6" xfId="2175" xr:uid="{00000000-0005-0000-0000-000078080000}"/>
    <cellStyle name="40% - Akzent6 2" xfId="2176" xr:uid="{00000000-0005-0000-0000-000079080000}"/>
    <cellStyle name="40% - Énfasis1" xfId="2177" xr:uid="{00000000-0005-0000-0000-00007A080000}"/>
    <cellStyle name="40% - Énfasis1 2" xfId="2178" xr:uid="{00000000-0005-0000-0000-00007B080000}"/>
    <cellStyle name="40% - Énfasis2" xfId="2179" xr:uid="{00000000-0005-0000-0000-00007C080000}"/>
    <cellStyle name="40% - Énfasis2 2" xfId="2180" xr:uid="{00000000-0005-0000-0000-00007D080000}"/>
    <cellStyle name="40% - Énfasis3" xfId="2181" xr:uid="{00000000-0005-0000-0000-00007E080000}"/>
    <cellStyle name="40% - Énfasis3 2" xfId="2182" xr:uid="{00000000-0005-0000-0000-00007F080000}"/>
    <cellStyle name="40% - Énfasis4" xfId="2183" xr:uid="{00000000-0005-0000-0000-000080080000}"/>
    <cellStyle name="40% - Énfasis4 2" xfId="2184" xr:uid="{00000000-0005-0000-0000-000081080000}"/>
    <cellStyle name="40% - Énfasis5" xfId="2185" xr:uid="{00000000-0005-0000-0000-000082080000}"/>
    <cellStyle name="40% - Énfasis5 2" xfId="2186" xr:uid="{00000000-0005-0000-0000-000083080000}"/>
    <cellStyle name="40% - Énfasis6" xfId="2187" xr:uid="{00000000-0005-0000-0000-000084080000}"/>
    <cellStyle name="40% - Énfasis6 2" xfId="2188" xr:uid="{00000000-0005-0000-0000-000085080000}"/>
    <cellStyle name="51" xfId="2189" xr:uid="{00000000-0005-0000-0000-000086080000}"/>
    <cellStyle name="52" xfId="2190" xr:uid="{00000000-0005-0000-0000-000087080000}"/>
    <cellStyle name="53" xfId="2191" xr:uid="{00000000-0005-0000-0000-000088080000}"/>
    <cellStyle name="60 % - Akzent1 2" xfId="2192" xr:uid="{00000000-0005-0000-0000-000089080000}"/>
    <cellStyle name="60 % - Akzent1 3" xfId="2193" xr:uid="{00000000-0005-0000-0000-00008A080000}"/>
    <cellStyle name="60 % - Akzent1 4" xfId="2194" xr:uid="{00000000-0005-0000-0000-00008B080000}"/>
    <cellStyle name="60 % - Akzent1 5" xfId="2195" xr:uid="{00000000-0005-0000-0000-00008C080000}"/>
    <cellStyle name="60 % - Akzent2 2" xfId="2196" xr:uid="{00000000-0005-0000-0000-00008D080000}"/>
    <cellStyle name="60 % - Akzent2 3" xfId="2197" xr:uid="{00000000-0005-0000-0000-00008E080000}"/>
    <cellStyle name="60 % - Akzent2 4" xfId="2198" xr:uid="{00000000-0005-0000-0000-00008F080000}"/>
    <cellStyle name="60 % - Akzent2 5" xfId="2199" xr:uid="{00000000-0005-0000-0000-000090080000}"/>
    <cellStyle name="60 % - Akzent3 2" xfId="2200" xr:uid="{00000000-0005-0000-0000-000091080000}"/>
    <cellStyle name="60 % - Akzent3 3" xfId="2201" xr:uid="{00000000-0005-0000-0000-000092080000}"/>
    <cellStyle name="60 % - Akzent3 4" xfId="2202" xr:uid="{00000000-0005-0000-0000-000093080000}"/>
    <cellStyle name="60 % - Akzent3 5" xfId="2203" xr:uid="{00000000-0005-0000-0000-000094080000}"/>
    <cellStyle name="60 % - Akzent4 2" xfId="2204" xr:uid="{00000000-0005-0000-0000-000095080000}"/>
    <cellStyle name="60 % - Akzent4 3" xfId="2205" xr:uid="{00000000-0005-0000-0000-000096080000}"/>
    <cellStyle name="60 % - Akzent4 4" xfId="2206" xr:uid="{00000000-0005-0000-0000-000097080000}"/>
    <cellStyle name="60 % - Akzent4 5" xfId="2207" xr:uid="{00000000-0005-0000-0000-000098080000}"/>
    <cellStyle name="60 % - Akzent5 2" xfId="2208" xr:uid="{00000000-0005-0000-0000-000099080000}"/>
    <cellStyle name="60 % - Akzent5 3" xfId="2209" xr:uid="{00000000-0005-0000-0000-00009A080000}"/>
    <cellStyle name="60 % - Akzent5 4" xfId="2210" xr:uid="{00000000-0005-0000-0000-00009B080000}"/>
    <cellStyle name="60 % - Akzent5 5" xfId="2211" xr:uid="{00000000-0005-0000-0000-00009C080000}"/>
    <cellStyle name="60 % - Akzent6 2" xfId="2212" xr:uid="{00000000-0005-0000-0000-00009D080000}"/>
    <cellStyle name="60 % - Akzent6 3" xfId="2213" xr:uid="{00000000-0005-0000-0000-00009E080000}"/>
    <cellStyle name="60 % - Akzent6 4" xfId="2214" xr:uid="{00000000-0005-0000-0000-00009F080000}"/>
    <cellStyle name="60 % - Akzent6 5" xfId="2215" xr:uid="{00000000-0005-0000-0000-0000A0080000}"/>
    <cellStyle name="60% - 1. jelölőszín" xfId="2216" xr:uid="{00000000-0005-0000-0000-0000A1080000}"/>
    <cellStyle name="60% - 2. jelölőszín" xfId="2217" xr:uid="{00000000-0005-0000-0000-0000A2080000}"/>
    <cellStyle name="60% - 3. jelölőszín" xfId="2218" xr:uid="{00000000-0005-0000-0000-0000A3080000}"/>
    <cellStyle name="60% - 4. jelölőszín" xfId="2219" xr:uid="{00000000-0005-0000-0000-0000A4080000}"/>
    <cellStyle name="60% - 5. jelölőszín" xfId="2220" xr:uid="{00000000-0005-0000-0000-0000A5080000}"/>
    <cellStyle name="60% - 6. jelölőszín" xfId="2221" xr:uid="{00000000-0005-0000-0000-0000A6080000}"/>
    <cellStyle name="60% - Accent1 2" xfId="2222" xr:uid="{00000000-0005-0000-0000-0000A7080000}"/>
    <cellStyle name="60% - Accent1 3" xfId="2223" xr:uid="{00000000-0005-0000-0000-0000A8080000}"/>
    <cellStyle name="60% - Accent1 4" xfId="2224" xr:uid="{00000000-0005-0000-0000-0000A9080000}"/>
    <cellStyle name="60% - Accent1 5" xfId="2225" xr:uid="{00000000-0005-0000-0000-0000AA080000}"/>
    <cellStyle name="60% - Accent2 2" xfId="2226" xr:uid="{00000000-0005-0000-0000-0000AB080000}"/>
    <cellStyle name="60% - Accent2 3" xfId="2227" xr:uid="{00000000-0005-0000-0000-0000AC080000}"/>
    <cellStyle name="60% - Accent2 4" xfId="2228" xr:uid="{00000000-0005-0000-0000-0000AD080000}"/>
    <cellStyle name="60% - Accent2 5" xfId="2229" xr:uid="{00000000-0005-0000-0000-0000AE080000}"/>
    <cellStyle name="60% - Accent3 2" xfId="2230" xr:uid="{00000000-0005-0000-0000-0000AF080000}"/>
    <cellStyle name="60% - Accent3 3" xfId="2231" xr:uid="{00000000-0005-0000-0000-0000B0080000}"/>
    <cellStyle name="60% - Accent3 4" xfId="2232" xr:uid="{00000000-0005-0000-0000-0000B1080000}"/>
    <cellStyle name="60% - Accent3 5" xfId="2233" xr:uid="{00000000-0005-0000-0000-0000B2080000}"/>
    <cellStyle name="60% - Accent4 2" xfId="2234" xr:uid="{00000000-0005-0000-0000-0000B3080000}"/>
    <cellStyle name="60% - Accent4 3" xfId="2235" xr:uid="{00000000-0005-0000-0000-0000B4080000}"/>
    <cellStyle name="60% - Accent4 4" xfId="2236" xr:uid="{00000000-0005-0000-0000-0000B5080000}"/>
    <cellStyle name="60% - Accent4 5" xfId="2237" xr:uid="{00000000-0005-0000-0000-0000B6080000}"/>
    <cellStyle name="60% - Accent5 2" xfId="2238" xr:uid="{00000000-0005-0000-0000-0000B7080000}"/>
    <cellStyle name="60% - Accent5 3" xfId="2239" xr:uid="{00000000-0005-0000-0000-0000B8080000}"/>
    <cellStyle name="60% - Accent5 4" xfId="2240" xr:uid="{00000000-0005-0000-0000-0000B9080000}"/>
    <cellStyle name="60% - Accent5 5" xfId="2241" xr:uid="{00000000-0005-0000-0000-0000BA080000}"/>
    <cellStyle name="60% - Accent6 2" xfId="2242" xr:uid="{00000000-0005-0000-0000-0000BB080000}"/>
    <cellStyle name="60% - Accent6 3" xfId="2243" xr:uid="{00000000-0005-0000-0000-0000BC080000}"/>
    <cellStyle name="60% - Accent6 4" xfId="2244" xr:uid="{00000000-0005-0000-0000-0000BD080000}"/>
    <cellStyle name="60% - Accent6 5" xfId="2245" xr:uid="{00000000-0005-0000-0000-0000BE080000}"/>
    <cellStyle name="60% - Akzent1" xfId="2246" xr:uid="{00000000-0005-0000-0000-0000BF080000}"/>
    <cellStyle name="60% - Akzent1 2" xfId="2247" xr:uid="{00000000-0005-0000-0000-0000C0080000}"/>
    <cellStyle name="60% - Akzent2" xfId="2248" xr:uid="{00000000-0005-0000-0000-0000C1080000}"/>
    <cellStyle name="60% - Akzent2 2" xfId="2249" xr:uid="{00000000-0005-0000-0000-0000C2080000}"/>
    <cellStyle name="60% - Akzent3" xfId="2250" xr:uid="{00000000-0005-0000-0000-0000C3080000}"/>
    <cellStyle name="60% - Akzent3 2" xfId="2251" xr:uid="{00000000-0005-0000-0000-0000C4080000}"/>
    <cellStyle name="60% - Akzent4" xfId="2252" xr:uid="{00000000-0005-0000-0000-0000C5080000}"/>
    <cellStyle name="60% - Akzent4 2" xfId="2253" xr:uid="{00000000-0005-0000-0000-0000C6080000}"/>
    <cellStyle name="60% - Akzent5" xfId="2254" xr:uid="{00000000-0005-0000-0000-0000C7080000}"/>
    <cellStyle name="60% - Akzent5 2" xfId="2255" xr:uid="{00000000-0005-0000-0000-0000C8080000}"/>
    <cellStyle name="60% - Akzent6" xfId="2256" xr:uid="{00000000-0005-0000-0000-0000C9080000}"/>
    <cellStyle name="60% - Akzent6 2" xfId="2257" xr:uid="{00000000-0005-0000-0000-0000CA080000}"/>
    <cellStyle name="60% - Énfasis1" xfId="2258" xr:uid="{00000000-0005-0000-0000-0000CB080000}"/>
    <cellStyle name="60% - Énfasis2" xfId="2259" xr:uid="{00000000-0005-0000-0000-0000CC080000}"/>
    <cellStyle name="60% - Énfasis3" xfId="2260" xr:uid="{00000000-0005-0000-0000-0000CD080000}"/>
    <cellStyle name="60% - Énfasis4" xfId="2261" xr:uid="{00000000-0005-0000-0000-0000CE080000}"/>
    <cellStyle name="60% - Énfasis5" xfId="2262" xr:uid="{00000000-0005-0000-0000-0000CF080000}"/>
    <cellStyle name="60% - Énfasis6" xfId="2263" xr:uid="{00000000-0005-0000-0000-0000D0080000}"/>
    <cellStyle name="752131" xfId="2264" xr:uid="{00000000-0005-0000-0000-0000D1080000}"/>
    <cellStyle name="_x0002_-_x0002_Ä_x0001_‡_x0003_0_x0002_P_x0003_ _x0002_X_x0003_·_x0002_®_x0003_@_x0002_p_x0003_ª_x0002_¨_x0010_!_x0002__x0003_&quot;_x0001_ÄÇ_x0002__x000e__x0003_ _x0002_é_x0002_Ä_x0001_‡_x0003_Ë_x0002_H_x0003_ _x0002_X" xfId="2265" xr:uid="{00000000-0005-0000-0000-0000D2080000}"/>
    <cellStyle name="_x0002_-_x0002_Ä_x0001_‡_x0003_0_x0002_P_x0003_ _x0002_X_x0003_·_x0002_®_x0003_@_x0002_p_x0003_ª_x0002_¨_x0010_!_x0002__x0003_&quot;_x0001_ÄÇ_x0002__x000e__x0003_ _x0002_é_x0002_Ä_x0001_‡_x0003_Ë_x0002_H_x0003_ _x0002_X 2" xfId="2266" xr:uid="{00000000-0005-0000-0000-0000D3080000}"/>
    <cellStyle name="Accent1 2" xfId="2267" xr:uid="{00000000-0005-0000-0000-0000D4080000}"/>
    <cellStyle name="Accent1 3" xfId="2268" xr:uid="{00000000-0005-0000-0000-0000D5080000}"/>
    <cellStyle name="Accent1 4" xfId="2269" xr:uid="{00000000-0005-0000-0000-0000D6080000}"/>
    <cellStyle name="Accent1 5" xfId="2270" xr:uid="{00000000-0005-0000-0000-0000D7080000}"/>
    <cellStyle name="Accent2 2" xfId="2271" xr:uid="{00000000-0005-0000-0000-0000D8080000}"/>
    <cellStyle name="Accent2 3" xfId="2272" xr:uid="{00000000-0005-0000-0000-0000D9080000}"/>
    <cellStyle name="Accent2 4" xfId="2273" xr:uid="{00000000-0005-0000-0000-0000DA080000}"/>
    <cellStyle name="Accent2 5" xfId="2274" xr:uid="{00000000-0005-0000-0000-0000DB080000}"/>
    <cellStyle name="Accent3 2" xfId="2275" xr:uid="{00000000-0005-0000-0000-0000DC080000}"/>
    <cellStyle name="Accent3 3" xfId="2276" xr:uid="{00000000-0005-0000-0000-0000DD080000}"/>
    <cellStyle name="Accent3 4" xfId="2277" xr:uid="{00000000-0005-0000-0000-0000DE080000}"/>
    <cellStyle name="Accent3 5" xfId="2278" xr:uid="{00000000-0005-0000-0000-0000DF080000}"/>
    <cellStyle name="Accent4 2" xfId="2279" xr:uid="{00000000-0005-0000-0000-0000E0080000}"/>
    <cellStyle name="Accent4 3" xfId="2280" xr:uid="{00000000-0005-0000-0000-0000E1080000}"/>
    <cellStyle name="Accent4 4" xfId="2281" xr:uid="{00000000-0005-0000-0000-0000E2080000}"/>
    <cellStyle name="Accent4 5" xfId="2282" xr:uid="{00000000-0005-0000-0000-0000E3080000}"/>
    <cellStyle name="Accent5 2" xfId="2283" xr:uid="{00000000-0005-0000-0000-0000E4080000}"/>
    <cellStyle name="Accent5 3" xfId="2284" xr:uid="{00000000-0005-0000-0000-0000E5080000}"/>
    <cellStyle name="Accent5 4" xfId="2285" xr:uid="{00000000-0005-0000-0000-0000E6080000}"/>
    <cellStyle name="Accent5 5" xfId="2286" xr:uid="{00000000-0005-0000-0000-0000E7080000}"/>
    <cellStyle name="Accent6 2" xfId="2287" xr:uid="{00000000-0005-0000-0000-0000E8080000}"/>
    <cellStyle name="Accent6 3" xfId="2288" xr:uid="{00000000-0005-0000-0000-0000E9080000}"/>
    <cellStyle name="Accent6 4" xfId="2289" xr:uid="{00000000-0005-0000-0000-0000EA080000}"/>
    <cellStyle name="Accent6 5" xfId="2290" xr:uid="{00000000-0005-0000-0000-0000EB080000}"/>
    <cellStyle name="Accounting" xfId="2291" xr:uid="{00000000-0005-0000-0000-0000EC080000}"/>
    <cellStyle name="AcNote" xfId="2292" xr:uid="{00000000-0005-0000-0000-0000ED080000}"/>
    <cellStyle name="active" xfId="2293" xr:uid="{00000000-0005-0000-0000-0000EE080000}"/>
    <cellStyle name="active 2" xfId="2294" xr:uid="{00000000-0005-0000-0000-0000EF080000}"/>
    <cellStyle name="active 3" xfId="2295" xr:uid="{00000000-0005-0000-0000-0000F0080000}"/>
    <cellStyle name="AFE" xfId="2296" xr:uid="{00000000-0005-0000-0000-0000F1080000}"/>
    <cellStyle name="AFE 2" xfId="2297" xr:uid="{00000000-0005-0000-0000-0000F2080000}"/>
    <cellStyle name="Akzent1 2" xfId="2298" xr:uid="{00000000-0005-0000-0000-0000F3080000}"/>
    <cellStyle name="Akzent1 2 2" xfId="2299" xr:uid="{00000000-0005-0000-0000-0000F4080000}"/>
    <cellStyle name="Akzent1 3" xfId="2300" xr:uid="{00000000-0005-0000-0000-0000F5080000}"/>
    <cellStyle name="Akzent1 4" xfId="2301" xr:uid="{00000000-0005-0000-0000-0000F6080000}"/>
    <cellStyle name="Akzent1 5" xfId="2302" xr:uid="{00000000-0005-0000-0000-0000F7080000}"/>
    <cellStyle name="Akzent2 2" xfId="2303" xr:uid="{00000000-0005-0000-0000-0000F8080000}"/>
    <cellStyle name="Akzent2 2 2" xfId="2304" xr:uid="{00000000-0005-0000-0000-0000F9080000}"/>
    <cellStyle name="Akzent2 3" xfId="2305" xr:uid="{00000000-0005-0000-0000-0000FA080000}"/>
    <cellStyle name="Akzent2 4" xfId="2306" xr:uid="{00000000-0005-0000-0000-0000FB080000}"/>
    <cellStyle name="Akzent2 5" xfId="2307" xr:uid="{00000000-0005-0000-0000-0000FC080000}"/>
    <cellStyle name="Akzent3 2" xfId="2308" xr:uid="{00000000-0005-0000-0000-0000FD080000}"/>
    <cellStyle name="Akzent3 2 2" xfId="2309" xr:uid="{00000000-0005-0000-0000-0000FE080000}"/>
    <cellStyle name="Akzent3 3" xfId="2310" xr:uid="{00000000-0005-0000-0000-0000FF080000}"/>
    <cellStyle name="Akzent3 4" xfId="2311" xr:uid="{00000000-0005-0000-0000-000000090000}"/>
    <cellStyle name="Akzent3 5" xfId="2312" xr:uid="{00000000-0005-0000-0000-000001090000}"/>
    <cellStyle name="Akzent4 2" xfId="2313" xr:uid="{00000000-0005-0000-0000-000002090000}"/>
    <cellStyle name="Akzent4 2 2" xfId="2314" xr:uid="{00000000-0005-0000-0000-000003090000}"/>
    <cellStyle name="Akzent4 3" xfId="2315" xr:uid="{00000000-0005-0000-0000-000004090000}"/>
    <cellStyle name="Akzent4 4" xfId="2316" xr:uid="{00000000-0005-0000-0000-000005090000}"/>
    <cellStyle name="Akzent4 5" xfId="2317" xr:uid="{00000000-0005-0000-0000-000006090000}"/>
    <cellStyle name="Akzent5 2" xfId="2318" xr:uid="{00000000-0005-0000-0000-000007090000}"/>
    <cellStyle name="Akzent5 2 2" xfId="2319" xr:uid="{00000000-0005-0000-0000-000008090000}"/>
    <cellStyle name="Akzent5 3" xfId="2320" xr:uid="{00000000-0005-0000-0000-000009090000}"/>
    <cellStyle name="Akzent5 4" xfId="2321" xr:uid="{00000000-0005-0000-0000-00000A090000}"/>
    <cellStyle name="Akzent5 5" xfId="2322" xr:uid="{00000000-0005-0000-0000-00000B090000}"/>
    <cellStyle name="Akzent6 2" xfId="2323" xr:uid="{00000000-0005-0000-0000-00000C090000}"/>
    <cellStyle name="Akzent6 2 2" xfId="2324" xr:uid="{00000000-0005-0000-0000-00000D090000}"/>
    <cellStyle name="Akzent6 3" xfId="2325" xr:uid="{00000000-0005-0000-0000-00000E090000}"/>
    <cellStyle name="Akzent6 4" xfId="2326" xr:uid="{00000000-0005-0000-0000-00000F090000}"/>
    <cellStyle name="Akzent6 5" xfId="2327" xr:uid="{00000000-0005-0000-0000-000010090000}"/>
    <cellStyle name="args.style" xfId="2328" xr:uid="{00000000-0005-0000-0000-000011090000}"/>
    <cellStyle name="Arial (blau)" xfId="2329" xr:uid="{00000000-0005-0000-0000-000012090000}"/>
    <cellStyle name="Arial (blau) 2" xfId="2330" xr:uid="{00000000-0005-0000-0000-000013090000}"/>
    <cellStyle name="Arial (blau) 3" xfId="2331" xr:uid="{00000000-0005-0000-0000-000014090000}"/>
    <cellStyle name="Arial (grün)" xfId="2332" xr:uid="{00000000-0005-0000-0000-000015090000}"/>
    <cellStyle name="Arial (grün) 2" xfId="2333" xr:uid="{00000000-0005-0000-0000-000016090000}"/>
    <cellStyle name="Arial 10" xfId="2334" xr:uid="{00000000-0005-0000-0000-000017090000}"/>
    <cellStyle name="Arial 10 2" xfId="2335" xr:uid="{00000000-0005-0000-0000-000018090000}"/>
    <cellStyle name="Arial 12" xfId="2336" xr:uid="{00000000-0005-0000-0000-000019090000}"/>
    <cellStyle name="at" xfId="2337" xr:uid="{00000000-0005-0000-0000-00001A090000}"/>
    <cellStyle name="at 2" xfId="2338" xr:uid="{00000000-0005-0000-0000-00001B090000}"/>
    <cellStyle name="at 2 2" xfId="2339" xr:uid="{00000000-0005-0000-0000-00001C090000}"/>
    <cellStyle name="at 2 2 2" xfId="2340" xr:uid="{00000000-0005-0000-0000-00001D090000}"/>
    <cellStyle name="at 2 2 2 2" xfId="2341" xr:uid="{00000000-0005-0000-0000-00001E090000}"/>
    <cellStyle name="at 2 2 2 2 2" xfId="2342" xr:uid="{00000000-0005-0000-0000-00001F090000}"/>
    <cellStyle name="at 2 2 2 3" xfId="2343" xr:uid="{00000000-0005-0000-0000-000020090000}"/>
    <cellStyle name="at 2 2 3" xfId="2344" xr:uid="{00000000-0005-0000-0000-000021090000}"/>
    <cellStyle name="at 2 2 3 2" xfId="2345" xr:uid="{00000000-0005-0000-0000-000022090000}"/>
    <cellStyle name="at 2 2 4" xfId="2346" xr:uid="{00000000-0005-0000-0000-000023090000}"/>
    <cellStyle name="at 2 2_Aktiva Formeln" xfId="2347" xr:uid="{00000000-0005-0000-0000-000024090000}"/>
    <cellStyle name="at 2 3" xfId="2348" xr:uid="{00000000-0005-0000-0000-000025090000}"/>
    <cellStyle name="at 2 3 2" xfId="2349" xr:uid="{00000000-0005-0000-0000-000026090000}"/>
    <cellStyle name="at 2 3 2 2" xfId="2350" xr:uid="{00000000-0005-0000-0000-000027090000}"/>
    <cellStyle name="at 2 3 2 2 2" xfId="2351" xr:uid="{00000000-0005-0000-0000-000028090000}"/>
    <cellStyle name="at 2 3 2 3" xfId="2352" xr:uid="{00000000-0005-0000-0000-000029090000}"/>
    <cellStyle name="at 2 3 3" xfId="2353" xr:uid="{00000000-0005-0000-0000-00002A090000}"/>
    <cellStyle name="at 2 3 3 2" xfId="2354" xr:uid="{00000000-0005-0000-0000-00002B090000}"/>
    <cellStyle name="at 2 3 3 2 2" xfId="2355" xr:uid="{00000000-0005-0000-0000-00002C090000}"/>
    <cellStyle name="at 2 3 3 3" xfId="2356" xr:uid="{00000000-0005-0000-0000-00002D090000}"/>
    <cellStyle name="at 2 3 4" xfId="2357" xr:uid="{00000000-0005-0000-0000-00002E090000}"/>
    <cellStyle name="at 2 3 4 2" xfId="2358" xr:uid="{00000000-0005-0000-0000-00002F090000}"/>
    <cellStyle name="at 2 3 5" xfId="2359" xr:uid="{00000000-0005-0000-0000-000030090000}"/>
    <cellStyle name="at 2 3_Aktiva Formeln" xfId="2360" xr:uid="{00000000-0005-0000-0000-000031090000}"/>
    <cellStyle name="at 2 4" xfId="2361" xr:uid="{00000000-0005-0000-0000-000032090000}"/>
    <cellStyle name="at 2 4 2" xfId="2362" xr:uid="{00000000-0005-0000-0000-000033090000}"/>
    <cellStyle name="at 2 4 2 2" xfId="2363" xr:uid="{00000000-0005-0000-0000-000034090000}"/>
    <cellStyle name="at 2 4 2 2 2" xfId="2364" xr:uid="{00000000-0005-0000-0000-000035090000}"/>
    <cellStyle name="at 2 4 2 3" xfId="2365" xr:uid="{00000000-0005-0000-0000-000036090000}"/>
    <cellStyle name="at 2 4 3" xfId="2366" xr:uid="{00000000-0005-0000-0000-000037090000}"/>
    <cellStyle name="at 2 4 3 2" xfId="2367" xr:uid="{00000000-0005-0000-0000-000038090000}"/>
    <cellStyle name="at 2 4 4" xfId="2368" xr:uid="{00000000-0005-0000-0000-000039090000}"/>
    <cellStyle name="at 2 5" xfId="2369" xr:uid="{00000000-0005-0000-0000-00003A090000}"/>
    <cellStyle name="at 2 5 2" xfId="2370" xr:uid="{00000000-0005-0000-0000-00003B090000}"/>
    <cellStyle name="at 2 5 2 2" xfId="2371" xr:uid="{00000000-0005-0000-0000-00003C090000}"/>
    <cellStyle name="at 2 5 2 2 2" xfId="2372" xr:uid="{00000000-0005-0000-0000-00003D090000}"/>
    <cellStyle name="at 2 5 2 3" xfId="2373" xr:uid="{00000000-0005-0000-0000-00003E090000}"/>
    <cellStyle name="at 2 5 3" xfId="2374" xr:uid="{00000000-0005-0000-0000-00003F090000}"/>
    <cellStyle name="at 2 5 3 2" xfId="2375" xr:uid="{00000000-0005-0000-0000-000040090000}"/>
    <cellStyle name="at 2 5 4" xfId="2376" xr:uid="{00000000-0005-0000-0000-000041090000}"/>
    <cellStyle name="at 2 6" xfId="2377" xr:uid="{00000000-0005-0000-0000-000042090000}"/>
    <cellStyle name="at 2 6 2" xfId="2378" xr:uid="{00000000-0005-0000-0000-000043090000}"/>
    <cellStyle name="at 2 6 2 2" xfId="2379" xr:uid="{00000000-0005-0000-0000-000044090000}"/>
    <cellStyle name="at 2 6 3" xfId="2380" xr:uid="{00000000-0005-0000-0000-000045090000}"/>
    <cellStyle name="at 2 7" xfId="2381" xr:uid="{00000000-0005-0000-0000-000046090000}"/>
    <cellStyle name="at 2 7 2" xfId="2382" xr:uid="{00000000-0005-0000-0000-000047090000}"/>
    <cellStyle name="at 2 8" xfId="2383" xr:uid="{00000000-0005-0000-0000-000048090000}"/>
    <cellStyle name="at 2 8 2" xfId="2384" xr:uid="{00000000-0005-0000-0000-000049090000}"/>
    <cellStyle name="at 2 9" xfId="2385" xr:uid="{00000000-0005-0000-0000-00004A090000}"/>
    <cellStyle name="at 2_Aktiva Formeln" xfId="2386" xr:uid="{00000000-0005-0000-0000-00004B090000}"/>
    <cellStyle name="at 3" xfId="2387" xr:uid="{00000000-0005-0000-0000-00004C090000}"/>
    <cellStyle name="at 3 2" xfId="2388" xr:uid="{00000000-0005-0000-0000-00004D090000}"/>
    <cellStyle name="at 4" xfId="2389" xr:uid="{00000000-0005-0000-0000-00004E090000}"/>
    <cellStyle name="at 4 2" xfId="2390" xr:uid="{00000000-0005-0000-0000-00004F090000}"/>
    <cellStyle name="at 5" xfId="2391" xr:uid="{00000000-0005-0000-0000-000050090000}"/>
    <cellStyle name="at_Aktiva Formeln" xfId="2392" xr:uid="{00000000-0005-0000-0000-000051090000}"/>
    <cellStyle name="Ausgabe 2" xfId="2393" xr:uid="{00000000-0005-0000-0000-000052090000}"/>
    <cellStyle name="Ausgabe 2 2" xfId="2394" xr:uid="{00000000-0005-0000-0000-000053090000}"/>
    <cellStyle name="Ausgabe 2 2 2" xfId="2395" xr:uid="{00000000-0005-0000-0000-000054090000}"/>
    <cellStyle name="Ausgabe 2 2 2 2" xfId="2396" xr:uid="{00000000-0005-0000-0000-000055090000}"/>
    <cellStyle name="Ausgabe 2 2 2 2 2" xfId="2397" xr:uid="{00000000-0005-0000-0000-000056090000}"/>
    <cellStyle name="Ausgabe 2 2 2 3" xfId="2398" xr:uid="{00000000-0005-0000-0000-000057090000}"/>
    <cellStyle name="Ausgabe 2 2 3" xfId="2399" xr:uid="{00000000-0005-0000-0000-000058090000}"/>
    <cellStyle name="Ausgabe 2 2 3 2" xfId="2400" xr:uid="{00000000-0005-0000-0000-000059090000}"/>
    <cellStyle name="Ausgabe 2 2 3 2 2" xfId="2401" xr:uid="{00000000-0005-0000-0000-00005A090000}"/>
    <cellStyle name="Ausgabe 2 2 3 3" xfId="2402" xr:uid="{00000000-0005-0000-0000-00005B090000}"/>
    <cellStyle name="Ausgabe 2 2 4" xfId="2403" xr:uid="{00000000-0005-0000-0000-00005C090000}"/>
    <cellStyle name="Ausgabe 2 2 4 2" xfId="2404" xr:uid="{00000000-0005-0000-0000-00005D090000}"/>
    <cellStyle name="Ausgabe 2 2 5" xfId="2405" xr:uid="{00000000-0005-0000-0000-00005E090000}"/>
    <cellStyle name="Ausgabe 2 2_Aktiva Formeln" xfId="2406" xr:uid="{00000000-0005-0000-0000-00005F090000}"/>
    <cellStyle name="Ausgabe 2 3" xfId="2407" xr:uid="{00000000-0005-0000-0000-000060090000}"/>
    <cellStyle name="Ausgabe 2 3 2" xfId="2408" xr:uid="{00000000-0005-0000-0000-000061090000}"/>
    <cellStyle name="Ausgabe 2 3 2 2" xfId="2409" xr:uid="{00000000-0005-0000-0000-000062090000}"/>
    <cellStyle name="Ausgabe 2 3 3" xfId="2410" xr:uid="{00000000-0005-0000-0000-000063090000}"/>
    <cellStyle name="Ausgabe 2 4" xfId="2411" xr:uid="{00000000-0005-0000-0000-000064090000}"/>
    <cellStyle name="Ausgabe 2 4 2" xfId="2412" xr:uid="{00000000-0005-0000-0000-000065090000}"/>
    <cellStyle name="Ausgabe 2 5" xfId="2413" xr:uid="{00000000-0005-0000-0000-000066090000}"/>
    <cellStyle name="Ausgabe 2 6" xfId="2414" xr:uid="{00000000-0005-0000-0000-000067090000}"/>
    <cellStyle name="Ausgabe 2_Aktiva Formeln" xfId="2415" xr:uid="{00000000-0005-0000-0000-000068090000}"/>
    <cellStyle name="Ausgabe 3" xfId="2416" xr:uid="{00000000-0005-0000-0000-000069090000}"/>
    <cellStyle name="Ausgabe 3 2" xfId="2417" xr:uid="{00000000-0005-0000-0000-00006A090000}"/>
    <cellStyle name="Ausgabe 3 2 2" xfId="2418" xr:uid="{00000000-0005-0000-0000-00006B090000}"/>
    <cellStyle name="Ausgabe 3 2 2 2" xfId="2419" xr:uid="{00000000-0005-0000-0000-00006C090000}"/>
    <cellStyle name="Ausgabe 3 2 2 2 2" xfId="2420" xr:uid="{00000000-0005-0000-0000-00006D090000}"/>
    <cellStyle name="Ausgabe 3 2 2 3" xfId="2421" xr:uid="{00000000-0005-0000-0000-00006E090000}"/>
    <cellStyle name="Ausgabe 3 2 3" xfId="2422" xr:uid="{00000000-0005-0000-0000-00006F090000}"/>
    <cellStyle name="Ausgabe 3 2 3 2" xfId="2423" xr:uid="{00000000-0005-0000-0000-000070090000}"/>
    <cellStyle name="Ausgabe 3 2 3 2 2" xfId="2424" xr:uid="{00000000-0005-0000-0000-000071090000}"/>
    <cellStyle name="Ausgabe 3 2 3 3" xfId="2425" xr:uid="{00000000-0005-0000-0000-000072090000}"/>
    <cellStyle name="Ausgabe 3 2 4" xfId="2426" xr:uid="{00000000-0005-0000-0000-000073090000}"/>
    <cellStyle name="Ausgabe 3 2 4 2" xfId="2427" xr:uid="{00000000-0005-0000-0000-000074090000}"/>
    <cellStyle name="Ausgabe 3 2 5" xfId="2428" xr:uid="{00000000-0005-0000-0000-000075090000}"/>
    <cellStyle name="Ausgabe 3 2_Aktiva Formeln" xfId="2429" xr:uid="{00000000-0005-0000-0000-000076090000}"/>
    <cellStyle name="Ausgabe 3 3" xfId="2430" xr:uid="{00000000-0005-0000-0000-000077090000}"/>
    <cellStyle name="Ausgabe 3 3 2" xfId="2431" xr:uid="{00000000-0005-0000-0000-000078090000}"/>
    <cellStyle name="Ausgabe 3 3 2 2" xfId="2432" xr:uid="{00000000-0005-0000-0000-000079090000}"/>
    <cellStyle name="Ausgabe 3 3 3" xfId="2433" xr:uid="{00000000-0005-0000-0000-00007A090000}"/>
    <cellStyle name="Ausgabe 3 4" xfId="2434" xr:uid="{00000000-0005-0000-0000-00007B090000}"/>
    <cellStyle name="Ausgabe 3 4 2" xfId="2435" xr:uid="{00000000-0005-0000-0000-00007C090000}"/>
    <cellStyle name="Ausgabe 3_Aktiva Formeln" xfId="2436" xr:uid="{00000000-0005-0000-0000-00007D090000}"/>
    <cellStyle name="Ausgabe 4" xfId="2437" xr:uid="{00000000-0005-0000-0000-00007E090000}"/>
    <cellStyle name="Ausgabe 4 2" xfId="2438" xr:uid="{00000000-0005-0000-0000-00007F090000}"/>
    <cellStyle name="Ausgabe 4 2 2" xfId="2439" xr:uid="{00000000-0005-0000-0000-000080090000}"/>
    <cellStyle name="Ausgabe 4 2 2 2" xfId="2440" xr:uid="{00000000-0005-0000-0000-000081090000}"/>
    <cellStyle name="Ausgabe 4 2 3" xfId="2441" xr:uid="{00000000-0005-0000-0000-000082090000}"/>
    <cellStyle name="Ausgabe 4 3" xfId="2442" xr:uid="{00000000-0005-0000-0000-000083090000}"/>
    <cellStyle name="Ausgabe 4 3 2" xfId="2443" xr:uid="{00000000-0005-0000-0000-000084090000}"/>
    <cellStyle name="Ausgabe 4 3 2 2" xfId="2444" xr:uid="{00000000-0005-0000-0000-000085090000}"/>
    <cellStyle name="Ausgabe 4 3 3" xfId="2445" xr:uid="{00000000-0005-0000-0000-000086090000}"/>
    <cellStyle name="Ausgabe 4 4" xfId="2446" xr:uid="{00000000-0005-0000-0000-000087090000}"/>
    <cellStyle name="Ausgabe 4 4 2" xfId="2447" xr:uid="{00000000-0005-0000-0000-000088090000}"/>
    <cellStyle name="Ausgabe 4_Aktiva Formeln" xfId="2448" xr:uid="{00000000-0005-0000-0000-000089090000}"/>
    <cellStyle name="Ausgabe 5" xfId="2449" xr:uid="{00000000-0005-0000-0000-00008A090000}"/>
    <cellStyle name="Ausgabe 5 2" xfId="2450" xr:uid="{00000000-0005-0000-0000-00008B090000}"/>
    <cellStyle name="Ausgabe 5 2 2" xfId="2451" xr:uid="{00000000-0005-0000-0000-00008C090000}"/>
    <cellStyle name="Ausgabe 5 3" xfId="2452" xr:uid="{00000000-0005-0000-0000-00008D090000}"/>
    <cellStyle name="Ausgabe 6" xfId="2453" xr:uid="{00000000-0005-0000-0000-00008E090000}"/>
    <cellStyle name="Ausgabe 6 2" xfId="2454" xr:uid="{00000000-0005-0000-0000-00008F090000}"/>
    <cellStyle name="Ausgabe 6 2 2" xfId="2455" xr:uid="{00000000-0005-0000-0000-000090090000}"/>
    <cellStyle name="Ausgabe 6 3" xfId="2456" xr:uid="{00000000-0005-0000-0000-000091090000}"/>
    <cellStyle name="Ausgabe 7" xfId="2457" xr:uid="{00000000-0005-0000-0000-000092090000}"/>
    <cellStyle name="Ausgabe 7 2" xfId="2458" xr:uid="{00000000-0005-0000-0000-000093090000}"/>
    <cellStyle name="Ausgabe 7 2 2" xfId="2459" xr:uid="{00000000-0005-0000-0000-000094090000}"/>
    <cellStyle name="Ausgabe 7 3" xfId="2460" xr:uid="{00000000-0005-0000-0000-000095090000}"/>
    <cellStyle name="Ausgabe 8" xfId="2461" xr:uid="{00000000-0005-0000-0000-000096090000}"/>
    <cellStyle name="Ausgabe 8 2" xfId="2462" xr:uid="{00000000-0005-0000-0000-000097090000}"/>
    <cellStyle name="Ausgabe 9" xfId="2463" xr:uid="{00000000-0005-0000-0000-000098090000}"/>
    <cellStyle name="Ausgabe 9 2" xfId="2464" xr:uid="{00000000-0005-0000-0000-000099090000}"/>
    <cellStyle name="b" xfId="2465" xr:uid="{00000000-0005-0000-0000-00009A090000}"/>
    <cellStyle name="b 2" xfId="2466" xr:uid="{00000000-0005-0000-0000-00009B090000}"/>
    <cellStyle name="b 3" xfId="2467" xr:uid="{00000000-0005-0000-0000-00009C090000}"/>
    <cellStyle name="b%0" xfId="2468" xr:uid="{00000000-0005-0000-0000-00009D090000}"/>
    <cellStyle name="b%1" xfId="2469" xr:uid="{00000000-0005-0000-0000-00009E090000}"/>
    <cellStyle name="b%2" xfId="2470" xr:uid="{00000000-0005-0000-0000-00009F090000}"/>
    <cellStyle name="B&amp;W" xfId="2471" xr:uid="{00000000-0005-0000-0000-0000A0090000}"/>
    <cellStyle name="B&amp;Wbold" xfId="2472" xr:uid="{00000000-0005-0000-0000-0000A1090000}"/>
    <cellStyle name="b_050727 Asset Management Comps" xfId="2473" xr:uid="{00000000-0005-0000-0000-0000A2090000}"/>
    <cellStyle name="b_2005_05 Soul Valuation Materials v28" xfId="2474" xr:uid="{00000000-0005-0000-0000-0000A3090000}"/>
    <cellStyle name="b_2005_05 Soul Valuation Materials v28 2" xfId="2475" xr:uid="{00000000-0005-0000-0000-0000A4090000}"/>
    <cellStyle name="b_2005_05 Soul Valuation Materials v28 3" xfId="2476" xr:uid="{00000000-0005-0000-0000-0000A5090000}"/>
    <cellStyle name="b_2005_09 Key Operating Figures" xfId="2477" xr:uid="{00000000-0005-0000-0000-0000A6090000}"/>
    <cellStyle name="b_2005_09 Key Operating Figures 2" xfId="2478" xr:uid="{00000000-0005-0000-0000-0000A7090000}"/>
    <cellStyle name="b_2005_09 Key Operating Figures 3" xfId="2479" xr:uid="{00000000-0005-0000-0000-0000A8090000}"/>
    <cellStyle name="b_2005_09_09 Anima - Business Plan - FULL for EECC" xfId="2480" xr:uid="{00000000-0005-0000-0000-0000A9090000}"/>
    <cellStyle name="b_2005_09_09 Anima - Business Plan - FULL for EECC 2" xfId="2481" xr:uid="{00000000-0005-0000-0000-0000AA090000}"/>
    <cellStyle name="b_2005_09_09 Anima - Business Plan - FULL for EECC 3" xfId="2482" xr:uid="{00000000-0005-0000-0000-0000AB090000}"/>
    <cellStyle name="b_2005_10_24 Bank Comps" xfId="2483" xr:uid="{00000000-0005-0000-0000-0000AC090000}"/>
    <cellStyle name="b_2005_10_24 Bank Comps 2" xfId="2484" xr:uid="{00000000-0005-0000-0000-0000AD090000}"/>
    <cellStyle name="b_2005_10_24 Bank Comps 3" xfId="2485" xr:uid="{00000000-0005-0000-0000-0000AE090000}"/>
    <cellStyle name="b_2005_10_24 Insurance Comps" xfId="2486" xr:uid="{00000000-0005-0000-0000-0000AF090000}"/>
    <cellStyle name="b_2005_10_24 Insurance Comps 2" xfId="2487" xr:uid="{00000000-0005-0000-0000-0000B0090000}"/>
    <cellStyle name="b_2005_10_24 Insurance Comps 3" xfId="2488" xr:uid="{00000000-0005-0000-0000-0000B1090000}"/>
    <cellStyle name="b_2006_05_30 Data for Presentation v2" xfId="2489" xr:uid="{00000000-0005-0000-0000-0000B2090000}"/>
    <cellStyle name="b_2006_06_19 Data M+Cap" xfId="2490" xr:uid="{00000000-0005-0000-0000-0000B3090000}"/>
    <cellStyle name="b_Data for A + B - Bozza SENT" xfId="2491" xr:uid="{00000000-0005-0000-0000-0000B4090000}"/>
    <cellStyle name="b_Data for A + B - Bozza SENT 2" xfId="2492" xr:uid="{00000000-0005-0000-0000-0000B5090000}"/>
    <cellStyle name="b_Data for A + B - Bozza SENT 3" xfId="2493" xr:uid="{00000000-0005-0000-0000-0000B6090000}"/>
    <cellStyle name="b0" xfId="2494" xr:uid="{00000000-0005-0000-0000-0000B7090000}"/>
    <cellStyle name="b09" xfId="2495" xr:uid="{00000000-0005-0000-0000-0000B8090000}"/>
    <cellStyle name="b1" xfId="2496" xr:uid="{00000000-0005-0000-0000-0000B9090000}"/>
    <cellStyle name="b1 2" xfId="2497" xr:uid="{00000000-0005-0000-0000-0000BA090000}"/>
    <cellStyle name="b1 3" xfId="2498" xr:uid="{00000000-0005-0000-0000-0000BB090000}"/>
    <cellStyle name="b2" xfId="2499" xr:uid="{00000000-0005-0000-0000-0000BC090000}"/>
    <cellStyle name="Bad 2" xfId="2500" xr:uid="{00000000-0005-0000-0000-0000BD090000}"/>
    <cellStyle name="Bad 3" xfId="2501" xr:uid="{00000000-0005-0000-0000-0000BE090000}"/>
    <cellStyle name="Bad 4" xfId="2502" xr:uid="{00000000-0005-0000-0000-0000BF090000}"/>
    <cellStyle name="Bad 5" xfId="2503" xr:uid="{00000000-0005-0000-0000-0000C0090000}"/>
    <cellStyle name="Berechnung 2" xfId="2504" xr:uid="{00000000-0005-0000-0000-0000C1090000}"/>
    <cellStyle name="Berechnung 2 2" xfId="2505" xr:uid="{00000000-0005-0000-0000-0000C2090000}"/>
    <cellStyle name="Berechnung 2 2 2" xfId="2506" xr:uid="{00000000-0005-0000-0000-0000C3090000}"/>
    <cellStyle name="Berechnung 2 2 2 2" xfId="2507" xr:uid="{00000000-0005-0000-0000-0000C4090000}"/>
    <cellStyle name="Berechnung 2 2 2 2 2" xfId="2508" xr:uid="{00000000-0005-0000-0000-0000C5090000}"/>
    <cellStyle name="Berechnung 2 2 2 3" xfId="2509" xr:uid="{00000000-0005-0000-0000-0000C6090000}"/>
    <cellStyle name="Berechnung 2 2 3" xfId="2510" xr:uid="{00000000-0005-0000-0000-0000C7090000}"/>
    <cellStyle name="Berechnung 2 2 3 2" xfId="2511" xr:uid="{00000000-0005-0000-0000-0000C8090000}"/>
    <cellStyle name="Berechnung 2 2 3 2 2" xfId="2512" xr:uid="{00000000-0005-0000-0000-0000C9090000}"/>
    <cellStyle name="Berechnung 2 2 3 3" xfId="2513" xr:uid="{00000000-0005-0000-0000-0000CA090000}"/>
    <cellStyle name="Berechnung 2 2 4" xfId="2514" xr:uid="{00000000-0005-0000-0000-0000CB090000}"/>
    <cellStyle name="Berechnung 2 2 4 2" xfId="2515" xr:uid="{00000000-0005-0000-0000-0000CC090000}"/>
    <cellStyle name="Berechnung 2 2 5" xfId="2516" xr:uid="{00000000-0005-0000-0000-0000CD090000}"/>
    <cellStyle name="Berechnung 2 2_Aktiva Formeln" xfId="2517" xr:uid="{00000000-0005-0000-0000-0000CE090000}"/>
    <cellStyle name="Berechnung 2 3" xfId="2518" xr:uid="{00000000-0005-0000-0000-0000CF090000}"/>
    <cellStyle name="Berechnung 2 3 2" xfId="2519" xr:uid="{00000000-0005-0000-0000-0000D0090000}"/>
    <cellStyle name="Berechnung 2 3 2 2" xfId="2520" xr:uid="{00000000-0005-0000-0000-0000D1090000}"/>
    <cellStyle name="Berechnung 2 3 3" xfId="2521" xr:uid="{00000000-0005-0000-0000-0000D2090000}"/>
    <cellStyle name="Berechnung 2 4" xfId="2522" xr:uid="{00000000-0005-0000-0000-0000D3090000}"/>
    <cellStyle name="Berechnung 2 4 2" xfId="2523" xr:uid="{00000000-0005-0000-0000-0000D4090000}"/>
    <cellStyle name="Berechnung 2 5" xfId="2524" xr:uid="{00000000-0005-0000-0000-0000D5090000}"/>
    <cellStyle name="Berechnung 2 6" xfId="2525" xr:uid="{00000000-0005-0000-0000-0000D6090000}"/>
    <cellStyle name="Berechnung 2_Aktiva Formeln" xfId="2526" xr:uid="{00000000-0005-0000-0000-0000D7090000}"/>
    <cellStyle name="Berechnung 3" xfId="2527" xr:uid="{00000000-0005-0000-0000-0000D8090000}"/>
    <cellStyle name="Berechnung 3 2" xfId="2528" xr:uid="{00000000-0005-0000-0000-0000D9090000}"/>
    <cellStyle name="Berechnung 3 2 2" xfId="2529" xr:uid="{00000000-0005-0000-0000-0000DA090000}"/>
    <cellStyle name="Berechnung 3 2 2 2" xfId="2530" xr:uid="{00000000-0005-0000-0000-0000DB090000}"/>
    <cellStyle name="Berechnung 3 2 2 2 2" xfId="2531" xr:uid="{00000000-0005-0000-0000-0000DC090000}"/>
    <cellStyle name="Berechnung 3 2 2 3" xfId="2532" xr:uid="{00000000-0005-0000-0000-0000DD090000}"/>
    <cellStyle name="Berechnung 3 2 3" xfId="2533" xr:uid="{00000000-0005-0000-0000-0000DE090000}"/>
    <cellStyle name="Berechnung 3 2 3 2" xfId="2534" xr:uid="{00000000-0005-0000-0000-0000DF090000}"/>
    <cellStyle name="Berechnung 3 2 3 2 2" xfId="2535" xr:uid="{00000000-0005-0000-0000-0000E0090000}"/>
    <cellStyle name="Berechnung 3 2 3 3" xfId="2536" xr:uid="{00000000-0005-0000-0000-0000E1090000}"/>
    <cellStyle name="Berechnung 3 2 4" xfId="2537" xr:uid="{00000000-0005-0000-0000-0000E2090000}"/>
    <cellStyle name="Berechnung 3 2 4 2" xfId="2538" xr:uid="{00000000-0005-0000-0000-0000E3090000}"/>
    <cellStyle name="Berechnung 3 2 5" xfId="2539" xr:uid="{00000000-0005-0000-0000-0000E4090000}"/>
    <cellStyle name="Berechnung 3 2_Aktiva Formeln" xfId="2540" xr:uid="{00000000-0005-0000-0000-0000E5090000}"/>
    <cellStyle name="Berechnung 3 3" xfId="2541" xr:uid="{00000000-0005-0000-0000-0000E6090000}"/>
    <cellStyle name="Berechnung 3 3 2" xfId="2542" xr:uid="{00000000-0005-0000-0000-0000E7090000}"/>
    <cellStyle name="Berechnung 3 3 2 2" xfId="2543" xr:uid="{00000000-0005-0000-0000-0000E8090000}"/>
    <cellStyle name="Berechnung 3 3 3" xfId="2544" xr:uid="{00000000-0005-0000-0000-0000E9090000}"/>
    <cellStyle name="Berechnung 3 4" xfId="2545" xr:uid="{00000000-0005-0000-0000-0000EA090000}"/>
    <cellStyle name="Berechnung 3 4 2" xfId="2546" xr:uid="{00000000-0005-0000-0000-0000EB090000}"/>
    <cellStyle name="Berechnung 3_Aktiva Formeln" xfId="2547" xr:uid="{00000000-0005-0000-0000-0000EC090000}"/>
    <cellStyle name="Berechnung 4" xfId="2548" xr:uid="{00000000-0005-0000-0000-0000ED090000}"/>
    <cellStyle name="Berechnung 4 2" xfId="2549" xr:uid="{00000000-0005-0000-0000-0000EE090000}"/>
    <cellStyle name="Berechnung 4 2 2" xfId="2550" xr:uid="{00000000-0005-0000-0000-0000EF090000}"/>
    <cellStyle name="Berechnung 4 2 2 2" xfId="2551" xr:uid="{00000000-0005-0000-0000-0000F0090000}"/>
    <cellStyle name="Berechnung 4 2 3" xfId="2552" xr:uid="{00000000-0005-0000-0000-0000F1090000}"/>
    <cellStyle name="Berechnung 4 3" xfId="2553" xr:uid="{00000000-0005-0000-0000-0000F2090000}"/>
    <cellStyle name="Berechnung 4 3 2" xfId="2554" xr:uid="{00000000-0005-0000-0000-0000F3090000}"/>
    <cellStyle name="Berechnung 4 3 2 2" xfId="2555" xr:uid="{00000000-0005-0000-0000-0000F4090000}"/>
    <cellStyle name="Berechnung 4 3 3" xfId="2556" xr:uid="{00000000-0005-0000-0000-0000F5090000}"/>
    <cellStyle name="Berechnung 4 4" xfId="2557" xr:uid="{00000000-0005-0000-0000-0000F6090000}"/>
    <cellStyle name="Berechnung 4 4 2" xfId="2558" xr:uid="{00000000-0005-0000-0000-0000F7090000}"/>
    <cellStyle name="Berechnung 4_Aktiva Formeln" xfId="2559" xr:uid="{00000000-0005-0000-0000-0000F8090000}"/>
    <cellStyle name="Berechnung 5" xfId="2560" xr:uid="{00000000-0005-0000-0000-0000F9090000}"/>
    <cellStyle name="Berechnung 5 2" xfId="2561" xr:uid="{00000000-0005-0000-0000-0000FA090000}"/>
    <cellStyle name="Berechnung 5 2 2" xfId="2562" xr:uid="{00000000-0005-0000-0000-0000FB090000}"/>
    <cellStyle name="Berechnung 5 3" xfId="2563" xr:uid="{00000000-0005-0000-0000-0000FC090000}"/>
    <cellStyle name="Berechnung 6" xfId="2564" xr:uid="{00000000-0005-0000-0000-0000FD090000}"/>
    <cellStyle name="Berechnung 6 2" xfId="2565" xr:uid="{00000000-0005-0000-0000-0000FE090000}"/>
    <cellStyle name="Berechnung 6 2 2" xfId="2566" xr:uid="{00000000-0005-0000-0000-0000FF090000}"/>
    <cellStyle name="Berechnung 6 3" xfId="2567" xr:uid="{00000000-0005-0000-0000-0000000A0000}"/>
    <cellStyle name="Berechnung 7" xfId="2568" xr:uid="{00000000-0005-0000-0000-0000010A0000}"/>
    <cellStyle name="Berechnung 7 2" xfId="2569" xr:uid="{00000000-0005-0000-0000-0000020A0000}"/>
    <cellStyle name="Berechnung 7 2 2" xfId="2570" xr:uid="{00000000-0005-0000-0000-0000030A0000}"/>
    <cellStyle name="Berechnung 7 3" xfId="2571" xr:uid="{00000000-0005-0000-0000-0000040A0000}"/>
    <cellStyle name="Berechnung 8" xfId="2572" xr:uid="{00000000-0005-0000-0000-0000050A0000}"/>
    <cellStyle name="Berechnung 8 2" xfId="2573" xr:uid="{00000000-0005-0000-0000-0000060A0000}"/>
    <cellStyle name="Berechnung 9" xfId="2574" xr:uid="{00000000-0005-0000-0000-0000070A0000}"/>
    <cellStyle name="Berechnung 9 2" xfId="2575" xr:uid="{00000000-0005-0000-0000-0000080A0000}"/>
    <cellStyle name="Bereichsabschluß" xfId="2576" xr:uid="{00000000-0005-0000-0000-0000090A0000}"/>
    <cellStyle name="Bevitel" xfId="2577" xr:uid="{00000000-0005-0000-0000-00000A0A0000}"/>
    <cellStyle name="Bevitel 2" xfId="2578" xr:uid="{00000000-0005-0000-0000-00000B0A0000}"/>
    <cellStyle name="Bevitel 2 2" xfId="2579" xr:uid="{00000000-0005-0000-0000-00000C0A0000}"/>
    <cellStyle name="Bevitel 2 2 2" xfId="2580" xr:uid="{00000000-0005-0000-0000-00000D0A0000}"/>
    <cellStyle name="Bevitel 2 2 2 2" xfId="2581" xr:uid="{00000000-0005-0000-0000-00000E0A0000}"/>
    <cellStyle name="Bevitel 2 2 2 2 2" xfId="2582" xr:uid="{00000000-0005-0000-0000-00000F0A0000}"/>
    <cellStyle name="Bevitel 2 2 2 3" xfId="2583" xr:uid="{00000000-0005-0000-0000-0000100A0000}"/>
    <cellStyle name="Bevitel 2 2 3" xfId="2584" xr:uid="{00000000-0005-0000-0000-0000110A0000}"/>
    <cellStyle name="Bevitel 2 2 3 2" xfId="2585" xr:uid="{00000000-0005-0000-0000-0000120A0000}"/>
    <cellStyle name="Bevitel 2 2 3 2 2" xfId="2586" xr:uid="{00000000-0005-0000-0000-0000130A0000}"/>
    <cellStyle name="Bevitel 2 2 3 3" xfId="2587" xr:uid="{00000000-0005-0000-0000-0000140A0000}"/>
    <cellStyle name="Bevitel 2 2 4" xfId="2588" xr:uid="{00000000-0005-0000-0000-0000150A0000}"/>
    <cellStyle name="Bevitel 2 2 4 2" xfId="2589" xr:uid="{00000000-0005-0000-0000-0000160A0000}"/>
    <cellStyle name="Bevitel 2 2 5" xfId="2590" xr:uid="{00000000-0005-0000-0000-0000170A0000}"/>
    <cellStyle name="Bevitel 2 2_Aktiva Formeln" xfId="2591" xr:uid="{00000000-0005-0000-0000-0000180A0000}"/>
    <cellStyle name="Bevitel 2 3" xfId="2592" xr:uid="{00000000-0005-0000-0000-0000190A0000}"/>
    <cellStyle name="Bevitel 2 3 2" xfId="2593" xr:uid="{00000000-0005-0000-0000-00001A0A0000}"/>
    <cellStyle name="Bevitel 2 3 2 2" xfId="2594" xr:uid="{00000000-0005-0000-0000-00001B0A0000}"/>
    <cellStyle name="Bevitel 2 3 3" xfId="2595" xr:uid="{00000000-0005-0000-0000-00001C0A0000}"/>
    <cellStyle name="Bevitel 2 4" xfId="2596" xr:uid="{00000000-0005-0000-0000-00001D0A0000}"/>
    <cellStyle name="Bevitel 2 4 2" xfId="2597" xr:uid="{00000000-0005-0000-0000-00001E0A0000}"/>
    <cellStyle name="Bevitel 2_Aktiva Formeln" xfId="2598" xr:uid="{00000000-0005-0000-0000-00001F0A0000}"/>
    <cellStyle name="Bevitel 3" xfId="2599" xr:uid="{00000000-0005-0000-0000-0000200A0000}"/>
    <cellStyle name="Bevitel 3 2" xfId="2600" xr:uid="{00000000-0005-0000-0000-0000210A0000}"/>
    <cellStyle name="Bevitel 3 2 2" xfId="2601" xr:uid="{00000000-0005-0000-0000-0000220A0000}"/>
    <cellStyle name="Bevitel 3 2 2 2" xfId="2602" xr:uid="{00000000-0005-0000-0000-0000230A0000}"/>
    <cellStyle name="Bevitel 3 2 2 2 2" xfId="2603" xr:uid="{00000000-0005-0000-0000-0000240A0000}"/>
    <cellStyle name="Bevitel 3 2 2 3" xfId="2604" xr:uid="{00000000-0005-0000-0000-0000250A0000}"/>
    <cellStyle name="Bevitel 3 2 3" xfId="2605" xr:uid="{00000000-0005-0000-0000-0000260A0000}"/>
    <cellStyle name="Bevitel 3 2 3 2" xfId="2606" xr:uid="{00000000-0005-0000-0000-0000270A0000}"/>
    <cellStyle name="Bevitel 3 2 3 2 2" xfId="2607" xr:uid="{00000000-0005-0000-0000-0000280A0000}"/>
    <cellStyle name="Bevitel 3 2 3 3" xfId="2608" xr:uid="{00000000-0005-0000-0000-0000290A0000}"/>
    <cellStyle name="Bevitel 3 2 4" xfId="2609" xr:uid="{00000000-0005-0000-0000-00002A0A0000}"/>
    <cellStyle name="Bevitel 3 2 4 2" xfId="2610" xr:uid="{00000000-0005-0000-0000-00002B0A0000}"/>
    <cellStyle name="Bevitel 3 2 5" xfId="2611" xr:uid="{00000000-0005-0000-0000-00002C0A0000}"/>
    <cellStyle name="Bevitel 3 2_Aktiva Formeln" xfId="2612" xr:uid="{00000000-0005-0000-0000-00002D0A0000}"/>
    <cellStyle name="Bevitel 3 3" xfId="2613" xr:uid="{00000000-0005-0000-0000-00002E0A0000}"/>
    <cellStyle name="Bevitel 3 3 2" xfId="2614" xr:uid="{00000000-0005-0000-0000-00002F0A0000}"/>
    <cellStyle name="Bevitel 3 3 2 2" xfId="2615" xr:uid="{00000000-0005-0000-0000-0000300A0000}"/>
    <cellStyle name="Bevitel 3 3 2 2 2" xfId="2616" xr:uid="{00000000-0005-0000-0000-0000310A0000}"/>
    <cellStyle name="Bevitel 3 3 2 3" xfId="2617" xr:uid="{00000000-0005-0000-0000-0000320A0000}"/>
    <cellStyle name="Bevitel 3 3 3" xfId="2618" xr:uid="{00000000-0005-0000-0000-0000330A0000}"/>
    <cellStyle name="Bevitel 3 3 3 2" xfId="2619" xr:uid="{00000000-0005-0000-0000-0000340A0000}"/>
    <cellStyle name="Bevitel 3 3 3 2 2" xfId="2620" xr:uid="{00000000-0005-0000-0000-0000350A0000}"/>
    <cellStyle name="Bevitel 3 3 3 3" xfId="2621" xr:uid="{00000000-0005-0000-0000-0000360A0000}"/>
    <cellStyle name="Bevitel 3 3 4" xfId="2622" xr:uid="{00000000-0005-0000-0000-0000370A0000}"/>
    <cellStyle name="Bevitel 3 3 4 2" xfId="2623" xr:uid="{00000000-0005-0000-0000-0000380A0000}"/>
    <cellStyle name="Bevitel 3 3 5" xfId="2624" xr:uid="{00000000-0005-0000-0000-0000390A0000}"/>
    <cellStyle name="Bevitel 3 3_Aktiva Formeln" xfId="2625" xr:uid="{00000000-0005-0000-0000-00003A0A0000}"/>
    <cellStyle name="Bevitel 3 4" xfId="2626" xr:uid="{00000000-0005-0000-0000-00003B0A0000}"/>
    <cellStyle name="Bevitel 3 4 2" xfId="2627" xr:uid="{00000000-0005-0000-0000-00003C0A0000}"/>
    <cellStyle name="Bevitel 3 4 2 2" xfId="2628" xr:uid="{00000000-0005-0000-0000-00003D0A0000}"/>
    <cellStyle name="Bevitel 3 4 3" xfId="2629" xr:uid="{00000000-0005-0000-0000-00003E0A0000}"/>
    <cellStyle name="Bevitel 3 5" xfId="2630" xr:uid="{00000000-0005-0000-0000-00003F0A0000}"/>
    <cellStyle name="Bevitel 3 5 2" xfId="2631" xr:uid="{00000000-0005-0000-0000-0000400A0000}"/>
    <cellStyle name="Bevitel 3 5 2 2" xfId="2632" xr:uid="{00000000-0005-0000-0000-0000410A0000}"/>
    <cellStyle name="Bevitel 3 5 3" xfId="2633" xr:uid="{00000000-0005-0000-0000-0000420A0000}"/>
    <cellStyle name="Bevitel 3_Aktiva Formeln" xfId="2634" xr:uid="{00000000-0005-0000-0000-0000430A0000}"/>
    <cellStyle name="Bevitel 4" xfId="2635" xr:uid="{00000000-0005-0000-0000-0000440A0000}"/>
    <cellStyle name="Bevitel 4 2" xfId="2636" xr:uid="{00000000-0005-0000-0000-0000450A0000}"/>
    <cellStyle name="Bevitel 4 2 2" xfId="2637" xr:uid="{00000000-0005-0000-0000-0000460A0000}"/>
    <cellStyle name="Bevitel 4 2 2 2" xfId="2638" xr:uid="{00000000-0005-0000-0000-0000470A0000}"/>
    <cellStyle name="Bevitel 4 2 3" xfId="2639" xr:uid="{00000000-0005-0000-0000-0000480A0000}"/>
    <cellStyle name="Bevitel 4 3" xfId="2640" xr:uid="{00000000-0005-0000-0000-0000490A0000}"/>
    <cellStyle name="Bevitel 4 3 2" xfId="2641" xr:uid="{00000000-0005-0000-0000-00004A0A0000}"/>
    <cellStyle name="Bevitel 4 3 2 2" xfId="2642" xr:uid="{00000000-0005-0000-0000-00004B0A0000}"/>
    <cellStyle name="Bevitel 4 3 3" xfId="2643" xr:uid="{00000000-0005-0000-0000-00004C0A0000}"/>
    <cellStyle name="Bevitel 4 4" xfId="2644" xr:uid="{00000000-0005-0000-0000-00004D0A0000}"/>
    <cellStyle name="Bevitel 4 4 2" xfId="2645" xr:uid="{00000000-0005-0000-0000-00004E0A0000}"/>
    <cellStyle name="Bevitel 4_Aktiva Formeln" xfId="2646" xr:uid="{00000000-0005-0000-0000-00004F0A0000}"/>
    <cellStyle name="Bevitel 5" xfId="2647" xr:uid="{00000000-0005-0000-0000-0000500A0000}"/>
    <cellStyle name="Bevitel 5 2" xfId="2648" xr:uid="{00000000-0005-0000-0000-0000510A0000}"/>
    <cellStyle name="Bevitel 5 2 2" xfId="2649" xr:uid="{00000000-0005-0000-0000-0000520A0000}"/>
    <cellStyle name="Bevitel 5 2 2 2" xfId="2650" xr:uid="{00000000-0005-0000-0000-0000530A0000}"/>
    <cellStyle name="Bevitel 5 2 3" xfId="2651" xr:uid="{00000000-0005-0000-0000-0000540A0000}"/>
    <cellStyle name="Bevitel 5 3" xfId="2652" xr:uid="{00000000-0005-0000-0000-0000550A0000}"/>
    <cellStyle name="Bevitel 5 3 2" xfId="2653" xr:uid="{00000000-0005-0000-0000-0000560A0000}"/>
    <cellStyle name="Bevitel 5 3 2 2" xfId="2654" xr:uid="{00000000-0005-0000-0000-0000570A0000}"/>
    <cellStyle name="Bevitel 5 3 3" xfId="2655" xr:uid="{00000000-0005-0000-0000-0000580A0000}"/>
    <cellStyle name="Bevitel 5 4" xfId="2656" xr:uid="{00000000-0005-0000-0000-0000590A0000}"/>
    <cellStyle name="Bevitel 5 4 2" xfId="2657" xr:uid="{00000000-0005-0000-0000-00005A0A0000}"/>
    <cellStyle name="Bevitel 5 5" xfId="2658" xr:uid="{00000000-0005-0000-0000-00005B0A0000}"/>
    <cellStyle name="Bevitel 5_Aktiva Formeln" xfId="2659" xr:uid="{00000000-0005-0000-0000-00005C0A0000}"/>
    <cellStyle name="Bevitel 6" xfId="2660" xr:uid="{00000000-0005-0000-0000-00005D0A0000}"/>
    <cellStyle name="Bevitel 6 2" xfId="2661" xr:uid="{00000000-0005-0000-0000-00005E0A0000}"/>
    <cellStyle name="Bevitel 6 2 2" xfId="2662" xr:uid="{00000000-0005-0000-0000-00005F0A0000}"/>
    <cellStyle name="Bevitel 6 3" xfId="2663" xr:uid="{00000000-0005-0000-0000-0000600A0000}"/>
    <cellStyle name="Bevitel 7" xfId="2664" xr:uid="{00000000-0005-0000-0000-0000610A0000}"/>
    <cellStyle name="Bevitel 7 2" xfId="2665" xr:uid="{00000000-0005-0000-0000-0000620A0000}"/>
    <cellStyle name="Bevitel 7 2 2" xfId="2666" xr:uid="{00000000-0005-0000-0000-0000630A0000}"/>
    <cellStyle name="Bevitel 7 3" xfId="2667" xr:uid="{00000000-0005-0000-0000-0000640A0000}"/>
    <cellStyle name="Bevitel 8" xfId="2668" xr:uid="{00000000-0005-0000-0000-0000650A0000}"/>
    <cellStyle name="Bevitel 8 2" xfId="2669" xr:uid="{00000000-0005-0000-0000-0000660A0000}"/>
    <cellStyle name="Bevitel_Aktiva Formeln" xfId="2670" xr:uid="{00000000-0005-0000-0000-0000670A0000}"/>
    <cellStyle name="bilanz" xfId="2671" xr:uid="{00000000-0005-0000-0000-0000680A0000}"/>
    <cellStyle name="Black" xfId="2672" xr:uid="{00000000-0005-0000-0000-0000690A0000}"/>
    <cellStyle name="Black Days" xfId="2673" xr:uid="{00000000-0005-0000-0000-00006A0A0000}"/>
    <cellStyle name="Black Decimal" xfId="2674" xr:uid="{00000000-0005-0000-0000-00006B0A0000}"/>
    <cellStyle name="Black Dollar" xfId="2675" xr:uid="{00000000-0005-0000-0000-00006C0A0000}"/>
    <cellStyle name="Black EPS" xfId="2676" xr:uid="{00000000-0005-0000-0000-00006D0A0000}"/>
    <cellStyle name="Black Percent" xfId="2677" xr:uid="{00000000-0005-0000-0000-00006E0A0000}"/>
    <cellStyle name="Black Percent2" xfId="2678" xr:uid="{00000000-0005-0000-0000-00006F0A0000}"/>
    <cellStyle name="Black Times" xfId="2679" xr:uid="{00000000-0005-0000-0000-0000700A0000}"/>
    <cellStyle name="Black Times Two Deci" xfId="2680" xr:uid="{00000000-0005-0000-0000-0000710A0000}"/>
    <cellStyle name="Black Times Two Deci2" xfId="2681" xr:uid="{00000000-0005-0000-0000-0000720A0000}"/>
    <cellStyle name="Black Times_RANKING.XLS" xfId="2682" xr:uid="{00000000-0005-0000-0000-0000730A0000}"/>
    <cellStyle name="Black Times2" xfId="2683" xr:uid="{00000000-0005-0000-0000-0000740A0000}"/>
    <cellStyle name="BlackStrike" xfId="2684" xr:uid="{00000000-0005-0000-0000-0000750A0000}"/>
    <cellStyle name="BlackText" xfId="2685" xr:uid="{00000000-0005-0000-0000-0000760A0000}"/>
    <cellStyle name="blau" xfId="2686" xr:uid="{00000000-0005-0000-0000-0000770A0000}"/>
    <cellStyle name="blue" xfId="2687" xr:uid="{00000000-0005-0000-0000-0000780A0000}"/>
    <cellStyle name="Blue Decimal" xfId="2688" xr:uid="{00000000-0005-0000-0000-0000790A0000}"/>
    <cellStyle name="Blue Dollar" xfId="2689" xr:uid="{00000000-0005-0000-0000-00007A0A0000}"/>
    <cellStyle name="Blue EPS" xfId="2690" xr:uid="{00000000-0005-0000-0000-00007B0A0000}"/>
    <cellStyle name="Blue Text" xfId="2691" xr:uid="{00000000-0005-0000-0000-00007C0A0000}"/>
    <cellStyle name="Blue Zero Deci" xfId="2692" xr:uid="{00000000-0005-0000-0000-00007D0A0000}"/>
    <cellStyle name="blue_20050311_Cust_KPMG" xfId="2693" xr:uid="{00000000-0005-0000-0000-00007E0A0000}"/>
    <cellStyle name="bluenodec" xfId="2694" xr:uid="{00000000-0005-0000-0000-00007F0A0000}"/>
    <cellStyle name="bluepercent" xfId="2695" xr:uid="{00000000-0005-0000-0000-0000800A0000}"/>
    <cellStyle name="BMVComma" xfId="2696" xr:uid="{00000000-0005-0000-0000-0000810A0000}"/>
    <cellStyle name="BMVComma 2" xfId="2697" xr:uid="{00000000-0005-0000-0000-0000820A0000}"/>
    <cellStyle name="BMVComma 2 2" xfId="16812" xr:uid="{00000000-0005-0000-0000-0000830A0000}"/>
    <cellStyle name="BMVComma 3" xfId="2698" xr:uid="{00000000-0005-0000-0000-0000840A0000}"/>
    <cellStyle name="BMVComma 3 2" xfId="16813" xr:uid="{00000000-0005-0000-0000-0000850A0000}"/>
    <cellStyle name="BMVComma 4" xfId="16811" xr:uid="{00000000-0005-0000-0000-0000860A0000}"/>
    <cellStyle name="bn" xfId="2699" xr:uid="{00000000-0005-0000-0000-0000870A0000}"/>
    <cellStyle name="bn 2" xfId="2700" xr:uid="{00000000-0005-0000-0000-0000880A0000}"/>
    <cellStyle name="bn 3" xfId="2701" xr:uid="{00000000-0005-0000-0000-0000890A0000}"/>
    <cellStyle name="bo" xfId="2702" xr:uid="{00000000-0005-0000-0000-00008A0A0000}"/>
    <cellStyle name="Body_$Dollars" xfId="2703" xr:uid="{00000000-0005-0000-0000-00008B0A0000}"/>
    <cellStyle name="Body1" xfId="2704" xr:uid="{00000000-0005-0000-0000-00008C0A0000}"/>
    <cellStyle name="Body2" xfId="2705" xr:uid="{00000000-0005-0000-0000-00008D0A0000}"/>
    <cellStyle name="Body2 2" xfId="2706" xr:uid="{00000000-0005-0000-0000-00008E0A0000}"/>
    <cellStyle name="Body3" xfId="2707" xr:uid="{00000000-0005-0000-0000-00008F0A0000}"/>
    <cellStyle name="Body4" xfId="2708" xr:uid="{00000000-0005-0000-0000-0000900A0000}"/>
    <cellStyle name="Bold/Border" xfId="2709" xr:uid="{00000000-0005-0000-0000-0000910A0000}"/>
    <cellStyle name="Bold/Border 2" xfId="2710" xr:uid="{00000000-0005-0000-0000-0000920A0000}"/>
    <cellStyle name="Bold/Border 2 2" xfId="2711" xr:uid="{00000000-0005-0000-0000-0000930A0000}"/>
    <cellStyle name="Bold/Border 2 2 2" xfId="2712" xr:uid="{00000000-0005-0000-0000-0000940A0000}"/>
    <cellStyle name="Bold/Border 2 2 2 2" xfId="2713" xr:uid="{00000000-0005-0000-0000-0000950A0000}"/>
    <cellStyle name="Bold/Border 2 2 2 2 2" xfId="2714" xr:uid="{00000000-0005-0000-0000-0000960A0000}"/>
    <cellStyle name="Bold/Border 2 2 2 3" xfId="2715" xr:uid="{00000000-0005-0000-0000-0000970A0000}"/>
    <cellStyle name="Bold/Border 2 2 3" xfId="2716" xr:uid="{00000000-0005-0000-0000-0000980A0000}"/>
    <cellStyle name="Bold/Border 2 2 3 2" xfId="2717" xr:uid="{00000000-0005-0000-0000-0000990A0000}"/>
    <cellStyle name="Bold/Border 2 2 4" xfId="2718" xr:uid="{00000000-0005-0000-0000-00009A0A0000}"/>
    <cellStyle name="Bold/Border 2 2_Aktiva Formeln" xfId="2719" xr:uid="{00000000-0005-0000-0000-00009B0A0000}"/>
    <cellStyle name="Bold/Border 2 3" xfId="2720" xr:uid="{00000000-0005-0000-0000-00009C0A0000}"/>
    <cellStyle name="Bold/Border 2 3 2" xfId="2721" xr:uid="{00000000-0005-0000-0000-00009D0A0000}"/>
    <cellStyle name="Bold/Border 2 3 2 2" xfId="2722" xr:uid="{00000000-0005-0000-0000-00009E0A0000}"/>
    <cellStyle name="Bold/Border 2 3 2 2 2" xfId="2723" xr:uid="{00000000-0005-0000-0000-00009F0A0000}"/>
    <cellStyle name="Bold/Border 2 3 2 3" xfId="2724" xr:uid="{00000000-0005-0000-0000-0000A00A0000}"/>
    <cellStyle name="Bold/Border 2 3 3" xfId="2725" xr:uid="{00000000-0005-0000-0000-0000A10A0000}"/>
    <cellStyle name="Bold/Border 2 3 3 2" xfId="2726" xr:uid="{00000000-0005-0000-0000-0000A20A0000}"/>
    <cellStyle name="Bold/Border 2 3 3 2 2" xfId="2727" xr:uid="{00000000-0005-0000-0000-0000A30A0000}"/>
    <cellStyle name="Bold/Border 2 3 3 3" xfId="2728" xr:uid="{00000000-0005-0000-0000-0000A40A0000}"/>
    <cellStyle name="Bold/Border 2 3 4" xfId="2729" xr:uid="{00000000-0005-0000-0000-0000A50A0000}"/>
    <cellStyle name="Bold/Border 2 3 4 2" xfId="2730" xr:uid="{00000000-0005-0000-0000-0000A60A0000}"/>
    <cellStyle name="Bold/Border 2 3 5" xfId="2731" xr:uid="{00000000-0005-0000-0000-0000A70A0000}"/>
    <cellStyle name="Bold/Border 2 3_Aktiva Formeln" xfId="2732" xr:uid="{00000000-0005-0000-0000-0000A80A0000}"/>
    <cellStyle name="Bold/Border 2 4" xfId="2733" xr:uid="{00000000-0005-0000-0000-0000A90A0000}"/>
    <cellStyle name="Bold/Border 2 4 2" xfId="2734" xr:uid="{00000000-0005-0000-0000-0000AA0A0000}"/>
    <cellStyle name="Bold/Border 2 4 2 2" xfId="2735" xr:uid="{00000000-0005-0000-0000-0000AB0A0000}"/>
    <cellStyle name="Bold/Border 2 4 2 2 2" xfId="2736" xr:uid="{00000000-0005-0000-0000-0000AC0A0000}"/>
    <cellStyle name="Bold/Border 2 4 2 3" xfId="2737" xr:uid="{00000000-0005-0000-0000-0000AD0A0000}"/>
    <cellStyle name="Bold/Border 2 4 3" xfId="2738" xr:uid="{00000000-0005-0000-0000-0000AE0A0000}"/>
    <cellStyle name="Bold/Border 2 4 3 2" xfId="2739" xr:uid="{00000000-0005-0000-0000-0000AF0A0000}"/>
    <cellStyle name="Bold/Border 2 4 4" xfId="2740" xr:uid="{00000000-0005-0000-0000-0000B00A0000}"/>
    <cellStyle name="Bold/Border 2 5" xfId="2741" xr:uid="{00000000-0005-0000-0000-0000B10A0000}"/>
    <cellStyle name="Bold/Border 2 5 2" xfId="2742" xr:uid="{00000000-0005-0000-0000-0000B20A0000}"/>
    <cellStyle name="Bold/Border 2 5 2 2" xfId="2743" xr:uid="{00000000-0005-0000-0000-0000B30A0000}"/>
    <cellStyle name="Bold/Border 2 5 2 2 2" xfId="2744" xr:uid="{00000000-0005-0000-0000-0000B40A0000}"/>
    <cellStyle name="Bold/Border 2 5 2 3" xfId="2745" xr:uid="{00000000-0005-0000-0000-0000B50A0000}"/>
    <cellStyle name="Bold/Border 2 5 3" xfId="2746" xr:uid="{00000000-0005-0000-0000-0000B60A0000}"/>
    <cellStyle name="Bold/Border 2 5 3 2" xfId="2747" xr:uid="{00000000-0005-0000-0000-0000B70A0000}"/>
    <cellStyle name="Bold/Border 2 5 4" xfId="2748" xr:uid="{00000000-0005-0000-0000-0000B80A0000}"/>
    <cellStyle name="Bold/Border 2 6" xfId="2749" xr:uid="{00000000-0005-0000-0000-0000B90A0000}"/>
    <cellStyle name="Bold/Border 2 6 2" xfId="2750" xr:uid="{00000000-0005-0000-0000-0000BA0A0000}"/>
    <cellStyle name="Bold/Border 2 6 2 2" xfId="2751" xr:uid="{00000000-0005-0000-0000-0000BB0A0000}"/>
    <cellStyle name="Bold/Border 2 6 3" xfId="2752" xr:uid="{00000000-0005-0000-0000-0000BC0A0000}"/>
    <cellStyle name="Bold/Border 2 7" xfId="2753" xr:uid="{00000000-0005-0000-0000-0000BD0A0000}"/>
    <cellStyle name="Bold/Border 2 7 2" xfId="2754" xr:uid="{00000000-0005-0000-0000-0000BE0A0000}"/>
    <cellStyle name="Bold/Border 2 8" xfId="2755" xr:uid="{00000000-0005-0000-0000-0000BF0A0000}"/>
    <cellStyle name="Bold/Border 2 8 2" xfId="2756" xr:uid="{00000000-0005-0000-0000-0000C00A0000}"/>
    <cellStyle name="Bold/Border 2 9" xfId="2757" xr:uid="{00000000-0005-0000-0000-0000C10A0000}"/>
    <cellStyle name="Bold/Border 2_Aktiva Formeln" xfId="2758" xr:uid="{00000000-0005-0000-0000-0000C20A0000}"/>
    <cellStyle name="Bold/Border 3" xfId="2759" xr:uid="{00000000-0005-0000-0000-0000C30A0000}"/>
    <cellStyle name="Bold/Border 3 2" xfId="2760" xr:uid="{00000000-0005-0000-0000-0000C40A0000}"/>
    <cellStyle name="Bold/Border 3 2 2" xfId="2761" xr:uid="{00000000-0005-0000-0000-0000C50A0000}"/>
    <cellStyle name="Bold/Border 3 2 2 2" xfId="2762" xr:uid="{00000000-0005-0000-0000-0000C60A0000}"/>
    <cellStyle name="Bold/Border 3 2 2 2 2" xfId="2763" xr:uid="{00000000-0005-0000-0000-0000C70A0000}"/>
    <cellStyle name="Bold/Border 3 2 2 3" xfId="2764" xr:uid="{00000000-0005-0000-0000-0000C80A0000}"/>
    <cellStyle name="Bold/Border 3 2 3" xfId="2765" xr:uid="{00000000-0005-0000-0000-0000C90A0000}"/>
    <cellStyle name="Bold/Border 3 2 3 2" xfId="2766" xr:uid="{00000000-0005-0000-0000-0000CA0A0000}"/>
    <cellStyle name="Bold/Border 3 2 4" xfId="2767" xr:uid="{00000000-0005-0000-0000-0000CB0A0000}"/>
    <cellStyle name="Bold/Border 3 2_Aktiva Formeln" xfId="2768" xr:uid="{00000000-0005-0000-0000-0000CC0A0000}"/>
    <cellStyle name="Bold/Border 3 3" xfId="2769" xr:uid="{00000000-0005-0000-0000-0000CD0A0000}"/>
    <cellStyle name="Bold/Border 3 3 2" xfId="2770" xr:uid="{00000000-0005-0000-0000-0000CE0A0000}"/>
    <cellStyle name="Bold/Border 3 3 2 2" xfId="2771" xr:uid="{00000000-0005-0000-0000-0000CF0A0000}"/>
    <cellStyle name="Bold/Border 3 3 2 2 2" xfId="2772" xr:uid="{00000000-0005-0000-0000-0000D00A0000}"/>
    <cellStyle name="Bold/Border 3 3 2 3" xfId="2773" xr:uid="{00000000-0005-0000-0000-0000D10A0000}"/>
    <cellStyle name="Bold/Border 3 3 3" xfId="2774" xr:uid="{00000000-0005-0000-0000-0000D20A0000}"/>
    <cellStyle name="Bold/Border 3 3 3 2" xfId="2775" xr:uid="{00000000-0005-0000-0000-0000D30A0000}"/>
    <cellStyle name="Bold/Border 3 3 3 2 2" xfId="2776" xr:uid="{00000000-0005-0000-0000-0000D40A0000}"/>
    <cellStyle name="Bold/Border 3 3 3 3" xfId="2777" xr:uid="{00000000-0005-0000-0000-0000D50A0000}"/>
    <cellStyle name="Bold/Border 3 3 4" xfId="2778" xr:uid="{00000000-0005-0000-0000-0000D60A0000}"/>
    <cellStyle name="Bold/Border 3 3 4 2" xfId="2779" xr:uid="{00000000-0005-0000-0000-0000D70A0000}"/>
    <cellStyle name="Bold/Border 3 3 5" xfId="2780" xr:uid="{00000000-0005-0000-0000-0000D80A0000}"/>
    <cellStyle name="Bold/Border 3 3_Aktiva Formeln" xfId="2781" xr:uid="{00000000-0005-0000-0000-0000D90A0000}"/>
    <cellStyle name="Bold/Border 3 4" xfId="2782" xr:uid="{00000000-0005-0000-0000-0000DA0A0000}"/>
    <cellStyle name="Bold/Border 3 4 2" xfId="2783" xr:uid="{00000000-0005-0000-0000-0000DB0A0000}"/>
    <cellStyle name="Bold/Border 3 4 2 2" xfId="2784" xr:uid="{00000000-0005-0000-0000-0000DC0A0000}"/>
    <cellStyle name="Bold/Border 3 4 2 2 2" xfId="2785" xr:uid="{00000000-0005-0000-0000-0000DD0A0000}"/>
    <cellStyle name="Bold/Border 3 4 2 3" xfId="2786" xr:uid="{00000000-0005-0000-0000-0000DE0A0000}"/>
    <cellStyle name="Bold/Border 3 4 3" xfId="2787" xr:uid="{00000000-0005-0000-0000-0000DF0A0000}"/>
    <cellStyle name="Bold/Border 3 4 3 2" xfId="2788" xr:uid="{00000000-0005-0000-0000-0000E00A0000}"/>
    <cellStyle name="Bold/Border 3 4 4" xfId="2789" xr:uid="{00000000-0005-0000-0000-0000E10A0000}"/>
    <cellStyle name="Bold/Border 3 5" xfId="2790" xr:uid="{00000000-0005-0000-0000-0000E20A0000}"/>
    <cellStyle name="Bold/Border 3 5 2" xfId="2791" xr:uid="{00000000-0005-0000-0000-0000E30A0000}"/>
    <cellStyle name="Bold/Border 3 5 2 2" xfId="2792" xr:uid="{00000000-0005-0000-0000-0000E40A0000}"/>
    <cellStyle name="Bold/Border 3 5 2 2 2" xfId="2793" xr:uid="{00000000-0005-0000-0000-0000E50A0000}"/>
    <cellStyle name="Bold/Border 3 5 2 3" xfId="2794" xr:uid="{00000000-0005-0000-0000-0000E60A0000}"/>
    <cellStyle name="Bold/Border 3 5 3" xfId="2795" xr:uid="{00000000-0005-0000-0000-0000E70A0000}"/>
    <cellStyle name="Bold/Border 3 5 3 2" xfId="2796" xr:uid="{00000000-0005-0000-0000-0000E80A0000}"/>
    <cellStyle name="Bold/Border 3 5 4" xfId="2797" xr:uid="{00000000-0005-0000-0000-0000E90A0000}"/>
    <cellStyle name="Bold/Border 3 6" xfId="2798" xr:uid="{00000000-0005-0000-0000-0000EA0A0000}"/>
    <cellStyle name="Bold/Border 3 6 2" xfId="2799" xr:uid="{00000000-0005-0000-0000-0000EB0A0000}"/>
    <cellStyle name="Bold/Border 3 6 2 2" xfId="2800" xr:uid="{00000000-0005-0000-0000-0000EC0A0000}"/>
    <cellStyle name="Bold/Border 3 6 3" xfId="2801" xr:uid="{00000000-0005-0000-0000-0000ED0A0000}"/>
    <cellStyle name="Bold/Border 3 7" xfId="2802" xr:uid="{00000000-0005-0000-0000-0000EE0A0000}"/>
    <cellStyle name="Bold/Border 3 7 2" xfId="2803" xr:uid="{00000000-0005-0000-0000-0000EF0A0000}"/>
    <cellStyle name="Bold/Border 3 8" xfId="2804" xr:uid="{00000000-0005-0000-0000-0000F00A0000}"/>
    <cellStyle name="Bold/Border 3 8 2" xfId="2805" xr:uid="{00000000-0005-0000-0000-0000F10A0000}"/>
    <cellStyle name="Bold/Border 3 9" xfId="2806" xr:uid="{00000000-0005-0000-0000-0000F20A0000}"/>
    <cellStyle name="Bold/Border 3_Aktiva Formeln" xfId="2807" xr:uid="{00000000-0005-0000-0000-0000F30A0000}"/>
    <cellStyle name="Bold/Border 4" xfId="2808" xr:uid="{00000000-0005-0000-0000-0000F40A0000}"/>
    <cellStyle name="Bold/Border 4 2" xfId="2809" xr:uid="{00000000-0005-0000-0000-0000F50A0000}"/>
    <cellStyle name="Bold/Border 5" xfId="2810" xr:uid="{00000000-0005-0000-0000-0000F60A0000}"/>
    <cellStyle name="Bold/Border 5 2" xfId="2811" xr:uid="{00000000-0005-0000-0000-0000F70A0000}"/>
    <cellStyle name="Bold/Border 6" xfId="2812" xr:uid="{00000000-0005-0000-0000-0000F80A0000}"/>
    <cellStyle name="Bold/Border_Aktiva Formeln" xfId="2813" xr:uid="{00000000-0005-0000-0000-0000F90A0000}"/>
    <cellStyle name="BoldText" xfId="2814" xr:uid="{00000000-0005-0000-0000-0000FA0A0000}"/>
    <cellStyle name="Bolivars" xfId="2815" xr:uid="{00000000-0005-0000-0000-0000FB0A0000}"/>
    <cellStyle name="Bolivars 2" xfId="2816" xr:uid="{00000000-0005-0000-0000-0000FC0A0000}"/>
    <cellStyle name="Bolivars 3" xfId="2817" xr:uid="{00000000-0005-0000-0000-0000FD0A0000}"/>
    <cellStyle name="Border" xfId="2818" xr:uid="{00000000-0005-0000-0000-0000FE0A0000}"/>
    <cellStyle name="Border 2" xfId="2819" xr:uid="{00000000-0005-0000-0000-0000FF0A0000}"/>
    <cellStyle name="Border 2 2" xfId="2820" xr:uid="{00000000-0005-0000-0000-0000000B0000}"/>
    <cellStyle name="Border 2 2 2" xfId="2821" xr:uid="{00000000-0005-0000-0000-0000010B0000}"/>
    <cellStyle name="Border 2 3" xfId="2822" xr:uid="{00000000-0005-0000-0000-0000020B0000}"/>
    <cellStyle name="Border 3" xfId="2823" xr:uid="{00000000-0005-0000-0000-0000030B0000}"/>
    <cellStyle name="Border 3 2" xfId="2824" xr:uid="{00000000-0005-0000-0000-0000040B0000}"/>
    <cellStyle name="Border 3 2 2" xfId="2825" xr:uid="{00000000-0005-0000-0000-0000050B0000}"/>
    <cellStyle name="Border 3 3" xfId="2826" xr:uid="{00000000-0005-0000-0000-0000060B0000}"/>
    <cellStyle name="Border 4" xfId="2827" xr:uid="{00000000-0005-0000-0000-0000070B0000}"/>
    <cellStyle name="Border 4 2" xfId="2828" xr:uid="{00000000-0005-0000-0000-0000080B0000}"/>
    <cellStyle name="Border 4 2 2" xfId="2829" xr:uid="{00000000-0005-0000-0000-0000090B0000}"/>
    <cellStyle name="Border 4 3" xfId="2830" xr:uid="{00000000-0005-0000-0000-00000A0B0000}"/>
    <cellStyle name="Border 5" xfId="2831" xr:uid="{00000000-0005-0000-0000-00000B0B0000}"/>
    <cellStyle name="Border 5 2" xfId="2832" xr:uid="{00000000-0005-0000-0000-00000C0B0000}"/>
    <cellStyle name="Border Heavy" xfId="2833" xr:uid="{00000000-0005-0000-0000-00000D0B0000}"/>
    <cellStyle name="Border Heavy 2" xfId="2834" xr:uid="{00000000-0005-0000-0000-00000E0B0000}"/>
    <cellStyle name="Border Heavy 3" xfId="2835" xr:uid="{00000000-0005-0000-0000-00000F0B0000}"/>
    <cellStyle name="Border Thin" xfId="2836" xr:uid="{00000000-0005-0000-0000-0000100B0000}"/>
    <cellStyle name="Border Thin 2" xfId="2837" xr:uid="{00000000-0005-0000-0000-0000110B0000}"/>
    <cellStyle name="Border Thin 2 2" xfId="2838" xr:uid="{00000000-0005-0000-0000-0000120B0000}"/>
    <cellStyle name="Border Thin 2 2 2" xfId="2839" xr:uid="{00000000-0005-0000-0000-0000130B0000}"/>
    <cellStyle name="Border Thin 2 2 2 2" xfId="2840" xr:uid="{00000000-0005-0000-0000-0000140B0000}"/>
    <cellStyle name="Border Thin 2 2 2 2 2" xfId="2841" xr:uid="{00000000-0005-0000-0000-0000150B0000}"/>
    <cellStyle name="Border Thin 2 2 2 3" xfId="2842" xr:uid="{00000000-0005-0000-0000-0000160B0000}"/>
    <cellStyle name="Border Thin 2 2 3" xfId="2843" xr:uid="{00000000-0005-0000-0000-0000170B0000}"/>
    <cellStyle name="Border Thin 2 2 3 2" xfId="2844" xr:uid="{00000000-0005-0000-0000-0000180B0000}"/>
    <cellStyle name="Border Thin 2 2 4" xfId="2845" xr:uid="{00000000-0005-0000-0000-0000190B0000}"/>
    <cellStyle name="Border Thin 2 2_Aktiva Formeln" xfId="2846" xr:uid="{00000000-0005-0000-0000-00001A0B0000}"/>
    <cellStyle name="Border Thin 2 3" xfId="2847" xr:uid="{00000000-0005-0000-0000-00001B0B0000}"/>
    <cellStyle name="Border Thin 2 3 2" xfId="2848" xr:uid="{00000000-0005-0000-0000-00001C0B0000}"/>
    <cellStyle name="Border Thin 2 3 2 2" xfId="2849" xr:uid="{00000000-0005-0000-0000-00001D0B0000}"/>
    <cellStyle name="Border Thin 2 3 2 2 2" xfId="2850" xr:uid="{00000000-0005-0000-0000-00001E0B0000}"/>
    <cellStyle name="Border Thin 2 3 2 3" xfId="2851" xr:uid="{00000000-0005-0000-0000-00001F0B0000}"/>
    <cellStyle name="Border Thin 2 3 3" xfId="2852" xr:uid="{00000000-0005-0000-0000-0000200B0000}"/>
    <cellStyle name="Border Thin 2 3 3 2" xfId="2853" xr:uid="{00000000-0005-0000-0000-0000210B0000}"/>
    <cellStyle name="Border Thin 2 3 3 2 2" xfId="2854" xr:uid="{00000000-0005-0000-0000-0000220B0000}"/>
    <cellStyle name="Border Thin 2 3 3 3" xfId="2855" xr:uid="{00000000-0005-0000-0000-0000230B0000}"/>
    <cellStyle name="Border Thin 2 3 4" xfId="2856" xr:uid="{00000000-0005-0000-0000-0000240B0000}"/>
    <cellStyle name="Border Thin 2 3 4 2" xfId="2857" xr:uid="{00000000-0005-0000-0000-0000250B0000}"/>
    <cellStyle name="Border Thin 2 3 5" xfId="2858" xr:uid="{00000000-0005-0000-0000-0000260B0000}"/>
    <cellStyle name="Border Thin 2 3_Aktiva Formeln" xfId="2859" xr:uid="{00000000-0005-0000-0000-0000270B0000}"/>
    <cellStyle name="Border Thin 2 4" xfId="2860" xr:uid="{00000000-0005-0000-0000-0000280B0000}"/>
    <cellStyle name="Border Thin 2 4 2" xfId="2861" xr:uid="{00000000-0005-0000-0000-0000290B0000}"/>
    <cellStyle name="Border Thin 2 4 2 2" xfId="2862" xr:uid="{00000000-0005-0000-0000-00002A0B0000}"/>
    <cellStyle name="Border Thin 2 4 2 2 2" xfId="2863" xr:uid="{00000000-0005-0000-0000-00002B0B0000}"/>
    <cellStyle name="Border Thin 2 4 2 3" xfId="2864" xr:uid="{00000000-0005-0000-0000-00002C0B0000}"/>
    <cellStyle name="Border Thin 2 4 3" xfId="2865" xr:uid="{00000000-0005-0000-0000-00002D0B0000}"/>
    <cellStyle name="Border Thin 2 4 3 2" xfId="2866" xr:uid="{00000000-0005-0000-0000-00002E0B0000}"/>
    <cellStyle name="Border Thin 2 4 4" xfId="2867" xr:uid="{00000000-0005-0000-0000-00002F0B0000}"/>
    <cellStyle name="Border Thin 2 5" xfId="2868" xr:uid="{00000000-0005-0000-0000-0000300B0000}"/>
    <cellStyle name="Border Thin 2 5 2" xfId="2869" xr:uid="{00000000-0005-0000-0000-0000310B0000}"/>
    <cellStyle name="Border Thin 2 5 2 2" xfId="2870" xr:uid="{00000000-0005-0000-0000-0000320B0000}"/>
    <cellStyle name="Border Thin 2 5 2 2 2" xfId="2871" xr:uid="{00000000-0005-0000-0000-0000330B0000}"/>
    <cellStyle name="Border Thin 2 5 2 3" xfId="2872" xr:uid="{00000000-0005-0000-0000-0000340B0000}"/>
    <cellStyle name="Border Thin 2 5 3" xfId="2873" xr:uid="{00000000-0005-0000-0000-0000350B0000}"/>
    <cellStyle name="Border Thin 2 5 3 2" xfId="2874" xr:uid="{00000000-0005-0000-0000-0000360B0000}"/>
    <cellStyle name="Border Thin 2 5 4" xfId="2875" xr:uid="{00000000-0005-0000-0000-0000370B0000}"/>
    <cellStyle name="Border Thin 2 6" xfId="2876" xr:uid="{00000000-0005-0000-0000-0000380B0000}"/>
    <cellStyle name="Border Thin 2 6 2" xfId="2877" xr:uid="{00000000-0005-0000-0000-0000390B0000}"/>
    <cellStyle name="Border Thin 2 6 2 2" xfId="2878" xr:uid="{00000000-0005-0000-0000-00003A0B0000}"/>
    <cellStyle name="Border Thin 2 6 3" xfId="2879" xr:uid="{00000000-0005-0000-0000-00003B0B0000}"/>
    <cellStyle name="Border Thin 2 7" xfId="2880" xr:uid="{00000000-0005-0000-0000-00003C0B0000}"/>
    <cellStyle name="Border Thin 2 7 2" xfId="2881" xr:uid="{00000000-0005-0000-0000-00003D0B0000}"/>
    <cellStyle name="Border Thin 2 8" xfId="2882" xr:uid="{00000000-0005-0000-0000-00003E0B0000}"/>
    <cellStyle name="Border Thin 2_Aktiva Formeln" xfId="2883" xr:uid="{00000000-0005-0000-0000-00003F0B0000}"/>
    <cellStyle name="Border Thin 3" xfId="2884" xr:uid="{00000000-0005-0000-0000-0000400B0000}"/>
    <cellStyle name="Border Thin 3 2" xfId="2885" xr:uid="{00000000-0005-0000-0000-0000410B0000}"/>
    <cellStyle name="Border Thin 3 2 2" xfId="2886" xr:uid="{00000000-0005-0000-0000-0000420B0000}"/>
    <cellStyle name="Border Thin 3 2 2 2" xfId="2887" xr:uid="{00000000-0005-0000-0000-0000430B0000}"/>
    <cellStyle name="Border Thin 3 2 2 2 2" xfId="2888" xr:uid="{00000000-0005-0000-0000-0000440B0000}"/>
    <cellStyle name="Border Thin 3 2 2 3" xfId="2889" xr:uid="{00000000-0005-0000-0000-0000450B0000}"/>
    <cellStyle name="Border Thin 3 2 3" xfId="2890" xr:uid="{00000000-0005-0000-0000-0000460B0000}"/>
    <cellStyle name="Border Thin 3 2 3 2" xfId="2891" xr:uid="{00000000-0005-0000-0000-0000470B0000}"/>
    <cellStyle name="Border Thin 3 2 4" xfId="2892" xr:uid="{00000000-0005-0000-0000-0000480B0000}"/>
    <cellStyle name="Border Thin 3 2_Aktiva Formeln" xfId="2893" xr:uid="{00000000-0005-0000-0000-0000490B0000}"/>
    <cellStyle name="Border Thin 3 3" xfId="2894" xr:uid="{00000000-0005-0000-0000-00004A0B0000}"/>
    <cellStyle name="Border Thin 3 3 2" xfId="2895" xr:uid="{00000000-0005-0000-0000-00004B0B0000}"/>
    <cellStyle name="Border Thin 3 3 2 2" xfId="2896" xr:uid="{00000000-0005-0000-0000-00004C0B0000}"/>
    <cellStyle name="Border Thin 3 3 2 2 2" xfId="2897" xr:uid="{00000000-0005-0000-0000-00004D0B0000}"/>
    <cellStyle name="Border Thin 3 3 2 3" xfId="2898" xr:uid="{00000000-0005-0000-0000-00004E0B0000}"/>
    <cellStyle name="Border Thin 3 3 3" xfId="2899" xr:uid="{00000000-0005-0000-0000-00004F0B0000}"/>
    <cellStyle name="Border Thin 3 3 3 2" xfId="2900" xr:uid="{00000000-0005-0000-0000-0000500B0000}"/>
    <cellStyle name="Border Thin 3 3 3 2 2" xfId="2901" xr:uid="{00000000-0005-0000-0000-0000510B0000}"/>
    <cellStyle name="Border Thin 3 3 3 3" xfId="2902" xr:uid="{00000000-0005-0000-0000-0000520B0000}"/>
    <cellStyle name="Border Thin 3 3 4" xfId="2903" xr:uid="{00000000-0005-0000-0000-0000530B0000}"/>
    <cellStyle name="Border Thin 3 3 4 2" xfId="2904" xr:uid="{00000000-0005-0000-0000-0000540B0000}"/>
    <cellStyle name="Border Thin 3 3 5" xfId="2905" xr:uid="{00000000-0005-0000-0000-0000550B0000}"/>
    <cellStyle name="Border Thin 3 3_Aktiva Formeln" xfId="2906" xr:uid="{00000000-0005-0000-0000-0000560B0000}"/>
    <cellStyle name="Border Thin 3 4" xfId="2907" xr:uid="{00000000-0005-0000-0000-0000570B0000}"/>
    <cellStyle name="Border Thin 3 4 2" xfId="2908" xr:uid="{00000000-0005-0000-0000-0000580B0000}"/>
    <cellStyle name="Border Thin 3 4 2 2" xfId="2909" xr:uid="{00000000-0005-0000-0000-0000590B0000}"/>
    <cellStyle name="Border Thin 3 4 2 2 2" xfId="2910" xr:uid="{00000000-0005-0000-0000-00005A0B0000}"/>
    <cellStyle name="Border Thin 3 4 2 3" xfId="2911" xr:uid="{00000000-0005-0000-0000-00005B0B0000}"/>
    <cellStyle name="Border Thin 3 4 3" xfId="2912" xr:uid="{00000000-0005-0000-0000-00005C0B0000}"/>
    <cellStyle name="Border Thin 3 4 3 2" xfId="2913" xr:uid="{00000000-0005-0000-0000-00005D0B0000}"/>
    <cellStyle name="Border Thin 3 4 4" xfId="2914" xr:uid="{00000000-0005-0000-0000-00005E0B0000}"/>
    <cellStyle name="Border Thin 3 5" xfId="2915" xr:uid="{00000000-0005-0000-0000-00005F0B0000}"/>
    <cellStyle name="Border Thin 3 5 2" xfId="2916" xr:uid="{00000000-0005-0000-0000-0000600B0000}"/>
    <cellStyle name="Border Thin 3 5 2 2" xfId="2917" xr:uid="{00000000-0005-0000-0000-0000610B0000}"/>
    <cellStyle name="Border Thin 3 5 2 2 2" xfId="2918" xr:uid="{00000000-0005-0000-0000-0000620B0000}"/>
    <cellStyle name="Border Thin 3 5 2 3" xfId="2919" xr:uid="{00000000-0005-0000-0000-0000630B0000}"/>
    <cellStyle name="Border Thin 3 5 3" xfId="2920" xr:uid="{00000000-0005-0000-0000-0000640B0000}"/>
    <cellStyle name="Border Thin 3 5 3 2" xfId="2921" xr:uid="{00000000-0005-0000-0000-0000650B0000}"/>
    <cellStyle name="Border Thin 3 5 4" xfId="2922" xr:uid="{00000000-0005-0000-0000-0000660B0000}"/>
    <cellStyle name="Border Thin 3 6" xfId="2923" xr:uid="{00000000-0005-0000-0000-0000670B0000}"/>
    <cellStyle name="Border Thin 3 6 2" xfId="2924" xr:uid="{00000000-0005-0000-0000-0000680B0000}"/>
    <cellStyle name="Border Thin 3 6 2 2" xfId="2925" xr:uid="{00000000-0005-0000-0000-0000690B0000}"/>
    <cellStyle name="Border Thin 3 6 3" xfId="2926" xr:uid="{00000000-0005-0000-0000-00006A0B0000}"/>
    <cellStyle name="Border Thin 3 7" xfId="2927" xr:uid="{00000000-0005-0000-0000-00006B0B0000}"/>
    <cellStyle name="Border Thin 3 7 2" xfId="2928" xr:uid="{00000000-0005-0000-0000-00006C0B0000}"/>
    <cellStyle name="Border Thin 3 8" xfId="2929" xr:uid="{00000000-0005-0000-0000-00006D0B0000}"/>
    <cellStyle name="Border Thin 3_Aktiva Formeln" xfId="2930" xr:uid="{00000000-0005-0000-0000-00006E0B0000}"/>
    <cellStyle name="Border Thin 4" xfId="2931" xr:uid="{00000000-0005-0000-0000-00006F0B0000}"/>
    <cellStyle name="Border Thin 4 2" xfId="2932" xr:uid="{00000000-0005-0000-0000-0000700B0000}"/>
    <cellStyle name="Border Thin 5" xfId="2933" xr:uid="{00000000-0005-0000-0000-0000710B0000}"/>
    <cellStyle name="Border Thin_Aktiva Formeln" xfId="2934" xr:uid="{00000000-0005-0000-0000-0000720B0000}"/>
    <cellStyle name="Border_Aktiva Formeln" xfId="2935" xr:uid="{00000000-0005-0000-0000-0000730B0000}"/>
    <cellStyle name="Bottom" xfId="2936" xr:uid="{00000000-0005-0000-0000-0000740B0000}"/>
    <cellStyle name="Bottom 2" xfId="2937" xr:uid="{00000000-0005-0000-0000-0000750B0000}"/>
    <cellStyle name="Bottom 2 2" xfId="2938" xr:uid="{00000000-0005-0000-0000-0000760B0000}"/>
    <cellStyle name="Bottom 2 2 2" xfId="2939" xr:uid="{00000000-0005-0000-0000-0000770B0000}"/>
    <cellStyle name="Bottom 2 2 2 2" xfId="2940" xr:uid="{00000000-0005-0000-0000-0000780B0000}"/>
    <cellStyle name="Bottom 2 2 2 2 2" xfId="2941" xr:uid="{00000000-0005-0000-0000-0000790B0000}"/>
    <cellStyle name="Bottom 2 2 2 3" xfId="2942" xr:uid="{00000000-0005-0000-0000-00007A0B0000}"/>
    <cellStyle name="Bottom 2 2 3" xfId="2943" xr:uid="{00000000-0005-0000-0000-00007B0B0000}"/>
    <cellStyle name="Bottom 2 2 3 2" xfId="2944" xr:uid="{00000000-0005-0000-0000-00007C0B0000}"/>
    <cellStyle name="Bottom 2 2 4" xfId="2945" xr:uid="{00000000-0005-0000-0000-00007D0B0000}"/>
    <cellStyle name="Bottom 2 2_Aktiva Formeln" xfId="2946" xr:uid="{00000000-0005-0000-0000-00007E0B0000}"/>
    <cellStyle name="Bottom 2 3" xfId="2947" xr:uid="{00000000-0005-0000-0000-00007F0B0000}"/>
    <cellStyle name="Bottom 2 3 2" xfId="2948" xr:uid="{00000000-0005-0000-0000-0000800B0000}"/>
    <cellStyle name="Bottom 2 3 2 2" xfId="2949" xr:uid="{00000000-0005-0000-0000-0000810B0000}"/>
    <cellStyle name="Bottom 2 3 2 2 2" xfId="2950" xr:uid="{00000000-0005-0000-0000-0000820B0000}"/>
    <cellStyle name="Bottom 2 3 2 3" xfId="2951" xr:uid="{00000000-0005-0000-0000-0000830B0000}"/>
    <cellStyle name="Bottom 2 3 3" xfId="2952" xr:uid="{00000000-0005-0000-0000-0000840B0000}"/>
    <cellStyle name="Bottom 2 3 3 2" xfId="2953" xr:uid="{00000000-0005-0000-0000-0000850B0000}"/>
    <cellStyle name="Bottom 2 3 3 2 2" xfId="2954" xr:uid="{00000000-0005-0000-0000-0000860B0000}"/>
    <cellStyle name="Bottom 2 3 3 3" xfId="2955" xr:uid="{00000000-0005-0000-0000-0000870B0000}"/>
    <cellStyle name="Bottom 2 3 4" xfId="2956" xr:uid="{00000000-0005-0000-0000-0000880B0000}"/>
    <cellStyle name="Bottom 2 3 4 2" xfId="2957" xr:uid="{00000000-0005-0000-0000-0000890B0000}"/>
    <cellStyle name="Bottom 2 3 5" xfId="2958" xr:uid="{00000000-0005-0000-0000-00008A0B0000}"/>
    <cellStyle name="Bottom 2 3_Aktiva Formeln" xfId="2959" xr:uid="{00000000-0005-0000-0000-00008B0B0000}"/>
    <cellStyle name="Bottom 2 4" xfId="2960" xr:uid="{00000000-0005-0000-0000-00008C0B0000}"/>
    <cellStyle name="Bottom 2 4 2" xfId="2961" xr:uid="{00000000-0005-0000-0000-00008D0B0000}"/>
    <cellStyle name="Bottom 2 4 2 2" xfId="2962" xr:uid="{00000000-0005-0000-0000-00008E0B0000}"/>
    <cellStyle name="Bottom 2 4 2 2 2" xfId="2963" xr:uid="{00000000-0005-0000-0000-00008F0B0000}"/>
    <cellStyle name="Bottom 2 4 2 3" xfId="2964" xr:uid="{00000000-0005-0000-0000-0000900B0000}"/>
    <cellStyle name="Bottom 2 4 3" xfId="2965" xr:uid="{00000000-0005-0000-0000-0000910B0000}"/>
    <cellStyle name="Bottom 2 4 3 2" xfId="2966" xr:uid="{00000000-0005-0000-0000-0000920B0000}"/>
    <cellStyle name="Bottom 2 4 4" xfId="2967" xr:uid="{00000000-0005-0000-0000-0000930B0000}"/>
    <cellStyle name="Bottom 2 5" xfId="2968" xr:uid="{00000000-0005-0000-0000-0000940B0000}"/>
    <cellStyle name="Bottom 2 5 2" xfId="2969" xr:uid="{00000000-0005-0000-0000-0000950B0000}"/>
    <cellStyle name="Bottom 2 5 2 2" xfId="2970" xr:uid="{00000000-0005-0000-0000-0000960B0000}"/>
    <cellStyle name="Bottom 2 5 2 2 2" xfId="2971" xr:uid="{00000000-0005-0000-0000-0000970B0000}"/>
    <cellStyle name="Bottom 2 5 2 3" xfId="2972" xr:uid="{00000000-0005-0000-0000-0000980B0000}"/>
    <cellStyle name="Bottom 2 5 3" xfId="2973" xr:uid="{00000000-0005-0000-0000-0000990B0000}"/>
    <cellStyle name="Bottom 2 5 3 2" xfId="2974" xr:uid="{00000000-0005-0000-0000-00009A0B0000}"/>
    <cellStyle name="Bottom 2 5 4" xfId="2975" xr:uid="{00000000-0005-0000-0000-00009B0B0000}"/>
    <cellStyle name="Bottom 2 6" xfId="2976" xr:uid="{00000000-0005-0000-0000-00009C0B0000}"/>
    <cellStyle name="Bottom 2 6 2" xfId="2977" xr:uid="{00000000-0005-0000-0000-00009D0B0000}"/>
    <cellStyle name="Bottom 2 6 2 2" xfId="2978" xr:uid="{00000000-0005-0000-0000-00009E0B0000}"/>
    <cellStyle name="Bottom 2 6 3" xfId="2979" xr:uid="{00000000-0005-0000-0000-00009F0B0000}"/>
    <cellStyle name="Bottom 2 7" xfId="2980" xr:uid="{00000000-0005-0000-0000-0000A00B0000}"/>
    <cellStyle name="Bottom 2 7 2" xfId="2981" xr:uid="{00000000-0005-0000-0000-0000A10B0000}"/>
    <cellStyle name="Bottom 2 8" xfId="2982" xr:uid="{00000000-0005-0000-0000-0000A20B0000}"/>
    <cellStyle name="Bottom 2 8 2" xfId="2983" xr:uid="{00000000-0005-0000-0000-0000A30B0000}"/>
    <cellStyle name="Bottom 2 9" xfId="2984" xr:uid="{00000000-0005-0000-0000-0000A40B0000}"/>
    <cellStyle name="Bottom 2_Aktiva Formeln" xfId="2985" xr:uid="{00000000-0005-0000-0000-0000A50B0000}"/>
    <cellStyle name="Bottom 3" xfId="2986" xr:uid="{00000000-0005-0000-0000-0000A60B0000}"/>
    <cellStyle name="Bottom 3 2" xfId="2987" xr:uid="{00000000-0005-0000-0000-0000A70B0000}"/>
    <cellStyle name="Bottom 4" xfId="2988" xr:uid="{00000000-0005-0000-0000-0000A80B0000}"/>
    <cellStyle name="Bottom 4 2" xfId="2989" xr:uid="{00000000-0005-0000-0000-0000A90B0000}"/>
    <cellStyle name="Bottom 5" xfId="2990" xr:uid="{00000000-0005-0000-0000-0000AA0B0000}"/>
    <cellStyle name="Bottom Border" xfId="2991" xr:uid="{00000000-0005-0000-0000-0000AB0B0000}"/>
    <cellStyle name="Bottom Border 2" xfId="2992" xr:uid="{00000000-0005-0000-0000-0000AC0B0000}"/>
    <cellStyle name="Bottom Border 2 2" xfId="2993" xr:uid="{00000000-0005-0000-0000-0000AD0B0000}"/>
    <cellStyle name="Bottom Border 2 2 2" xfId="2994" xr:uid="{00000000-0005-0000-0000-0000AE0B0000}"/>
    <cellStyle name="Bottom Border 2 2 2 2" xfId="2995" xr:uid="{00000000-0005-0000-0000-0000AF0B0000}"/>
    <cellStyle name="Bottom Border 2 2 2 2 2" xfId="2996" xr:uid="{00000000-0005-0000-0000-0000B00B0000}"/>
    <cellStyle name="Bottom Border 2 2 2 2 2 2" xfId="16819" xr:uid="{00000000-0005-0000-0000-0000B10B0000}"/>
    <cellStyle name="Bottom Border 2 2 2 2 3" xfId="16818" xr:uid="{00000000-0005-0000-0000-0000B20B0000}"/>
    <cellStyle name="Bottom Border 2 2 2 3" xfId="2997" xr:uid="{00000000-0005-0000-0000-0000B30B0000}"/>
    <cellStyle name="Bottom Border 2 2 2 3 2" xfId="16820" xr:uid="{00000000-0005-0000-0000-0000B40B0000}"/>
    <cellStyle name="Bottom Border 2 2 2 4" xfId="16817" xr:uid="{00000000-0005-0000-0000-0000B50B0000}"/>
    <cellStyle name="Bottom Border 2 2 3" xfId="2998" xr:uid="{00000000-0005-0000-0000-0000B60B0000}"/>
    <cellStyle name="Bottom Border 2 2 3 2" xfId="2999" xr:uid="{00000000-0005-0000-0000-0000B70B0000}"/>
    <cellStyle name="Bottom Border 2 2 3 2 2" xfId="16822" xr:uid="{00000000-0005-0000-0000-0000B80B0000}"/>
    <cellStyle name="Bottom Border 2 2 3 3" xfId="16821" xr:uid="{00000000-0005-0000-0000-0000B90B0000}"/>
    <cellStyle name="Bottom Border 2 2 4" xfId="3000" xr:uid="{00000000-0005-0000-0000-0000BA0B0000}"/>
    <cellStyle name="Bottom Border 2 2 4 2" xfId="16823" xr:uid="{00000000-0005-0000-0000-0000BB0B0000}"/>
    <cellStyle name="Bottom Border 2 2 5" xfId="16816" xr:uid="{00000000-0005-0000-0000-0000BC0B0000}"/>
    <cellStyle name="Bottom Border 2 2_Aktiva Formeln" xfId="3001" xr:uid="{00000000-0005-0000-0000-0000BD0B0000}"/>
    <cellStyle name="Bottom Border 2 3" xfId="3002" xr:uid="{00000000-0005-0000-0000-0000BE0B0000}"/>
    <cellStyle name="Bottom Border 2 3 2" xfId="3003" xr:uid="{00000000-0005-0000-0000-0000BF0B0000}"/>
    <cellStyle name="Bottom Border 2 3 2 2" xfId="3004" xr:uid="{00000000-0005-0000-0000-0000C00B0000}"/>
    <cellStyle name="Bottom Border 2 3 2 2 2" xfId="3005" xr:uid="{00000000-0005-0000-0000-0000C10B0000}"/>
    <cellStyle name="Bottom Border 2 3 2 2 2 2" xfId="16827" xr:uid="{00000000-0005-0000-0000-0000C20B0000}"/>
    <cellStyle name="Bottom Border 2 3 2 2 3" xfId="16826" xr:uid="{00000000-0005-0000-0000-0000C30B0000}"/>
    <cellStyle name="Bottom Border 2 3 2 3" xfId="3006" xr:uid="{00000000-0005-0000-0000-0000C40B0000}"/>
    <cellStyle name="Bottom Border 2 3 2 3 2" xfId="16828" xr:uid="{00000000-0005-0000-0000-0000C50B0000}"/>
    <cellStyle name="Bottom Border 2 3 2 4" xfId="16825" xr:uid="{00000000-0005-0000-0000-0000C60B0000}"/>
    <cellStyle name="Bottom Border 2 3 3" xfId="3007" xr:uid="{00000000-0005-0000-0000-0000C70B0000}"/>
    <cellStyle name="Bottom Border 2 3 3 2" xfId="3008" xr:uid="{00000000-0005-0000-0000-0000C80B0000}"/>
    <cellStyle name="Bottom Border 2 3 3 2 2" xfId="3009" xr:uid="{00000000-0005-0000-0000-0000C90B0000}"/>
    <cellStyle name="Bottom Border 2 3 3 2 2 2" xfId="16831" xr:uid="{00000000-0005-0000-0000-0000CA0B0000}"/>
    <cellStyle name="Bottom Border 2 3 3 2 3" xfId="16830" xr:uid="{00000000-0005-0000-0000-0000CB0B0000}"/>
    <cellStyle name="Bottom Border 2 3 3 3" xfId="3010" xr:uid="{00000000-0005-0000-0000-0000CC0B0000}"/>
    <cellStyle name="Bottom Border 2 3 3 3 2" xfId="16832" xr:uid="{00000000-0005-0000-0000-0000CD0B0000}"/>
    <cellStyle name="Bottom Border 2 3 3 4" xfId="16829" xr:uid="{00000000-0005-0000-0000-0000CE0B0000}"/>
    <cellStyle name="Bottom Border 2 3 4" xfId="3011" xr:uid="{00000000-0005-0000-0000-0000CF0B0000}"/>
    <cellStyle name="Bottom Border 2 3 4 2" xfId="3012" xr:uid="{00000000-0005-0000-0000-0000D00B0000}"/>
    <cellStyle name="Bottom Border 2 3 4 2 2" xfId="16834" xr:uid="{00000000-0005-0000-0000-0000D10B0000}"/>
    <cellStyle name="Bottom Border 2 3 4 3" xfId="16833" xr:uid="{00000000-0005-0000-0000-0000D20B0000}"/>
    <cellStyle name="Bottom Border 2 3 5" xfId="3013" xr:uid="{00000000-0005-0000-0000-0000D30B0000}"/>
    <cellStyle name="Bottom Border 2 3 5 2" xfId="16835" xr:uid="{00000000-0005-0000-0000-0000D40B0000}"/>
    <cellStyle name="Bottom Border 2 3 6" xfId="16824" xr:uid="{00000000-0005-0000-0000-0000D50B0000}"/>
    <cellStyle name="Bottom Border 2 3_Aktiva Formeln" xfId="3014" xr:uid="{00000000-0005-0000-0000-0000D60B0000}"/>
    <cellStyle name="Bottom Border 2 4" xfId="3015" xr:uid="{00000000-0005-0000-0000-0000D70B0000}"/>
    <cellStyle name="Bottom Border 2 4 2" xfId="3016" xr:uid="{00000000-0005-0000-0000-0000D80B0000}"/>
    <cellStyle name="Bottom Border 2 4 2 2" xfId="3017" xr:uid="{00000000-0005-0000-0000-0000D90B0000}"/>
    <cellStyle name="Bottom Border 2 4 2 2 2" xfId="3018" xr:uid="{00000000-0005-0000-0000-0000DA0B0000}"/>
    <cellStyle name="Bottom Border 2 4 2 2 2 2" xfId="16839" xr:uid="{00000000-0005-0000-0000-0000DB0B0000}"/>
    <cellStyle name="Bottom Border 2 4 2 2 3" xfId="16838" xr:uid="{00000000-0005-0000-0000-0000DC0B0000}"/>
    <cellStyle name="Bottom Border 2 4 2 3" xfId="3019" xr:uid="{00000000-0005-0000-0000-0000DD0B0000}"/>
    <cellStyle name="Bottom Border 2 4 2 3 2" xfId="16840" xr:uid="{00000000-0005-0000-0000-0000DE0B0000}"/>
    <cellStyle name="Bottom Border 2 4 2 4" xfId="16837" xr:uid="{00000000-0005-0000-0000-0000DF0B0000}"/>
    <cellStyle name="Bottom Border 2 4 3" xfId="3020" xr:uid="{00000000-0005-0000-0000-0000E00B0000}"/>
    <cellStyle name="Bottom Border 2 4 3 2" xfId="3021" xr:uid="{00000000-0005-0000-0000-0000E10B0000}"/>
    <cellStyle name="Bottom Border 2 4 3 2 2" xfId="16842" xr:uid="{00000000-0005-0000-0000-0000E20B0000}"/>
    <cellStyle name="Bottom Border 2 4 3 3" xfId="16841" xr:uid="{00000000-0005-0000-0000-0000E30B0000}"/>
    <cellStyle name="Bottom Border 2 4 4" xfId="3022" xr:uid="{00000000-0005-0000-0000-0000E40B0000}"/>
    <cellStyle name="Bottom Border 2 4 4 2" xfId="16843" xr:uid="{00000000-0005-0000-0000-0000E50B0000}"/>
    <cellStyle name="Bottom Border 2 4 5" xfId="16836" xr:uid="{00000000-0005-0000-0000-0000E60B0000}"/>
    <cellStyle name="Bottom Border 2 5" xfId="3023" xr:uid="{00000000-0005-0000-0000-0000E70B0000}"/>
    <cellStyle name="Bottom Border 2 5 2" xfId="3024" xr:uid="{00000000-0005-0000-0000-0000E80B0000}"/>
    <cellStyle name="Bottom Border 2 5 2 2" xfId="3025" xr:uid="{00000000-0005-0000-0000-0000E90B0000}"/>
    <cellStyle name="Bottom Border 2 5 2 2 2" xfId="3026" xr:uid="{00000000-0005-0000-0000-0000EA0B0000}"/>
    <cellStyle name="Bottom Border 2 5 2 2 2 2" xfId="16847" xr:uid="{00000000-0005-0000-0000-0000EB0B0000}"/>
    <cellStyle name="Bottom Border 2 5 2 2 3" xfId="16846" xr:uid="{00000000-0005-0000-0000-0000EC0B0000}"/>
    <cellStyle name="Bottom Border 2 5 2 3" xfId="3027" xr:uid="{00000000-0005-0000-0000-0000ED0B0000}"/>
    <cellStyle name="Bottom Border 2 5 2 3 2" xfId="16848" xr:uid="{00000000-0005-0000-0000-0000EE0B0000}"/>
    <cellStyle name="Bottom Border 2 5 2 4" xfId="16845" xr:uid="{00000000-0005-0000-0000-0000EF0B0000}"/>
    <cellStyle name="Bottom Border 2 5 3" xfId="3028" xr:uid="{00000000-0005-0000-0000-0000F00B0000}"/>
    <cellStyle name="Bottom Border 2 5 3 2" xfId="3029" xr:uid="{00000000-0005-0000-0000-0000F10B0000}"/>
    <cellStyle name="Bottom Border 2 5 3 2 2" xfId="16850" xr:uid="{00000000-0005-0000-0000-0000F20B0000}"/>
    <cellStyle name="Bottom Border 2 5 3 3" xfId="16849" xr:uid="{00000000-0005-0000-0000-0000F30B0000}"/>
    <cellStyle name="Bottom Border 2 5 4" xfId="3030" xr:uid="{00000000-0005-0000-0000-0000F40B0000}"/>
    <cellStyle name="Bottom Border 2 5 4 2" xfId="16851" xr:uid="{00000000-0005-0000-0000-0000F50B0000}"/>
    <cellStyle name="Bottom Border 2 5 5" xfId="16844" xr:uid="{00000000-0005-0000-0000-0000F60B0000}"/>
    <cellStyle name="Bottom Border 2 6" xfId="3031" xr:uid="{00000000-0005-0000-0000-0000F70B0000}"/>
    <cellStyle name="Bottom Border 2 6 2" xfId="3032" xr:uid="{00000000-0005-0000-0000-0000F80B0000}"/>
    <cellStyle name="Bottom Border 2 6 2 2" xfId="3033" xr:uid="{00000000-0005-0000-0000-0000F90B0000}"/>
    <cellStyle name="Bottom Border 2 6 2 2 2" xfId="16854" xr:uid="{00000000-0005-0000-0000-0000FA0B0000}"/>
    <cellStyle name="Bottom Border 2 6 2 3" xfId="16853" xr:uid="{00000000-0005-0000-0000-0000FB0B0000}"/>
    <cellStyle name="Bottom Border 2 6 3" xfId="3034" xr:uid="{00000000-0005-0000-0000-0000FC0B0000}"/>
    <cellStyle name="Bottom Border 2 6 3 2" xfId="16855" xr:uid="{00000000-0005-0000-0000-0000FD0B0000}"/>
    <cellStyle name="Bottom Border 2 6 4" xfId="16852" xr:uid="{00000000-0005-0000-0000-0000FE0B0000}"/>
    <cellStyle name="Bottom Border 2 7" xfId="3035" xr:uid="{00000000-0005-0000-0000-0000FF0B0000}"/>
    <cellStyle name="Bottom Border 2 7 2" xfId="3036" xr:uid="{00000000-0005-0000-0000-0000000C0000}"/>
    <cellStyle name="Bottom Border 2 7 2 2" xfId="16857" xr:uid="{00000000-0005-0000-0000-0000010C0000}"/>
    <cellStyle name="Bottom Border 2 7 3" xfId="16856" xr:uid="{00000000-0005-0000-0000-0000020C0000}"/>
    <cellStyle name="Bottom Border 2 8" xfId="3037" xr:uid="{00000000-0005-0000-0000-0000030C0000}"/>
    <cellStyle name="Bottom Border 2 8 2" xfId="16858" xr:uid="{00000000-0005-0000-0000-0000040C0000}"/>
    <cellStyle name="Bottom Border 2 9" xfId="16815" xr:uid="{00000000-0005-0000-0000-0000050C0000}"/>
    <cellStyle name="Bottom Border 2_Aktiva Formeln" xfId="3038" xr:uid="{00000000-0005-0000-0000-0000060C0000}"/>
    <cellStyle name="Bottom Border 3" xfId="3039" xr:uid="{00000000-0005-0000-0000-0000070C0000}"/>
    <cellStyle name="Bottom Border 3 2" xfId="3040" xr:uid="{00000000-0005-0000-0000-0000080C0000}"/>
    <cellStyle name="Bottom Border 3 2 2" xfId="3041" xr:uid="{00000000-0005-0000-0000-0000090C0000}"/>
    <cellStyle name="Bottom Border 3 2 2 2" xfId="3042" xr:uid="{00000000-0005-0000-0000-00000A0C0000}"/>
    <cellStyle name="Bottom Border 3 2 2 2 2" xfId="3043" xr:uid="{00000000-0005-0000-0000-00000B0C0000}"/>
    <cellStyle name="Bottom Border 3 2 2 2 2 2" xfId="16863" xr:uid="{00000000-0005-0000-0000-00000C0C0000}"/>
    <cellStyle name="Bottom Border 3 2 2 2 3" xfId="16862" xr:uid="{00000000-0005-0000-0000-00000D0C0000}"/>
    <cellStyle name="Bottom Border 3 2 2 3" xfId="3044" xr:uid="{00000000-0005-0000-0000-00000E0C0000}"/>
    <cellStyle name="Bottom Border 3 2 2 3 2" xfId="16864" xr:uid="{00000000-0005-0000-0000-00000F0C0000}"/>
    <cellStyle name="Bottom Border 3 2 2 4" xfId="16861" xr:uid="{00000000-0005-0000-0000-0000100C0000}"/>
    <cellStyle name="Bottom Border 3 2 3" xfId="3045" xr:uid="{00000000-0005-0000-0000-0000110C0000}"/>
    <cellStyle name="Bottom Border 3 2 3 2" xfId="3046" xr:uid="{00000000-0005-0000-0000-0000120C0000}"/>
    <cellStyle name="Bottom Border 3 2 3 2 2" xfId="16866" xr:uid="{00000000-0005-0000-0000-0000130C0000}"/>
    <cellStyle name="Bottom Border 3 2 3 3" xfId="16865" xr:uid="{00000000-0005-0000-0000-0000140C0000}"/>
    <cellStyle name="Bottom Border 3 2 4" xfId="3047" xr:uid="{00000000-0005-0000-0000-0000150C0000}"/>
    <cellStyle name="Bottom Border 3 2 4 2" xfId="16867" xr:uid="{00000000-0005-0000-0000-0000160C0000}"/>
    <cellStyle name="Bottom Border 3 2 5" xfId="16860" xr:uid="{00000000-0005-0000-0000-0000170C0000}"/>
    <cellStyle name="Bottom Border 3 2_Aktiva Formeln" xfId="3048" xr:uid="{00000000-0005-0000-0000-0000180C0000}"/>
    <cellStyle name="Bottom Border 3 3" xfId="3049" xr:uid="{00000000-0005-0000-0000-0000190C0000}"/>
    <cellStyle name="Bottom Border 3 3 2" xfId="3050" xr:uid="{00000000-0005-0000-0000-00001A0C0000}"/>
    <cellStyle name="Bottom Border 3 3 2 2" xfId="3051" xr:uid="{00000000-0005-0000-0000-00001B0C0000}"/>
    <cellStyle name="Bottom Border 3 3 2 2 2" xfId="3052" xr:uid="{00000000-0005-0000-0000-00001C0C0000}"/>
    <cellStyle name="Bottom Border 3 3 2 2 2 2" xfId="16871" xr:uid="{00000000-0005-0000-0000-00001D0C0000}"/>
    <cellStyle name="Bottom Border 3 3 2 2 3" xfId="16870" xr:uid="{00000000-0005-0000-0000-00001E0C0000}"/>
    <cellStyle name="Bottom Border 3 3 2 3" xfId="3053" xr:uid="{00000000-0005-0000-0000-00001F0C0000}"/>
    <cellStyle name="Bottom Border 3 3 2 3 2" xfId="16872" xr:uid="{00000000-0005-0000-0000-0000200C0000}"/>
    <cellStyle name="Bottom Border 3 3 2 4" xfId="16869" xr:uid="{00000000-0005-0000-0000-0000210C0000}"/>
    <cellStyle name="Bottom Border 3 3 3" xfId="3054" xr:uid="{00000000-0005-0000-0000-0000220C0000}"/>
    <cellStyle name="Bottom Border 3 3 3 2" xfId="3055" xr:uid="{00000000-0005-0000-0000-0000230C0000}"/>
    <cellStyle name="Bottom Border 3 3 3 2 2" xfId="3056" xr:uid="{00000000-0005-0000-0000-0000240C0000}"/>
    <cellStyle name="Bottom Border 3 3 3 2 2 2" xfId="16875" xr:uid="{00000000-0005-0000-0000-0000250C0000}"/>
    <cellStyle name="Bottom Border 3 3 3 2 3" xfId="16874" xr:uid="{00000000-0005-0000-0000-0000260C0000}"/>
    <cellStyle name="Bottom Border 3 3 3 3" xfId="3057" xr:uid="{00000000-0005-0000-0000-0000270C0000}"/>
    <cellStyle name="Bottom Border 3 3 3 3 2" xfId="16876" xr:uid="{00000000-0005-0000-0000-0000280C0000}"/>
    <cellStyle name="Bottom Border 3 3 3 4" xfId="16873" xr:uid="{00000000-0005-0000-0000-0000290C0000}"/>
    <cellStyle name="Bottom Border 3 3 4" xfId="3058" xr:uid="{00000000-0005-0000-0000-00002A0C0000}"/>
    <cellStyle name="Bottom Border 3 3 4 2" xfId="3059" xr:uid="{00000000-0005-0000-0000-00002B0C0000}"/>
    <cellStyle name="Bottom Border 3 3 4 2 2" xfId="16878" xr:uid="{00000000-0005-0000-0000-00002C0C0000}"/>
    <cellStyle name="Bottom Border 3 3 4 3" xfId="16877" xr:uid="{00000000-0005-0000-0000-00002D0C0000}"/>
    <cellStyle name="Bottom Border 3 3 5" xfId="3060" xr:uid="{00000000-0005-0000-0000-00002E0C0000}"/>
    <cellStyle name="Bottom Border 3 3 5 2" xfId="16879" xr:uid="{00000000-0005-0000-0000-00002F0C0000}"/>
    <cellStyle name="Bottom Border 3 3 6" xfId="16868" xr:uid="{00000000-0005-0000-0000-0000300C0000}"/>
    <cellStyle name="Bottom Border 3 3_Aktiva Formeln" xfId="3061" xr:uid="{00000000-0005-0000-0000-0000310C0000}"/>
    <cellStyle name="Bottom Border 3 4" xfId="3062" xr:uid="{00000000-0005-0000-0000-0000320C0000}"/>
    <cellStyle name="Bottom Border 3 4 2" xfId="3063" xr:uid="{00000000-0005-0000-0000-0000330C0000}"/>
    <cellStyle name="Bottom Border 3 4 2 2" xfId="3064" xr:uid="{00000000-0005-0000-0000-0000340C0000}"/>
    <cellStyle name="Bottom Border 3 4 2 2 2" xfId="3065" xr:uid="{00000000-0005-0000-0000-0000350C0000}"/>
    <cellStyle name="Bottom Border 3 4 2 2 2 2" xfId="16883" xr:uid="{00000000-0005-0000-0000-0000360C0000}"/>
    <cellStyle name="Bottom Border 3 4 2 2 3" xfId="16882" xr:uid="{00000000-0005-0000-0000-0000370C0000}"/>
    <cellStyle name="Bottom Border 3 4 2 3" xfId="3066" xr:uid="{00000000-0005-0000-0000-0000380C0000}"/>
    <cellStyle name="Bottom Border 3 4 2 3 2" xfId="16884" xr:uid="{00000000-0005-0000-0000-0000390C0000}"/>
    <cellStyle name="Bottom Border 3 4 2 4" xfId="16881" xr:uid="{00000000-0005-0000-0000-00003A0C0000}"/>
    <cellStyle name="Bottom Border 3 4 3" xfId="3067" xr:uid="{00000000-0005-0000-0000-00003B0C0000}"/>
    <cellStyle name="Bottom Border 3 4 3 2" xfId="3068" xr:uid="{00000000-0005-0000-0000-00003C0C0000}"/>
    <cellStyle name="Bottom Border 3 4 3 2 2" xfId="16886" xr:uid="{00000000-0005-0000-0000-00003D0C0000}"/>
    <cellStyle name="Bottom Border 3 4 3 3" xfId="16885" xr:uid="{00000000-0005-0000-0000-00003E0C0000}"/>
    <cellStyle name="Bottom Border 3 4 4" xfId="3069" xr:uid="{00000000-0005-0000-0000-00003F0C0000}"/>
    <cellStyle name="Bottom Border 3 4 4 2" xfId="16887" xr:uid="{00000000-0005-0000-0000-0000400C0000}"/>
    <cellStyle name="Bottom Border 3 4 5" xfId="16880" xr:uid="{00000000-0005-0000-0000-0000410C0000}"/>
    <cellStyle name="Bottom Border 3 5" xfId="3070" xr:uid="{00000000-0005-0000-0000-0000420C0000}"/>
    <cellStyle name="Bottom Border 3 5 2" xfId="3071" xr:uid="{00000000-0005-0000-0000-0000430C0000}"/>
    <cellStyle name="Bottom Border 3 5 2 2" xfId="3072" xr:uid="{00000000-0005-0000-0000-0000440C0000}"/>
    <cellStyle name="Bottom Border 3 5 2 2 2" xfId="3073" xr:uid="{00000000-0005-0000-0000-0000450C0000}"/>
    <cellStyle name="Bottom Border 3 5 2 2 2 2" xfId="16891" xr:uid="{00000000-0005-0000-0000-0000460C0000}"/>
    <cellStyle name="Bottom Border 3 5 2 2 3" xfId="16890" xr:uid="{00000000-0005-0000-0000-0000470C0000}"/>
    <cellStyle name="Bottom Border 3 5 2 3" xfId="3074" xr:uid="{00000000-0005-0000-0000-0000480C0000}"/>
    <cellStyle name="Bottom Border 3 5 2 3 2" xfId="16892" xr:uid="{00000000-0005-0000-0000-0000490C0000}"/>
    <cellStyle name="Bottom Border 3 5 2 4" xfId="16889" xr:uid="{00000000-0005-0000-0000-00004A0C0000}"/>
    <cellStyle name="Bottom Border 3 5 3" xfId="3075" xr:uid="{00000000-0005-0000-0000-00004B0C0000}"/>
    <cellStyle name="Bottom Border 3 5 3 2" xfId="3076" xr:uid="{00000000-0005-0000-0000-00004C0C0000}"/>
    <cellStyle name="Bottom Border 3 5 3 2 2" xfId="16894" xr:uid="{00000000-0005-0000-0000-00004D0C0000}"/>
    <cellStyle name="Bottom Border 3 5 3 3" xfId="16893" xr:uid="{00000000-0005-0000-0000-00004E0C0000}"/>
    <cellStyle name="Bottom Border 3 5 4" xfId="3077" xr:uid="{00000000-0005-0000-0000-00004F0C0000}"/>
    <cellStyle name="Bottom Border 3 5 4 2" xfId="16895" xr:uid="{00000000-0005-0000-0000-0000500C0000}"/>
    <cellStyle name="Bottom Border 3 5 5" xfId="16888" xr:uid="{00000000-0005-0000-0000-0000510C0000}"/>
    <cellStyle name="Bottom Border 3 6" xfId="3078" xr:uid="{00000000-0005-0000-0000-0000520C0000}"/>
    <cellStyle name="Bottom Border 3 6 2" xfId="3079" xr:uid="{00000000-0005-0000-0000-0000530C0000}"/>
    <cellStyle name="Bottom Border 3 6 2 2" xfId="3080" xr:uid="{00000000-0005-0000-0000-0000540C0000}"/>
    <cellStyle name="Bottom Border 3 6 2 2 2" xfId="16898" xr:uid="{00000000-0005-0000-0000-0000550C0000}"/>
    <cellStyle name="Bottom Border 3 6 2 3" xfId="16897" xr:uid="{00000000-0005-0000-0000-0000560C0000}"/>
    <cellStyle name="Bottom Border 3 6 3" xfId="3081" xr:uid="{00000000-0005-0000-0000-0000570C0000}"/>
    <cellStyle name="Bottom Border 3 6 3 2" xfId="16899" xr:uid="{00000000-0005-0000-0000-0000580C0000}"/>
    <cellStyle name="Bottom Border 3 6 4" xfId="16896" xr:uid="{00000000-0005-0000-0000-0000590C0000}"/>
    <cellStyle name="Bottom Border 3 7" xfId="3082" xr:uid="{00000000-0005-0000-0000-00005A0C0000}"/>
    <cellStyle name="Bottom Border 3 7 2" xfId="3083" xr:uid="{00000000-0005-0000-0000-00005B0C0000}"/>
    <cellStyle name="Bottom Border 3 7 2 2" xfId="16901" xr:uid="{00000000-0005-0000-0000-00005C0C0000}"/>
    <cellStyle name="Bottom Border 3 7 3" xfId="16900" xr:uid="{00000000-0005-0000-0000-00005D0C0000}"/>
    <cellStyle name="Bottom Border 3 8" xfId="3084" xr:uid="{00000000-0005-0000-0000-00005E0C0000}"/>
    <cellStyle name="Bottom Border 3 8 2" xfId="16902" xr:uid="{00000000-0005-0000-0000-00005F0C0000}"/>
    <cellStyle name="Bottom Border 3 9" xfId="16859" xr:uid="{00000000-0005-0000-0000-0000600C0000}"/>
    <cellStyle name="Bottom Border 3_Aktiva Formeln" xfId="3085" xr:uid="{00000000-0005-0000-0000-0000610C0000}"/>
    <cellStyle name="Bottom Border 4" xfId="3086" xr:uid="{00000000-0005-0000-0000-0000620C0000}"/>
    <cellStyle name="Bottom Border 4 2" xfId="3087" xr:uid="{00000000-0005-0000-0000-0000630C0000}"/>
    <cellStyle name="Bottom Border 4 2 2" xfId="16904" xr:uid="{00000000-0005-0000-0000-0000640C0000}"/>
    <cellStyle name="Bottom Border 4 3" xfId="16903" xr:uid="{00000000-0005-0000-0000-0000650C0000}"/>
    <cellStyle name="Bottom Border 5" xfId="3088" xr:uid="{00000000-0005-0000-0000-0000660C0000}"/>
    <cellStyle name="Bottom Border 5 2" xfId="16905" xr:uid="{00000000-0005-0000-0000-0000670C0000}"/>
    <cellStyle name="Bottom Border 6" xfId="16814" xr:uid="{00000000-0005-0000-0000-0000680C0000}"/>
    <cellStyle name="Bottom Border_Aktiva Formeln" xfId="3089" xr:uid="{00000000-0005-0000-0000-0000690C0000}"/>
    <cellStyle name="Bottom_Aktiva Formeln" xfId="3090" xr:uid="{00000000-0005-0000-0000-00006A0C0000}"/>
    <cellStyle name="Bottomline" xfId="3091" xr:uid="{00000000-0005-0000-0000-00006B0C0000}"/>
    <cellStyle name="bout" xfId="3092" xr:uid="{00000000-0005-0000-0000-00006C0C0000}"/>
    <cellStyle name="bout 2" xfId="3093" xr:uid="{00000000-0005-0000-0000-00006D0C0000}"/>
    <cellStyle name="bout 2 2" xfId="3094" xr:uid="{00000000-0005-0000-0000-00006E0C0000}"/>
    <cellStyle name="bout 2 2 2" xfId="3095" xr:uid="{00000000-0005-0000-0000-00006F0C0000}"/>
    <cellStyle name="bout 2 2 2 2" xfId="3096" xr:uid="{00000000-0005-0000-0000-0000700C0000}"/>
    <cellStyle name="bout 2 2 3" xfId="3097" xr:uid="{00000000-0005-0000-0000-0000710C0000}"/>
    <cellStyle name="bout 2 3" xfId="3098" xr:uid="{00000000-0005-0000-0000-0000720C0000}"/>
    <cellStyle name="bout 2 3 2" xfId="3099" xr:uid="{00000000-0005-0000-0000-0000730C0000}"/>
    <cellStyle name="bout 2 3 2 2" xfId="3100" xr:uid="{00000000-0005-0000-0000-0000740C0000}"/>
    <cellStyle name="bout 2 3 3" xfId="3101" xr:uid="{00000000-0005-0000-0000-0000750C0000}"/>
    <cellStyle name="bout 2 4" xfId="3102" xr:uid="{00000000-0005-0000-0000-0000760C0000}"/>
    <cellStyle name="bout 2 4 2" xfId="3103" xr:uid="{00000000-0005-0000-0000-0000770C0000}"/>
    <cellStyle name="bout 2 4 2 2" xfId="3104" xr:uid="{00000000-0005-0000-0000-0000780C0000}"/>
    <cellStyle name="bout 2 4 3" xfId="3105" xr:uid="{00000000-0005-0000-0000-0000790C0000}"/>
    <cellStyle name="bout 2 5" xfId="3106" xr:uid="{00000000-0005-0000-0000-00007A0C0000}"/>
    <cellStyle name="bout 2 5 2" xfId="3107" xr:uid="{00000000-0005-0000-0000-00007B0C0000}"/>
    <cellStyle name="bout 2_Aktiva Formeln" xfId="3108" xr:uid="{00000000-0005-0000-0000-00007C0C0000}"/>
    <cellStyle name="bout 3" xfId="3109" xr:uid="{00000000-0005-0000-0000-00007D0C0000}"/>
    <cellStyle name="bout 3 2" xfId="3110" xr:uid="{00000000-0005-0000-0000-00007E0C0000}"/>
    <cellStyle name="bout 3 2 2" xfId="3111" xr:uid="{00000000-0005-0000-0000-00007F0C0000}"/>
    <cellStyle name="bout 3 2 2 2" xfId="3112" xr:uid="{00000000-0005-0000-0000-0000800C0000}"/>
    <cellStyle name="bout 3 2 3" xfId="3113" xr:uid="{00000000-0005-0000-0000-0000810C0000}"/>
    <cellStyle name="bout 3 3" xfId="3114" xr:uid="{00000000-0005-0000-0000-0000820C0000}"/>
    <cellStyle name="bout 3 3 2" xfId="3115" xr:uid="{00000000-0005-0000-0000-0000830C0000}"/>
    <cellStyle name="bout 3 3 2 2" xfId="3116" xr:uid="{00000000-0005-0000-0000-0000840C0000}"/>
    <cellStyle name="bout 3 3 3" xfId="3117" xr:uid="{00000000-0005-0000-0000-0000850C0000}"/>
    <cellStyle name="bout 3 4" xfId="3118" xr:uid="{00000000-0005-0000-0000-0000860C0000}"/>
    <cellStyle name="bout 3 4 2" xfId="3119" xr:uid="{00000000-0005-0000-0000-0000870C0000}"/>
    <cellStyle name="bout 3 4 2 2" xfId="3120" xr:uid="{00000000-0005-0000-0000-0000880C0000}"/>
    <cellStyle name="bout 3 4 3" xfId="3121" xr:uid="{00000000-0005-0000-0000-0000890C0000}"/>
    <cellStyle name="bout 3 5" xfId="3122" xr:uid="{00000000-0005-0000-0000-00008A0C0000}"/>
    <cellStyle name="bout 3 5 2" xfId="3123" xr:uid="{00000000-0005-0000-0000-00008B0C0000}"/>
    <cellStyle name="bout 3_Aktiva Formeln" xfId="3124" xr:uid="{00000000-0005-0000-0000-00008C0C0000}"/>
    <cellStyle name="bout 4" xfId="3125" xr:uid="{00000000-0005-0000-0000-00008D0C0000}"/>
    <cellStyle name="bout 4 2" xfId="3126" xr:uid="{00000000-0005-0000-0000-00008E0C0000}"/>
    <cellStyle name="bout 4 2 2" xfId="3127" xr:uid="{00000000-0005-0000-0000-00008F0C0000}"/>
    <cellStyle name="bout 4 3" xfId="3128" xr:uid="{00000000-0005-0000-0000-0000900C0000}"/>
    <cellStyle name="bout 5" xfId="3129" xr:uid="{00000000-0005-0000-0000-0000910C0000}"/>
    <cellStyle name="bout 5 2" xfId="3130" xr:uid="{00000000-0005-0000-0000-0000920C0000}"/>
    <cellStyle name="bout 5 2 2" xfId="3131" xr:uid="{00000000-0005-0000-0000-0000930C0000}"/>
    <cellStyle name="bout 5 3" xfId="3132" xr:uid="{00000000-0005-0000-0000-0000940C0000}"/>
    <cellStyle name="bout 6" xfId="3133" xr:uid="{00000000-0005-0000-0000-0000950C0000}"/>
    <cellStyle name="bout 6 2" xfId="3134" xr:uid="{00000000-0005-0000-0000-0000960C0000}"/>
    <cellStyle name="bout 6 2 2" xfId="3135" xr:uid="{00000000-0005-0000-0000-0000970C0000}"/>
    <cellStyle name="bout 6 3" xfId="3136" xr:uid="{00000000-0005-0000-0000-0000980C0000}"/>
    <cellStyle name="bout 7" xfId="3137" xr:uid="{00000000-0005-0000-0000-0000990C0000}"/>
    <cellStyle name="bout 7 2" xfId="3138" xr:uid="{00000000-0005-0000-0000-00009A0C0000}"/>
    <cellStyle name="bout_Aktiva Formeln" xfId="3139" xr:uid="{00000000-0005-0000-0000-00009B0C0000}"/>
    <cellStyle name="Breadcrumb" xfId="3140" xr:uid="{00000000-0005-0000-0000-00009C0C0000}"/>
    <cellStyle name="Breadcrumb 2" xfId="3141" xr:uid="{00000000-0005-0000-0000-00009D0C0000}"/>
    <cellStyle name="Breadcrumb 2 2" xfId="3142" xr:uid="{00000000-0005-0000-0000-00009E0C0000}"/>
    <cellStyle name="Breadcrumb 2 2 2" xfId="3143" xr:uid="{00000000-0005-0000-0000-00009F0C0000}"/>
    <cellStyle name="Breadcrumb 2 3" xfId="3144" xr:uid="{00000000-0005-0000-0000-0000A00C0000}"/>
    <cellStyle name="Breadcrumb 3" xfId="3145" xr:uid="{00000000-0005-0000-0000-0000A10C0000}"/>
    <cellStyle name="Breadcrumb 3 2" xfId="3146" xr:uid="{00000000-0005-0000-0000-0000A20C0000}"/>
    <cellStyle name="Breadcrumb 3 2 2" xfId="3147" xr:uid="{00000000-0005-0000-0000-0000A30C0000}"/>
    <cellStyle name="Breadcrumb 3 3" xfId="3148" xr:uid="{00000000-0005-0000-0000-0000A40C0000}"/>
    <cellStyle name="Breadcrumb 4" xfId="3149" xr:uid="{00000000-0005-0000-0000-0000A50C0000}"/>
    <cellStyle name="Breadcrumb 4 2" xfId="3150" xr:uid="{00000000-0005-0000-0000-0000A60C0000}"/>
    <cellStyle name="Breadcrumb 4 2 2" xfId="3151" xr:uid="{00000000-0005-0000-0000-0000A70C0000}"/>
    <cellStyle name="Breadcrumb 4 3" xfId="3152" xr:uid="{00000000-0005-0000-0000-0000A80C0000}"/>
    <cellStyle name="Breadcrumb 5" xfId="3153" xr:uid="{00000000-0005-0000-0000-0000A90C0000}"/>
    <cellStyle name="Breadcrumb 5 2" xfId="3154" xr:uid="{00000000-0005-0000-0000-0000AA0C0000}"/>
    <cellStyle name="Breadcrumb_Aktiva Formeln" xfId="3155" xr:uid="{00000000-0005-0000-0000-0000AB0C0000}"/>
    <cellStyle name="British Pound" xfId="3156" xr:uid="{00000000-0005-0000-0000-0000AC0C0000}"/>
    <cellStyle name="bt" xfId="3157" xr:uid="{00000000-0005-0000-0000-0000AD0C0000}"/>
    <cellStyle name="bt 2" xfId="3158" xr:uid="{00000000-0005-0000-0000-0000AE0C0000}"/>
    <cellStyle name="bt 2 2" xfId="3159" xr:uid="{00000000-0005-0000-0000-0000AF0C0000}"/>
    <cellStyle name="bt 2 2 2" xfId="3160" xr:uid="{00000000-0005-0000-0000-0000B00C0000}"/>
    <cellStyle name="bt 2 2 2 2" xfId="3161" xr:uid="{00000000-0005-0000-0000-0000B10C0000}"/>
    <cellStyle name="bt 2 2 2 2 2" xfId="3162" xr:uid="{00000000-0005-0000-0000-0000B20C0000}"/>
    <cellStyle name="bt 2 2 2 3" xfId="3163" xr:uid="{00000000-0005-0000-0000-0000B30C0000}"/>
    <cellStyle name="bt 2 2 3" xfId="3164" xr:uid="{00000000-0005-0000-0000-0000B40C0000}"/>
    <cellStyle name="bt 2 2 3 2" xfId="3165" xr:uid="{00000000-0005-0000-0000-0000B50C0000}"/>
    <cellStyle name="bt 2 2 4" xfId="3166" xr:uid="{00000000-0005-0000-0000-0000B60C0000}"/>
    <cellStyle name="bt 2 2_Aktiva Formeln" xfId="3167" xr:uid="{00000000-0005-0000-0000-0000B70C0000}"/>
    <cellStyle name="bt 2 3" xfId="3168" xr:uid="{00000000-0005-0000-0000-0000B80C0000}"/>
    <cellStyle name="bt 2 3 2" xfId="3169" xr:uid="{00000000-0005-0000-0000-0000B90C0000}"/>
    <cellStyle name="bt 2 3 2 2" xfId="3170" xr:uid="{00000000-0005-0000-0000-0000BA0C0000}"/>
    <cellStyle name="bt 2 3 2 2 2" xfId="3171" xr:uid="{00000000-0005-0000-0000-0000BB0C0000}"/>
    <cellStyle name="bt 2 3 2 3" xfId="3172" xr:uid="{00000000-0005-0000-0000-0000BC0C0000}"/>
    <cellStyle name="bt 2 3 3" xfId="3173" xr:uid="{00000000-0005-0000-0000-0000BD0C0000}"/>
    <cellStyle name="bt 2 3 3 2" xfId="3174" xr:uid="{00000000-0005-0000-0000-0000BE0C0000}"/>
    <cellStyle name="bt 2 3 3 2 2" xfId="3175" xr:uid="{00000000-0005-0000-0000-0000BF0C0000}"/>
    <cellStyle name="bt 2 3 3 3" xfId="3176" xr:uid="{00000000-0005-0000-0000-0000C00C0000}"/>
    <cellStyle name="bt 2 3 4" xfId="3177" xr:uid="{00000000-0005-0000-0000-0000C10C0000}"/>
    <cellStyle name="bt 2 3 4 2" xfId="3178" xr:uid="{00000000-0005-0000-0000-0000C20C0000}"/>
    <cellStyle name="bt 2 3 5" xfId="3179" xr:uid="{00000000-0005-0000-0000-0000C30C0000}"/>
    <cellStyle name="bt 2 3_Aktiva Formeln" xfId="3180" xr:uid="{00000000-0005-0000-0000-0000C40C0000}"/>
    <cellStyle name="bt 2 4" xfId="3181" xr:uid="{00000000-0005-0000-0000-0000C50C0000}"/>
    <cellStyle name="bt 2 4 2" xfId="3182" xr:uid="{00000000-0005-0000-0000-0000C60C0000}"/>
    <cellStyle name="bt 2 4 2 2" xfId="3183" xr:uid="{00000000-0005-0000-0000-0000C70C0000}"/>
    <cellStyle name="bt 2 4 2 2 2" xfId="3184" xr:uid="{00000000-0005-0000-0000-0000C80C0000}"/>
    <cellStyle name="bt 2 4 2 3" xfId="3185" xr:uid="{00000000-0005-0000-0000-0000C90C0000}"/>
    <cellStyle name="bt 2 4 3" xfId="3186" xr:uid="{00000000-0005-0000-0000-0000CA0C0000}"/>
    <cellStyle name="bt 2 4 3 2" xfId="3187" xr:uid="{00000000-0005-0000-0000-0000CB0C0000}"/>
    <cellStyle name="bt 2 4 4" xfId="3188" xr:uid="{00000000-0005-0000-0000-0000CC0C0000}"/>
    <cellStyle name="bt 2 5" xfId="3189" xr:uid="{00000000-0005-0000-0000-0000CD0C0000}"/>
    <cellStyle name="bt 2 5 2" xfId="3190" xr:uid="{00000000-0005-0000-0000-0000CE0C0000}"/>
    <cellStyle name="bt 2 5 2 2" xfId="3191" xr:uid="{00000000-0005-0000-0000-0000CF0C0000}"/>
    <cellStyle name="bt 2 5 2 2 2" xfId="3192" xr:uid="{00000000-0005-0000-0000-0000D00C0000}"/>
    <cellStyle name="bt 2 5 2 3" xfId="3193" xr:uid="{00000000-0005-0000-0000-0000D10C0000}"/>
    <cellStyle name="bt 2 5 3" xfId="3194" xr:uid="{00000000-0005-0000-0000-0000D20C0000}"/>
    <cellStyle name="bt 2 5 3 2" xfId="3195" xr:uid="{00000000-0005-0000-0000-0000D30C0000}"/>
    <cellStyle name="bt 2 5 4" xfId="3196" xr:uid="{00000000-0005-0000-0000-0000D40C0000}"/>
    <cellStyle name="bt 2 6" xfId="3197" xr:uid="{00000000-0005-0000-0000-0000D50C0000}"/>
    <cellStyle name="bt 2 6 2" xfId="3198" xr:uid="{00000000-0005-0000-0000-0000D60C0000}"/>
    <cellStyle name="bt 2 6 2 2" xfId="3199" xr:uid="{00000000-0005-0000-0000-0000D70C0000}"/>
    <cellStyle name="bt 2 6 3" xfId="3200" xr:uid="{00000000-0005-0000-0000-0000D80C0000}"/>
    <cellStyle name="bt 2 7" xfId="3201" xr:uid="{00000000-0005-0000-0000-0000D90C0000}"/>
    <cellStyle name="bt 2 7 2" xfId="3202" xr:uid="{00000000-0005-0000-0000-0000DA0C0000}"/>
    <cellStyle name="bt 2 8" xfId="3203" xr:uid="{00000000-0005-0000-0000-0000DB0C0000}"/>
    <cellStyle name="bt 2 8 2" xfId="3204" xr:uid="{00000000-0005-0000-0000-0000DC0C0000}"/>
    <cellStyle name="bt 2 9" xfId="3205" xr:uid="{00000000-0005-0000-0000-0000DD0C0000}"/>
    <cellStyle name="bt 2_Aktiva Formeln" xfId="3206" xr:uid="{00000000-0005-0000-0000-0000DE0C0000}"/>
    <cellStyle name="bt 3" xfId="3207" xr:uid="{00000000-0005-0000-0000-0000DF0C0000}"/>
    <cellStyle name="bt 3 2" xfId="3208" xr:uid="{00000000-0005-0000-0000-0000E00C0000}"/>
    <cellStyle name="bt 3 2 2" xfId="3209" xr:uid="{00000000-0005-0000-0000-0000E10C0000}"/>
    <cellStyle name="bt 3 2 2 2" xfId="3210" xr:uid="{00000000-0005-0000-0000-0000E20C0000}"/>
    <cellStyle name="bt 3 2 2 2 2" xfId="3211" xr:uid="{00000000-0005-0000-0000-0000E30C0000}"/>
    <cellStyle name="bt 3 2 2 3" xfId="3212" xr:uid="{00000000-0005-0000-0000-0000E40C0000}"/>
    <cellStyle name="bt 3 2 3" xfId="3213" xr:uid="{00000000-0005-0000-0000-0000E50C0000}"/>
    <cellStyle name="bt 3 2 3 2" xfId="3214" xr:uid="{00000000-0005-0000-0000-0000E60C0000}"/>
    <cellStyle name="bt 3 2 4" xfId="3215" xr:uid="{00000000-0005-0000-0000-0000E70C0000}"/>
    <cellStyle name="bt 3 2_Aktiva Formeln" xfId="3216" xr:uid="{00000000-0005-0000-0000-0000E80C0000}"/>
    <cellStyle name="bt 3 3" xfId="3217" xr:uid="{00000000-0005-0000-0000-0000E90C0000}"/>
    <cellStyle name="bt 3 3 2" xfId="3218" xr:uid="{00000000-0005-0000-0000-0000EA0C0000}"/>
    <cellStyle name="bt 3 3 2 2" xfId="3219" xr:uid="{00000000-0005-0000-0000-0000EB0C0000}"/>
    <cellStyle name="bt 3 3 2 2 2" xfId="3220" xr:uid="{00000000-0005-0000-0000-0000EC0C0000}"/>
    <cellStyle name="bt 3 3 2 3" xfId="3221" xr:uid="{00000000-0005-0000-0000-0000ED0C0000}"/>
    <cellStyle name="bt 3 3 3" xfId="3222" xr:uid="{00000000-0005-0000-0000-0000EE0C0000}"/>
    <cellStyle name="bt 3 3 3 2" xfId="3223" xr:uid="{00000000-0005-0000-0000-0000EF0C0000}"/>
    <cellStyle name="bt 3 3 3 2 2" xfId="3224" xr:uid="{00000000-0005-0000-0000-0000F00C0000}"/>
    <cellStyle name="bt 3 3 3 3" xfId="3225" xr:uid="{00000000-0005-0000-0000-0000F10C0000}"/>
    <cellStyle name="bt 3 3 4" xfId="3226" xr:uid="{00000000-0005-0000-0000-0000F20C0000}"/>
    <cellStyle name="bt 3 3 4 2" xfId="3227" xr:uid="{00000000-0005-0000-0000-0000F30C0000}"/>
    <cellStyle name="bt 3 3 5" xfId="3228" xr:uid="{00000000-0005-0000-0000-0000F40C0000}"/>
    <cellStyle name="bt 3 3_Aktiva Formeln" xfId="3229" xr:uid="{00000000-0005-0000-0000-0000F50C0000}"/>
    <cellStyle name="bt 3 4" xfId="3230" xr:uid="{00000000-0005-0000-0000-0000F60C0000}"/>
    <cellStyle name="bt 3 4 2" xfId="3231" xr:uid="{00000000-0005-0000-0000-0000F70C0000}"/>
    <cellStyle name="bt 3 4 2 2" xfId="3232" xr:uid="{00000000-0005-0000-0000-0000F80C0000}"/>
    <cellStyle name="bt 3 4 2 2 2" xfId="3233" xr:uid="{00000000-0005-0000-0000-0000F90C0000}"/>
    <cellStyle name="bt 3 4 2 3" xfId="3234" xr:uid="{00000000-0005-0000-0000-0000FA0C0000}"/>
    <cellStyle name="bt 3 4 3" xfId="3235" xr:uid="{00000000-0005-0000-0000-0000FB0C0000}"/>
    <cellStyle name="bt 3 4 3 2" xfId="3236" xr:uid="{00000000-0005-0000-0000-0000FC0C0000}"/>
    <cellStyle name="bt 3 4 4" xfId="3237" xr:uid="{00000000-0005-0000-0000-0000FD0C0000}"/>
    <cellStyle name="bt 3 5" xfId="3238" xr:uid="{00000000-0005-0000-0000-0000FE0C0000}"/>
    <cellStyle name="bt 3 5 2" xfId="3239" xr:uid="{00000000-0005-0000-0000-0000FF0C0000}"/>
    <cellStyle name="bt 3 5 2 2" xfId="3240" xr:uid="{00000000-0005-0000-0000-0000000D0000}"/>
    <cellStyle name="bt 3 5 2 2 2" xfId="3241" xr:uid="{00000000-0005-0000-0000-0000010D0000}"/>
    <cellStyle name="bt 3 5 2 3" xfId="3242" xr:uid="{00000000-0005-0000-0000-0000020D0000}"/>
    <cellStyle name="bt 3 5 3" xfId="3243" xr:uid="{00000000-0005-0000-0000-0000030D0000}"/>
    <cellStyle name="bt 3 5 3 2" xfId="3244" xr:uid="{00000000-0005-0000-0000-0000040D0000}"/>
    <cellStyle name="bt 3 5 4" xfId="3245" xr:uid="{00000000-0005-0000-0000-0000050D0000}"/>
    <cellStyle name="bt 3 6" xfId="3246" xr:uid="{00000000-0005-0000-0000-0000060D0000}"/>
    <cellStyle name="bt 3 6 2" xfId="3247" xr:uid="{00000000-0005-0000-0000-0000070D0000}"/>
    <cellStyle name="bt 3 6 2 2" xfId="3248" xr:uid="{00000000-0005-0000-0000-0000080D0000}"/>
    <cellStyle name="bt 3 6 3" xfId="3249" xr:uid="{00000000-0005-0000-0000-0000090D0000}"/>
    <cellStyle name="bt 3 7" xfId="3250" xr:uid="{00000000-0005-0000-0000-00000A0D0000}"/>
    <cellStyle name="bt 3 7 2" xfId="3251" xr:uid="{00000000-0005-0000-0000-00000B0D0000}"/>
    <cellStyle name="bt 3 8" xfId="3252" xr:uid="{00000000-0005-0000-0000-00000C0D0000}"/>
    <cellStyle name="bt 3 8 2" xfId="3253" xr:uid="{00000000-0005-0000-0000-00000D0D0000}"/>
    <cellStyle name="bt 3 9" xfId="3254" xr:uid="{00000000-0005-0000-0000-00000E0D0000}"/>
    <cellStyle name="bt 3_Aktiva Formeln" xfId="3255" xr:uid="{00000000-0005-0000-0000-00000F0D0000}"/>
    <cellStyle name="bt 4" xfId="3256" xr:uid="{00000000-0005-0000-0000-0000100D0000}"/>
    <cellStyle name="bt 4 2" xfId="3257" xr:uid="{00000000-0005-0000-0000-0000110D0000}"/>
    <cellStyle name="bt 5" xfId="3258" xr:uid="{00000000-0005-0000-0000-0000120D0000}"/>
    <cellStyle name="bt 5 2" xfId="3259" xr:uid="{00000000-0005-0000-0000-0000130D0000}"/>
    <cellStyle name="bt 6" xfId="3260" xr:uid="{00000000-0005-0000-0000-0000140D0000}"/>
    <cellStyle name="bt_Aktiva Formeln" xfId="3261" xr:uid="{00000000-0005-0000-0000-0000150D0000}"/>
    <cellStyle name="btit" xfId="3262" xr:uid="{00000000-0005-0000-0000-0000160D0000}"/>
    <cellStyle name="btit 2" xfId="3263" xr:uid="{00000000-0005-0000-0000-0000170D0000}"/>
    <cellStyle name="btit 3" xfId="3264" xr:uid="{00000000-0005-0000-0000-0000180D0000}"/>
    <cellStyle name="Buena" xfId="3265" xr:uid="{00000000-0005-0000-0000-0000190D0000}"/>
    <cellStyle name="Bullet" xfId="3266" xr:uid="{00000000-0005-0000-0000-00001A0D0000}"/>
    <cellStyle name="BVMPercent" xfId="3267" xr:uid="{00000000-0005-0000-0000-00001B0D0000}"/>
    <cellStyle name="BVMPercent 2" xfId="3268" xr:uid="{00000000-0005-0000-0000-00001C0D0000}"/>
    <cellStyle name="BVMPercent 3" xfId="3269" xr:uid="{00000000-0005-0000-0000-00001D0D0000}"/>
    <cellStyle name="c" xfId="3270" xr:uid="{00000000-0005-0000-0000-00001E0D0000}"/>
    <cellStyle name="c_2005_04 ABN Antonveneta Synergies Analysis" xfId="3271" xr:uid="{00000000-0005-0000-0000-00001F0D0000}"/>
    <cellStyle name="c_2005_06_21 UCI HVB Capital Analysis (for Capital Mgmt Presentation)" xfId="3272" xr:uid="{00000000-0005-0000-0000-0000200D0000}"/>
    <cellStyle name="c_2006_09_11 Bank Comps" xfId="3273" xr:uid="{00000000-0005-0000-0000-0000210D0000}"/>
    <cellStyle name="c_AAA 2004_12_31 BBVA Capital Model" xfId="3274" xr:uid="{00000000-0005-0000-0000-0000220D0000}"/>
    <cellStyle name="c_ad3" xfId="3275" xr:uid="{00000000-0005-0000-0000-0000230D0000}"/>
    <cellStyle name="c_ad5" xfId="3276" xr:uid="{00000000-0005-0000-0000-0000240D0000}"/>
    <cellStyle name="c_asko1" xfId="3277" xr:uid="{00000000-0005-0000-0000-0000250D0000}"/>
    <cellStyle name="c_btr_2" xfId="3278" xr:uid="{00000000-0005-0000-0000-0000260D0000}"/>
    <cellStyle name="c_btr_3" xfId="3279" xr:uid="{00000000-0005-0000-0000-0000270D0000}"/>
    <cellStyle name="c_Cases (2)" xfId="3280" xr:uid="{00000000-0005-0000-0000-0000280D0000}"/>
    <cellStyle name="c_Cohiba Valuation 03Mar05_a" xfId="3281" xr:uid="{00000000-0005-0000-0000-0000290D0000}"/>
    <cellStyle name="c_Copy of 2005_05 Soul Valuation Materials v7" xfId="3282" xr:uid="{00000000-0005-0000-0000-00002A0D0000}"/>
    <cellStyle name="c_dccmod1" xfId="3283" xr:uid="{00000000-0005-0000-0000-00002B0D0000}"/>
    <cellStyle name="c_Earnings (2)" xfId="3284" xr:uid="{00000000-0005-0000-0000-00002C0D0000}"/>
    <cellStyle name="c_EC Comps" xfId="3285" xr:uid="{00000000-0005-0000-0000-00002D0D0000}"/>
    <cellStyle name="c_EH BP_FY04 Update_06-Apr-05_Final_21-Apr-05_b" xfId="3286" xr:uid="{00000000-0005-0000-0000-00002E0D0000}"/>
    <cellStyle name="c_factset" xfId="3287" xr:uid="{00000000-0005-0000-0000-00002F0D0000}"/>
    <cellStyle name="c_Financial Model Ströer-DSM V561 Master-Basis" xfId="3288" xr:uid="{00000000-0005-0000-0000-0000300D0000}"/>
    <cellStyle name="c_Financial Model Ströer-DSM V561 Master-Basis 2" xfId="3289" xr:uid="{00000000-0005-0000-0000-0000310D0000}"/>
    <cellStyle name="c_Financial Model Ströer-DSM V561 Master-Basis 3" xfId="3290" xr:uid="{00000000-0005-0000-0000-0000320D0000}"/>
    <cellStyle name="c_Financial Model Ströer-DSM V561 Master-Basis_cva" xfId="3291" xr:uid="{00000000-0005-0000-0000-0000330D0000}"/>
    <cellStyle name="c_Financial Model Ströer-DSM V561 Master-Basis_cva 2" xfId="3292" xr:uid="{00000000-0005-0000-0000-0000340D0000}"/>
    <cellStyle name="c_Financial Model Ströer-DSM V561 Master-Basis_cva 3" xfId="3293" xr:uid="{00000000-0005-0000-0000-0000350D0000}"/>
    <cellStyle name="c_German Banking Comps" xfId="3294" xr:uid="{00000000-0005-0000-0000-0000360D0000}"/>
    <cellStyle name="c_German Banking Comps 24Feb06 v1" xfId="3295" xr:uid="{00000000-0005-0000-0000-0000370D0000}"/>
    <cellStyle name="c_Grouse+Pelican" xfId="3296" xr:uid="{00000000-0005-0000-0000-0000380D0000}"/>
    <cellStyle name="c_HSH DDM (20 Mar 06)_final" xfId="3297" xr:uid="{00000000-0005-0000-0000-0000390D0000}"/>
    <cellStyle name="c_Impact Model v4.21" xfId="3298" xr:uid="{00000000-0005-0000-0000-00003A0D0000}"/>
    <cellStyle name="c_LBO" xfId="3299" xr:uid="{00000000-0005-0000-0000-00003B0D0000}"/>
    <cellStyle name="c_lbo1" xfId="3300" xr:uid="{00000000-0005-0000-0000-00003C0D0000}"/>
    <cellStyle name="c_lbo3" xfId="3301" xr:uid="{00000000-0005-0000-0000-00003D0D0000}"/>
    <cellStyle name="c_LBO5" xfId="3302" xr:uid="{00000000-0005-0000-0000-00003E0D0000}"/>
    <cellStyle name="c_Macros" xfId="3303" xr:uid="{00000000-0005-0000-0000-00003F0D0000}"/>
    <cellStyle name="c_Macros (2)" xfId="3304" xr:uid="{00000000-0005-0000-0000-0000400D0000}"/>
    <cellStyle name="c_Macros (2) 2" xfId="3305" xr:uid="{00000000-0005-0000-0000-0000410D0000}"/>
    <cellStyle name="c_Macros (2) 3" xfId="3306" xr:uid="{00000000-0005-0000-0000-0000420D0000}"/>
    <cellStyle name="c_Macros 10" xfId="3307" xr:uid="{00000000-0005-0000-0000-0000430D0000}"/>
    <cellStyle name="c_Macros 2" xfId="3308" xr:uid="{00000000-0005-0000-0000-0000440D0000}"/>
    <cellStyle name="c_Macros 3" xfId="3309" xr:uid="{00000000-0005-0000-0000-0000450D0000}"/>
    <cellStyle name="c_Macros 4" xfId="3310" xr:uid="{00000000-0005-0000-0000-0000460D0000}"/>
    <cellStyle name="c_Macros 5" xfId="3311" xr:uid="{00000000-0005-0000-0000-0000470D0000}"/>
    <cellStyle name="c_Macros 6" xfId="3312" xr:uid="{00000000-0005-0000-0000-0000480D0000}"/>
    <cellStyle name="c_Macros 7" xfId="3313" xr:uid="{00000000-0005-0000-0000-0000490D0000}"/>
    <cellStyle name="c_Macros 8" xfId="3314" xr:uid="{00000000-0005-0000-0000-00004A0D0000}"/>
    <cellStyle name="c_Macros 9" xfId="3315" xr:uid="{00000000-0005-0000-0000-00004B0D0000}"/>
    <cellStyle name="c_Manager (2)" xfId="3316" xr:uid="{00000000-0005-0000-0000-00004C0D0000}"/>
    <cellStyle name="c_Manager (2) 2" xfId="3317" xr:uid="{00000000-0005-0000-0000-00004D0D0000}"/>
    <cellStyle name="c_Manager (2) 3" xfId="3318" xr:uid="{00000000-0005-0000-0000-00004E0D0000}"/>
    <cellStyle name="c_market share" xfId="3319" xr:uid="{00000000-0005-0000-0000-00004F0D0000}"/>
    <cellStyle name="c_model1" xfId="3320" xr:uid="{00000000-0005-0000-0000-0000500D0000}"/>
    <cellStyle name="c_model6" xfId="3321" xr:uid="{00000000-0005-0000-0000-0000510D0000}"/>
    <cellStyle name="c_operating stats" xfId="3322" xr:uid="{00000000-0005-0000-0000-0000520D0000}"/>
    <cellStyle name="c_output" xfId="3323" xr:uid="{00000000-0005-0000-0000-0000530D0000}"/>
    <cellStyle name="c_Project Thunder DCF V499" xfId="3324" xr:uid="{00000000-0005-0000-0000-0000540D0000}"/>
    <cellStyle name="c_Project Thunder DCF V499 2" xfId="3325" xr:uid="{00000000-0005-0000-0000-0000550D0000}"/>
    <cellStyle name="c_Project Thunder DCF V499 3" xfId="3326" xr:uid="{00000000-0005-0000-0000-0000560D0000}"/>
    <cellStyle name="c_saft_1" xfId="3327" xr:uid="{00000000-0005-0000-0000-0000570D0000}"/>
    <cellStyle name="c_share prices" xfId="3328" xr:uid="{00000000-0005-0000-0000-0000580D0000}"/>
    <cellStyle name="c_Spare Slides Backup Materials" xfId="3329" xr:uid="{00000000-0005-0000-0000-0000590D0000}"/>
    <cellStyle name="c_Spare Slides Backup Materials 2" xfId="3330" xr:uid="{00000000-0005-0000-0000-00005A0D0000}"/>
    <cellStyle name="c_Spare Slides Backup Materials 3" xfId="3331" xr:uid="{00000000-0005-0000-0000-00005B0D0000}"/>
    <cellStyle name="c_THUNDER_INPUT CVA_0311301" xfId="3332" xr:uid="{00000000-0005-0000-0000-00005C0D0000}"/>
    <cellStyle name="c_West Ham (2)" xfId="3333" xr:uid="{00000000-0005-0000-0000-00005D0D0000}"/>
    <cellStyle name="c_Westham (2)" xfId="3334" xr:uid="{00000000-0005-0000-0000-00005E0D0000}"/>
    <cellStyle name="c_Wool_01_07_12_1999" xfId="3335" xr:uid="{00000000-0005-0000-0000-00005F0D0000}"/>
    <cellStyle name="c_Wool_14_12_1999_2" xfId="3336" xr:uid="{00000000-0005-0000-0000-0000600D0000}"/>
    <cellStyle name="c_Wool_15_02_2000" xfId="3337" xr:uid="{00000000-0005-0000-0000-0000610D0000}"/>
    <cellStyle name="c_Wool_28_01_2000_02" xfId="3338" xr:uid="{00000000-0005-0000-0000-0000620D0000}"/>
    <cellStyle name="c_WoolEuro_12_04_2000_02" xfId="3339" xr:uid="{00000000-0005-0000-0000-0000630D0000}"/>
    <cellStyle name="c_WoolEuro_17_03_2000" xfId="3340" xr:uid="{00000000-0005-0000-0000-0000640D0000}"/>
    <cellStyle name="c_WoolEuro_20_03_2000_3" xfId="3341" xr:uid="{00000000-0005-0000-0000-0000650D0000}"/>
    <cellStyle name="c_WoolEuroEx_14_04_2000_01" xfId="3342" xr:uid="{00000000-0005-0000-0000-0000660D0000}"/>
    <cellStyle name="c0" xfId="3343" xr:uid="{00000000-0005-0000-0000-0000670D0000}"/>
    <cellStyle name="c0 2" xfId="3344" xr:uid="{00000000-0005-0000-0000-0000680D0000}"/>
    <cellStyle name="c0 3" xfId="3345" xr:uid="{00000000-0005-0000-0000-0000690D0000}"/>
    <cellStyle name="c1" xfId="3346" xr:uid="{00000000-0005-0000-0000-00006A0D0000}"/>
    <cellStyle name="c1 2" xfId="3347" xr:uid="{00000000-0005-0000-0000-00006B0D0000}"/>
    <cellStyle name="c1 3" xfId="3348" xr:uid="{00000000-0005-0000-0000-00006C0D0000}"/>
    <cellStyle name="c2" xfId="3349" xr:uid="{00000000-0005-0000-0000-00006D0D0000}"/>
    <cellStyle name="c2 2" xfId="3350" xr:uid="{00000000-0005-0000-0000-00006E0D0000}"/>
    <cellStyle name="c2 3" xfId="3351" xr:uid="{00000000-0005-0000-0000-00006F0D0000}"/>
    <cellStyle name="cach" xfId="3352" xr:uid="{00000000-0005-0000-0000-0000700D0000}"/>
    <cellStyle name="Calc Currency (0)" xfId="3353" xr:uid="{00000000-0005-0000-0000-0000710D0000}"/>
    <cellStyle name="Calc Currency (0) 2" xfId="3354" xr:uid="{00000000-0005-0000-0000-0000720D0000}"/>
    <cellStyle name="Calc Currency (0) 3" xfId="3355" xr:uid="{00000000-0005-0000-0000-0000730D0000}"/>
    <cellStyle name="Calculation 2" xfId="3356" xr:uid="{00000000-0005-0000-0000-0000740D0000}"/>
    <cellStyle name="Calculation 2 2" xfId="3357" xr:uid="{00000000-0005-0000-0000-0000750D0000}"/>
    <cellStyle name="Calculation 2 2 2" xfId="3358" xr:uid="{00000000-0005-0000-0000-0000760D0000}"/>
    <cellStyle name="Calculation 2 2 2 2" xfId="3359" xr:uid="{00000000-0005-0000-0000-0000770D0000}"/>
    <cellStyle name="Calculation 2 2 2 2 2" xfId="3360" xr:uid="{00000000-0005-0000-0000-0000780D0000}"/>
    <cellStyle name="Calculation 2 2 2 2 2 2" xfId="3361" xr:uid="{00000000-0005-0000-0000-0000790D0000}"/>
    <cellStyle name="Calculation 2 2 2 2 2 2 2" xfId="3362" xr:uid="{00000000-0005-0000-0000-00007A0D0000}"/>
    <cellStyle name="Calculation 2 2 2 2 2 3" xfId="3363" xr:uid="{00000000-0005-0000-0000-00007B0D0000}"/>
    <cellStyle name="Calculation 2 2 2 2 3" xfId="3364" xr:uid="{00000000-0005-0000-0000-00007C0D0000}"/>
    <cellStyle name="Calculation 2 2 2 2 3 2" xfId="3365" xr:uid="{00000000-0005-0000-0000-00007D0D0000}"/>
    <cellStyle name="Calculation 2 2 2 2 3 2 2" xfId="3366" xr:uid="{00000000-0005-0000-0000-00007E0D0000}"/>
    <cellStyle name="Calculation 2 2 2 2 3 3" xfId="3367" xr:uid="{00000000-0005-0000-0000-00007F0D0000}"/>
    <cellStyle name="Calculation 2 2 2 2 4" xfId="3368" xr:uid="{00000000-0005-0000-0000-0000800D0000}"/>
    <cellStyle name="Calculation 2 2 2 2 4 2" xfId="3369" xr:uid="{00000000-0005-0000-0000-0000810D0000}"/>
    <cellStyle name="Calculation 2 2 2 2 5" xfId="3370" xr:uid="{00000000-0005-0000-0000-0000820D0000}"/>
    <cellStyle name="Calculation 2 2 2 2_Aktiva Formeln" xfId="3371" xr:uid="{00000000-0005-0000-0000-0000830D0000}"/>
    <cellStyle name="Calculation 2 2 2 3" xfId="3372" xr:uid="{00000000-0005-0000-0000-0000840D0000}"/>
    <cellStyle name="Calculation 2 2 2 3 2" xfId="3373" xr:uid="{00000000-0005-0000-0000-0000850D0000}"/>
    <cellStyle name="Calculation 2 2 2 3 2 2" xfId="3374" xr:uid="{00000000-0005-0000-0000-0000860D0000}"/>
    <cellStyle name="Calculation 2 2 2 3 3" xfId="3375" xr:uid="{00000000-0005-0000-0000-0000870D0000}"/>
    <cellStyle name="Calculation 2 2 2 4" xfId="3376" xr:uid="{00000000-0005-0000-0000-0000880D0000}"/>
    <cellStyle name="Calculation 2 2 2 4 2" xfId="3377" xr:uid="{00000000-0005-0000-0000-0000890D0000}"/>
    <cellStyle name="Calculation 2 2 2_Aktiva Formeln" xfId="3378" xr:uid="{00000000-0005-0000-0000-00008A0D0000}"/>
    <cellStyle name="Calculation 2 2 3" xfId="3379" xr:uid="{00000000-0005-0000-0000-00008B0D0000}"/>
    <cellStyle name="Calculation 2 2 3 2" xfId="3380" xr:uid="{00000000-0005-0000-0000-00008C0D0000}"/>
    <cellStyle name="Calculation 2 2 3 2 2" xfId="3381" xr:uid="{00000000-0005-0000-0000-00008D0D0000}"/>
    <cellStyle name="Calculation 2 2 3 2 2 2" xfId="3382" xr:uid="{00000000-0005-0000-0000-00008E0D0000}"/>
    <cellStyle name="Calculation 2 2 3 2 3" xfId="3383" xr:uid="{00000000-0005-0000-0000-00008F0D0000}"/>
    <cellStyle name="Calculation 2 2 3 3" xfId="3384" xr:uid="{00000000-0005-0000-0000-0000900D0000}"/>
    <cellStyle name="Calculation 2 2 3 3 2" xfId="3385" xr:uid="{00000000-0005-0000-0000-0000910D0000}"/>
    <cellStyle name="Calculation 2 2 3 3 2 2" xfId="3386" xr:uid="{00000000-0005-0000-0000-0000920D0000}"/>
    <cellStyle name="Calculation 2 2 3 3 3" xfId="3387" xr:uid="{00000000-0005-0000-0000-0000930D0000}"/>
    <cellStyle name="Calculation 2 2 3 4" xfId="3388" xr:uid="{00000000-0005-0000-0000-0000940D0000}"/>
    <cellStyle name="Calculation 2 2 3 4 2" xfId="3389" xr:uid="{00000000-0005-0000-0000-0000950D0000}"/>
    <cellStyle name="Calculation 2 2 3 5" xfId="3390" xr:uid="{00000000-0005-0000-0000-0000960D0000}"/>
    <cellStyle name="Calculation 2 2 3_Aktiva Formeln" xfId="3391" xr:uid="{00000000-0005-0000-0000-0000970D0000}"/>
    <cellStyle name="Calculation 2 2 4" xfId="3392" xr:uid="{00000000-0005-0000-0000-0000980D0000}"/>
    <cellStyle name="Calculation 2 2 4 2" xfId="3393" xr:uid="{00000000-0005-0000-0000-0000990D0000}"/>
    <cellStyle name="Calculation 2 2 4 2 2" xfId="3394" xr:uid="{00000000-0005-0000-0000-00009A0D0000}"/>
    <cellStyle name="Calculation 2 2 4 2 2 2" xfId="3395" xr:uid="{00000000-0005-0000-0000-00009B0D0000}"/>
    <cellStyle name="Calculation 2 2 4 2 3" xfId="3396" xr:uid="{00000000-0005-0000-0000-00009C0D0000}"/>
    <cellStyle name="Calculation 2 2 4 3" xfId="3397" xr:uid="{00000000-0005-0000-0000-00009D0D0000}"/>
    <cellStyle name="Calculation 2 2 4 3 2" xfId="3398" xr:uid="{00000000-0005-0000-0000-00009E0D0000}"/>
    <cellStyle name="Calculation 2 2 4 3 2 2" xfId="3399" xr:uid="{00000000-0005-0000-0000-00009F0D0000}"/>
    <cellStyle name="Calculation 2 2 4 3 3" xfId="3400" xr:uid="{00000000-0005-0000-0000-0000A00D0000}"/>
    <cellStyle name="Calculation 2 2 4 4" xfId="3401" xr:uid="{00000000-0005-0000-0000-0000A10D0000}"/>
    <cellStyle name="Calculation 2 2 4 4 2" xfId="3402" xr:uid="{00000000-0005-0000-0000-0000A20D0000}"/>
    <cellStyle name="Calculation 2 2 4 5" xfId="3403" xr:uid="{00000000-0005-0000-0000-0000A30D0000}"/>
    <cellStyle name="Calculation 2 2 4_Aktiva Formeln" xfId="3404" xr:uid="{00000000-0005-0000-0000-0000A40D0000}"/>
    <cellStyle name="Calculation 2 2 5" xfId="3405" xr:uid="{00000000-0005-0000-0000-0000A50D0000}"/>
    <cellStyle name="Calculation 2 2 5 2" xfId="3406" xr:uid="{00000000-0005-0000-0000-0000A60D0000}"/>
    <cellStyle name="Calculation 2 2 5 2 2" xfId="3407" xr:uid="{00000000-0005-0000-0000-0000A70D0000}"/>
    <cellStyle name="Calculation 2 2 5 2 2 2" xfId="3408" xr:uid="{00000000-0005-0000-0000-0000A80D0000}"/>
    <cellStyle name="Calculation 2 2 5 2 3" xfId="3409" xr:uid="{00000000-0005-0000-0000-0000A90D0000}"/>
    <cellStyle name="Calculation 2 2 5 3" xfId="3410" xr:uid="{00000000-0005-0000-0000-0000AA0D0000}"/>
    <cellStyle name="Calculation 2 2 5 3 2" xfId="3411" xr:uid="{00000000-0005-0000-0000-0000AB0D0000}"/>
    <cellStyle name="Calculation 2 2 5 3 2 2" xfId="3412" xr:uid="{00000000-0005-0000-0000-0000AC0D0000}"/>
    <cellStyle name="Calculation 2 2 5 3 3" xfId="3413" xr:uid="{00000000-0005-0000-0000-0000AD0D0000}"/>
    <cellStyle name="Calculation 2 2 5 4" xfId="3414" xr:uid="{00000000-0005-0000-0000-0000AE0D0000}"/>
    <cellStyle name="Calculation 2 2 5 4 2" xfId="3415" xr:uid="{00000000-0005-0000-0000-0000AF0D0000}"/>
    <cellStyle name="Calculation 2 2 5 5" xfId="3416" xr:uid="{00000000-0005-0000-0000-0000B00D0000}"/>
    <cellStyle name="Calculation 2 2 5_Aktiva Formeln" xfId="3417" xr:uid="{00000000-0005-0000-0000-0000B10D0000}"/>
    <cellStyle name="Calculation 2 2 6" xfId="3418" xr:uid="{00000000-0005-0000-0000-0000B20D0000}"/>
    <cellStyle name="Calculation 2 2 6 2" xfId="3419" xr:uid="{00000000-0005-0000-0000-0000B30D0000}"/>
    <cellStyle name="Calculation 2 2 6 2 2" xfId="3420" xr:uid="{00000000-0005-0000-0000-0000B40D0000}"/>
    <cellStyle name="Calculation 2 2 6 3" xfId="3421" xr:uid="{00000000-0005-0000-0000-0000B50D0000}"/>
    <cellStyle name="Calculation 2 2 7" xfId="3422" xr:uid="{00000000-0005-0000-0000-0000B60D0000}"/>
    <cellStyle name="Calculation 2 2 7 2" xfId="3423" xr:uid="{00000000-0005-0000-0000-0000B70D0000}"/>
    <cellStyle name="Calculation 2 2 7 2 2" xfId="3424" xr:uid="{00000000-0005-0000-0000-0000B80D0000}"/>
    <cellStyle name="Calculation 2 2 7 3" xfId="3425" xr:uid="{00000000-0005-0000-0000-0000B90D0000}"/>
    <cellStyle name="Calculation 2 2 8" xfId="3426" xr:uid="{00000000-0005-0000-0000-0000BA0D0000}"/>
    <cellStyle name="Calculation 2 2 8 2" xfId="3427" xr:uid="{00000000-0005-0000-0000-0000BB0D0000}"/>
    <cellStyle name="Calculation 2 2_Aktiva Formeln" xfId="3428" xr:uid="{00000000-0005-0000-0000-0000BC0D0000}"/>
    <cellStyle name="Calculation 2 3" xfId="3429" xr:uid="{00000000-0005-0000-0000-0000BD0D0000}"/>
    <cellStyle name="Calculation 2 3 2" xfId="3430" xr:uid="{00000000-0005-0000-0000-0000BE0D0000}"/>
    <cellStyle name="Calculation 2 3 2 2" xfId="3431" xr:uid="{00000000-0005-0000-0000-0000BF0D0000}"/>
    <cellStyle name="Calculation 2 3 2 2 2" xfId="3432" xr:uid="{00000000-0005-0000-0000-0000C00D0000}"/>
    <cellStyle name="Calculation 2 3 2 2 2 2" xfId="3433" xr:uid="{00000000-0005-0000-0000-0000C10D0000}"/>
    <cellStyle name="Calculation 2 3 2 2 3" xfId="3434" xr:uid="{00000000-0005-0000-0000-0000C20D0000}"/>
    <cellStyle name="Calculation 2 3 2 3" xfId="3435" xr:uid="{00000000-0005-0000-0000-0000C30D0000}"/>
    <cellStyle name="Calculation 2 3 2 3 2" xfId="3436" xr:uid="{00000000-0005-0000-0000-0000C40D0000}"/>
    <cellStyle name="Calculation 2 3 2 3 2 2" xfId="3437" xr:uid="{00000000-0005-0000-0000-0000C50D0000}"/>
    <cellStyle name="Calculation 2 3 2 3 3" xfId="3438" xr:uid="{00000000-0005-0000-0000-0000C60D0000}"/>
    <cellStyle name="Calculation 2 3 2 4" xfId="3439" xr:uid="{00000000-0005-0000-0000-0000C70D0000}"/>
    <cellStyle name="Calculation 2 3 2 4 2" xfId="3440" xr:uid="{00000000-0005-0000-0000-0000C80D0000}"/>
    <cellStyle name="Calculation 2 3 2 5" xfId="3441" xr:uid="{00000000-0005-0000-0000-0000C90D0000}"/>
    <cellStyle name="Calculation 2 3 2_Aktiva Formeln" xfId="3442" xr:uid="{00000000-0005-0000-0000-0000CA0D0000}"/>
    <cellStyle name="Calculation 2 3 3" xfId="3443" xr:uid="{00000000-0005-0000-0000-0000CB0D0000}"/>
    <cellStyle name="Calculation 2 3 3 2" xfId="3444" xr:uid="{00000000-0005-0000-0000-0000CC0D0000}"/>
    <cellStyle name="Calculation 2 3 3 2 2" xfId="3445" xr:uid="{00000000-0005-0000-0000-0000CD0D0000}"/>
    <cellStyle name="Calculation 2 3 3 2 2 2" xfId="3446" xr:uid="{00000000-0005-0000-0000-0000CE0D0000}"/>
    <cellStyle name="Calculation 2 3 3 2 3" xfId="3447" xr:uid="{00000000-0005-0000-0000-0000CF0D0000}"/>
    <cellStyle name="Calculation 2 3 3 3" xfId="3448" xr:uid="{00000000-0005-0000-0000-0000D00D0000}"/>
    <cellStyle name="Calculation 2 3 3 3 2" xfId="3449" xr:uid="{00000000-0005-0000-0000-0000D10D0000}"/>
    <cellStyle name="Calculation 2 3 3 3 2 2" xfId="3450" xr:uid="{00000000-0005-0000-0000-0000D20D0000}"/>
    <cellStyle name="Calculation 2 3 3 3 3" xfId="3451" xr:uid="{00000000-0005-0000-0000-0000D30D0000}"/>
    <cellStyle name="Calculation 2 3 3 4" xfId="3452" xr:uid="{00000000-0005-0000-0000-0000D40D0000}"/>
    <cellStyle name="Calculation 2 3 3 4 2" xfId="3453" xr:uid="{00000000-0005-0000-0000-0000D50D0000}"/>
    <cellStyle name="Calculation 2 3 3 5" xfId="3454" xr:uid="{00000000-0005-0000-0000-0000D60D0000}"/>
    <cellStyle name="Calculation 2 3 3_Aktiva Formeln" xfId="3455" xr:uid="{00000000-0005-0000-0000-0000D70D0000}"/>
    <cellStyle name="Calculation 2 3 4" xfId="3456" xr:uid="{00000000-0005-0000-0000-0000D80D0000}"/>
    <cellStyle name="Calculation 2 3 4 2" xfId="3457" xr:uid="{00000000-0005-0000-0000-0000D90D0000}"/>
    <cellStyle name="Calculation 2 3 4 2 2" xfId="3458" xr:uid="{00000000-0005-0000-0000-0000DA0D0000}"/>
    <cellStyle name="Calculation 2 3 4 3" xfId="3459" xr:uid="{00000000-0005-0000-0000-0000DB0D0000}"/>
    <cellStyle name="Calculation 2 3 5" xfId="3460" xr:uid="{00000000-0005-0000-0000-0000DC0D0000}"/>
    <cellStyle name="Calculation 2 3 5 2" xfId="3461" xr:uid="{00000000-0005-0000-0000-0000DD0D0000}"/>
    <cellStyle name="Calculation 2 3 5 2 2" xfId="3462" xr:uid="{00000000-0005-0000-0000-0000DE0D0000}"/>
    <cellStyle name="Calculation 2 3 5 3" xfId="3463" xr:uid="{00000000-0005-0000-0000-0000DF0D0000}"/>
    <cellStyle name="Calculation 2 3_Aktiva Formeln" xfId="3464" xr:uid="{00000000-0005-0000-0000-0000E00D0000}"/>
    <cellStyle name="Calculation 2 4" xfId="3465" xr:uid="{00000000-0005-0000-0000-0000E10D0000}"/>
    <cellStyle name="Calculation 2 4 2" xfId="3466" xr:uid="{00000000-0005-0000-0000-0000E20D0000}"/>
    <cellStyle name="Calculation 2_Aktiva Formeln" xfId="3467" xr:uid="{00000000-0005-0000-0000-0000E30D0000}"/>
    <cellStyle name="Calculation 3" xfId="3468" xr:uid="{00000000-0005-0000-0000-0000E40D0000}"/>
    <cellStyle name="Calculation 3 2" xfId="3469" xr:uid="{00000000-0005-0000-0000-0000E50D0000}"/>
    <cellStyle name="Calculation 3 2 2" xfId="3470" xr:uid="{00000000-0005-0000-0000-0000E60D0000}"/>
    <cellStyle name="Calculation 3 2 2 2" xfId="3471" xr:uid="{00000000-0005-0000-0000-0000E70D0000}"/>
    <cellStyle name="Calculation 3 2 2 2 2" xfId="3472" xr:uid="{00000000-0005-0000-0000-0000E80D0000}"/>
    <cellStyle name="Calculation 3 2 2 2 2 2" xfId="3473" xr:uid="{00000000-0005-0000-0000-0000E90D0000}"/>
    <cellStyle name="Calculation 3 2 2 2 3" xfId="3474" xr:uid="{00000000-0005-0000-0000-0000EA0D0000}"/>
    <cellStyle name="Calculation 3 2 2 3" xfId="3475" xr:uid="{00000000-0005-0000-0000-0000EB0D0000}"/>
    <cellStyle name="Calculation 3 2 2 3 2" xfId="3476" xr:uid="{00000000-0005-0000-0000-0000EC0D0000}"/>
    <cellStyle name="Calculation 3 2 2 3 2 2" xfId="3477" xr:uid="{00000000-0005-0000-0000-0000ED0D0000}"/>
    <cellStyle name="Calculation 3 2 2 3 3" xfId="3478" xr:uid="{00000000-0005-0000-0000-0000EE0D0000}"/>
    <cellStyle name="Calculation 3 2 2 4" xfId="3479" xr:uid="{00000000-0005-0000-0000-0000EF0D0000}"/>
    <cellStyle name="Calculation 3 2 2 4 2" xfId="3480" xr:uid="{00000000-0005-0000-0000-0000F00D0000}"/>
    <cellStyle name="Calculation 3 2 2 5" xfId="3481" xr:uid="{00000000-0005-0000-0000-0000F10D0000}"/>
    <cellStyle name="Calculation 3 2 2_Aktiva Formeln" xfId="3482" xr:uid="{00000000-0005-0000-0000-0000F20D0000}"/>
    <cellStyle name="Calculation 3 2 3" xfId="3483" xr:uid="{00000000-0005-0000-0000-0000F30D0000}"/>
    <cellStyle name="Calculation 3 2 3 2" xfId="3484" xr:uid="{00000000-0005-0000-0000-0000F40D0000}"/>
    <cellStyle name="Calculation 3 2 3 2 2" xfId="3485" xr:uid="{00000000-0005-0000-0000-0000F50D0000}"/>
    <cellStyle name="Calculation 3 2 3 3" xfId="3486" xr:uid="{00000000-0005-0000-0000-0000F60D0000}"/>
    <cellStyle name="Calculation 3 2 4" xfId="3487" xr:uid="{00000000-0005-0000-0000-0000F70D0000}"/>
    <cellStyle name="Calculation 3 2 4 2" xfId="3488" xr:uid="{00000000-0005-0000-0000-0000F80D0000}"/>
    <cellStyle name="Calculation 3 2_Aktiva Formeln" xfId="3489" xr:uid="{00000000-0005-0000-0000-0000F90D0000}"/>
    <cellStyle name="Calculation 3 3" xfId="3490" xr:uid="{00000000-0005-0000-0000-0000FA0D0000}"/>
    <cellStyle name="Calculation 3 3 2" xfId="3491" xr:uid="{00000000-0005-0000-0000-0000FB0D0000}"/>
    <cellStyle name="Calculation 3 3 2 2" xfId="3492" xr:uid="{00000000-0005-0000-0000-0000FC0D0000}"/>
    <cellStyle name="Calculation 3 3 2 2 2" xfId="3493" xr:uid="{00000000-0005-0000-0000-0000FD0D0000}"/>
    <cellStyle name="Calculation 3 3 2 3" xfId="3494" xr:uid="{00000000-0005-0000-0000-0000FE0D0000}"/>
    <cellStyle name="Calculation 3 3 3" xfId="3495" xr:uid="{00000000-0005-0000-0000-0000FF0D0000}"/>
    <cellStyle name="Calculation 3 3 3 2" xfId="3496" xr:uid="{00000000-0005-0000-0000-0000000E0000}"/>
    <cellStyle name="Calculation 3 3 3 2 2" xfId="3497" xr:uid="{00000000-0005-0000-0000-0000010E0000}"/>
    <cellStyle name="Calculation 3 3 3 3" xfId="3498" xr:uid="{00000000-0005-0000-0000-0000020E0000}"/>
    <cellStyle name="Calculation 3 3 4" xfId="3499" xr:uid="{00000000-0005-0000-0000-0000030E0000}"/>
    <cellStyle name="Calculation 3 3 4 2" xfId="3500" xr:uid="{00000000-0005-0000-0000-0000040E0000}"/>
    <cellStyle name="Calculation 3 3 5" xfId="3501" xr:uid="{00000000-0005-0000-0000-0000050E0000}"/>
    <cellStyle name="Calculation 3 3_Aktiva Formeln" xfId="3502" xr:uid="{00000000-0005-0000-0000-0000060E0000}"/>
    <cellStyle name="Calculation 3 4" xfId="3503" xr:uid="{00000000-0005-0000-0000-0000070E0000}"/>
    <cellStyle name="Calculation 3 4 2" xfId="3504" xr:uid="{00000000-0005-0000-0000-0000080E0000}"/>
    <cellStyle name="Calculation 3 4 2 2" xfId="3505" xr:uid="{00000000-0005-0000-0000-0000090E0000}"/>
    <cellStyle name="Calculation 3 4 2 2 2" xfId="3506" xr:uid="{00000000-0005-0000-0000-00000A0E0000}"/>
    <cellStyle name="Calculation 3 4 2 3" xfId="3507" xr:uid="{00000000-0005-0000-0000-00000B0E0000}"/>
    <cellStyle name="Calculation 3 4 3" xfId="3508" xr:uid="{00000000-0005-0000-0000-00000C0E0000}"/>
    <cellStyle name="Calculation 3 4 3 2" xfId="3509" xr:uid="{00000000-0005-0000-0000-00000D0E0000}"/>
    <cellStyle name="Calculation 3 4 3 2 2" xfId="3510" xr:uid="{00000000-0005-0000-0000-00000E0E0000}"/>
    <cellStyle name="Calculation 3 4 3 3" xfId="3511" xr:uid="{00000000-0005-0000-0000-00000F0E0000}"/>
    <cellStyle name="Calculation 3 4 4" xfId="3512" xr:uid="{00000000-0005-0000-0000-0000100E0000}"/>
    <cellStyle name="Calculation 3 4 4 2" xfId="3513" xr:uid="{00000000-0005-0000-0000-0000110E0000}"/>
    <cellStyle name="Calculation 3 4 5" xfId="3514" xr:uid="{00000000-0005-0000-0000-0000120E0000}"/>
    <cellStyle name="Calculation 3 4_Aktiva Formeln" xfId="3515" xr:uid="{00000000-0005-0000-0000-0000130E0000}"/>
    <cellStyle name="Calculation 3 5" xfId="3516" xr:uid="{00000000-0005-0000-0000-0000140E0000}"/>
    <cellStyle name="Calculation 3 5 2" xfId="3517" xr:uid="{00000000-0005-0000-0000-0000150E0000}"/>
    <cellStyle name="Calculation 3 5 2 2" xfId="3518" xr:uid="{00000000-0005-0000-0000-0000160E0000}"/>
    <cellStyle name="Calculation 3 5 2 2 2" xfId="3519" xr:uid="{00000000-0005-0000-0000-0000170E0000}"/>
    <cellStyle name="Calculation 3 5 2 3" xfId="3520" xr:uid="{00000000-0005-0000-0000-0000180E0000}"/>
    <cellStyle name="Calculation 3 5 3" xfId="3521" xr:uid="{00000000-0005-0000-0000-0000190E0000}"/>
    <cellStyle name="Calculation 3 5 3 2" xfId="3522" xr:uid="{00000000-0005-0000-0000-00001A0E0000}"/>
    <cellStyle name="Calculation 3 5 3 2 2" xfId="3523" xr:uid="{00000000-0005-0000-0000-00001B0E0000}"/>
    <cellStyle name="Calculation 3 5 3 3" xfId="3524" xr:uid="{00000000-0005-0000-0000-00001C0E0000}"/>
    <cellStyle name="Calculation 3 5 4" xfId="3525" xr:uid="{00000000-0005-0000-0000-00001D0E0000}"/>
    <cellStyle name="Calculation 3 5 4 2" xfId="3526" xr:uid="{00000000-0005-0000-0000-00001E0E0000}"/>
    <cellStyle name="Calculation 3 5 5" xfId="3527" xr:uid="{00000000-0005-0000-0000-00001F0E0000}"/>
    <cellStyle name="Calculation 3 5_Aktiva Formeln" xfId="3528" xr:uid="{00000000-0005-0000-0000-0000200E0000}"/>
    <cellStyle name="Calculation 3 6" xfId="3529" xr:uid="{00000000-0005-0000-0000-0000210E0000}"/>
    <cellStyle name="Calculation 3 6 2" xfId="3530" xr:uid="{00000000-0005-0000-0000-0000220E0000}"/>
    <cellStyle name="Calculation 3 6 2 2" xfId="3531" xr:uid="{00000000-0005-0000-0000-0000230E0000}"/>
    <cellStyle name="Calculation 3 6 3" xfId="3532" xr:uid="{00000000-0005-0000-0000-0000240E0000}"/>
    <cellStyle name="Calculation 3 7" xfId="3533" xr:uid="{00000000-0005-0000-0000-0000250E0000}"/>
    <cellStyle name="Calculation 3 7 2" xfId="3534" xr:uid="{00000000-0005-0000-0000-0000260E0000}"/>
    <cellStyle name="Calculation 3 7 2 2" xfId="3535" xr:uid="{00000000-0005-0000-0000-0000270E0000}"/>
    <cellStyle name="Calculation 3 7 3" xfId="3536" xr:uid="{00000000-0005-0000-0000-0000280E0000}"/>
    <cellStyle name="Calculation 3 8" xfId="3537" xr:uid="{00000000-0005-0000-0000-0000290E0000}"/>
    <cellStyle name="Calculation 3 8 2" xfId="3538" xr:uid="{00000000-0005-0000-0000-00002A0E0000}"/>
    <cellStyle name="Calculation 3_Aktiva Formeln" xfId="3539" xr:uid="{00000000-0005-0000-0000-00002B0E0000}"/>
    <cellStyle name="Calculation 4" xfId="3540" xr:uid="{00000000-0005-0000-0000-00002C0E0000}"/>
    <cellStyle name="Calculation 4 2" xfId="3541" xr:uid="{00000000-0005-0000-0000-00002D0E0000}"/>
    <cellStyle name="Calculation 4 2 2" xfId="3542" xr:uid="{00000000-0005-0000-0000-00002E0E0000}"/>
    <cellStyle name="Calculation 4 2 2 2" xfId="3543" xr:uid="{00000000-0005-0000-0000-00002F0E0000}"/>
    <cellStyle name="Calculation 4 2 2 2 2" xfId="3544" xr:uid="{00000000-0005-0000-0000-0000300E0000}"/>
    <cellStyle name="Calculation 4 2 2 3" xfId="3545" xr:uid="{00000000-0005-0000-0000-0000310E0000}"/>
    <cellStyle name="Calculation 4 2 3" xfId="3546" xr:uid="{00000000-0005-0000-0000-0000320E0000}"/>
    <cellStyle name="Calculation 4 2 3 2" xfId="3547" xr:uid="{00000000-0005-0000-0000-0000330E0000}"/>
    <cellStyle name="Calculation 4 2 3 2 2" xfId="3548" xr:uid="{00000000-0005-0000-0000-0000340E0000}"/>
    <cellStyle name="Calculation 4 2 3 3" xfId="3549" xr:uid="{00000000-0005-0000-0000-0000350E0000}"/>
    <cellStyle name="Calculation 4 2 4" xfId="3550" xr:uid="{00000000-0005-0000-0000-0000360E0000}"/>
    <cellStyle name="Calculation 4 2 4 2" xfId="3551" xr:uid="{00000000-0005-0000-0000-0000370E0000}"/>
    <cellStyle name="Calculation 4 2 5" xfId="3552" xr:uid="{00000000-0005-0000-0000-0000380E0000}"/>
    <cellStyle name="Calculation 4 2_Aktiva Formeln" xfId="3553" xr:uid="{00000000-0005-0000-0000-0000390E0000}"/>
    <cellStyle name="Calculation 4 3" xfId="3554" xr:uid="{00000000-0005-0000-0000-00003A0E0000}"/>
    <cellStyle name="Calculation 4 3 2" xfId="3555" xr:uid="{00000000-0005-0000-0000-00003B0E0000}"/>
    <cellStyle name="Calculation 4 3 2 2" xfId="3556" xr:uid="{00000000-0005-0000-0000-00003C0E0000}"/>
    <cellStyle name="Calculation 4 3 2 2 2" xfId="3557" xr:uid="{00000000-0005-0000-0000-00003D0E0000}"/>
    <cellStyle name="Calculation 4 3 2 3" xfId="3558" xr:uid="{00000000-0005-0000-0000-00003E0E0000}"/>
    <cellStyle name="Calculation 4 3 3" xfId="3559" xr:uid="{00000000-0005-0000-0000-00003F0E0000}"/>
    <cellStyle name="Calculation 4 3 3 2" xfId="3560" xr:uid="{00000000-0005-0000-0000-0000400E0000}"/>
    <cellStyle name="Calculation 4 3 3 2 2" xfId="3561" xr:uid="{00000000-0005-0000-0000-0000410E0000}"/>
    <cellStyle name="Calculation 4 3 3 3" xfId="3562" xr:uid="{00000000-0005-0000-0000-0000420E0000}"/>
    <cellStyle name="Calculation 4 3 4" xfId="3563" xr:uid="{00000000-0005-0000-0000-0000430E0000}"/>
    <cellStyle name="Calculation 4 3 4 2" xfId="3564" xr:uid="{00000000-0005-0000-0000-0000440E0000}"/>
    <cellStyle name="Calculation 4 3 5" xfId="3565" xr:uid="{00000000-0005-0000-0000-0000450E0000}"/>
    <cellStyle name="Calculation 4 3_Aktiva Formeln" xfId="3566" xr:uid="{00000000-0005-0000-0000-0000460E0000}"/>
    <cellStyle name="Calculation 4 4" xfId="3567" xr:uid="{00000000-0005-0000-0000-0000470E0000}"/>
    <cellStyle name="Calculation 4 4 2" xfId="3568" xr:uid="{00000000-0005-0000-0000-0000480E0000}"/>
    <cellStyle name="Calculation 4 4 2 2" xfId="3569" xr:uid="{00000000-0005-0000-0000-0000490E0000}"/>
    <cellStyle name="Calculation 4 4 3" xfId="3570" xr:uid="{00000000-0005-0000-0000-00004A0E0000}"/>
    <cellStyle name="Calculation 4 5" xfId="3571" xr:uid="{00000000-0005-0000-0000-00004B0E0000}"/>
    <cellStyle name="Calculation 4 5 2" xfId="3572" xr:uid="{00000000-0005-0000-0000-00004C0E0000}"/>
    <cellStyle name="Calculation 4 5 2 2" xfId="3573" xr:uid="{00000000-0005-0000-0000-00004D0E0000}"/>
    <cellStyle name="Calculation 4 5 3" xfId="3574" xr:uid="{00000000-0005-0000-0000-00004E0E0000}"/>
    <cellStyle name="Calculation 4_Aktiva Formeln" xfId="3575" xr:uid="{00000000-0005-0000-0000-00004F0E0000}"/>
    <cellStyle name="Calculation 5" xfId="3576" xr:uid="{00000000-0005-0000-0000-0000500E0000}"/>
    <cellStyle name="Calculation 5 2" xfId="3577" xr:uid="{00000000-0005-0000-0000-0000510E0000}"/>
    <cellStyle name="Calculation 5 2 2" xfId="3578" xr:uid="{00000000-0005-0000-0000-0000520E0000}"/>
    <cellStyle name="Calculation 5 3" xfId="3579" xr:uid="{00000000-0005-0000-0000-0000530E0000}"/>
    <cellStyle name="Calculation 6" xfId="3580" xr:uid="{00000000-0005-0000-0000-0000540E0000}"/>
    <cellStyle name="Calculation 6 2" xfId="3581" xr:uid="{00000000-0005-0000-0000-0000550E0000}"/>
    <cellStyle name="Calculation 7" xfId="3582" xr:uid="{00000000-0005-0000-0000-0000560E0000}"/>
    <cellStyle name="Calculation 7 2" xfId="3583" xr:uid="{00000000-0005-0000-0000-0000570E0000}"/>
    <cellStyle name="Cálculo" xfId="3584" xr:uid="{00000000-0005-0000-0000-0000580E0000}"/>
    <cellStyle name="Cálculo 2" xfId="3585" xr:uid="{00000000-0005-0000-0000-0000590E0000}"/>
    <cellStyle name="Cálculo 2 2" xfId="3586" xr:uid="{00000000-0005-0000-0000-00005A0E0000}"/>
    <cellStyle name="Cálculo 2 2 2" xfId="3587" xr:uid="{00000000-0005-0000-0000-00005B0E0000}"/>
    <cellStyle name="Cálculo 2 2 2 2" xfId="3588" xr:uid="{00000000-0005-0000-0000-00005C0E0000}"/>
    <cellStyle name="Cálculo 2 2 2 2 2" xfId="3589" xr:uid="{00000000-0005-0000-0000-00005D0E0000}"/>
    <cellStyle name="Cálculo 2 2 2 2 2 2" xfId="3590" xr:uid="{00000000-0005-0000-0000-00005E0E0000}"/>
    <cellStyle name="Cálculo 2 2 2 2 3" xfId="3591" xr:uid="{00000000-0005-0000-0000-00005F0E0000}"/>
    <cellStyle name="Cálculo 2 2 2 3" xfId="3592" xr:uid="{00000000-0005-0000-0000-0000600E0000}"/>
    <cellStyle name="Cálculo 2 2 2 3 2" xfId="3593" xr:uid="{00000000-0005-0000-0000-0000610E0000}"/>
    <cellStyle name="Cálculo 2 2 2 3 2 2" xfId="3594" xr:uid="{00000000-0005-0000-0000-0000620E0000}"/>
    <cellStyle name="Cálculo 2 2 2 3 3" xfId="3595" xr:uid="{00000000-0005-0000-0000-0000630E0000}"/>
    <cellStyle name="Cálculo 2 2 2 4" xfId="3596" xr:uid="{00000000-0005-0000-0000-0000640E0000}"/>
    <cellStyle name="Cálculo 2 2 2 4 2" xfId="3597" xr:uid="{00000000-0005-0000-0000-0000650E0000}"/>
    <cellStyle name="Cálculo 2 2 2 5" xfId="3598" xr:uid="{00000000-0005-0000-0000-0000660E0000}"/>
    <cellStyle name="Cálculo 2 2 2_Aktiva Formeln" xfId="3599" xr:uid="{00000000-0005-0000-0000-0000670E0000}"/>
    <cellStyle name="Cálculo 2 2 3" xfId="3600" xr:uid="{00000000-0005-0000-0000-0000680E0000}"/>
    <cellStyle name="Cálculo 2 2 3 2" xfId="3601" xr:uid="{00000000-0005-0000-0000-0000690E0000}"/>
    <cellStyle name="Cálculo 2 2 3 2 2" xfId="3602" xr:uid="{00000000-0005-0000-0000-00006A0E0000}"/>
    <cellStyle name="Cálculo 2 2 3 3" xfId="3603" xr:uid="{00000000-0005-0000-0000-00006B0E0000}"/>
    <cellStyle name="Cálculo 2 2 4" xfId="3604" xr:uid="{00000000-0005-0000-0000-00006C0E0000}"/>
    <cellStyle name="Cálculo 2 2 4 2" xfId="3605" xr:uid="{00000000-0005-0000-0000-00006D0E0000}"/>
    <cellStyle name="Cálculo 2 2_Aktiva Formeln" xfId="3606" xr:uid="{00000000-0005-0000-0000-00006E0E0000}"/>
    <cellStyle name="Cálculo 2 3" xfId="3607" xr:uid="{00000000-0005-0000-0000-00006F0E0000}"/>
    <cellStyle name="Cálculo 2 3 2" xfId="3608" xr:uid="{00000000-0005-0000-0000-0000700E0000}"/>
    <cellStyle name="Cálculo 2 3 2 2" xfId="3609" xr:uid="{00000000-0005-0000-0000-0000710E0000}"/>
    <cellStyle name="Cálculo 2 3 2 2 2" xfId="3610" xr:uid="{00000000-0005-0000-0000-0000720E0000}"/>
    <cellStyle name="Cálculo 2 3 2 3" xfId="3611" xr:uid="{00000000-0005-0000-0000-0000730E0000}"/>
    <cellStyle name="Cálculo 2 3 3" xfId="3612" xr:uid="{00000000-0005-0000-0000-0000740E0000}"/>
    <cellStyle name="Cálculo 2 3 3 2" xfId="3613" xr:uid="{00000000-0005-0000-0000-0000750E0000}"/>
    <cellStyle name="Cálculo 2 3 3 2 2" xfId="3614" xr:uid="{00000000-0005-0000-0000-0000760E0000}"/>
    <cellStyle name="Cálculo 2 3 3 3" xfId="3615" xr:uid="{00000000-0005-0000-0000-0000770E0000}"/>
    <cellStyle name="Cálculo 2 3 4" xfId="3616" xr:uid="{00000000-0005-0000-0000-0000780E0000}"/>
    <cellStyle name="Cálculo 2 3 4 2" xfId="3617" xr:uid="{00000000-0005-0000-0000-0000790E0000}"/>
    <cellStyle name="Cálculo 2 3 5" xfId="3618" xr:uid="{00000000-0005-0000-0000-00007A0E0000}"/>
    <cellStyle name="Cálculo 2 3_Aktiva Formeln" xfId="3619" xr:uid="{00000000-0005-0000-0000-00007B0E0000}"/>
    <cellStyle name="Cálculo 2 4" xfId="3620" xr:uid="{00000000-0005-0000-0000-00007C0E0000}"/>
    <cellStyle name="Cálculo 2 4 2" xfId="3621" xr:uid="{00000000-0005-0000-0000-00007D0E0000}"/>
    <cellStyle name="Cálculo 2 4 2 2" xfId="3622" xr:uid="{00000000-0005-0000-0000-00007E0E0000}"/>
    <cellStyle name="Cálculo 2 4 2 2 2" xfId="3623" xr:uid="{00000000-0005-0000-0000-00007F0E0000}"/>
    <cellStyle name="Cálculo 2 4 2 3" xfId="3624" xr:uid="{00000000-0005-0000-0000-0000800E0000}"/>
    <cellStyle name="Cálculo 2 4 3" xfId="3625" xr:uid="{00000000-0005-0000-0000-0000810E0000}"/>
    <cellStyle name="Cálculo 2 4 3 2" xfId="3626" xr:uid="{00000000-0005-0000-0000-0000820E0000}"/>
    <cellStyle name="Cálculo 2 4 3 2 2" xfId="3627" xr:uid="{00000000-0005-0000-0000-0000830E0000}"/>
    <cellStyle name="Cálculo 2 4 3 3" xfId="3628" xr:uid="{00000000-0005-0000-0000-0000840E0000}"/>
    <cellStyle name="Cálculo 2 4 4" xfId="3629" xr:uid="{00000000-0005-0000-0000-0000850E0000}"/>
    <cellStyle name="Cálculo 2 4 4 2" xfId="3630" xr:uid="{00000000-0005-0000-0000-0000860E0000}"/>
    <cellStyle name="Cálculo 2 4 5" xfId="3631" xr:uid="{00000000-0005-0000-0000-0000870E0000}"/>
    <cellStyle name="Cálculo 2 4_Aktiva Formeln" xfId="3632" xr:uid="{00000000-0005-0000-0000-0000880E0000}"/>
    <cellStyle name="Cálculo 2 5" xfId="3633" xr:uid="{00000000-0005-0000-0000-0000890E0000}"/>
    <cellStyle name="Cálculo 2 5 2" xfId="3634" xr:uid="{00000000-0005-0000-0000-00008A0E0000}"/>
    <cellStyle name="Cálculo 2 5 2 2" xfId="3635" xr:uid="{00000000-0005-0000-0000-00008B0E0000}"/>
    <cellStyle name="Cálculo 2 5 2 2 2" xfId="3636" xr:uid="{00000000-0005-0000-0000-00008C0E0000}"/>
    <cellStyle name="Cálculo 2 5 2 3" xfId="3637" xr:uid="{00000000-0005-0000-0000-00008D0E0000}"/>
    <cellStyle name="Cálculo 2 5 3" xfId="3638" xr:uid="{00000000-0005-0000-0000-00008E0E0000}"/>
    <cellStyle name="Cálculo 2 5 3 2" xfId="3639" xr:uid="{00000000-0005-0000-0000-00008F0E0000}"/>
    <cellStyle name="Cálculo 2 5 3 2 2" xfId="3640" xr:uid="{00000000-0005-0000-0000-0000900E0000}"/>
    <cellStyle name="Cálculo 2 5 3 3" xfId="3641" xr:uid="{00000000-0005-0000-0000-0000910E0000}"/>
    <cellStyle name="Cálculo 2 5 4" xfId="3642" xr:uid="{00000000-0005-0000-0000-0000920E0000}"/>
    <cellStyle name="Cálculo 2 5 4 2" xfId="3643" xr:uid="{00000000-0005-0000-0000-0000930E0000}"/>
    <cellStyle name="Cálculo 2 5 5" xfId="3644" xr:uid="{00000000-0005-0000-0000-0000940E0000}"/>
    <cellStyle name="Cálculo 2 5_Aktiva Formeln" xfId="3645" xr:uid="{00000000-0005-0000-0000-0000950E0000}"/>
    <cellStyle name="Cálculo 2 6" xfId="3646" xr:uid="{00000000-0005-0000-0000-0000960E0000}"/>
    <cellStyle name="Cálculo 2 6 2" xfId="3647" xr:uid="{00000000-0005-0000-0000-0000970E0000}"/>
    <cellStyle name="Cálculo 2 6 2 2" xfId="3648" xr:uid="{00000000-0005-0000-0000-0000980E0000}"/>
    <cellStyle name="Cálculo 2 6 3" xfId="3649" xr:uid="{00000000-0005-0000-0000-0000990E0000}"/>
    <cellStyle name="Cálculo 2 7" xfId="3650" xr:uid="{00000000-0005-0000-0000-00009A0E0000}"/>
    <cellStyle name="Cálculo 2 7 2" xfId="3651" xr:uid="{00000000-0005-0000-0000-00009B0E0000}"/>
    <cellStyle name="Cálculo 2 7 2 2" xfId="3652" xr:uid="{00000000-0005-0000-0000-00009C0E0000}"/>
    <cellStyle name="Cálculo 2 7 3" xfId="3653" xr:uid="{00000000-0005-0000-0000-00009D0E0000}"/>
    <cellStyle name="Cálculo 2 8" xfId="3654" xr:uid="{00000000-0005-0000-0000-00009E0E0000}"/>
    <cellStyle name="Cálculo 2 8 2" xfId="3655" xr:uid="{00000000-0005-0000-0000-00009F0E0000}"/>
    <cellStyle name="Cálculo 2_Aktiva Formeln" xfId="3656" xr:uid="{00000000-0005-0000-0000-0000A00E0000}"/>
    <cellStyle name="Cálculo 3" xfId="3657" xr:uid="{00000000-0005-0000-0000-0000A10E0000}"/>
    <cellStyle name="Cálculo 3 2" xfId="3658" xr:uid="{00000000-0005-0000-0000-0000A20E0000}"/>
    <cellStyle name="Cálculo 3 2 2" xfId="3659" xr:uid="{00000000-0005-0000-0000-0000A30E0000}"/>
    <cellStyle name="Cálculo 3 2 2 2" xfId="3660" xr:uid="{00000000-0005-0000-0000-0000A40E0000}"/>
    <cellStyle name="Cálculo 3 2 2 2 2" xfId="3661" xr:uid="{00000000-0005-0000-0000-0000A50E0000}"/>
    <cellStyle name="Cálculo 3 2 2 3" xfId="3662" xr:uid="{00000000-0005-0000-0000-0000A60E0000}"/>
    <cellStyle name="Cálculo 3 2 3" xfId="3663" xr:uid="{00000000-0005-0000-0000-0000A70E0000}"/>
    <cellStyle name="Cálculo 3 2 3 2" xfId="3664" xr:uid="{00000000-0005-0000-0000-0000A80E0000}"/>
    <cellStyle name="Cálculo 3 2 3 2 2" xfId="3665" xr:uid="{00000000-0005-0000-0000-0000A90E0000}"/>
    <cellStyle name="Cálculo 3 2 3 3" xfId="3666" xr:uid="{00000000-0005-0000-0000-0000AA0E0000}"/>
    <cellStyle name="Cálculo 3 2 4" xfId="3667" xr:uid="{00000000-0005-0000-0000-0000AB0E0000}"/>
    <cellStyle name="Cálculo 3 2 4 2" xfId="3668" xr:uid="{00000000-0005-0000-0000-0000AC0E0000}"/>
    <cellStyle name="Cálculo 3 2 5" xfId="3669" xr:uid="{00000000-0005-0000-0000-0000AD0E0000}"/>
    <cellStyle name="Cálculo 3 2_Aktiva Formeln" xfId="3670" xr:uid="{00000000-0005-0000-0000-0000AE0E0000}"/>
    <cellStyle name="Cálculo 3 3" xfId="3671" xr:uid="{00000000-0005-0000-0000-0000AF0E0000}"/>
    <cellStyle name="Cálculo 3 3 2" xfId="3672" xr:uid="{00000000-0005-0000-0000-0000B00E0000}"/>
    <cellStyle name="Cálculo 3 3 2 2" xfId="3673" xr:uid="{00000000-0005-0000-0000-0000B10E0000}"/>
    <cellStyle name="Cálculo 3 3 2 2 2" xfId="3674" xr:uid="{00000000-0005-0000-0000-0000B20E0000}"/>
    <cellStyle name="Cálculo 3 3 2 3" xfId="3675" xr:uid="{00000000-0005-0000-0000-0000B30E0000}"/>
    <cellStyle name="Cálculo 3 3 3" xfId="3676" xr:uid="{00000000-0005-0000-0000-0000B40E0000}"/>
    <cellStyle name="Cálculo 3 3 3 2" xfId="3677" xr:uid="{00000000-0005-0000-0000-0000B50E0000}"/>
    <cellStyle name="Cálculo 3 3 3 2 2" xfId="3678" xr:uid="{00000000-0005-0000-0000-0000B60E0000}"/>
    <cellStyle name="Cálculo 3 3 3 3" xfId="3679" xr:uid="{00000000-0005-0000-0000-0000B70E0000}"/>
    <cellStyle name="Cálculo 3 3 4" xfId="3680" xr:uid="{00000000-0005-0000-0000-0000B80E0000}"/>
    <cellStyle name="Cálculo 3 3 4 2" xfId="3681" xr:uid="{00000000-0005-0000-0000-0000B90E0000}"/>
    <cellStyle name="Cálculo 3 3 5" xfId="3682" xr:uid="{00000000-0005-0000-0000-0000BA0E0000}"/>
    <cellStyle name="Cálculo 3 3_Aktiva Formeln" xfId="3683" xr:uid="{00000000-0005-0000-0000-0000BB0E0000}"/>
    <cellStyle name="Cálculo 3 4" xfId="3684" xr:uid="{00000000-0005-0000-0000-0000BC0E0000}"/>
    <cellStyle name="Cálculo 3 4 2" xfId="3685" xr:uid="{00000000-0005-0000-0000-0000BD0E0000}"/>
    <cellStyle name="Cálculo 3 4 2 2" xfId="3686" xr:uid="{00000000-0005-0000-0000-0000BE0E0000}"/>
    <cellStyle name="Cálculo 3 4 3" xfId="3687" xr:uid="{00000000-0005-0000-0000-0000BF0E0000}"/>
    <cellStyle name="Cálculo 3 5" xfId="3688" xr:uid="{00000000-0005-0000-0000-0000C00E0000}"/>
    <cellStyle name="Cálculo 3 5 2" xfId="3689" xr:uid="{00000000-0005-0000-0000-0000C10E0000}"/>
    <cellStyle name="Cálculo 3 5 2 2" xfId="3690" xr:uid="{00000000-0005-0000-0000-0000C20E0000}"/>
    <cellStyle name="Cálculo 3 5 3" xfId="3691" xr:uid="{00000000-0005-0000-0000-0000C30E0000}"/>
    <cellStyle name="Cálculo 3_Aktiva Formeln" xfId="3692" xr:uid="{00000000-0005-0000-0000-0000C40E0000}"/>
    <cellStyle name="Cálculo 4" xfId="3693" xr:uid="{00000000-0005-0000-0000-0000C50E0000}"/>
    <cellStyle name="Cálculo 4 2" xfId="3694" xr:uid="{00000000-0005-0000-0000-0000C60E0000}"/>
    <cellStyle name="Cálculo_Aktiva Formeln" xfId="3695" xr:uid="{00000000-0005-0000-0000-0000C70E0000}"/>
    <cellStyle name="cárky [0]_CTD" xfId="3696" xr:uid="{00000000-0005-0000-0000-0000C80E0000}"/>
    <cellStyle name="cárky_CTD" xfId="3697" xr:uid="{00000000-0005-0000-0000-0000C90E0000}"/>
    <cellStyle name="Case" xfId="3698" xr:uid="{00000000-0005-0000-0000-0000CA0E0000}"/>
    <cellStyle name="Cash Flow Statement" xfId="3699" xr:uid="{00000000-0005-0000-0000-0000CB0E0000}"/>
    <cellStyle name="Celda de comprobación" xfId="3700" xr:uid="{00000000-0005-0000-0000-0000CC0E0000}"/>
    <cellStyle name="Celda vinculada" xfId="3701" xr:uid="{00000000-0005-0000-0000-0000CD0E0000}"/>
    <cellStyle name="Change" xfId="3702" xr:uid="{00000000-0005-0000-0000-0000CE0E0000}"/>
    <cellStyle name="Changeable" xfId="3703" xr:uid="{00000000-0005-0000-0000-0000CF0E0000}"/>
    <cellStyle name="Check Cell 2" xfId="3704" xr:uid="{00000000-0005-0000-0000-0000D00E0000}"/>
    <cellStyle name="Check Cell 3" xfId="3705" xr:uid="{00000000-0005-0000-0000-0000D10E0000}"/>
    <cellStyle name="Check Cell 4" xfId="3706" xr:uid="{00000000-0005-0000-0000-0000D20E0000}"/>
    <cellStyle name="Check Cell 5" xfId="3707" xr:uid="{00000000-0005-0000-0000-0000D30E0000}"/>
    <cellStyle name="checkExposure" xfId="3708" xr:uid="{00000000-0005-0000-0000-0000D40E0000}"/>
    <cellStyle name="checkExposure 2" xfId="3709" xr:uid="{00000000-0005-0000-0000-0000D50E0000}"/>
    <cellStyle name="checkExposure 2 2" xfId="3710" xr:uid="{00000000-0005-0000-0000-0000D60E0000}"/>
    <cellStyle name="checkExposure 2 2 2" xfId="3711" xr:uid="{00000000-0005-0000-0000-0000D70E0000}"/>
    <cellStyle name="checkExposure 2 2 2 2" xfId="3712" xr:uid="{00000000-0005-0000-0000-0000D80E0000}"/>
    <cellStyle name="checkExposure 2 2 3" xfId="3713" xr:uid="{00000000-0005-0000-0000-0000D90E0000}"/>
    <cellStyle name="checkExposure 2 3" xfId="3714" xr:uid="{00000000-0005-0000-0000-0000DA0E0000}"/>
    <cellStyle name="checkExposure 2 3 2" xfId="3715" xr:uid="{00000000-0005-0000-0000-0000DB0E0000}"/>
    <cellStyle name="checkExposure 2 4" xfId="3716" xr:uid="{00000000-0005-0000-0000-0000DC0E0000}"/>
    <cellStyle name="checkExposure 2 4 2" xfId="3717" xr:uid="{00000000-0005-0000-0000-0000DD0E0000}"/>
    <cellStyle name="checkExposure 2 5" xfId="3718" xr:uid="{00000000-0005-0000-0000-0000DE0E0000}"/>
    <cellStyle name="checkExposure 2_Aktiva Formeln" xfId="3719" xr:uid="{00000000-0005-0000-0000-0000DF0E0000}"/>
    <cellStyle name="checkExposure 3" xfId="3720" xr:uid="{00000000-0005-0000-0000-0000E00E0000}"/>
    <cellStyle name="checkExposure 3 2" xfId="3721" xr:uid="{00000000-0005-0000-0000-0000E10E0000}"/>
    <cellStyle name="checkExposure 3 2 2" xfId="3722" xr:uid="{00000000-0005-0000-0000-0000E20E0000}"/>
    <cellStyle name="checkExposure 3 3" xfId="3723" xr:uid="{00000000-0005-0000-0000-0000E30E0000}"/>
    <cellStyle name="checkExposure 3 3 2" xfId="3724" xr:uid="{00000000-0005-0000-0000-0000E40E0000}"/>
    <cellStyle name="checkExposure 3 4" xfId="3725" xr:uid="{00000000-0005-0000-0000-0000E50E0000}"/>
    <cellStyle name="checkExposure 3 4 2" xfId="3726" xr:uid="{00000000-0005-0000-0000-0000E60E0000}"/>
    <cellStyle name="checkExposure 3 5" xfId="3727" xr:uid="{00000000-0005-0000-0000-0000E70E0000}"/>
    <cellStyle name="checkExposure 3_Aktiva Formeln" xfId="3728" xr:uid="{00000000-0005-0000-0000-0000E80E0000}"/>
    <cellStyle name="checkExposure 4" xfId="3729" xr:uid="{00000000-0005-0000-0000-0000E90E0000}"/>
    <cellStyle name="checkExposure 4 2" xfId="3730" xr:uid="{00000000-0005-0000-0000-0000EA0E0000}"/>
    <cellStyle name="checkExposure 5" xfId="3731" xr:uid="{00000000-0005-0000-0000-0000EB0E0000}"/>
    <cellStyle name="checkExposure 5 2" xfId="3732" xr:uid="{00000000-0005-0000-0000-0000EC0E0000}"/>
    <cellStyle name="cifra0" xfId="3733" xr:uid="{00000000-0005-0000-0000-0000ED0E0000}"/>
    <cellStyle name="cifra0 2" xfId="3734" xr:uid="{00000000-0005-0000-0000-0000EE0E0000}"/>
    <cellStyle name="cifra0 3" xfId="3735" xr:uid="{00000000-0005-0000-0000-0000EF0E0000}"/>
    <cellStyle name="Cím" xfId="3736" xr:uid="{00000000-0005-0000-0000-0000F00E0000}"/>
    <cellStyle name="Címsor 1" xfId="3737" xr:uid="{00000000-0005-0000-0000-0000F10E0000}"/>
    <cellStyle name="Címsor 2" xfId="3738" xr:uid="{00000000-0005-0000-0000-0000F20E0000}"/>
    <cellStyle name="Címsor 3" xfId="3739" xr:uid="{00000000-0005-0000-0000-0000F30E0000}"/>
    <cellStyle name="Címsor 4" xfId="3740" xr:uid="{00000000-0005-0000-0000-0000F40E0000}"/>
    <cellStyle name="Číslo_# ##0" xfId="3741" xr:uid="{00000000-0005-0000-0000-0000F50E0000}"/>
    <cellStyle name="co" xfId="3742" xr:uid="{00000000-0005-0000-0000-0000F60E0000}"/>
    <cellStyle name="co 2" xfId="3743" xr:uid="{00000000-0005-0000-0000-0000F70E0000}"/>
    <cellStyle name="co 3" xfId="3744" xr:uid="{00000000-0005-0000-0000-0000F80E0000}"/>
    <cellStyle name="co1" xfId="3745" xr:uid="{00000000-0005-0000-0000-0000F90E0000}"/>
    <cellStyle name="co1 2" xfId="3746" xr:uid="{00000000-0005-0000-0000-0000FA0E0000}"/>
    <cellStyle name="co1 3" xfId="3747" xr:uid="{00000000-0005-0000-0000-0000FB0E0000}"/>
    <cellStyle name="co2" xfId="3748" xr:uid="{00000000-0005-0000-0000-0000FC0E0000}"/>
    <cellStyle name="co2 2" xfId="3749" xr:uid="{00000000-0005-0000-0000-0000FD0E0000}"/>
    <cellStyle name="co2 2 2" xfId="16907" xr:uid="{00000000-0005-0000-0000-0000FE0E0000}"/>
    <cellStyle name="co2 3" xfId="3750" xr:uid="{00000000-0005-0000-0000-0000FF0E0000}"/>
    <cellStyle name="co2 3 2" xfId="16908" xr:uid="{00000000-0005-0000-0000-0000000F0000}"/>
    <cellStyle name="co2 4" xfId="16906" xr:uid="{00000000-0005-0000-0000-0000010F0000}"/>
    <cellStyle name="ColHeading" xfId="3751" xr:uid="{00000000-0005-0000-0000-0000020F0000}"/>
    <cellStyle name="ColHeading 2" xfId="3752" xr:uid="{00000000-0005-0000-0000-0000030F0000}"/>
    <cellStyle name="ColHeading 3" xfId="3753" xr:uid="{00000000-0005-0000-0000-0000040F0000}"/>
    <cellStyle name="Color_Anna" xfId="3754" xr:uid="{00000000-0005-0000-0000-0000050F0000}"/>
    <cellStyle name="Comma  - Style1" xfId="3755" xr:uid="{00000000-0005-0000-0000-0000060F0000}"/>
    <cellStyle name="Comma  - Style1 2" xfId="3756" xr:uid="{00000000-0005-0000-0000-0000070F0000}"/>
    <cellStyle name="Comma  - Style2" xfId="3757" xr:uid="{00000000-0005-0000-0000-0000080F0000}"/>
    <cellStyle name="Comma  - Style2 2" xfId="3758" xr:uid="{00000000-0005-0000-0000-0000090F0000}"/>
    <cellStyle name="Comma  - Style3" xfId="3759" xr:uid="{00000000-0005-0000-0000-00000A0F0000}"/>
    <cellStyle name="Comma  - Style3 2" xfId="3760" xr:uid="{00000000-0005-0000-0000-00000B0F0000}"/>
    <cellStyle name="Comma  - Style4" xfId="3761" xr:uid="{00000000-0005-0000-0000-00000C0F0000}"/>
    <cellStyle name="Comma  - Style4 2" xfId="3762" xr:uid="{00000000-0005-0000-0000-00000D0F0000}"/>
    <cellStyle name="Comma  - Style5" xfId="3763" xr:uid="{00000000-0005-0000-0000-00000E0F0000}"/>
    <cellStyle name="Comma  - Style5 2" xfId="3764" xr:uid="{00000000-0005-0000-0000-00000F0F0000}"/>
    <cellStyle name="Comma  - Style6" xfId="3765" xr:uid="{00000000-0005-0000-0000-0000100F0000}"/>
    <cellStyle name="Comma  - Style6 2" xfId="3766" xr:uid="{00000000-0005-0000-0000-0000110F0000}"/>
    <cellStyle name="Comma  - Style7" xfId="3767" xr:uid="{00000000-0005-0000-0000-0000120F0000}"/>
    <cellStyle name="Comma  - Style7 2" xfId="3768" xr:uid="{00000000-0005-0000-0000-0000130F0000}"/>
    <cellStyle name="Comma  - Style8" xfId="3769" xr:uid="{00000000-0005-0000-0000-0000140F0000}"/>
    <cellStyle name="Comma  - Style8 2" xfId="3770" xr:uid="{00000000-0005-0000-0000-0000150F0000}"/>
    <cellStyle name="Comma (0,0)" xfId="3771" xr:uid="{00000000-0005-0000-0000-0000160F0000}"/>
    <cellStyle name="Comma (0,0) -" xfId="3772" xr:uid="{00000000-0005-0000-0000-0000170F0000}"/>
    <cellStyle name="Comma (0,0) - 2" xfId="3773" xr:uid="{00000000-0005-0000-0000-0000180F0000}"/>
    <cellStyle name="Comma (0,0) - 3" xfId="3774" xr:uid="{00000000-0005-0000-0000-0000190F0000}"/>
    <cellStyle name="Comma (0,0) 10" xfId="3775" xr:uid="{00000000-0005-0000-0000-00001A0F0000}"/>
    <cellStyle name="Comma (0,0) 2" xfId="3776" xr:uid="{00000000-0005-0000-0000-00001B0F0000}"/>
    <cellStyle name="Comma (0,0) 3" xfId="3777" xr:uid="{00000000-0005-0000-0000-00001C0F0000}"/>
    <cellStyle name="Comma (0,0) 4" xfId="3778" xr:uid="{00000000-0005-0000-0000-00001D0F0000}"/>
    <cellStyle name="Comma (0,0) 5" xfId="3779" xr:uid="{00000000-0005-0000-0000-00001E0F0000}"/>
    <cellStyle name="Comma (0,0) 6" xfId="3780" xr:uid="{00000000-0005-0000-0000-00001F0F0000}"/>
    <cellStyle name="Comma (0,0) 7" xfId="3781" xr:uid="{00000000-0005-0000-0000-0000200F0000}"/>
    <cellStyle name="Comma (0,0) 8" xfId="3782" xr:uid="{00000000-0005-0000-0000-0000210F0000}"/>
    <cellStyle name="Comma (0,0) 9" xfId="3783" xr:uid="{00000000-0005-0000-0000-0000220F0000}"/>
    <cellStyle name="Comma (0,0) incl." xfId="3784" xr:uid="{00000000-0005-0000-0000-0000230F0000}"/>
    <cellStyle name="Comma (0,0) incl. 2" xfId="3785" xr:uid="{00000000-0005-0000-0000-0000240F0000}"/>
    <cellStyle name="Comma (0,0) incl. 3" xfId="3786" xr:uid="{00000000-0005-0000-0000-0000250F0000}"/>
    <cellStyle name="Comma (0,0) N/A" xfId="3787" xr:uid="{00000000-0005-0000-0000-0000260F0000}"/>
    <cellStyle name="Comma (0,0) N/A 2" xfId="3788" xr:uid="{00000000-0005-0000-0000-0000270F0000}"/>
    <cellStyle name="Comma (0,0) N/A 3" xfId="3789" xr:uid="{00000000-0005-0000-0000-0000280F0000}"/>
    <cellStyle name="Comma (0,0) TBD" xfId="3790" xr:uid="{00000000-0005-0000-0000-0000290F0000}"/>
    <cellStyle name="Comma (0,0) TBD-" xfId="3791" xr:uid="{00000000-0005-0000-0000-00002A0F0000}"/>
    <cellStyle name="Comma (0,0) TBD 10" xfId="3792" xr:uid="{00000000-0005-0000-0000-00002B0F0000}"/>
    <cellStyle name="Comma (0,0) TBD- 10" xfId="3793" xr:uid="{00000000-0005-0000-0000-00002C0F0000}"/>
    <cellStyle name="Comma (0,0) TBD 2" xfId="3794" xr:uid="{00000000-0005-0000-0000-00002D0F0000}"/>
    <cellStyle name="Comma (0,0) TBD- 2" xfId="3795" xr:uid="{00000000-0005-0000-0000-00002E0F0000}"/>
    <cellStyle name="Comma (0,0) TBD 3" xfId="3796" xr:uid="{00000000-0005-0000-0000-00002F0F0000}"/>
    <cellStyle name="Comma (0,0) TBD- 3" xfId="3797" xr:uid="{00000000-0005-0000-0000-0000300F0000}"/>
    <cellStyle name="Comma (0,0) TBD 4" xfId="3798" xr:uid="{00000000-0005-0000-0000-0000310F0000}"/>
    <cellStyle name="Comma (0,0) TBD- 4" xfId="3799" xr:uid="{00000000-0005-0000-0000-0000320F0000}"/>
    <cellStyle name="Comma (0,0) TBD 5" xfId="3800" xr:uid="{00000000-0005-0000-0000-0000330F0000}"/>
    <cellStyle name="Comma (0,0) TBD- 5" xfId="3801" xr:uid="{00000000-0005-0000-0000-0000340F0000}"/>
    <cellStyle name="Comma (0,0) TBD 6" xfId="3802" xr:uid="{00000000-0005-0000-0000-0000350F0000}"/>
    <cellStyle name="Comma (0,0) TBD- 6" xfId="3803" xr:uid="{00000000-0005-0000-0000-0000360F0000}"/>
    <cellStyle name="Comma (0,0) TBD 7" xfId="3804" xr:uid="{00000000-0005-0000-0000-0000370F0000}"/>
    <cellStyle name="Comma (0,0) TBD- 7" xfId="3805" xr:uid="{00000000-0005-0000-0000-0000380F0000}"/>
    <cellStyle name="Comma (0,0) TBD 8" xfId="3806" xr:uid="{00000000-0005-0000-0000-0000390F0000}"/>
    <cellStyle name="Comma (0,0) TBD- 8" xfId="3807" xr:uid="{00000000-0005-0000-0000-00003A0F0000}"/>
    <cellStyle name="Comma (0,0) TBD 9" xfId="3808" xr:uid="{00000000-0005-0000-0000-00003B0F0000}"/>
    <cellStyle name="Comma (0,0) TBD- 9" xfId="3809" xr:uid="{00000000-0005-0000-0000-00003C0F0000}"/>
    <cellStyle name="Comma (0,0) TBD_(4+8) YoY (3)" xfId="3810" xr:uid="{00000000-0005-0000-0000-00003D0F0000}"/>
    <cellStyle name="Comma (0,0) TBD-_Europe Region" xfId="3811" xr:uid="{00000000-0005-0000-0000-00003E0F0000}"/>
    <cellStyle name="Comma (0,0) TBD_H-C Facer" xfId="3812" xr:uid="{00000000-0005-0000-0000-00003F0F0000}"/>
    <cellStyle name="Comma (0,0) TBD-_Page 2f (2)" xfId="3813" xr:uid="{00000000-0005-0000-0000-0000400F0000}"/>
    <cellStyle name="Comma (0,0) TBD_Tab 1" xfId="3814" xr:uid="{00000000-0005-0000-0000-0000410F0000}"/>
    <cellStyle name="Comma (0,0) TBD-_YoY" xfId="3815" xr:uid="{00000000-0005-0000-0000-0000420F0000}"/>
    <cellStyle name="Comma (0,0) TBD_YoY (4)" xfId="3816" xr:uid="{00000000-0005-0000-0000-0000430F0000}"/>
    <cellStyle name="Comma (0,0) TBD-_YoY 2" xfId="3817" xr:uid="{00000000-0005-0000-0000-0000440F0000}"/>
    <cellStyle name="Comma (0,0)_Tab 1" xfId="3818" xr:uid="{00000000-0005-0000-0000-0000450F0000}"/>
    <cellStyle name="Comma (0,00)" xfId="3819" xr:uid="{00000000-0005-0000-0000-0000460F0000}"/>
    <cellStyle name="Comma (0,00) -" xfId="3820" xr:uid="{00000000-0005-0000-0000-0000470F0000}"/>
    <cellStyle name="Comma (0,00) - 2" xfId="3821" xr:uid="{00000000-0005-0000-0000-0000480F0000}"/>
    <cellStyle name="Comma (0,00) - 3" xfId="3822" xr:uid="{00000000-0005-0000-0000-0000490F0000}"/>
    <cellStyle name="Comma (0,00) 10" xfId="3823" xr:uid="{00000000-0005-0000-0000-00004A0F0000}"/>
    <cellStyle name="Comma (0,00) 2" xfId="3824" xr:uid="{00000000-0005-0000-0000-00004B0F0000}"/>
    <cellStyle name="Comma (0,00) 3" xfId="3825" xr:uid="{00000000-0005-0000-0000-00004C0F0000}"/>
    <cellStyle name="Comma (0,00) 4" xfId="3826" xr:uid="{00000000-0005-0000-0000-00004D0F0000}"/>
    <cellStyle name="Comma (0,00) 5" xfId="3827" xr:uid="{00000000-0005-0000-0000-00004E0F0000}"/>
    <cellStyle name="Comma (0,00) 6" xfId="3828" xr:uid="{00000000-0005-0000-0000-00004F0F0000}"/>
    <cellStyle name="Comma (0,00) 7" xfId="3829" xr:uid="{00000000-0005-0000-0000-0000500F0000}"/>
    <cellStyle name="Comma (0,00) 8" xfId="3830" xr:uid="{00000000-0005-0000-0000-0000510F0000}"/>
    <cellStyle name="Comma (0,00) 9" xfId="3831" xr:uid="{00000000-0005-0000-0000-0000520F0000}"/>
    <cellStyle name="Comma (0,00) incl." xfId="3832" xr:uid="{00000000-0005-0000-0000-0000530F0000}"/>
    <cellStyle name="Comma (0,00) incl. 2" xfId="3833" xr:uid="{00000000-0005-0000-0000-0000540F0000}"/>
    <cellStyle name="Comma (0,00) incl. 3" xfId="3834" xr:uid="{00000000-0005-0000-0000-0000550F0000}"/>
    <cellStyle name="Comma (0,00) N/A" xfId="3835" xr:uid="{00000000-0005-0000-0000-0000560F0000}"/>
    <cellStyle name="Comma (0,00) N/A 2" xfId="3836" xr:uid="{00000000-0005-0000-0000-0000570F0000}"/>
    <cellStyle name="Comma (0,00) N/A 3" xfId="3837" xr:uid="{00000000-0005-0000-0000-0000580F0000}"/>
    <cellStyle name="Comma (0,00) TBD" xfId="3838" xr:uid="{00000000-0005-0000-0000-0000590F0000}"/>
    <cellStyle name="Comma (0,00) TBD-" xfId="3839" xr:uid="{00000000-0005-0000-0000-00005A0F0000}"/>
    <cellStyle name="Comma (0,00) TBD 10" xfId="3840" xr:uid="{00000000-0005-0000-0000-00005B0F0000}"/>
    <cellStyle name="Comma (0,00) TBD- 10" xfId="3841" xr:uid="{00000000-0005-0000-0000-00005C0F0000}"/>
    <cellStyle name="Comma (0,00) TBD 2" xfId="3842" xr:uid="{00000000-0005-0000-0000-00005D0F0000}"/>
    <cellStyle name="Comma (0,00) TBD- 2" xfId="3843" xr:uid="{00000000-0005-0000-0000-00005E0F0000}"/>
    <cellStyle name="Comma (0,00) TBD 3" xfId="3844" xr:uid="{00000000-0005-0000-0000-00005F0F0000}"/>
    <cellStyle name="Comma (0,00) TBD- 3" xfId="3845" xr:uid="{00000000-0005-0000-0000-0000600F0000}"/>
    <cellStyle name="Comma (0,00) TBD 4" xfId="3846" xr:uid="{00000000-0005-0000-0000-0000610F0000}"/>
    <cellStyle name="Comma (0,00) TBD- 4" xfId="3847" xr:uid="{00000000-0005-0000-0000-0000620F0000}"/>
    <cellStyle name="Comma (0,00) TBD 5" xfId="3848" xr:uid="{00000000-0005-0000-0000-0000630F0000}"/>
    <cellStyle name="Comma (0,00) TBD- 5" xfId="3849" xr:uid="{00000000-0005-0000-0000-0000640F0000}"/>
    <cellStyle name="Comma (0,00) TBD 6" xfId="3850" xr:uid="{00000000-0005-0000-0000-0000650F0000}"/>
    <cellStyle name="Comma (0,00) TBD- 6" xfId="3851" xr:uid="{00000000-0005-0000-0000-0000660F0000}"/>
    <cellStyle name="Comma (0,00) TBD 7" xfId="3852" xr:uid="{00000000-0005-0000-0000-0000670F0000}"/>
    <cellStyle name="Comma (0,00) TBD- 7" xfId="3853" xr:uid="{00000000-0005-0000-0000-0000680F0000}"/>
    <cellStyle name="Comma (0,00) TBD 8" xfId="3854" xr:uid="{00000000-0005-0000-0000-0000690F0000}"/>
    <cellStyle name="Comma (0,00) TBD- 8" xfId="3855" xr:uid="{00000000-0005-0000-0000-00006A0F0000}"/>
    <cellStyle name="Comma (0,00) TBD 9" xfId="3856" xr:uid="{00000000-0005-0000-0000-00006B0F0000}"/>
    <cellStyle name="Comma (0,00) TBD- 9" xfId="3857" xr:uid="{00000000-0005-0000-0000-00006C0F0000}"/>
    <cellStyle name="Comma (0,00) TBD_Europe Region" xfId="3858" xr:uid="{00000000-0005-0000-0000-00006D0F0000}"/>
    <cellStyle name="Comma (0,00) TBD-_Europe Region" xfId="3859" xr:uid="{00000000-0005-0000-0000-00006E0F0000}"/>
    <cellStyle name="Comma (0,00) TBD_Europe Region 10" xfId="3860" xr:uid="{00000000-0005-0000-0000-00006F0F0000}"/>
    <cellStyle name="Comma (0,00) TBD-_Europe Region 10" xfId="3861" xr:uid="{00000000-0005-0000-0000-0000700F0000}"/>
    <cellStyle name="Comma (0,00) TBD_Europe Region 2" xfId="3862" xr:uid="{00000000-0005-0000-0000-0000710F0000}"/>
    <cellStyle name="Comma (0,00) TBD-_Europe Region 2" xfId="3863" xr:uid="{00000000-0005-0000-0000-0000720F0000}"/>
    <cellStyle name="Comma (0,00) TBD_Europe Region 3" xfId="3864" xr:uid="{00000000-0005-0000-0000-0000730F0000}"/>
    <cellStyle name="Comma (0,00) TBD-_Europe Region 3" xfId="3865" xr:uid="{00000000-0005-0000-0000-0000740F0000}"/>
    <cellStyle name="Comma (0,00) TBD_Europe Region 4" xfId="3866" xr:uid="{00000000-0005-0000-0000-0000750F0000}"/>
    <cellStyle name="Comma (0,00) TBD-_Europe Region 4" xfId="3867" xr:uid="{00000000-0005-0000-0000-0000760F0000}"/>
    <cellStyle name="Comma (0,00) TBD_Europe Region 5" xfId="3868" xr:uid="{00000000-0005-0000-0000-0000770F0000}"/>
    <cellStyle name="Comma (0,00) TBD-_Europe Region 5" xfId="3869" xr:uid="{00000000-0005-0000-0000-0000780F0000}"/>
    <cellStyle name="Comma (0,00) TBD_Europe Region 6" xfId="3870" xr:uid="{00000000-0005-0000-0000-0000790F0000}"/>
    <cellStyle name="Comma (0,00) TBD-_Europe Region 6" xfId="3871" xr:uid="{00000000-0005-0000-0000-00007A0F0000}"/>
    <cellStyle name="Comma (0,00) TBD_Europe Region 7" xfId="3872" xr:uid="{00000000-0005-0000-0000-00007B0F0000}"/>
    <cellStyle name="Comma (0,00) TBD-_Europe Region 7" xfId="3873" xr:uid="{00000000-0005-0000-0000-00007C0F0000}"/>
    <cellStyle name="Comma (0,00) TBD_Europe Region 8" xfId="3874" xr:uid="{00000000-0005-0000-0000-00007D0F0000}"/>
    <cellStyle name="Comma (0,00) TBD-_Europe Region 8" xfId="3875" xr:uid="{00000000-0005-0000-0000-00007E0F0000}"/>
    <cellStyle name="Comma (0,00) TBD_Europe Region 9" xfId="3876" xr:uid="{00000000-0005-0000-0000-00007F0F0000}"/>
    <cellStyle name="Comma (0,00) TBD-_Europe Region 9" xfId="3877" xr:uid="{00000000-0005-0000-0000-0000800F0000}"/>
    <cellStyle name="Comma (0,00) TBD_Page 2f (2)" xfId="3878" xr:uid="{00000000-0005-0000-0000-0000810F0000}"/>
    <cellStyle name="Comma (0,00) TBD-_Page 2f (2)" xfId="3879" xr:uid="{00000000-0005-0000-0000-0000820F0000}"/>
    <cellStyle name="Comma (0,00) TBD_Page 2f (2) 10" xfId="3880" xr:uid="{00000000-0005-0000-0000-0000830F0000}"/>
    <cellStyle name="Comma (0,00) TBD-_Page 2f (2) 10" xfId="3881" xr:uid="{00000000-0005-0000-0000-0000840F0000}"/>
    <cellStyle name="Comma (0,00) TBD_Page 2f (2) 2" xfId="3882" xr:uid="{00000000-0005-0000-0000-0000850F0000}"/>
    <cellStyle name="Comma (0,00) TBD-_Page 2f (2) 2" xfId="3883" xr:uid="{00000000-0005-0000-0000-0000860F0000}"/>
    <cellStyle name="Comma (0,00) TBD_Page 2f (2) 3" xfId="3884" xr:uid="{00000000-0005-0000-0000-0000870F0000}"/>
    <cellStyle name="Comma (0,00) TBD-_Page 2f (2) 3" xfId="3885" xr:uid="{00000000-0005-0000-0000-0000880F0000}"/>
    <cellStyle name="Comma (0,00) TBD_Page 2f (2) 4" xfId="3886" xr:uid="{00000000-0005-0000-0000-0000890F0000}"/>
    <cellStyle name="Comma (0,00) TBD-_Page 2f (2) 4" xfId="3887" xr:uid="{00000000-0005-0000-0000-00008A0F0000}"/>
    <cellStyle name="Comma (0,00) TBD_Page 2f (2) 5" xfId="3888" xr:uid="{00000000-0005-0000-0000-00008B0F0000}"/>
    <cellStyle name="Comma (0,00) TBD-_Page 2f (2) 5" xfId="3889" xr:uid="{00000000-0005-0000-0000-00008C0F0000}"/>
    <cellStyle name="Comma (0,00) TBD_Page 2f (2) 6" xfId="3890" xr:uid="{00000000-0005-0000-0000-00008D0F0000}"/>
    <cellStyle name="Comma (0,00) TBD-_Page 2f (2) 6" xfId="3891" xr:uid="{00000000-0005-0000-0000-00008E0F0000}"/>
    <cellStyle name="Comma (0,00) TBD_Page 2f (2) 7" xfId="3892" xr:uid="{00000000-0005-0000-0000-00008F0F0000}"/>
    <cellStyle name="Comma (0,00) TBD-_Page 2f (2) 7" xfId="3893" xr:uid="{00000000-0005-0000-0000-0000900F0000}"/>
    <cellStyle name="Comma (0,00) TBD_Page 2f (2) 8" xfId="3894" xr:uid="{00000000-0005-0000-0000-0000910F0000}"/>
    <cellStyle name="Comma (0,00) TBD-_Page 2f (2) 8" xfId="3895" xr:uid="{00000000-0005-0000-0000-0000920F0000}"/>
    <cellStyle name="Comma (0,00) TBD_Page 2f (2) 9" xfId="3896" xr:uid="{00000000-0005-0000-0000-0000930F0000}"/>
    <cellStyle name="Comma (0,00) TBD-_Page 2f (2) 9" xfId="3897" xr:uid="{00000000-0005-0000-0000-0000940F0000}"/>
    <cellStyle name="Comma (0,00) TBD_Tab 1" xfId="3898" xr:uid="{00000000-0005-0000-0000-0000950F0000}"/>
    <cellStyle name="Comma (0,00) TBD-_YoY" xfId="3899" xr:uid="{00000000-0005-0000-0000-0000960F0000}"/>
    <cellStyle name="Comma (0,00)_B Car facer (2f)" xfId="3900" xr:uid="{00000000-0005-0000-0000-0000970F0000}"/>
    <cellStyle name="Comma (0,000)" xfId="3901" xr:uid="{00000000-0005-0000-0000-0000980F0000}"/>
    <cellStyle name="Comma (0,000) -" xfId="3902" xr:uid="{00000000-0005-0000-0000-0000990F0000}"/>
    <cellStyle name="Comma (0,000) - 2" xfId="3903" xr:uid="{00000000-0005-0000-0000-00009A0F0000}"/>
    <cellStyle name="Comma (0,000) - 3" xfId="3904" xr:uid="{00000000-0005-0000-0000-00009B0F0000}"/>
    <cellStyle name="Comma (0,000) 10" xfId="3905" xr:uid="{00000000-0005-0000-0000-00009C0F0000}"/>
    <cellStyle name="Comma (0,000) 2" xfId="3906" xr:uid="{00000000-0005-0000-0000-00009D0F0000}"/>
    <cellStyle name="Comma (0,000) 3" xfId="3907" xr:uid="{00000000-0005-0000-0000-00009E0F0000}"/>
    <cellStyle name="Comma (0,000) 4" xfId="3908" xr:uid="{00000000-0005-0000-0000-00009F0F0000}"/>
    <cellStyle name="Comma (0,000) 5" xfId="3909" xr:uid="{00000000-0005-0000-0000-0000A00F0000}"/>
    <cellStyle name="Comma (0,000) 6" xfId="3910" xr:uid="{00000000-0005-0000-0000-0000A10F0000}"/>
    <cellStyle name="Comma (0,000) 7" xfId="3911" xr:uid="{00000000-0005-0000-0000-0000A20F0000}"/>
    <cellStyle name="Comma (0,000) 8" xfId="3912" xr:uid="{00000000-0005-0000-0000-0000A30F0000}"/>
    <cellStyle name="Comma (0,000) 9" xfId="3913" xr:uid="{00000000-0005-0000-0000-0000A40F0000}"/>
    <cellStyle name="Comma (0,000) incl." xfId="3914" xr:uid="{00000000-0005-0000-0000-0000A50F0000}"/>
    <cellStyle name="Comma (0,000) incl. 2" xfId="3915" xr:uid="{00000000-0005-0000-0000-0000A60F0000}"/>
    <cellStyle name="Comma (0,000) incl. 3" xfId="3916" xr:uid="{00000000-0005-0000-0000-0000A70F0000}"/>
    <cellStyle name="Comma (0,000) N/A" xfId="3917" xr:uid="{00000000-0005-0000-0000-0000A80F0000}"/>
    <cellStyle name="Comma (0,000) N/A 2" xfId="3918" xr:uid="{00000000-0005-0000-0000-0000A90F0000}"/>
    <cellStyle name="Comma (0,000) N/A 3" xfId="3919" xr:uid="{00000000-0005-0000-0000-0000AA0F0000}"/>
    <cellStyle name="Comma (0,000) TBD" xfId="3920" xr:uid="{00000000-0005-0000-0000-0000AB0F0000}"/>
    <cellStyle name="Comma (0,000) TBD-" xfId="3921" xr:uid="{00000000-0005-0000-0000-0000AC0F0000}"/>
    <cellStyle name="Comma (0,000) TBD 10" xfId="3922" xr:uid="{00000000-0005-0000-0000-0000AD0F0000}"/>
    <cellStyle name="Comma (0,000) TBD- 10" xfId="3923" xr:uid="{00000000-0005-0000-0000-0000AE0F0000}"/>
    <cellStyle name="Comma (0,000) TBD 2" xfId="3924" xr:uid="{00000000-0005-0000-0000-0000AF0F0000}"/>
    <cellStyle name="Comma (0,000) TBD- 2" xfId="3925" xr:uid="{00000000-0005-0000-0000-0000B00F0000}"/>
    <cellStyle name="Comma (0,000) TBD 3" xfId="3926" xr:uid="{00000000-0005-0000-0000-0000B10F0000}"/>
    <cellStyle name="Comma (0,000) TBD- 3" xfId="3927" xr:uid="{00000000-0005-0000-0000-0000B20F0000}"/>
    <cellStyle name="Comma (0,000) TBD 4" xfId="3928" xr:uid="{00000000-0005-0000-0000-0000B30F0000}"/>
    <cellStyle name="Comma (0,000) TBD- 4" xfId="3929" xr:uid="{00000000-0005-0000-0000-0000B40F0000}"/>
    <cellStyle name="Comma (0,000) TBD 5" xfId="3930" xr:uid="{00000000-0005-0000-0000-0000B50F0000}"/>
    <cellStyle name="Comma (0,000) TBD- 5" xfId="3931" xr:uid="{00000000-0005-0000-0000-0000B60F0000}"/>
    <cellStyle name="Comma (0,000) TBD 6" xfId="3932" xr:uid="{00000000-0005-0000-0000-0000B70F0000}"/>
    <cellStyle name="Comma (0,000) TBD- 6" xfId="3933" xr:uid="{00000000-0005-0000-0000-0000B80F0000}"/>
    <cellStyle name="Comma (0,000) TBD 7" xfId="3934" xr:uid="{00000000-0005-0000-0000-0000B90F0000}"/>
    <cellStyle name="Comma (0,000) TBD- 7" xfId="3935" xr:uid="{00000000-0005-0000-0000-0000BA0F0000}"/>
    <cellStyle name="Comma (0,000) TBD 8" xfId="3936" xr:uid="{00000000-0005-0000-0000-0000BB0F0000}"/>
    <cellStyle name="Comma (0,000) TBD- 8" xfId="3937" xr:uid="{00000000-0005-0000-0000-0000BC0F0000}"/>
    <cellStyle name="Comma (0,000) TBD 9" xfId="3938" xr:uid="{00000000-0005-0000-0000-0000BD0F0000}"/>
    <cellStyle name="Comma (0,000) TBD- 9" xfId="3939" xr:uid="{00000000-0005-0000-0000-0000BE0F0000}"/>
    <cellStyle name="Comma (0,000) TBD_Page 2f (2)" xfId="3940" xr:uid="{00000000-0005-0000-0000-0000BF0F0000}"/>
    <cellStyle name="Comma (0,000) TBD-_Page 2f (2)" xfId="3941" xr:uid="{00000000-0005-0000-0000-0000C00F0000}"/>
    <cellStyle name="Comma (0,000) TBD_Page 2f (2) 10" xfId="3942" xr:uid="{00000000-0005-0000-0000-0000C10F0000}"/>
    <cellStyle name="Comma (0,000) TBD-_Page 2f (2) 10" xfId="3943" xr:uid="{00000000-0005-0000-0000-0000C20F0000}"/>
    <cellStyle name="Comma (0,000) TBD_Page 2f (2) 2" xfId="3944" xr:uid="{00000000-0005-0000-0000-0000C30F0000}"/>
    <cellStyle name="Comma (0,000) TBD-_Page 2f (2) 2" xfId="3945" xr:uid="{00000000-0005-0000-0000-0000C40F0000}"/>
    <cellStyle name="Comma (0,000) TBD_Page 2f (2) 3" xfId="3946" xr:uid="{00000000-0005-0000-0000-0000C50F0000}"/>
    <cellStyle name="Comma (0,000) TBD-_Page 2f (2) 3" xfId="3947" xr:uid="{00000000-0005-0000-0000-0000C60F0000}"/>
    <cellStyle name="Comma (0,000) TBD_Page 2f (2) 4" xfId="3948" xr:uid="{00000000-0005-0000-0000-0000C70F0000}"/>
    <cellStyle name="Comma (0,000) TBD-_Page 2f (2) 4" xfId="3949" xr:uid="{00000000-0005-0000-0000-0000C80F0000}"/>
    <cellStyle name="Comma (0,000) TBD_Page 2f (2) 5" xfId="3950" xr:uid="{00000000-0005-0000-0000-0000C90F0000}"/>
    <cellStyle name="Comma (0,000) TBD-_Page 2f (2) 5" xfId="3951" xr:uid="{00000000-0005-0000-0000-0000CA0F0000}"/>
    <cellStyle name="Comma (0,000) TBD_Page 2f (2) 6" xfId="3952" xr:uid="{00000000-0005-0000-0000-0000CB0F0000}"/>
    <cellStyle name="Comma (0,000) TBD-_Page 2f (2) 6" xfId="3953" xr:uid="{00000000-0005-0000-0000-0000CC0F0000}"/>
    <cellStyle name="Comma (0,000) TBD_Page 2f (2) 7" xfId="3954" xr:uid="{00000000-0005-0000-0000-0000CD0F0000}"/>
    <cellStyle name="Comma (0,000) TBD-_Page 2f (2) 7" xfId="3955" xr:uid="{00000000-0005-0000-0000-0000CE0F0000}"/>
    <cellStyle name="Comma (0,000) TBD_Page 2f (2) 8" xfId="3956" xr:uid="{00000000-0005-0000-0000-0000CF0F0000}"/>
    <cellStyle name="Comma (0,000) TBD-_Page 2f (2) 8" xfId="3957" xr:uid="{00000000-0005-0000-0000-0000D00F0000}"/>
    <cellStyle name="Comma (0,000) TBD_Page 2f (2) 9" xfId="3958" xr:uid="{00000000-0005-0000-0000-0000D10F0000}"/>
    <cellStyle name="Comma (0,000) TBD-_Page 2f (2) 9" xfId="3959" xr:uid="{00000000-0005-0000-0000-0000D20F0000}"/>
    <cellStyle name="Comma (0,000) TBD_Tab 1" xfId="3960" xr:uid="{00000000-0005-0000-0000-0000D30F0000}"/>
    <cellStyle name="Comma (0,000) TBD-_YoY" xfId="3961" xr:uid="{00000000-0005-0000-0000-0000D40F0000}"/>
    <cellStyle name="Comma (0,000)_(4+8) YoY (3)" xfId="3962" xr:uid="{00000000-0005-0000-0000-0000D50F0000}"/>
    <cellStyle name="COMMA (2)" xfId="3963" xr:uid="{00000000-0005-0000-0000-0000D60F0000}"/>
    <cellStyle name="COMMA (2) 2" xfId="3964" xr:uid="{00000000-0005-0000-0000-0000D70F0000}"/>
    <cellStyle name="COMMA (2) 3" xfId="3965" xr:uid="{00000000-0005-0000-0000-0000D80F0000}"/>
    <cellStyle name="Comma [0] -" xfId="3966" xr:uid="{00000000-0005-0000-0000-0000D90F0000}"/>
    <cellStyle name="Comma [0] - 2" xfId="3967" xr:uid="{00000000-0005-0000-0000-0000DA0F0000}"/>
    <cellStyle name="Comma [0] - 3" xfId="3968" xr:uid="{00000000-0005-0000-0000-0000DB0F0000}"/>
    <cellStyle name="Comma [0] incl." xfId="3969" xr:uid="{00000000-0005-0000-0000-0000DC0F0000}"/>
    <cellStyle name="Comma [0] incl. 2" xfId="3970" xr:uid="{00000000-0005-0000-0000-0000DD0F0000}"/>
    <cellStyle name="Comma [0] incl. 3" xfId="3971" xr:uid="{00000000-0005-0000-0000-0000DE0F0000}"/>
    <cellStyle name="Comma [0] N/A" xfId="3972" xr:uid="{00000000-0005-0000-0000-0000DF0F0000}"/>
    <cellStyle name="Comma [0] N/A 2" xfId="3973" xr:uid="{00000000-0005-0000-0000-0000E00F0000}"/>
    <cellStyle name="Comma [0] N/A 3" xfId="3974" xr:uid="{00000000-0005-0000-0000-0000E10F0000}"/>
    <cellStyle name="Comma [0] negs in brackets" xfId="3975" xr:uid="{00000000-0005-0000-0000-0000E20F0000}"/>
    <cellStyle name="Comma [0] negs in brackets 2" xfId="3976" xr:uid="{00000000-0005-0000-0000-0000E30F0000}"/>
    <cellStyle name="Comma [0] negs in brackets 3" xfId="3977" xr:uid="{00000000-0005-0000-0000-0000E40F0000}"/>
    <cellStyle name="Comma [0] TBD" xfId="3978" xr:uid="{00000000-0005-0000-0000-0000E50F0000}"/>
    <cellStyle name="Comma [0] TBD-" xfId="3979" xr:uid="{00000000-0005-0000-0000-0000E60F0000}"/>
    <cellStyle name="Comma [0] TBD 10" xfId="3980" xr:uid="{00000000-0005-0000-0000-0000E70F0000}"/>
    <cellStyle name="Comma [0] TBD- 10" xfId="3981" xr:uid="{00000000-0005-0000-0000-0000E80F0000}"/>
    <cellStyle name="Comma [0] TBD 2" xfId="3982" xr:uid="{00000000-0005-0000-0000-0000E90F0000}"/>
    <cellStyle name="Comma [0] TBD- 2" xfId="3983" xr:uid="{00000000-0005-0000-0000-0000EA0F0000}"/>
    <cellStyle name="Comma [0] TBD 3" xfId="3984" xr:uid="{00000000-0005-0000-0000-0000EB0F0000}"/>
    <cellStyle name="Comma [0] TBD- 3" xfId="3985" xr:uid="{00000000-0005-0000-0000-0000EC0F0000}"/>
    <cellStyle name="Comma [0] TBD 4" xfId="3986" xr:uid="{00000000-0005-0000-0000-0000ED0F0000}"/>
    <cellStyle name="Comma [0] TBD- 4" xfId="3987" xr:uid="{00000000-0005-0000-0000-0000EE0F0000}"/>
    <cellStyle name="Comma [0] TBD 5" xfId="3988" xr:uid="{00000000-0005-0000-0000-0000EF0F0000}"/>
    <cellStyle name="Comma [0] TBD- 5" xfId="3989" xr:uid="{00000000-0005-0000-0000-0000F00F0000}"/>
    <cellStyle name="Comma [0] TBD 6" xfId="3990" xr:uid="{00000000-0005-0000-0000-0000F10F0000}"/>
    <cellStyle name="Comma [0] TBD- 6" xfId="3991" xr:uid="{00000000-0005-0000-0000-0000F20F0000}"/>
    <cellStyle name="Comma [0] TBD 7" xfId="3992" xr:uid="{00000000-0005-0000-0000-0000F30F0000}"/>
    <cellStyle name="Comma [0] TBD- 7" xfId="3993" xr:uid="{00000000-0005-0000-0000-0000F40F0000}"/>
    <cellStyle name="Comma [0] TBD 8" xfId="3994" xr:uid="{00000000-0005-0000-0000-0000F50F0000}"/>
    <cellStyle name="Comma [0] TBD- 8" xfId="3995" xr:uid="{00000000-0005-0000-0000-0000F60F0000}"/>
    <cellStyle name="Comma [0] TBD 9" xfId="3996" xr:uid="{00000000-0005-0000-0000-0000F70F0000}"/>
    <cellStyle name="Comma [0] TBD- 9" xfId="3997" xr:uid="{00000000-0005-0000-0000-0000F80F0000}"/>
    <cellStyle name="Comma [0] TBD_2002 Budget Cologne" xfId="3998" xr:uid="{00000000-0005-0000-0000-0000F90F0000}"/>
    <cellStyle name="Comma [0] TBD-_Europe Region" xfId="3999" xr:uid="{00000000-0005-0000-0000-0000FA0F0000}"/>
    <cellStyle name="Comma [0] TBD_Page 2f (2)" xfId="4000" xr:uid="{00000000-0005-0000-0000-0000FB0F0000}"/>
    <cellStyle name="Comma [0] TBD-_Page 2f (2)" xfId="4001" xr:uid="{00000000-0005-0000-0000-0000FC0F0000}"/>
    <cellStyle name="Comma [0] TBD_Page 2f (2) 10" xfId="4002" xr:uid="{00000000-0005-0000-0000-0000FD0F0000}"/>
    <cellStyle name="Comma [0] TBD-_Page 2f (2) 10" xfId="4003" xr:uid="{00000000-0005-0000-0000-0000FE0F0000}"/>
    <cellStyle name="Comma [0] TBD_Page 2f (2) 2" xfId="4004" xr:uid="{00000000-0005-0000-0000-0000FF0F0000}"/>
    <cellStyle name="Comma [0] TBD-_Page 2f (2) 2" xfId="4005" xr:uid="{00000000-0005-0000-0000-000000100000}"/>
    <cellStyle name="Comma [0] TBD_Page 2f (2) 3" xfId="4006" xr:uid="{00000000-0005-0000-0000-000001100000}"/>
    <cellStyle name="Comma [0] TBD-_Page 2f (2) 3" xfId="4007" xr:uid="{00000000-0005-0000-0000-000002100000}"/>
    <cellStyle name="Comma [0] TBD_Page 2f (2) 4" xfId="4008" xr:uid="{00000000-0005-0000-0000-000003100000}"/>
    <cellStyle name="Comma [0] TBD-_Page 2f (2) 4" xfId="4009" xr:uid="{00000000-0005-0000-0000-000004100000}"/>
    <cellStyle name="Comma [0] TBD_Page 2f (2) 5" xfId="4010" xr:uid="{00000000-0005-0000-0000-000005100000}"/>
    <cellStyle name="Comma [0] TBD-_Page 2f (2) 5" xfId="4011" xr:uid="{00000000-0005-0000-0000-000006100000}"/>
    <cellStyle name="Comma [0] TBD_Page 2f (2) 6" xfId="4012" xr:uid="{00000000-0005-0000-0000-000007100000}"/>
    <cellStyle name="Comma [0] TBD-_Page 2f (2) 6" xfId="4013" xr:uid="{00000000-0005-0000-0000-000008100000}"/>
    <cellStyle name="Comma [0] TBD_Page 2f (2) 7" xfId="4014" xr:uid="{00000000-0005-0000-0000-000009100000}"/>
    <cellStyle name="Comma [0] TBD-_Page 2f (2) 7" xfId="4015" xr:uid="{00000000-0005-0000-0000-00000A100000}"/>
    <cellStyle name="Comma [0] TBD_Page 2f (2) 8" xfId="4016" xr:uid="{00000000-0005-0000-0000-00000B100000}"/>
    <cellStyle name="Comma [0] TBD-_Page 2f (2) 8" xfId="4017" xr:uid="{00000000-0005-0000-0000-00000C100000}"/>
    <cellStyle name="Comma [0] TBD_Page 2f (2) 9" xfId="4018" xr:uid="{00000000-0005-0000-0000-00000D100000}"/>
    <cellStyle name="Comma [0] TBD-_Page 2f (2) 9" xfId="4019" xr:uid="{00000000-0005-0000-0000-00000E100000}"/>
    <cellStyle name="Comma [0] TBD_r&amp;o" xfId="4020" xr:uid="{00000000-0005-0000-0000-00000F100000}"/>
    <cellStyle name="Comma [0] TBD-_YoY" xfId="4021" xr:uid="{00000000-0005-0000-0000-000010100000}"/>
    <cellStyle name="Comma [0], negs in brackets" xfId="4022" xr:uid="{00000000-0005-0000-0000-000011100000}"/>
    <cellStyle name="Comma [1]" xfId="4023" xr:uid="{00000000-0005-0000-0000-000012100000}"/>
    <cellStyle name="Comma [2]" xfId="4024" xr:uid="{00000000-0005-0000-0000-000013100000}"/>
    <cellStyle name="Comma [3]" xfId="4025" xr:uid="{00000000-0005-0000-0000-000014100000}"/>
    <cellStyle name="Comma [3] 2" xfId="4026" xr:uid="{00000000-0005-0000-0000-000015100000}"/>
    <cellStyle name="Comma [3] 3" xfId="4027" xr:uid="{00000000-0005-0000-0000-000016100000}"/>
    <cellStyle name="Comma 0" xfId="4028" xr:uid="{00000000-0005-0000-0000-000017100000}"/>
    <cellStyle name="Comma 0*" xfId="4029" xr:uid="{00000000-0005-0000-0000-000018100000}"/>
    <cellStyle name="Comma 10" xfId="4030" xr:uid="{00000000-0005-0000-0000-000019100000}"/>
    <cellStyle name="Comma 10 2" xfId="4031" xr:uid="{00000000-0005-0000-0000-00001A100000}"/>
    <cellStyle name="Comma 10 2 2" xfId="16910" xr:uid="{00000000-0005-0000-0000-00001B100000}"/>
    <cellStyle name="Comma 10 3" xfId="16909" xr:uid="{00000000-0005-0000-0000-00001C100000}"/>
    <cellStyle name="Comma 2" xfId="4032" xr:uid="{00000000-0005-0000-0000-00001D100000}"/>
    <cellStyle name="Comma 2 2" xfId="4033" xr:uid="{00000000-0005-0000-0000-00001E100000}"/>
    <cellStyle name="Comma 2 2 2" xfId="4034" xr:uid="{00000000-0005-0000-0000-00001F100000}"/>
    <cellStyle name="Comma 2 2 2 2" xfId="4035" xr:uid="{00000000-0005-0000-0000-000020100000}"/>
    <cellStyle name="Comma 2 2 2 2 2" xfId="16911" xr:uid="{00000000-0005-0000-0000-000021100000}"/>
    <cellStyle name="Comma 2 2 3" xfId="4036" xr:uid="{00000000-0005-0000-0000-000022100000}"/>
    <cellStyle name="Comma 2 2 4" xfId="4037" xr:uid="{00000000-0005-0000-0000-000023100000}"/>
    <cellStyle name="Comma 2 3" xfId="4038" xr:uid="{00000000-0005-0000-0000-000024100000}"/>
    <cellStyle name="Comma 2 3 2" xfId="4039" xr:uid="{00000000-0005-0000-0000-000025100000}"/>
    <cellStyle name="Comma 2 3 2 2" xfId="4040" xr:uid="{00000000-0005-0000-0000-000026100000}"/>
    <cellStyle name="Comma 2 3 2 2 2" xfId="16912" xr:uid="{00000000-0005-0000-0000-000027100000}"/>
    <cellStyle name="Comma 2 4" xfId="4041" xr:uid="{00000000-0005-0000-0000-000028100000}"/>
    <cellStyle name="Comma 2 5" xfId="4042" xr:uid="{00000000-0005-0000-0000-000029100000}"/>
    <cellStyle name="Comma 2 5 2" xfId="16913" xr:uid="{00000000-0005-0000-0000-00002A100000}"/>
    <cellStyle name="Comma 2_Aktiva Formeln" xfId="4043" xr:uid="{00000000-0005-0000-0000-00002B100000}"/>
    <cellStyle name="Comma 3" xfId="4044" xr:uid="{00000000-0005-0000-0000-00002C100000}"/>
    <cellStyle name="Comma 3 2" xfId="4045" xr:uid="{00000000-0005-0000-0000-00002D100000}"/>
    <cellStyle name="Comma 3 2 2" xfId="4046" xr:uid="{00000000-0005-0000-0000-00002E100000}"/>
    <cellStyle name="Comma 3 2 2 2" xfId="16914" xr:uid="{00000000-0005-0000-0000-00002F100000}"/>
    <cellStyle name="Comma 3 3" xfId="4047" xr:uid="{00000000-0005-0000-0000-000030100000}"/>
    <cellStyle name="Comma 3 3 2" xfId="4048" xr:uid="{00000000-0005-0000-0000-000031100000}"/>
    <cellStyle name="Comma 3 3 2 2" xfId="16915" xr:uid="{00000000-0005-0000-0000-000032100000}"/>
    <cellStyle name="Comma 3 4" xfId="4049" xr:uid="{00000000-0005-0000-0000-000033100000}"/>
    <cellStyle name="Comma 3 5" xfId="4050" xr:uid="{00000000-0005-0000-0000-000034100000}"/>
    <cellStyle name="Comma 3 5 2" xfId="16916" xr:uid="{00000000-0005-0000-0000-000035100000}"/>
    <cellStyle name="Comma 4" xfId="4051" xr:uid="{00000000-0005-0000-0000-000036100000}"/>
    <cellStyle name="Comma 4 2" xfId="4052" xr:uid="{00000000-0005-0000-0000-000037100000}"/>
    <cellStyle name="Comma 4 2 2" xfId="4053" xr:uid="{00000000-0005-0000-0000-000038100000}"/>
    <cellStyle name="Comma 4 2 2 2" xfId="16917" xr:uid="{00000000-0005-0000-0000-000039100000}"/>
    <cellStyle name="Comma 4 3" xfId="4054" xr:uid="{00000000-0005-0000-0000-00003A100000}"/>
    <cellStyle name="Comma 4 3 2" xfId="4055" xr:uid="{00000000-0005-0000-0000-00003B100000}"/>
    <cellStyle name="Comma 4 3 2 2" xfId="16918" xr:uid="{00000000-0005-0000-0000-00003C100000}"/>
    <cellStyle name="Comma 4 4" xfId="4056" xr:uid="{00000000-0005-0000-0000-00003D100000}"/>
    <cellStyle name="Comma 4 4 2" xfId="16919" xr:uid="{00000000-0005-0000-0000-00003E100000}"/>
    <cellStyle name="Comma 5" xfId="4057" xr:uid="{00000000-0005-0000-0000-00003F100000}"/>
    <cellStyle name="Comma 5 2" xfId="4058" xr:uid="{00000000-0005-0000-0000-000040100000}"/>
    <cellStyle name="Comma 5 2 2" xfId="4059" xr:uid="{00000000-0005-0000-0000-000041100000}"/>
    <cellStyle name="Comma 5 2 2 2" xfId="16920" xr:uid="{00000000-0005-0000-0000-000042100000}"/>
    <cellStyle name="Comma 5 3" xfId="4060" xr:uid="{00000000-0005-0000-0000-000043100000}"/>
    <cellStyle name="Comma 5 3 2" xfId="4061" xr:uid="{00000000-0005-0000-0000-000044100000}"/>
    <cellStyle name="Comma 5 3 2 2" xfId="16921" xr:uid="{00000000-0005-0000-0000-000045100000}"/>
    <cellStyle name="Comma 5 4" xfId="4062" xr:uid="{00000000-0005-0000-0000-000046100000}"/>
    <cellStyle name="Comma 5 5" xfId="4063" xr:uid="{00000000-0005-0000-0000-000047100000}"/>
    <cellStyle name="Comma 5 5 2" xfId="16922" xr:uid="{00000000-0005-0000-0000-000048100000}"/>
    <cellStyle name="Comma 6" xfId="4064" xr:uid="{00000000-0005-0000-0000-000049100000}"/>
    <cellStyle name="Comma 6 2" xfId="4065" xr:uid="{00000000-0005-0000-0000-00004A100000}"/>
    <cellStyle name="Comma 6 2 2" xfId="4066" xr:uid="{00000000-0005-0000-0000-00004B100000}"/>
    <cellStyle name="Comma 6 2 2 2" xfId="16924" xr:uid="{00000000-0005-0000-0000-00004C100000}"/>
    <cellStyle name="Comma 6 3" xfId="4067" xr:uid="{00000000-0005-0000-0000-00004D100000}"/>
    <cellStyle name="Comma 6 3 2" xfId="4068" xr:uid="{00000000-0005-0000-0000-00004E100000}"/>
    <cellStyle name="Comma 6 3 2 2" xfId="16925" xr:uid="{00000000-0005-0000-0000-00004F100000}"/>
    <cellStyle name="Comma 6 4" xfId="4069" xr:uid="{00000000-0005-0000-0000-000050100000}"/>
    <cellStyle name="Comma 6 4 2" xfId="16926" xr:uid="{00000000-0005-0000-0000-000051100000}"/>
    <cellStyle name="Comma 6 5" xfId="4070" xr:uid="{00000000-0005-0000-0000-000052100000}"/>
    <cellStyle name="Comma 6 5 2" xfId="16927" xr:uid="{00000000-0005-0000-0000-000053100000}"/>
    <cellStyle name="Comma 6 6" xfId="16923" xr:uid="{00000000-0005-0000-0000-000054100000}"/>
    <cellStyle name="Comma 7" xfId="4071" xr:uid="{00000000-0005-0000-0000-000055100000}"/>
    <cellStyle name="Comma 7 2" xfId="16928" xr:uid="{00000000-0005-0000-0000-000056100000}"/>
    <cellStyle name="Comma 8" xfId="4072" xr:uid="{00000000-0005-0000-0000-000057100000}"/>
    <cellStyle name="Comma 8 2" xfId="16929" xr:uid="{00000000-0005-0000-0000-000058100000}"/>
    <cellStyle name="Comma[x]" xfId="4073" xr:uid="{00000000-0005-0000-0000-000059100000}"/>
    <cellStyle name="Comma[x] 2" xfId="4074" xr:uid="{00000000-0005-0000-0000-00005A100000}"/>
    <cellStyle name="Comma[x] 3" xfId="4075" xr:uid="{00000000-0005-0000-0000-00005B100000}"/>
    <cellStyle name="Comma0" xfId="4076" xr:uid="{00000000-0005-0000-0000-00005C100000}"/>
    <cellStyle name="Comma0 - Modelo1" xfId="4077" xr:uid="{00000000-0005-0000-0000-00005D100000}"/>
    <cellStyle name="Comma0 - Style1" xfId="4078" xr:uid="{00000000-0005-0000-0000-00005E100000}"/>
    <cellStyle name="Comma0 10" xfId="4079" xr:uid="{00000000-0005-0000-0000-00005F100000}"/>
    <cellStyle name="Comma0 2" xfId="4080" xr:uid="{00000000-0005-0000-0000-000060100000}"/>
    <cellStyle name="Comma0 3" xfId="4081" xr:uid="{00000000-0005-0000-0000-000061100000}"/>
    <cellStyle name="Comma0 4" xfId="4082" xr:uid="{00000000-0005-0000-0000-000062100000}"/>
    <cellStyle name="Comma0 5" xfId="4083" xr:uid="{00000000-0005-0000-0000-000063100000}"/>
    <cellStyle name="Comma0 6" xfId="4084" xr:uid="{00000000-0005-0000-0000-000064100000}"/>
    <cellStyle name="Comma0 7" xfId="4085" xr:uid="{00000000-0005-0000-0000-000065100000}"/>
    <cellStyle name="Comma0 8" xfId="4086" xr:uid="{00000000-0005-0000-0000-000066100000}"/>
    <cellStyle name="Comma0 9" xfId="4087" xr:uid="{00000000-0005-0000-0000-000067100000}"/>
    <cellStyle name="Comma0_20050311_Cust_KPMG" xfId="4088" xr:uid="{00000000-0005-0000-0000-000068100000}"/>
    <cellStyle name="Comma1 - Modelo2" xfId="4089" xr:uid="{00000000-0005-0000-0000-000069100000}"/>
    <cellStyle name="Comma1 - Style1" xfId="4090" xr:uid="{00000000-0005-0000-0000-00006A100000}"/>
    <cellStyle name="Comma1 - Style2" xfId="4091" xr:uid="{00000000-0005-0000-0000-00006B100000}"/>
    <cellStyle name="comma2" xfId="4092" xr:uid="{00000000-0005-0000-0000-00006C100000}"/>
    <cellStyle name="Company" xfId="4093" xr:uid="{00000000-0005-0000-0000-00006D100000}"/>
    <cellStyle name="CompanyName" xfId="4094" xr:uid="{00000000-0005-0000-0000-00006E100000}"/>
    <cellStyle name="Copied" xfId="4095" xr:uid="{00000000-0005-0000-0000-00006F100000}"/>
    <cellStyle name="cp" xfId="4096" xr:uid="{00000000-0005-0000-0000-000070100000}"/>
    <cellStyle name="cpo" xfId="4097" xr:uid="{00000000-0005-0000-0000-000071100000}"/>
    <cellStyle name="ct" xfId="4098" xr:uid="{00000000-0005-0000-0000-000072100000}"/>
    <cellStyle name="ct 2" xfId="4099" xr:uid="{00000000-0005-0000-0000-000073100000}"/>
    <cellStyle name="ct 2 2" xfId="4100" xr:uid="{00000000-0005-0000-0000-000074100000}"/>
    <cellStyle name="ct 2 2 2" xfId="4101" xr:uid="{00000000-0005-0000-0000-000075100000}"/>
    <cellStyle name="ct 2 2 2 2" xfId="4102" xr:uid="{00000000-0005-0000-0000-000076100000}"/>
    <cellStyle name="ct 2 2 2 2 2" xfId="4103" xr:uid="{00000000-0005-0000-0000-000077100000}"/>
    <cellStyle name="ct 2 2 2 3" xfId="4104" xr:uid="{00000000-0005-0000-0000-000078100000}"/>
    <cellStyle name="ct 2 2 3" xfId="4105" xr:uid="{00000000-0005-0000-0000-000079100000}"/>
    <cellStyle name="ct 2 2 3 2" xfId="4106" xr:uid="{00000000-0005-0000-0000-00007A100000}"/>
    <cellStyle name="ct 2 2 4" xfId="4107" xr:uid="{00000000-0005-0000-0000-00007B100000}"/>
    <cellStyle name="ct 2 2_Aktiva Formeln" xfId="4108" xr:uid="{00000000-0005-0000-0000-00007C100000}"/>
    <cellStyle name="ct 2 3" xfId="4109" xr:uid="{00000000-0005-0000-0000-00007D100000}"/>
    <cellStyle name="ct 2 3 2" xfId="4110" xr:uid="{00000000-0005-0000-0000-00007E100000}"/>
    <cellStyle name="ct 2 3 2 2" xfId="4111" xr:uid="{00000000-0005-0000-0000-00007F100000}"/>
    <cellStyle name="ct 2 3 2 2 2" xfId="4112" xr:uid="{00000000-0005-0000-0000-000080100000}"/>
    <cellStyle name="ct 2 3 2 3" xfId="4113" xr:uid="{00000000-0005-0000-0000-000081100000}"/>
    <cellStyle name="ct 2 3 3" xfId="4114" xr:uid="{00000000-0005-0000-0000-000082100000}"/>
    <cellStyle name="ct 2 3 3 2" xfId="4115" xr:uid="{00000000-0005-0000-0000-000083100000}"/>
    <cellStyle name="ct 2 3 3 2 2" xfId="4116" xr:uid="{00000000-0005-0000-0000-000084100000}"/>
    <cellStyle name="ct 2 3 3 3" xfId="4117" xr:uid="{00000000-0005-0000-0000-000085100000}"/>
    <cellStyle name="ct 2 3 4" xfId="4118" xr:uid="{00000000-0005-0000-0000-000086100000}"/>
    <cellStyle name="ct 2 3 4 2" xfId="4119" xr:uid="{00000000-0005-0000-0000-000087100000}"/>
    <cellStyle name="ct 2 3 5" xfId="4120" xr:uid="{00000000-0005-0000-0000-000088100000}"/>
    <cellStyle name="ct 2 3_Aktiva Formeln" xfId="4121" xr:uid="{00000000-0005-0000-0000-000089100000}"/>
    <cellStyle name="ct 2 4" xfId="4122" xr:uid="{00000000-0005-0000-0000-00008A100000}"/>
    <cellStyle name="ct 2 4 2" xfId="4123" xr:uid="{00000000-0005-0000-0000-00008B100000}"/>
    <cellStyle name="ct 2 4 2 2" xfId="4124" xr:uid="{00000000-0005-0000-0000-00008C100000}"/>
    <cellStyle name="ct 2 4 2 2 2" xfId="4125" xr:uid="{00000000-0005-0000-0000-00008D100000}"/>
    <cellStyle name="ct 2 4 2 3" xfId="4126" xr:uid="{00000000-0005-0000-0000-00008E100000}"/>
    <cellStyle name="ct 2 4 3" xfId="4127" xr:uid="{00000000-0005-0000-0000-00008F100000}"/>
    <cellStyle name="ct 2 4 3 2" xfId="4128" xr:uid="{00000000-0005-0000-0000-000090100000}"/>
    <cellStyle name="ct 2 4 4" xfId="4129" xr:uid="{00000000-0005-0000-0000-000091100000}"/>
    <cellStyle name="ct 2 5" xfId="4130" xr:uid="{00000000-0005-0000-0000-000092100000}"/>
    <cellStyle name="ct 2 5 2" xfId="4131" xr:uid="{00000000-0005-0000-0000-000093100000}"/>
    <cellStyle name="ct 2 5 2 2" xfId="4132" xr:uid="{00000000-0005-0000-0000-000094100000}"/>
    <cellStyle name="ct 2 5 2 2 2" xfId="4133" xr:uid="{00000000-0005-0000-0000-000095100000}"/>
    <cellStyle name="ct 2 5 2 3" xfId="4134" xr:uid="{00000000-0005-0000-0000-000096100000}"/>
    <cellStyle name="ct 2 5 3" xfId="4135" xr:uid="{00000000-0005-0000-0000-000097100000}"/>
    <cellStyle name="ct 2 5 3 2" xfId="4136" xr:uid="{00000000-0005-0000-0000-000098100000}"/>
    <cellStyle name="ct 2 5 4" xfId="4137" xr:uid="{00000000-0005-0000-0000-000099100000}"/>
    <cellStyle name="ct 2 6" xfId="4138" xr:uid="{00000000-0005-0000-0000-00009A100000}"/>
    <cellStyle name="ct 2 6 2" xfId="4139" xr:uid="{00000000-0005-0000-0000-00009B100000}"/>
    <cellStyle name="ct 2 6 2 2" xfId="4140" xr:uid="{00000000-0005-0000-0000-00009C100000}"/>
    <cellStyle name="ct 2 6 3" xfId="4141" xr:uid="{00000000-0005-0000-0000-00009D100000}"/>
    <cellStyle name="ct 2 7" xfId="4142" xr:uid="{00000000-0005-0000-0000-00009E100000}"/>
    <cellStyle name="ct 2 7 2" xfId="4143" xr:uid="{00000000-0005-0000-0000-00009F100000}"/>
    <cellStyle name="ct 2 8" xfId="4144" xr:uid="{00000000-0005-0000-0000-0000A0100000}"/>
    <cellStyle name="ct 2 8 2" xfId="4145" xr:uid="{00000000-0005-0000-0000-0000A1100000}"/>
    <cellStyle name="ct 2 9" xfId="4146" xr:uid="{00000000-0005-0000-0000-0000A2100000}"/>
    <cellStyle name="ct 2_Aktiva Formeln" xfId="4147" xr:uid="{00000000-0005-0000-0000-0000A3100000}"/>
    <cellStyle name="ct 3" xfId="4148" xr:uid="{00000000-0005-0000-0000-0000A4100000}"/>
    <cellStyle name="ct 3 2" xfId="4149" xr:uid="{00000000-0005-0000-0000-0000A5100000}"/>
    <cellStyle name="ct 4" xfId="4150" xr:uid="{00000000-0005-0000-0000-0000A6100000}"/>
    <cellStyle name="ct 4 2" xfId="4151" xr:uid="{00000000-0005-0000-0000-0000A7100000}"/>
    <cellStyle name="ct 5" xfId="4152" xr:uid="{00000000-0005-0000-0000-0000A8100000}"/>
    <cellStyle name="ct_Aktiva Formeln" xfId="4153" xr:uid="{00000000-0005-0000-0000-0000A9100000}"/>
    <cellStyle name="ct2" xfId="4154" xr:uid="{00000000-0005-0000-0000-0000AA100000}"/>
    <cellStyle name="cur" xfId="4155" xr:uid="{00000000-0005-0000-0000-0000AB100000}"/>
    <cellStyle name="cur 2" xfId="4156" xr:uid="{00000000-0005-0000-0000-0000AC100000}"/>
    <cellStyle name="cur 3" xfId="4157" xr:uid="{00000000-0005-0000-0000-0000AD100000}"/>
    <cellStyle name="Currency (0)" xfId="4158" xr:uid="{00000000-0005-0000-0000-0000AE100000}"/>
    <cellStyle name="Currency (0) -" xfId="4159" xr:uid="{00000000-0005-0000-0000-0000AF100000}"/>
    <cellStyle name="Currency (0) - 2" xfId="4160" xr:uid="{00000000-0005-0000-0000-0000B0100000}"/>
    <cellStyle name="Currency (0) - 3" xfId="4161" xr:uid="{00000000-0005-0000-0000-0000B1100000}"/>
    <cellStyle name="Currency (0) 10" xfId="4162" xr:uid="{00000000-0005-0000-0000-0000B2100000}"/>
    <cellStyle name="Currency (0) 2" xfId="4163" xr:uid="{00000000-0005-0000-0000-0000B3100000}"/>
    <cellStyle name="Currency (0) 3" xfId="4164" xr:uid="{00000000-0005-0000-0000-0000B4100000}"/>
    <cellStyle name="Currency (0) 4" xfId="4165" xr:uid="{00000000-0005-0000-0000-0000B5100000}"/>
    <cellStyle name="Currency (0) 5" xfId="4166" xr:uid="{00000000-0005-0000-0000-0000B6100000}"/>
    <cellStyle name="Currency (0) 6" xfId="4167" xr:uid="{00000000-0005-0000-0000-0000B7100000}"/>
    <cellStyle name="Currency (0) 7" xfId="4168" xr:uid="{00000000-0005-0000-0000-0000B8100000}"/>
    <cellStyle name="Currency (0) 8" xfId="4169" xr:uid="{00000000-0005-0000-0000-0000B9100000}"/>
    <cellStyle name="Currency (0) 9" xfId="4170" xr:uid="{00000000-0005-0000-0000-0000BA100000}"/>
    <cellStyle name="Currency (0) incl." xfId="4171" xr:uid="{00000000-0005-0000-0000-0000BB100000}"/>
    <cellStyle name="Currency (0) incl. 2" xfId="4172" xr:uid="{00000000-0005-0000-0000-0000BC100000}"/>
    <cellStyle name="Currency (0) incl. 3" xfId="4173" xr:uid="{00000000-0005-0000-0000-0000BD100000}"/>
    <cellStyle name="Currency (0) N/A" xfId="4174" xr:uid="{00000000-0005-0000-0000-0000BE100000}"/>
    <cellStyle name="Currency (0) N/A 2" xfId="4175" xr:uid="{00000000-0005-0000-0000-0000BF100000}"/>
    <cellStyle name="Currency (0) N/A 3" xfId="4176" xr:uid="{00000000-0005-0000-0000-0000C0100000}"/>
    <cellStyle name="Currency (0) TBD" xfId="4177" xr:uid="{00000000-0005-0000-0000-0000C1100000}"/>
    <cellStyle name="Currency (0) TBD-" xfId="4178" xr:uid="{00000000-0005-0000-0000-0000C2100000}"/>
    <cellStyle name="Currency (0) TBD 10" xfId="4179" xr:uid="{00000000-0005-0000-0000-0000C3100000}"/>
    <cellStyle name="Currency (0) TBD- 10" xfId="4180" xr:uid="{00000000-0005-0000-0000-0000C4100000}"/>
    <cellStyle name="Currency (0) TBD 2" xfId="4181" xr:uid="{00000000-0005-0000-0000-0000C5100000}"/>
    <cellStyle name="Currency (0) TBD- 2" xfId="4182" xr:uid="{00000000-0005-0000-0000-0000C6100000}"/>
    <cellStyle name="Currency (0) TBD 3" xfId="4183" xr:uid="{00000000-0005-0000-0000-0000C7100000}"/>
    <cellStyle name="Currency (0) TBD- 3" xfId="4184" xr:uid="{00000000-0005-0000-0000-0000C8100000}"/>
    <cellStyle name="Currency (0) TBD 4" xfId="4185" xr:uid="{00000000-0005-0000-0000-0000C9100000}"/>
    <cellStyle name="Currency (0) TBD- 4" xfId="4186" xr:uid="{00000000-0005-0000-0000-0000CA100000}"/>
    <cellStyle name="Currency (0) TBD 5" xfId="4187" xr:uid="{00000000-0005-0000-0000-0000CB100000}"/>
    <cellStyle name="Currency (0) TBD- 5" xfId="4188" xr:uid="{00000000-0005-0000-0000-0000CC100000}"/>
    <cellStyle name="Currency (0) TBD 6" xfId="4189" xr:uid="{00000000-0005-0000-0000-0000CD100000}"/>
    <cellStyle name="Currency (0) TBD- 6" xfId="4190" xr:uid="{00000000-0005-0000-0000-0000CE100000}"/>
    <cellStyle name="Currency (0) TBD 7" xfId="4191" xr:uid="{00000000-0005-0000-0000-0000CF100000}"/>
    <cellStyle name="Currency (0) TBD- 7" xfId="4192" xr:uid="{00000000-0005-0000-0000-0000D0100000}"/>
    <cellStyle name="Currency (0) TBD 8" xfId="4193" xr:uid="{00000000-0005-0000-0000-0000D1100000}"/>
    <cellStyle name="Currency (0) TBD- 8" xfId="4194" xr:uid="{00000000-0005-0000-0000-0000D2100000}"/>
    <cellStyle name="Currency (0) TBD 9" xfId="4195" xr:uid="{00000000-0005-0000-0000-0000D3100000}"/>
    <cellStyle name="Currency (0) TBD- 9" xfId="4196" xr:uid="{00000000-0005-0000-0000-0000D4100000}"/>
    <cellStyle name="Currency (0) TBD_Tab 1" xfId="4197" xr:uid="{00000000-0005-0000-0000-0000D5100000}"/>
    <cellStyle name="Currency (0) TBD-_YoY" xfId="4198" xr:uid="{00000000-0005-0000-0000-0000D6100000}"/>
    <cellStyle name="Currency (0)_Box (vs 1998 (12+0))" xfId="4199" xr:uid="{00000000-0005-0000-0000-0000D7100000}"/>
    <cellStyle name="Currency (B)" xfId="4200" xr:uid="{00000000-0005-0000-0000-0000D8100000}"/>
    <cellStyle name="Currency (B) 2" xfId="4201" xr:uid="{00000000-0005-0000-0000-0000D9100000}"/>
    <cellStyle name="Currency (B) 2 2" xfId="4202" xr:uid="{00000000-0005-0000-0000-0000DA100000}"/>
    <cellStyle name="Currency (B) 2 2 2" xfId="4203" xr:uid="{00000000-0005-0000-0000-0000DB100000}"/>
    <cellStyle name="Currency (B) 2 3" xfId="4204" xr:uid="{00000000-0005-0000-0000-0000DC100000}"/>
    <cellStyle name="Currency (B) 3" xfId="4205" xr:uid="{00000000-0005-0000-0000-0000DD100000}"/>
    <cellStyle name="Currency (B) 3 2" xfId="4206" xr:uid="{00000000-0005-0000-0000-0000DE100000}"/>
    <cellStyle name="Currency (B) 3 2 2" xfId="4207" xr:uid="{00000000-0005-0000-0000-0000DF100000}"/>
    <cellStyle name="Currency (B) 3 3" xfId="4208" xr:uid="{00000000-0005-0000-0000-0000E0100000}"/>
    <cellStyle name="Currency (B) 4" xfId="4209" xr:uid="{00000000-0005-0000-0000-0000E1100000}"/>
    <cellStyle name="Currency (B) 4 2" xfId="4210" xr:uid="{00000000-0005-0000-0000-0000E2100000}"/>
    <cellStyle name="Currency [0,0]" xfId="4211" xr:uid="{00000000-0005-0000-0000-0000E3100000}"/>
    <cellStyle name="Currency [0,0] -" xfId="4212" xr:uid="{00000000-0005-0000-0000-0000E4100000}"/>
    <cellStyle name="Currency [0,0] - 2" xfId="4213" xr:uid="{00000000-0005-0000-0000-0000E5100000}"/>
    <cellStyle name="Currency [0,0] - 3" xfId="4214" xr:uid="{00000000-0005-0000-0000-0000E6100000}"/>
    <cellStyle name="Currency [0,0] 10" xfId="4215" xr:uid="{00000000-0005-0000-0000-0000E7100000}"/>
    <cellStyle name="Currency [0,0] 2" xfId="4216" xr:uid="{00000000-0005-0000-0000-0000E8100000}"/>
    <cellStyle name="Currency [0,0] 3" xfId="4217" xr:uid="{00000000-0005-0000-0000-0000E9100000}"/>
    <cellStyle name="Currency [0,0] 4" xfId="4218" xr:uid="{00000000-0005-0000-0000-0000EA100000}"/>
    <cellStyle name="Currency [0,0] 5" xfId="4219" xr:uid="{00000000-0005-0000-0000-0000EB100000}"/>
    <cellStyle name="Currency [0,0] 6" xfId="4220" xr:uid="{00000000-0005-0000-0000-0000EC100000}"/>
    <cellStyle name="Currency [0,0] 7" xfId="4221" xr:uid="{00000000-0005-0000-0000-0000ED100000}"/>
    <cellStyle name="Currency [0,0] 8" xfId="4222" xr:uid="{00000000-0005-0000-0000-0000EE100000}"/>
    <cellStyle name="Currency [0,0] 9" xfId="4223" xr:uid="{00000000-0005-0000-0000-0000EF100000}"/>
    <cellStyle name="Currency [0,0] incl." xfId="4224" xr:uid="{00000000-0005-0000-0000-0000F0100000}"/>
    <cellStyle name="Currency [0,0] incl. 2" xfId="4225" xr:uid="{00000000-0005-0000-0000-0000F1100000}"/>
    <cellStyle name="Currency [0,0] incl. 3" xfId="4226" xr:uid="{00000000-0005-0000-0000-0000F2100000}"/>
    <cellStyle name="Currency [0,0] N/A" xfId="4227" xr:uid="{00000000-0005-0000-0000-0000F3100000}"/>
    <cellStyle name="Currency [0,0] N/A 2" xfId="4228" xr:uid="{00000000-0005-0000-0000-0000F4100000}"/>
    <cellStyle name="Currency [0,0] N/A 3" xfId="4229" xr:uid="{00000000-0005-0000-0000-0000F5100000}"/>
    <cellStyle name="Currency [0,0] TBD" xfId="4230" xr:uid="{00000000-0005-0000-0000-0000F6100000}"/>
    <cellStyle name="Currency [0,0] TBD-" xfId="4231" xr:uid="{00000000-0005-0000-0000-0000F7100000}"/>
    <cellStyle name="Currency [0,0] TBD 10" xfId="4232" xr:uid="{00000000-0005-0000-0000-0000F8100000}"/>
    <cellStyle name="Currency [0,0] TBD- 10" xfId="4233" xr:uid="{00000000-0005-0000-0000-0000F9100000}"/>
    <cellStyle name="Currency [0,0] TBD 2" xfId="4234" xr:uid="{00000000-0005-0000-0000-0000FA100000}"/>
    <cellStyle name="Currency [0,0] TBD- 2" xfId="4235" xr:uid="{00000000-0005-0000-0000-0000FB100000}"/>
    <cellStyle name="Currency [0,0] TBD 3" xfId="4236" xr:uid="{00000000-0005-0000-0000-0000FC100000}"/>
    <cellStyle name="Currency [0,0] TBD- 3" xfId="4237" xr:uid="{00000000-0005-0000-0000-0000FD100000}"/>
    <cellStyle name="Currency [0,0] TBD 4" xfId="4238" xr:uid="{00000000-0005-0000-0000-0000FE100000}"/>
    <cellStyle name="Currency [0,0] TBD- 4" xfId="4239" xr:uid="{00000000-0005-0000-0000-0000FF100000}"/>
    <cellStyle name="Currency [0,0] TBD 5" xfId="4240" xr:uid="{00000000-0005-0000-0000-000000110000}"/>
    <cellStyle name="Currency [0,0] TBD- 5" xfId="4241" xr:uid="{00000000-0005-0000-0000-000001110000}"/>
    <cellStyle name="Currency [0,0] TBD 6" xfId="4242" xr:uid="{00000000-0005-0000-0000-000002110000}"/>
    <cellStyle name="Currency [0,0] TBD- 6" xfId="4243" xr:uid="{00000000-0005-0000-0000-000003110000}"/>
    <cellStyle name="Currency [0,0] TBD 7" xfId="4244" xr:uid="{00000000-0005-0000-0000-000004110000}"/>
    <cellStyle name="Currency [0,0] TBD- 7" xfId="4245" xr:uid="{00000000-0005-0000-0000-000005110000}"/>
    <cellStyle name="Currency [0,0] TBD 8" xfId="4246" xr:uid="{00000000-0005-0000-0000-000006110000}"/>
    <cellStyle name="Currency [0,0] TBD- 8" xfId="4247" xr:uid="{00000000-0005-0000-0000-000007110000}"/>
    <cellStyle name="Currency [0,0] TBD 9" xfId="4248" xr:uid="{00000000-0005-0000-0000-000008110000}"/>
    <cellStyle name="Currency [0,0] TBD- 9" xfId="4249" xr:uid="{00000000-0005-0000-0000-000009110000}"/>
    <cellStyle name="Currency [0,0] TBD_Tab 1" xfId="4250" xr:uid="{00000000-0005-0000-0000-00000A110000}"/>
    <cellStyle name="Currency [0,0] TBD-_YoY" xfId="4251" xr:uid="{00000000-0005-0000-0000-00000B110000}"/>
    <cellStyle name="Currency [0,0]_Tab 1" xfId="4252" xr:uid="{00000000-0005-0000-0000-00000C110000}"/>
    <cellStyle name="Currency [0,00]" xfId="4253" xr:uid="{00000000-0005-0000-0000-00000D110000}"/>
    <cellStyle name="Currency [0,00] -" xfId="4254" xr:uid="{00000000-0005-0000-0000-00000E110000}"/>
    <cellStyle name="Currency [0,00] - 2" xfId="4255" xr:uid="{00000000-0005-0000-0000-00000F110000}"/>
    <cellStyle name="Currency [0,00] - 3" xfId="4256" xr:uid="{00000000-0005-0000-0000-000010110000}"/>
    <cellStyle name="Currency [0,00] 10" xfId="4257" xr:uid="{00000000-0005-0000-0000-000011110000}"/>
    <cellStyle name="Currency [0,00] 2" xfId="4258" xr:uid="{00000000-0005-0000-0000-000012110000}"/>
    <cellStyle name="Currency [0,00] 3" xfId="4259" xr:uid="{00000000-0005-0000-0000-000013110000}"/>
    <cellStyle name="Currency [0,00] 4" xfId="4260" xr:uid="{00000000-0005-0000-0000-000014110000}"/>
    <cellStyle name="Currency [0,00] 5" xfId="4261" xr:uid="{00000000-0005-0000-0000-000015110000}"/>
    <cellStyle name="Currency [0,00] 6" xfId="4262" xr:uid="{00000000-0005-0000-0000-000016110000}"/>
    <cellStyle name="Currency [0,00] 7" xfId="4263" xr:uid="{00000000-0005-0000-0000-000017110000}"/>
    <cellStyle name="Currency [0,00] 8" xfId="4264" xr:uid="{00000000-0005-0000-0000-000018110000}"/>
    <cellStyle name="Currency [0,00] 9" xfId="4265" xr:uid="{00000000-0005-0000-0000-000019110000}"/>
    <cellStyle name="Currency [0,00] incl." xfId="4266" xr:uid="{00000000-0005-0000-0000-00001A110000}"/>
    <cellStyle name="Currency [0,00] incl. 2" xfId="4267" xr:uid="{00000000-0005-0000-0000-00001B110000}"/>
    <cellStyle name="Currency [0,00] incl. 3" xfId="4268" xr:uid="{00000000-0005-0000-0000-00001C110000}"/>
    <cellStyle name="Currency [0,00] N/A" xfId="4269" xr:uid="{00000000-0005-0000-0000-00001D110000}"/>
    <cellStyle name="Currency [0,00] N/A 2" xfId="4270" xr:uid="{00000000-0005-0000-0000-00001E110000}"/>
    <cellStyle name="Currency [0,00] N/A 3" xfId="4271" xr:uid="{00000000-0005-0000-0000-00001F110000}"/>
    <cellStyle name="Currency [0,00] TBD" xfId="4272" xr:uid="{00000000-0005-0000-0000-000020110000}"/>
    <cellStyle name="Currency [0,00] TBD-" xfId="4273" xr:uid="{00000000-0005-0000-0000-000021110000}"/>
    <cellStyle name="Currency [0,00] TBD 10" xfId="4274" xr:uid="{00000000-0005-0000-0000-000022110000}"/>
    <cellStyle name="Currency [0,00] TBD- 10" xfId="4275" xr:uid="{00000000-0005-0000-0000-000023110000}"/>
    <cellStyle name="Currency [0,00] TBD 2" xfId="4276" xr:uid="{00000000-0005-0000-0000-000024110000}"/>
    <cellStyle name="Currency [0,00] TBD- 2" xfId="4277" xr:uid="{00000000-0005-0000-0000-000025110000}"/>
    <cellStyle name="Currency [0,00] TBD 3" xfId="4278" xr:uid="{00000000-0005-0000-0000-000026110000}"/>
    <cellStyle name="Currency [0,00] TBD- 3" xfId="4279" xr:uid="{00000000-0005-0000-0000-000027110000}"/>
    <cellStyle name="Currency [0,00] TBD 4" xfId="4280" xr:uid="{00000000-0005-0000-0000-000028110000}"/>
    <cellStyle name="Currency [0,00] TBD- 4" xfId="4281" xr:uid="{00000000-0005-0000-0000-000029110000}"/>
    <cellStyle name="Currency [0,00] TBD 5" xfId="4282" xr:uid="{00000000-0005-0000-0000-00002A110000}"/>
    <cellStyle name="Currency [0,00] TBD- 5" xfId="4283" xr:uid="{00000000-0005-0000-0000-00002B110000}"/>
    <cellStyle name="Currency [0,00] TBD 6" xfId="4284" xr:uid="{00000000-0005-0000-0000-00002C110000}"/>
    <cellStyle name="Currency [0,00] TBD- 6" xfId="4285" xr:uid="{00000000-0005-0000-0000-00002D110000}"/>
    <cellStyle name="Currency [0,00] TBD 7" xfId="4286" xr:uid="{00000000-0005-0000-0000-00002E110000}"/>
    <cellStyle name="Currency [0,00] TBD- 7" xfId="4287" xr:uid="{00000000-0005-0000-0000-00002F110000}"/>
    <cellStyle name="Currency [0,00] TBD 8" xfId="4288" xr:uid="{00000000-0005-0000-0000-000030110000}"/>
    <cellStyle name="Currency [0,00] TBD- 8" xfId="4289" xr:uid="{00000000-0005-0000-0000-000031110000}"/>
    <cellStyle name="Currency [0,00] TBD 9" xfId="4290" xr:uid="{00000000-0005-0000-0000-000032110000}"/>
    <cellStyle name="Currency [0,00] TBD- 9" xfId="4291" xr:uid="{00000000-0005-0000-0000-000033110000}"/>
    <cellStyle name="Currency [0,00] TBD_1f" xfId="4292" xr:uid="{00000000-0005-0000-0000-000034110000}"/>
    <cellStyle name="Currency [0,00] TBD-_Europe Region" xfId="4293" xr:uid="{00000000-0005-0000-0000-000035110000}"/>
    <cellStyle name="Currency [0,00] TBD_Key Data (2f)" xfId="4294" xr:uid="{00000000-0005-0000-0000-000036110000}"/>
    <cellStyle name="Currency [0,00] TBD-_Page 2f (2)" xfId="4295" xr:uid="{00000000-0005-0000-0000-000037110000}"/>
    <cellStyle name="Currency [0,00] TBD_Tab 1" xfId="4296" xr:uid="{00000000-0005-0000-0000-000038110000}"/>
    <cellStyle name="Currency [0,00] TBD-_YoY" xfId="4297" xr:uid="{00000000-0005-0000-0000-000039110000}"/>
    <cellStyle name="Currency [0,00] TBD_YoY (4)" xfId="4298" xr:uid="{00000000-0005-0000-0000-00003A110000}"/>
    <cellStyle name="Currency [0,00] TBD-_YoY 2" xfId="4299" xr:uid="{00000000-0005-0000-0000-00003B110000}"/>
    <cellStyle name="Currency [0,00]_Europe Region" xfId="4300" xr:uid="{00000000-0005-0000-0000-00003C110000}"/>
    <cellStyle name="Currency [0,000]" xfId="4301" xr:uid="{00000000-0005-0000-0000-00003D110000}"/>
    <cellStyle name="Currency [0,000] -" xfId="4302" xr:uid="{00000000-0005-0000-0000-00003E110000}"/>
    <cellStyle name="Currency [0,000] - 2" xfId="4303" xr:uid="{00000000-0005-0000-0000-00003F110000}"/>
    <cellStyle name="Currency [0,000] - 3" xfId="4304" xr:uid="{00000000-0005-0000-0000-000040110000}"/>
    <cellStyle name="Currency [0,000] 10" xfId="4305" xr:uid="{00000000-0005-0000-0000-000041110000}"/>
    <cellStyle name="Currency [0,000] 2" xfId="4306" xr:uid="{00000000-0005-0000-0000-000042110000}"/>
    <cellStyle name="Currency [0,000] 3" xfId="4307" xr:uid="{00000000-0005-0000-0000-000043110000}"/>
    <cellStyle name="Currency [0,000] 4" xfId="4308" xr:uid="{00000000-0005-0000-0000-000044110000}"/>
    <cellStyle name="Currency [0,000] 5" xfId="4309" xr:uid="{00000000-0005-0000-0000-000045110000}"/>
    <cellStyle name="Currency [0,000] 6" xfId="4310" xr:uid="{00000000-0005-0000-0000-000046110000}"/>
    <cellStyle name="Currency [0,000] 7" xfId="4311" xr:uid="{00000000-0005-0000-0000-000047110000}"/>
    <cellStyle name="Currency [0,000] 8" xfId="4312" xr:uid="{00000000-0005-0000-0000-000048110000}"/>
    <cellStyle name="Currency [0,000] 9" xfId="4313" xr:uid="{00000000-0005-0000-0000-000049110000}"/>
    <cellStyle name="Currency [0,000] incl." xfId="4314" xr:uid="{00000000-0005-0000-0000-00004A110000}"/>
    <cellStyle name="Currency [0,000] incl. 2" xfId="4315" xr:uid="{00000000-0005-0000-0000-00004B110000}"/>
    <cellStyle name="Currency [0,000] incl. 3" xfId="4316" xr:uid="{00000000-0005-0000-0000-00004C110000}"/>
    <cellStyle name="Currency [0,000] N/A" xfId="4317" xr:uid="{00000000-0005-0000-0000-00004D110000}"/>
    <cellStyle name="Currency [0,000] N/A 2" xfId="4318" xr:uid="{00000000-0005-0000-0000-00004E110000}"/>
    <cellStyle name="Currency [0,000] N/A 3" xfId="4319" xr:uid="{00000000-0005-0000-0000-00004F110000}"/>
    <cellStyle name="Currency [0,000] TBD" xfId="4320" xr:uid="{00000000-0005-0000-0000-000050110000}"/>
    <cellStyle name="Currency [0,000] TBD-" xfId="4321" xr:uid="{00000000-0005-0000-0000-000051110000}"/>
    <cellStyle name="Currency [0,000] TBD 10" xfId="4322" xr:uid="{00000000-0005-0000-0000-000052110000}"/>
    <cellStyle name="Currency [0,000] TBD- 10" xfId="4323" xr:uid="{00000000-0005-0000-0000-000053110000}"/>
    <cellStyle name="Currency [0,000] TBD 2" xfId="4324" xr:uid="{00000000-0005-0000-0000-000054110000}"/>
    <cellStyle name="Currency [0,000] TBD- 2" xfId="4325" xr:uid="{00000000-0005-0000-0000-000055110000}"/>
    <cellStyle name="Currency [0,000] TBD 3" xfId="4326" xr:uid="{00000000-0005-0000-0000-000056110000}"/>
    <cellStyle name="Currency [0,000] TBD- 3" xfId="4327" xr:uid="{00000000-0005-0000-0000-000057110000}"/>
    <cellStyle name="Currency [0,000] TBD 4" xfId="4328" xr:uid="{00000000-0005-0000-0000-000058110000}"/>
    <cellStyle name="Currency [0,000] TBD- 4" xfId="4329" xr:uid="{00000000-0005-0000-0000-000059110000}"/>
    <cellStyle name="Currency [0,000] TBD 5" xfId="4330" xr:uid="{00000000-0005-0000-0000-00005A110000}"/>
    <cellStyle name="Currency [0,000] TBD- 5" xfId="4331" xr:uid="{00000000-0005-0000-0000-00005B110000}"/>
    <cellStyle name="Currency [0,000] TBD 6" xfId="4332" xr:uid="{00000000-0005-0000-0000-00005C110000}"/>
    <cellStyle name="Currency [0,000] TBD- 6" xfId="4333" xr:uid="{00000000-0005-0000-0000-00005D110000}"/>
    <cellStyle name="Currency [0,000] TBD 7" xfId="4334" xr:uid="{00000000-0005-0000-0000-00005E110000}"/>
    <cellStyle name="Currency [0,000] TBD- 7" xfId="4335" xr:uid="{00000000-0005-0000-0000-00005F110000}"/>
    <cellStyle name="Currency [0,000] TBD 8" xfId="4336" xr:uid="{00000000-0005-0000-0000-000060110000}"/>
    <cellStyle name="Currency [0,000] TBD- 8" xfId="4337" xr:uid="{00000000-0005-0000-0000-000061110000}"/>
    <cellStyle name="Currency [0,000] TBD 9" xfId="4338" xr:uid="{00000000-0005-0000-0000-000062110000}"/>
    <cellStyle name="Currency [0,000] TBD- 9" xfId="4339" xr:uid="{00000000-0005-0000-0000-000063110000}"/>
    <cellStyle name="Currency [0,000] TBD_Page 2f (2)" xfId="4340" xr:uid="{00000000-0005-0000-0000-000064110000}"/>
    <cellStyle name="Currency [0,000] TBD-_Page 2f (2)" xfId="4341" xr:uid="{00000000-0005-0000-0000-000065110000}"/>
    <cellStyle name="Currency [0,000] TBD_Page 2f (2) 10" xfId="4342" xr:uid="{00000000-0005-0000-0000-000066110000}"/>
    <cellStyle name="Currency [0,000] TBD-_Page 2f (2) 10" xfId="4343" xr:uid="{00000000-0005-0000-0000-000067110000}"/>
    <cellStyle name="Currency [0,000] TBD_Page 2f (2) 2" xfId="4344" xr:uid="{00000000-0005-0000-0000-000068110000}"/>
    <cellStyle name="Currency [0,000] TBD-_Page 2f (2) 2" xfId="4345" xr:uid="{00000000-0005-0000-0000-000069110000}"/>
    <cellStyle name="Currency [0,000] TBD_Page 2f (2) 3" xfId="4346" xr:uid="{00000000-0005-0000-0000-00006A110000}"/>
    <cellStyle name="Currency [0,000] TBD-_Page 2f (2) 3" xfId="4347" xr:uid="{00000000-0005-0000-0000-00006B110000}"/>
    <cellStyle name="Currency [0,000] TBD_Page 2f (2) 4" xfId="4348" xr:uid="{00000000-0005-0000-0000-00006C110000}"/>
    <cellStyle name="Currency [0,000] TBD-_Page 2f (2) 4" xfId="4349" xr:uid="{00000000-0005-0000-0000-00006D110000}"/>
    <cellStyle name="Currency [0,000] TBD_Page 2f (2) 5" xfId="4350" xr:uid="{00000000-0005-0000-0000-00006E110000}"/>
    <cellStyle name="Currency [0,000] TBD-_Page 2f (2) 5" xfId="4351" xr:uid="{00000000-0005-0000-0000-00006F110000}"/>
    <cellStyle name="Currency [0,000] TBD_Page 2f (2) 6" xfId="4352" xr:uid="{00000000-0005-0000-0000-000070110000}"/>
    <cellStyle name="Currency [0,000] TBD-_Page 2f (2) 6" xfId="4353" xr:uid="{00000000-0005-0000-0000-000071110000}"/>
    <cellStyle name="Currency [0,000] TBD_Page 2f (2) 7" xfId="4354" xr:uid="{00000000-0005-0000-0000-000072110000}"/>
    <cellStyle name="Currency [0,000] TBD-_Page 2f (2) 7" xfId="4355" xr:uid="{00000000-0005-0000-0000-000073110000}"/>
    <cellStyle name="Currency [0,000] TBD_Page 2f (2) 8" xfId="4356" xr:uid="{00000000-0005-0000-0000-000074110000}"/>
    <cellStyle name="Currency [0,000] TBD-_Page 2f (2) 8" xfId="4357" xr:uid="{00000000-0005-0000-0000-000075110000}"/>
    <cellStyle name="Currency [0,000] TBD_Page 2f (2) 9" xfId="4358" xr:uid="{00000000-0005-0000-0000-000076110000}"/>
    <cellStyle name="Currency [0,000] TBD-_Page 2f (2) 9" xfId="4359" xr:uid="{00000000-0005-0000-0000-000077110000}"/>
    <cellStyle name="Currency [0,000] TBD_Tab 1" xfId="4360" xr:uid="{00000000-0005-0000-0000-000078110000}"/>
    <cellStyle name="Currency [0,000] TBD-_YoY" xfId="4361" xr:uid="{00000000-0005-0000-0000-000079110000}"/>
    <cellStyle name="Currency [0,000]_Page 2f (2)" xfId="4362" xr:uid="{00000000-0005-0000-0000-00007A110000}"/>
    <cellStyle name="Currency [1]" xfId="4363" xr:uid="{00000000-0005-0000-0000-00007B110000}"/>
    <cellStyle name="Currency [2]" xfId="4364" xr:uid="{00000000-0005-0000-0000-00007C110000}"/>
    <cellStyle name="Currency 0" xfId="4365" xr:uid="{00000000-0005-0000-0000-00007D110000}"/>
    <cellStyle name="Currency 2" xfId="4366" xr:uid="{00000000-0005-0000-0000-00007E110000}"/>
    <cellStyle name="Currency0" xfId="4367" xr:uid="{00000000-0005-0000-0000-00007F110000}"/>
    <cellStyle name="Currency0 2" xfId="4368" xr:uid="{00000000-0005-0000-0000-000080110000}"/>
    <cellStyle name="Currency0 3" xfId="4369" xr:uid="{00000000-0005-0000-0000-000081110000}"/>
    <cellStyle name="d" xfId="4370" xr:uid="{00000000-0005-0000-0000-000082110000}"/>
    <cellStyle name="D_2006_05_30 Data for Presentation v2" xfId="4371" xr:uid="{00000000-0005-0000-0000-000083110000}"/>
    <cellStyle name="D_2006_05_30 Data for Presentation v2 2" xfId="4372" xr:uid="{00000000-0005-0000-0000-000084110000}"/>
    <cellStyle name="D_2006_06_19 Data M+Cap" xfId="4373" xr:uid="{00000000-0005-0000-0000-000085110000}"/>
    <cellStyle name="D_2006_06_19 Data M+Cap 2" xfId="4374" xr:uid="{00000000-0005-0000-0000-000086110000}"/>
    <cellStyle name="d_Data for A + B - Bozza SENT" xfId="4375" xr:uid="{00000000-0005-0000-0000-000087110000}"/>
    <cellStyle name="Dash" xfId="4376" xr:uid="{00000000-0005-0000-0000-000088110000}"/>
    <cellStyle name="Date" xfId="4377" xr:uid="{00000000-0005-0000-0000-000089110000}"/>
    <cellStyle name="Date 2" xfId="4378" xr:uid="{00000000-0005-0000-0000-00008A110000}"/>
    <cellStyle name="Date 2 2" xfId="4379" xr:uid="{00000000-0005-0000-0000-00008B110000}"/>
    <cellStyle name="Date 2 2 2" xfId="4380" xr:uid="{00000000-0005-0000-0000-00008C110000}"/>
    <cellStyle name="Date 2 2 2 2" xfId="4381" xr:uid="{00000000-0005-0000-0000-00008D110000}"/>
    <cellStyle name="Date 2 2 3" xfId="4382" xr:uid="{00000000-0005-0000-0000-00008E110000}"/>
    <cellStyle name="Date 2 3" xfId="4383" xr:uid="{00000000-0005-0000-0000-00008F110000}"/>
    <cellStyle name="Date 2 3 2" xfId="4384" xr:uid="{00000000-0005-0000-0000-000090110000}"/>
    <cellStyle name="Date 2 3 2 2" xfId="4385" xr:uid="{00000000-0005-0000-0000-000091110000}"/>
    <cellStyle name="Date 2 3 3" xfId="4386" xr:uid="{00000000-0005-0000-0000-000092110000}"/>
    <cellStyle name="Date 2 4" xfId="4387" xr:uid="{00000000-0005-0000-0000-000093110000}"/>
    <cellStyle name="Date 2 4 2" xfId="4388" xr:uid="{00000000-0005-0000-0000-000094110000}"/>
    <cellStyle name="Date 3" xfId="4389" xr:uid="{00000000-0005-0000-0000-000095110000}"/>
    <cellStyle name="Date 3 2" xfId="4390" xr:uid="{00000000-0005-0000-0000-000096110000}"/>
    <cellStyle name="Date 3 2 2" xfId="4391" xr:uid="{00000000-0005-0000-0000-000097110000}"/>
    <cellStyle name="Date 3 3" xfId="4392" xr:uid="{00000000-0005-0000-0000-000098110000}"/>
    <cellStyle name="Date 4" xfId="4393" xr:uid="{00000000-0005-0000-0000-000099110000}"/>
    <cellStyle name="Date 4 2" xfId="4394" xr:uid="{00000000-0005-0000-0000-00009A110000}"/>
    <cellStyle name="Date 4 2 2" xfId="4395" xr:uid="{00000000-0005-0000-0000-00009B110000}"/>
    <cellStyle name="Date 4 3" xfId="4396" xr:uid="{00000000-0005-0000-0000-00009C110000}"/>
    <cellStyle name="Date 5" xfId="4397" xr:uid="{00000000-0005-0000-0000-00009D110000}"/>
    <cellStyle name="Date 5 2" xfId="4398" xr:uid="{00000000-0005-0000-0000-00009E110000}"/>
    <cellStyle name="Date Aligned" xfId="4399" xr:uid="{00000000-0005-0000-0000-00009F110000}"/>
    <cellStyle name="Date_2005_00_04 CAP Valuation Material FINAL Boards" xfId="4400" xr:uid="{00000000-0005-0000-0000-0000A0110000}"/>
    <cellStyle name="Date2" xfId="4401" xr:uid="{00000000-0005-0000-0000-0000A1110000}"/>
    <cellStyle name="Datum" xfId="4402" xr:uid="{00000000-0005-0000-0000-0000A2110000}"/>
    <cellStyle name="Datum 2000" xfId="4403" xr:uid="{00000000-0005-0000-0000-0000A3110000}"/>
    <cellStyle name="Datum 2000 2" xfId="4404" xr:uid="{00000000-0005-0000-0000-0000A4110000}"/>
    <cellStyle name="Datum 2000 3" xfId="4405" xr:uid="{00000000-0005-0000-0000-0000A5110000}"/>
    <cellStyle name="Datum 9" xfId="4406" xr:uid="{00000000-0005-0000-0000-0000A6110000}"/>
    <cellStyle name="Datum_business model" xfId="4407" xr:uid="{00000000-0005-0000-0000-0000A7110000}"/>
    <cellStyle name="DatumMonat" xfId="4408" xr:uid="{00000000-0005-0000-0000-0000A8110000}"/>
    <cellStyle name="DatumVoll" xfId="4409" xr:uid="{00000000-0005-0000-0000-0000A9110000}"/>
    <cellStyle name="Datumvollständig" xfId="4410" xr:uid="{00000000-0005-0000-0000-0000AA110000}"/>
    <cellStyle name="DatumZeit" xfId="4411" xr:uid="{00000000-0005-0000-0000-0000AB110000}"/>
    <cellStyle name="dd" xfId="4412" xr:uid="{00000000-0005-0000-0000-0000AC110000}"/>
    <cellStyle name="ddd" xfId="4413" xr:uid="{00000000-0005-0000-0000-0000AD110000}"/>
    <cellStyle name="Decimal" xfId="4414" xr:uid="{00000000-0005-0000-0000-0000AE110000}"/>
    <cellStyle name="decimal 1" xfId="4415" xr:uid="{00000000-0005-0000-0000-0000AF110000}"/>
    <cellStyle name="Decimal 10" xfId="4416" xr:uid="{00000000-0005-0000-0000-0000B0110000}"/>
    <cellStyle name="Decimal 2" xfId="4417" xr:uid="{00000000-0005-0000-0000-0000B1110000}"/>
    <cellStyle name="Decimal 3" xfId="4418" xr:uid="{00000000-0005-0000-0000-0000B2110000}"/>
    <cellStyle name="Decimal 4" xfId="4419" xr:uid="{00000000-0005-0000-0000-0000B3110000}"/>
    <cellStyle name="Decimal 5" xfId="4420" xr:uid="{00000000-0005-0000-0000-0000B4110000}"/>
    <cellStyle name="Decimal 6" xfId="4421" xr:uid="{00000000-0005-0000-0000-0000B5110000}"/>
    <cellStyle name="Decimal 7" xfId="4422" xr:uid="{00000000-0005-0000-0000-0000B6110000}"/>
    <cellStyle name="Decimal 8" xfId="4423" xr:uid="{00000000-0005-0000-0000-0000B7110000}"/>
    <cellStyle name="Decimal 9" xfId="4424" xr:uid="{00000000-0005-0000-0000-0000B8110000}"/>
    <cellStyle name="Deckblatt" xfId="4425" xr:uid="{00000000-0005-0000-0000-0000B9110000}"/>
    <cellStyle name="Deckblatt 2" xfId="4426" xr:uid="{00000000-0005-0000-0000-0000BA110000}"/>
    <cellStyle name="Deleted" xfId="4427" xr:uid="{00000000-0005-0000-0000-0000BB110000}"/>
    <cellStyle name="Dezimal [+line]" xfId="4428" xr:uid="{00000000-0005-0000-0000-0000BC110000}"/>
    <cellStyle name="Dezimal [000]" xfId="4429" xr:uid="{00000000-0005-0000-0000-0000BD110000}"/>
    <cellStyle name="Dezimal [000] 2" xfId="4430" xr:uid="{00000000-0005-0000-0000-0000BE110000}"/>
    <cellStyle name="Dezimal [000] 2 2" xfId="4431" xr:uid="{00000000-0005-0000-0000-0000BF110000}"/>
    <cellStyle name="Dezimal [000] 2 2 2" xfId="4432" xr:uid="{00000000-0005-0000-0000-0000C0110000}"/>
    <cellStyle name="Dezimal [000] 2 2 2 2" xfId="4433" xr:uid="{00000000-0005-0000-0000-0000C1110000}"/>
    <cellStyle name="Dezimal [000] 2 2 2 2 2" xfId="4434" xr:uid="{00000000-0005-0000-0000-0000C2110000}"/>
    <cellStyle name="Dezimal [000] 2 2 2 3" xfId="4435" xr:uid="{00000000-0005-0000-0000-0000C3110000}"/>
    <cellStyle name="Dezimal [000] 2 2 3" xfId="4436" xr:uid="{00000000-0005-0000-0000-0000C4110000}"/>
    <cellStyle name="Dezimal [000] 2 2 3 2" xfId="4437" xr:uid="{00000000-0005-0000-0000-0000C5110000}"/>
    <cellStyle name="Dezimal [000] 2 2 4" xfId="4438" xr:uid="{00000000-0005-0000-0000-0000C6110000}"/>
    <cellStyle name="Dezimal [000] 2 2_Aktiva Formeln" xfId="4439" xr:uid="{00000000-0005-0000-0000-0000C7110000}"/>
    <cellStyle name="Dezimal [000] 2 3" xfId="4440" xr:uid="{00000000-0005-0000-0000-0000C8110000}"/>
    <cellStyle name="Dezimal [000] 2 3 2" xfId="4441" xr:uid="{00000000-0005-0000-0000-0000C9110000}"/>
    <cellStyle name="Dezimal [000] 2 3 2 2" xfId="4442" xr:uid="{00000000-0005-0000-0000-0000CA110000}"/>
    <cellStyle name="Dezimal [000] 2 3 3" xfId="4443" xr:uid="{00000000-0005-0000-0000-0000CB110000}"/>
    <cellStyle name="Dezimal [000] 2 4" xfId="4444" xr:uid="{00000000-0005-0000-0000-0000CC110000}"/>
    <cellStyle name="Dezimal [000] 2 4 2" xfId="4445" xr:uid="{00000000-0005-0000-0000-0000CD110000}"/>
    <cellStyle name="Dezimal [000] 2 5" xfId="4446" xr:uid="{00000000-0005-0000-0000-0000CE110000}"/>
    <cellStyle name="Dezimal [000] 2_Aktiva Formeln" xfId="4447" xr:uid="{00000000-0005-0000-0000-0000CF110000}"/>
    <cellStyle name="Dezimal [000] 3" xfId="4448" xr:uid="{00000000-0005-0000-0000-0000D0110000}"/>
    <cellStyle name="Dezimal [000] 3 2" xfId="4449" xr:uid="{00000000-0005-0000-0000-0000D1110000}"/>
    <cellStyle name="Dezimal [000] 4" xfId="4450" xr:uid="{00000000-0005-0000-0000-0000D2110000}"/>
    <cellStyle name="Dezimal [000]_Aktiva Formeln" xfId="4451" xr:uid="{00000000-0005-0000-0000-0000D3110000}"/>
    <cellStyle name="Dezimal +000" xfId="4452" xr:uid="{00000000-0005-0000-0000-0000D4110000}"/>
    <cellStyle name="Dezimal +000 2" xfId="4453" xr:uid="{00000000-0005-0000-0000-0000D5110000}"/>
    <cellStyle name="Dezimal +000 2 2" xfId="4454" xr:uid="{00000000-0005-0000-0000-0000D6110000}"/>
    <cellStyle name="Dezimal +000 2 2 2" xfId="4455" xr:uid="{00000000-0005-0000-0000-0000D7110000}"/>
    <cellStyle name="Dezimal +000 2 2 2 2" xfId="4456" xr:uid="{00000000-0005-0000-0000-0000D8110000}"/>
    <cellStyle name="Dezimal +000 2 2 2 2 2" xfId="4457" xr:uid="{00000000-0005-0000-0000-0000D9110000}"/>
    <cellStyle name="Dezimal +000 2 2 2 3" xfId="4458" xr:uid="{00000000-0005-0000-0000-0000DA110000}"/>
    <cellStyle name="Dezimal +000 2 2 3" xfId="4459" xr:uid="{00000000-0005-0000-0000-0000DB110000}"/>
    <cellStyle name="Dezimal +000 2 2 3 2" xfId="4460" xr:uid="{00000000-0005-0000-0000-0000DC110000}"/>
    <cellStyle name="Dezimal +000 2 2 4" xfId="4461" xr:uid="{00000000-0005-0000-0000-0000DD110000}"/>
    <cellStyle name="Dezimal +000 2 2_Aktiva Formeln" xfId="4462" xr:uid="{00000000-0005-0000-0000-0000DE110000}"/>
    <cellStyle name="Dezimal +000 2 3" xfId="4463" xr:uid="{00000000-0005-0000-0000-0000DF110000}"/>
    <cellStyle name="Dezimal +000 2 3 2" xfId="4464" xr:uid="{00000000-0005-0000-0000-0000E0110000}"/>
    <cellStyle name="Dezimal +000 2 3 2 2" xfId="4465" xr:uid="{00000000-0005-0000-0000-0000E1110000}"/>
    <cellStyle name="Dezimal +000 2 3 3" xfId="4466" xr:uid="{00000000-0005-0000-0000-0000E2110000}"/>
    <cellStyle name="Dezimal +000 2 4" xfId="4467" xr:uid="{00000000-0005-0000-0000-0000E3110000}"/>
    <cellStyle name="Dezimal +000 2 4 2" xfId="4468" xr:uid="{00000000-0005-0000-0000-0000E4110000}"/>
    <cellStyle name="Dezimal +000 2 5" xfId="4469" xr:uid="{00000000-0005-0000-0000-0000E5110000}"/>
    <cellStyle name="Dezimal +000 2_Aktiva Formeln" xfId="4470" xr:uid="{00000000-0005-0000-0000-0000E6110000}"/>
    <cellStyle name="Dezimal +000 3" xfId="4471" xr:uid="{00000000-0005-0000-0000-0000E7110000}"/>
    <cellStyle name="Dezimal +000 3 2" xfId="4472" xr:uid="{00000000-0005-0000-0000-0000E8110000}"/>
    <cellStyle name="Dezimal +000 4" xfId="4473" xr:uid="{00000000-0005-0000-0000-0000E9110000}"/>
    <cellStyle name="Dezimal +000_Aktiva Formeln" xfId="4474" xr:uid="{00000000-0005-0000-0000-0000EA110000}"/>
    <cellStyle name="Dezimal 00" xfId="4475" xr:uid="{00000000-0005-0000-0000-0000EB110000}"/>
    <cellStyle name="Dezimal 00 2" xfId="4476" xr:uid="{00000000-0005-0000-0000-0000EC110000}"/>
    <cellStyle name="Dezimal 00 2 2" xfId="4477" xr:uid="{00000000-0005-0000-0000-0000ED110000}"/>
    <cellStyle name="Dezimal 00 2 2 2" xfId="4478" xr:uid="{00000000-0005-0000-0000-0000EE110000}"/>
    <cellStyle name="Dezimal 00 2 2 2 2" xfId="4479" xr:uid="{00000000-0005-0000-0000-0000EF110000}"/>
    <cellStyle name="Dezimal 00 2 2 2 2 2" xfId="4480" xr:uid="{00000000-0005-0000-0000-0000F0110000}"/>
    <cellStyle name="Dezimal 00 2 2 2 3" xfId="4481" xr:uid="{00000000-0005-0000-0000-0000F1110000}"/>
    <cellStyle name="Dezimal 00 2 2 3" xfId="4482" xr:uid="{00000000-0005-0000-0000-0000F2110000}"/>
    <cellStyle name="Dezimal 00 2 2 3 2" xfId="4483" xr:uid="{00000000-0005-0000-0000-0000F3110000}"/>
    <cellStyle name="Dezimal 00 2 2 4" xfId="4484" xr:uid="{00000000-0005-0000-0000-0000F4110000}"/>
    <cellStyle name="Dezimal 00 2 2_Aktiva Formeln" xfId="4485" xr:uid="{00000000-0005-0000-0000-0000F5110000}"/>
    <cellStyle name="Dezimal 00 2 3" xfId="4486" xr:uid="{00000000-0005-0000-0000-0000F6110000}"/>
    <cellStyle name="Dezimal 00 2 3 2" xfId="4487" xr:uid="{00000000-0005-0000-0000-0000F7110000}"/>
    <cellStyle name="Dezimal 00 2 3 2 2" xfId="4488" xr:uid="{00000000-0005-0000-0000-0000F8110000}"/>
    <cellStyle name="Dezimal 00 2 3 3" xfId="4489" xr:uid="{00000000-0005-0000-0000-0000F9110000}"/>
    <cellStyle name="Dezimal 00 2 4" xfId="4490" xr:uid="{00000000-0005-0000-0000-0000FA110000}"/>
    <cellStyle name="Dezimal 00 2 4 2" xfId="4491" xr:uid="{00000000-0005-0000-0000-0000FB110000}"/>
    <cellStyle name="Dezimal 00 2 5" xfId="4492" xr:uid="{00000000-0005-0000-0000-0000FC110000}"/>
    <cellStyle name="Dezimal 00 2_Aktiva Formeln" xfId="4493" xr:uid="{00000000-0005-0000-0000-0000FD110000}"/>
    <cellStyle name="Dezimal 00 3" xfId="4494" xr:uid="{00000000-0005-0000-0000-0000FE110000}"/>
    <cellStyle name="Dezimal 00 3 2" xfId="4495" xr:uid="{00000000-0005-0000-0000-0000FF110000}"/>
    <cellStyle name="Dezimal 00 4" xfId="4496" xr:uid="{00000000-0005-0000-0000-000000120000}"/>
    <cellStyle name="Dezimal 00_Aktiva Formeln" xfId="4497" xr:uid="{00000000-0005-0000-0000-000001120000}"/>
    <cellStyle name="Dezimal 000" xfId="4498" xr:uid="{00000000-0005-0000-0000-000002120000}"/>
    <cellStyle name="Dezimal 000 2" xfId="4499" xr:uid="{00000000-0005-0000-0000-000003120000}"/>
    <cellStyle name="Dezimal 000 2 2" xfId="4500" xr:uid="{00000000-0005-0000-0000-000004120000}"/>
    <cellStyle name="Dezimal 000 2 2 2" xfId="4501" xr:uid="{00000000-0005-0000-0000-000005120000}"/>
    <cellStyle name="Dezimal 000 2 2 2 2" xfId="4502" xr:uid="{00000000-0005-0000-0000-000006120000}"/>
    <cellStyle name="Dezimal 000 2 2 2 2 2" xfId="4503" xr:uid="{00000000-0005-0000-0000-000007120000}"/>
    <cellStyle name="Dezimal 000 2 2 2 3" xfId="4504" xr:uid="{00000000-0005-0000-0000-000008120000}"/>
    <cellStyle name="Dezimal 000 2 2 3" xfId="4505" xr:uid="{00000000-0005-0000-0000-000009120000}"/>
    <cellStyle name="Dezimal 000 2 2 3 2" xfId="4506" xr:uid="{00000000-0005-0000-0000-00000A120000}"/>
    <cellStyle name="Dezimal 000 2 2 4" xfId="4507" xr:uid="{00000000-0005-0000-0000-00000B120000}"/>
    <cellStyle name="Dezimal 000 2 2_Aktiva Formeln" xfId="4508" xr:uid="{00000000-0005-0000-0000-00000C120000}"/>
    <cellStyle name="Dezimal 000 2 3" xfId="4509" xr:uid="{00000000-0005-0000-0000-00000D120000}"/>
    <cellStyle name="Dezimal 000 2 3 2" xfId="4510" xr:uid="{00000000-0005-0000-0000-00000E120000}"/>
    <cellStyle name="Dezimal 000 2 3 2 2" xfId="4511" xr:uid="{00000000-0005-0000-0000-00000F120000}"/>
    <cellStyle name="Dezimal 000 2 3 3" xfId="4512" xr:uid="{00000000-0005-0000-0000-000010120000}"/>
    <cellStyle name="Dezimal 000 2 4" xfId="4513" xr:uid="{00000000-0005-0000-0000-000011120000}"/>
    <cellStyle name="Dezimal 000 2 4 2" xfId="4514" xr:uid="{00000000-0005-0000-0000-000012120000}"/>
    <cellStyle name="Dezimal 000 2 5" xfId="4515" xr:uid="{00000000-0005-0000-0000-000013120000}"/>
    <cellStyle name="Dezimal 000 2_Aktiva Formeln" xfId="4516" xr:uid="{00000000-0005-0000-0000-000014120000}"/>
    <cellStyle name="Dezimal 000 3" xfId="4517" xr:uid="{00000000-0005-0000-0000-000015120000}"/>
    <cellStyle name="Dezimal 000 3 2" xfId="4518" xr:uid="{00000000-0005-0000-0000-000016120000}"/>
    <cellStyle name="Dezimal 000 4" xfId="4519" xr:uid="{00000000-0005-0000-0000-000017120000}"/>
    <cellStyle name="Dezimal 000_Aktiva Formeln" xfId="4520" xr:uid="{00000000-0005-0000-0000-000018120000}"/>
    <cellStyle name="Dezimal 2" xfId="4521" xr:uid="{00000000-0005-0000-0000-000019120000}"/>
    <cellStyle name="Dezimal 2 2" xfId="4522" xr:uid="{00000000-0005-0000-0000-00001A120000}"/>
    <cellStyle name="Dezimal 2 3" xfId="4523" xr:uid="{00000000-0005-0000-0000-00001B120000}"/>
    <cellStyle name="Dezimal 2 3 2" xfId="4524" xr:uid="{00000000-0005-0000-0000-00001C120000}"/>
    <cellStyle name="Dezimal 2 3 2 2" xfId="16930" xr:uid="{00000000-0005-0000-0000-00001D120000}"/>
    <cellStyle name="Dezimal 2 4" xfId="4525" xr:uid="{00000000-0005-0000-0000-00001E120000}"/>
    <cellStyle name="Dezimal 2 4 2" xfId="16931" xr:uid="{00000000-0005-0000-0000-00001F120000}"/>
    <cellStyle name="Dezimal 3" xfId="4526" xr:uid="{00000000-0005-0000-0000-000020120000}"/>
    <cellStyle name="Dezimal 3 2" xfId="4527" xr:uid="{00000000-0005-0000-0000-000021120000}"/>
    <cellStyle name="Dezimal 3 2 2" xfId="16932" xr:uid="{00000000-0005-0000-0000-000022120000}"/>
    <cellStyle name="Dia" xfId="4528" xr:uid="{00000000-0005-0000-0000-000023120000}"/>
    <cellStyle name="DisplayPercent" xfId="4529" xr:uid="{00000000-0005-0000-0000-000024120000}"/>
    <cellStyle name="DividerBlue" xfId="4530" xr:uid="{00000000-0005-0000-0000-000025120000}"/>
    <cellStyle name="DividerGreen" xfId="4531" xr:uid="{00000000-0005-0000-0000-000026120000}"/>
    <cellStyle name="DividerGrey" xfId="4532" xr:uid="{00000000-0005-0000-0000-000027120000}"/>
    <cellStyle name="DividerLilac" xfId="4533" xr:uid="{00000000-0005-0000-0000-000028120000}"/>
    <cellStyle name="DividerPink" xfId="4534" xr:uid="{00000000-0005-0000-0000-000029120000}"/>
    <cellStyle name="DividerYellow" xfId="4535" xr:uid="{00000000-0005-0000-0000-00002A120000}"/>
    <cellStyle name="DOH" xfId="4536" xr:uid="{00000000-0005-0000-0000-00002B120000}"/>
    <cellStyle name="Dollar" xfId="4537" xr:uid="{00000000-0005-0000-0000-00002C120000}"/>
    <cellStyle name="dollar0" xfId="4538" xr:uid="{00000000-0005-0000-0000-00002D120000}"/>
    <cellStyle name="dollar0 2" xfId="4539" xr:uid="{00000000-0005-0000-0000-00002E120000}"/>
    <cellStyle name="Dollar0Decimals" xfId="4540" xr:uid="{00000000-0005-0000-0000-00002F120000}"/>
    <cellStyle name="dollar1" xfId="4541" xr:uid="{00000000-0005-0000-0000-000030120000}"/>
    <cellStyle name="dollar1 2" xfId="4542" xr:uid="{00000000-0005-0000-0000-000031120000}"/>
    <cellStyle name="Dollar2Decimals" xfId="4543" xr:uid="{00000000-0005-0000-0000-000032120000}"/>
    <cellStyle name="Dollars" xfId="4544" xr:uid="{00000000-0005-0000-0000-000033120000}"/>
    <cellStyle name="Dotted Line" xfId="4545" xr:uid="{00000000-0005-0000-0000-000034120000}"/>
    <cellStyle name="Double Accounting" xfId="4546" xr:uid="{00000000-0005-0000-0000-000035120000}"/>
    <cellStyle name="dr" xfId="4547" xr:uid="{00000000-0005-0000-0000-000036120000}"/>
    <cellStyle name="DriversNumber" xfId="4548" xr:uid="{00000000-0005-0000-0000-000037120000}"/>
    <cellStyle name="DriversPercent" xfId="4549" xr:uid="{00000000-0005-0000-0000-000038120000}"/>
    <cellStyle name="DrKW Assumption" xfId="4550" xr:uid="{00000000-0005-0000-0000-000039120000}"/>
    <cellStyle name="DrKW Green Line" xfId="4551" xr:uid="{00000000-0005-0000-0000-00003A120000}"/>
    <cellStyle name="DrKW Input" xfId="4552" xr:uid="{00000000-0005-0000-0000-00003B120000}"/>
    <cellStyle name="DrKW Multiple" xfId="4553" xr:uid="{00000000-0005-0000-0000-00003C120000}"/>
    <cellStyle name="DrKW Multiple 2" xfId="4554" xr:uid="{00000000-0005-0000-0000-00003D120000}"/>
    <cellStyle name="DrKW Percent" xfId="4555" xr:uid="{00000000-0005-0000-0000-00003E120000}"/>
    <cellStyle name="DrKW Percent 2" xfId="4556" xr:uid="{00000000-0005-0000-0000-00003F120000}"/>
    <cellStyle name="DrKW Percent 8pt" xfId="4557" xr:uid="{00000000-0005-0000-0000-000040120000}"/>
    <cellStyle name="DrKW Percent Assumption" xfId="4558" xr:uid="{00000000-0005-0000-0000-000041120000}"/>
    <cellStyle name="DrKW Percent Assumption 8pt" xfId="4559" xr:uid="{00000000-0005-0000-0000-000042120000}"/>
    <cellStyle name="DrKW Percent Input" xfId="4560" xr:uid="{00000000-0005-0000-0000-000043120000}"/>
    <cellStyle name="DrKW Standard format" xfId="4561" xr:uid="{00000000-0005-0000-0000-000044120000}"/>
    <cellStyle name="DrKW Standard format 2" xfId="4562" xr:uid="{00000000-0005-0000-0000-000045120000}"/>
    <cellStyle name="ds" xfId="4563" xr:uid="{00000000-0005-0000-0000-000046120000}"/>
    <cellStyle name="ds 2" xfId="4564" xr:uid="{00000000-0005-0000-0000-000047120000}"/>
    <cellStyle name="ds 2 2" xfId="4565" xr:uid="{00000000-0005-0000-0000-000048120000}"/>
    <cellStyle name="ds 2 2 2" xfId="4566" xr:uid="{00000000-0005-0000-0000-000049120000}"/>
    <cellStyle name="ds 2 3" xfId="4567" xr:uid="{00000000-0005-0000-0000-00004A120000}"/>
    <cellStyle name="ds 3" xfId="4568" xr:uid="{00000000-0005-0000-0000-00004B120000}"/>
    <cellStyle name="ds 3 2" xfId="4569" xr:uid="{00000000-0005-0000-0000-00004C120000}"/>
    <cellStyle name="ds 3 2 2" xfId="4570" xr:uid="{00000000-0005-0000-0000-00004D120000}"/>
    <cellStyle name="ds 3 3" xfId="4571" xr:uid="{00000000-0005-0000-0000-00004E120000}"/>
    <cellStyle name="ds 4" xfId="4572" xr:uid="{00000000-0005-0000-0000-00004F120000}"/>
    <cellStyle name="ds 4 2" xfId="4573" xr:uid="{00000000-0005-0000-0000-000050120000}"/>
    <cellStyle name="ds 4 2 2" xfId="4574" xr:uid="{00000000-0005-0000-0000-000051120000}"/>
    <cellStyle name="ds 4 3" xfId="4575" xr:uid="{00000000-0005-0000-0000-000052120000}"/>
    <cellStyle name="ds 5" xfId="4576" xr:uid="{00000000-0005-0000-0000-000053120000}"/>
    <cellStyle name="ds 5 2" xfId="4577" xr:uid="{00000000-0005-0000-0000-000054120000}"/>
    <cellStyle name="ds_Aktiva Formeln" xfId="4578" xr:uid="{00000000-0005-0000-0000-000055120000}"/>
    <cellStyle name="Dziesiętny [0]_IS_06_PT_final" xfId="4579" xr:uid="{00000000-0005-0000-0000-000056120000}"/>
    <cellStyle name="Dziesiętny_DFC ERAV3" xfId="4580" xr:uid="{00000000-0005-0000-0000-000057120000}"/>
    <cellStyle name="e" xfId="4581" xr:uid="{00000000-0005-0000-0000-000058120000}"/>
    <cellStyle name="e 2" xfId="4582" xr:uid="{00000000-0005-0000-0000-000059120000}"/>
    <cellStyle name="e 3" xfId="4583" xr:uid="{00000000-0005-0000-0000-00005A120000}"/>
    <cellStyle name="ein" xfId="4584" xr:uid="{00000000-0005-0000-0000-00005B120000}"/>
    <cellStyle name="ein 2" xfId="4585" xr:uid="{00000000-0005-0000-0000-00005C120000}"/>
    <cellStyle name="ein 2 2" xfId="4586" xr:uid="{00000000-0005-0000-0000-00005D120000}"/>
    <cellStyle name="ein 2 2 2" xfId="4587" xr:uid="{00000000-0005-0000-0000-00005E120000}"/>
    <cellStyle name="ein 2 2 2 2" xfId="4588" xr:uid="{00000000-0005-0000-0000-00005F120000}"/>
    <cellStyle name="ein 2 2 3" xfId="4589" xr:uid="{00000000-0005-0000-0000-000060120000}"/>
    <cellStyle name="ein 2 2 3 2" xfId="4590" xr:uid="{00000000-0005-0000-0000-000061120000}"/>
    <cellStyle name="ein 2 2 4" xfId="4591" xr:uid="{00000000-0005-0000-0000-000062120000}"/>
    <cellStyle name="ein 2 3" xfId="4592" xr:uid="{00000000-0005-0000-0000-000063120000}"/>
    <cellStyle name="ein 2 3 2" xfId="4593" xr:uid="{00000000-0005-0000-0000-000064120000}"/>
    <cellStyle name="ein 2 3 2 2" xfId="4594" xr:uid="{00000000-0005-0000-0000-000065120000}"/>
    <cellStyle name="ein 2 3 3" xfId="4595" xr:uid="{00000000-0005-0000-0000-000066120000}"/>
    <cellStyle name="ein 2 3 3 2" xfId="4596" xr:uid="{00000000-0005-0000-0000-000067120000}"/>
    <cellStyle name="ein 2 3 4" xfId="4597" xr:uid="{00000000-0005-0000-0000-000068120000}"/>
    <cellStyle name="ein 2 3 4 2" xfId="4598" xr:uid="{00000000-0005-0000-0000-000069120000}"/>
    <cellStyle name="ein 2 3 5" xfId="4599" xr:uid="{00000000-0005-0000-0000-00006A120000}"/>
    <cellStyle name="ein 2 3_Aktiva Formeln" xfId="4600" xr:uid="{00000000-0005-0000-0000-00006B120000}"/>
    <cellStyle name="ein 2 4" xfId="4601" xr:uid="{00000000-0005-0000-0000-00006C120000}"/>
    <cellStyle name="ein 2 4 2" xfId="4602" xr:uid="{00000000-0005-0000-0000-00006D120000}"/>
    <cellStyle name="ein 2 4 2 2" xfId="4603" xr:uid="{00000000-0005-0000-0000-00006E120000}"/>
    <cellStyle name="ein 2 4 3" xfId="4604" xr:uid="{00000000-0005-0000-0000-00006F120000}"/>
    <cellStyle name="ein 2 4 3 2" xfId="4605" xr:uid="{00000000-0005-0000-0000-000070120000}"/>
    <cellStyle name="ein 2 4 4" xfId="4606" xr:uid="{00000000-0005-0000-0000-000071120000}"/>
    <cellStyle name="ein 2 4 4 2" xfId="4607" xr:uid="{00000000-0005-0000-0000-000072120000}"/>
    <cellStyle name="ein 2 4 5" xfId="4608" xr:uid="{00000000-0005-0000-0000-000073120000}"/>
    <cellStyle name="ein 2 4_Aktiva Formeln" xfId="4609" xr:uid="{00000000-0005-0000-0000-000074120000}"/>
    <cellStyle name="ein 2 5" xfId="4610" xr:uid="{00000000-0005-0000-0000-000075120000}"/>
    <cellStyle name="ein 2 5 2" xfId="4611" xr:uid="{00000000-0005-0000-0000-000076120000}"/>
    <cellStyle name="ein 2 5 2 2" xfId="4612" xr:uid="{00000000-0005-0000-0000-000077120000}"/>
    <cellStyle name="ein 2 5 3" xfId="4613" xr:uid="{00000000-0005-0000-0000-000078120000}"/>
    <cellStyle name="ein 2 6" xfId="4614" xr:uid="{00000000-0005-0000-0000-000079120000}"/>
    <cellStyle name="ein 2 6 2" xfId="4615" xr:uid="{00000000-0005-0000-0000-00007A120000}"/>
    <cellStyle name="ein 2 7" xfId="4616" xr:uid="{00000000-0005-0000-0000-00007B120000}"/>
    <cellStyle name="ein 2 7 2" xfId="4617" xr:uid="{00000000-0005-0000-0000-00007C120000}"/>
    <cellStyle name="ein 2 7 2 2" xfId="4618" xr:uid="{00000000-0005-0000-0000-00007D120000}"/>
    <cellStyle name="ein 2 7 3" xfId="4619" xr:uid="{00000000-0005-0000-0000-00007E120000}"/>
    <cellStyle name="ein 2_Aktiva Formeln" xfId="4620" xr:uid="{00000000-0005-0000-0000-00007F120000}"/>
    <cellStyle name="ein 3" xfId="4621" xr:uid="{00000000-0005-0000-0000-000080120000}"/>
    <cellStyle name="ein 3 2" xfId="4622" xr:uid="{00000000-0005-0000-0000-000081120000}"/>
    <cellStyle name="ein 3 2 2" xfId="4623" xr:uid="{00000000-0005-0000-0000-000082120000}"/>
    <cellStyle name="ein 3 3" xfId="4624" xr:uid="{00000000-0005-0000-0000-000083120000}"/>
    <cellStyle name="ein 3 3 2" xfId="4625" xr:uid="{00000000-0005-0000-0000-000084120000}"/>
    <cellStyle name="ein 3 4" xfId="4626" xr:uid="{00000000-0005-0000-0000-000085120000}"/>
    <cellStyle name="Eingabe 2" xfId="4627" xr:uid="{00000000-0005-0000-0000-000086120000}"/>
    <cellStyle name="Eingabe 2 2" xfId="4628" xr:uid="{00000000-0005-0000-0000-000087120000}"/>
    <cellStyle name="Eingabe 3" xfId="4629" xr:uid="{00000000-0005-0000-0000-000088120000}"/>
    <cellStyle name="Eingabe 4" xfId="4630" xr:uid="{00000000-0005-0000-0000-000089120000}"/>
    <cellStyle name="Eingabe 4 2" xfId="4631" xr:uid="{00000000-0005-0000-0000-00008A120000}"/>
    <cellStyle name="Eingabe 4 2 2" xfId="4632" xr:uid="{00000000-0005-0000-0000-00008B120000}"/>
    <cellStyle name="Eingabe 4 2 2 2" xfId="4633" xr:uid="{00000000-0005-0000-0000-00008C120000}"/>
    <cellStyle name="Eingabe 4 2 2 2 2" xfId="4634" xr:uid="{00000000-0005-0000-0000-00008D120000}"/>
    <cellStyle name="Eingabe 4 2 2 3" xfId="4635" xr:uid="{00000000-0005-0000-0000-00008E120000}"/>
    <cellStyle name="Eingabe 4 2 3" xfId="4636" xr:uid="{00000000-0005-0000-0000-00008F120000}"/>
    <cellStyle name="Eingabe 4 2 3 2" xfId="4637" xr:uid="{00000000-0005-0000-0000-000090120000}"/>
    <cellStyle name="Eingabe 4 2 3 2 2" xfId="4638" xr:uid="{00000000-0005-0000-0000-000091120000}"/>
    <cellStyle name="Eingabe 4 2 3 3" xfId="4639" xr:uid="{00000000-0005-0000-0000-000092120000}"/>
    <cellStyle name="Eingabe 4 2 4" xfId="4640" xr:uid="{00000000-0005-0000-0000-000093120000}"/>
    <cellStyle name="Eingabe 4 2 4 2" xfId="4641" xr:uid="{00000000-0005-0000-0000-000094120000}"/>
    <cellStyle name="Eingabe 4 2 5" xfId="4642" xr:uid="{00000000-0005-0000-0000-000095120000}"/>
    <cellStyle name="Eingabe 4 2_Aktiva Formeln" xfId="4643" xr:uid="{00000000-0005-0000-0000-000096120000}"/>
    <cellStyle name="Eingabe 4 3" xfId="4644" xr:uid="{00000000-0005-0000-0000-000097120000}"/>
    <cellStyle name="Eingabe 4 3 2" xfId="4645" xr:uid="{00000000-0005-0000-0000-000098120000}"/>
    <cellStyle name="Eingabe 4 3 2 2" xfId="4646" xr:uid="{00000000-0005-0000-0000-000099120000}"/>
    <cellStyle name="Eingabe 4 3 3" xfId="4647" xr:uid="{00000000-0005-0000-0000-00009A120000}"/>
    <cellStyle name="Eingabe 4 4" xfId="4648" xr:uid="{00000000-0005-0000-0000-00009B120000}"/>
    <cellStyle name="Eingabe 4 4 2" xfId="4649" xr:uid="{00000000-0005-0000-0000-00009C120000}"/>
    <cellStyle name="Eingabe 4_Aktiva Formeln" xfId="4650" xr:uid="{00000000-0005-0000-0000-00009D120000}"/>
    <cellStyle name="Eingabe 5" xfId="4651" xr:uid="{00000000-0005-0000-0000-00009E120000}"/>
    <cellStyle name="Eingabe 6" xfId="4652" xr:uid="{00000000-0005-0000-0000-00009F120000}"/>
    <cellStyle name="Eingabe 6 2" xfId="4653" xr:uid="{00000000-0005-0000-0000-0000A0120000}"/>
    <cellStyle name="Eingabe 6 2 2" xfId="4654" xr:uid="{00000000-0005-0000-0000-0000A1120000}"/>
    <cellStyle name="Eingabe 6 3" xfId="4655" xr:uid="{00000000-0005-0000-0000-0000A2120000}"/>
    <cellStyle name="Eingabe 7" xfId="4656" xr:uid="{00000000-0005-0000-0000-0000A3120000}"/>
    <cellStyle name="Eingabe 7 2" xfId="4657" xr:uid="{00000000-0005-0000-0000-0000A4120000}"/>
    <cellStyle name="Eingabe 8" xfId="4658" xr:uid="{00000000-0005-0000-0000-0000A5120000}"/>
    <cellStyle name="Eingabe 8 2" xfId="4659" xr:uid="{00000000-0005-0000-0000-0000A6120000}"/>
    <cellStyle name="Eingabefeld" xfId="4660" xr:uid="{00000000-0005-0000-0000-0000A7120000}"/>
    <cellStyle name="Eingabefeld 2" xfId="4661" xr:uid="{00000000-0005-0000-0000-0000A8120000}"/>
    <cellStyle name="Eingabefeld 2 2" xfId="4662" xr:uid="{00000000-0005-0000-0000-0000A9120000}"/>
    <cellStyle name="Eingabefeld 2 2 2" xfId="4663" xr:uid="{00000000-0005-0000-0000-0000AA120000}"/>
    <cellStyle name="Eingabefeld 2 3" xfId="4664" xr:uid="{00000000-0005-0000-0000-0000AB120000}"/>
    <cellStyle name="Einlesen" xfId="4665" xr:uid="{00000000-0005-0000-0000-0000AC120000}"/>
    <cellStyle name="Ellenőrzőcella" xfId="4666" xr:uid="{00000000-0005-0000-0000-0000AD120000}"/>
    <cellStyle name="Encabez1" xfId="4667" xr:uid="{00000000-0005-0000-0000-0000AE120000}"/>
    <cellStyle name="Encabez2" xfId="4668" xr:uid="{00000000-0005-0000-0000-0000AF120000}"/>
    <cellStyle name="Encabezado 4" xfId="4669" xr:uid="{00000000-0005-0000-0000-0000B0120000}"/>
    <cellStyle name="Énfasis1" xfId="4670" xr:uid="{00000000-0005-0000-0000-0000B1120000}"/>
    <cellStyle name="Énfasis2" xfId="4671" xr:uid="{00000000-0005-0000-0000-0000B2120000}"/>
    <cellStyle name="Énfasis3" xfId="4672" xr:uid="{00000000-0005-0000-0000-0000B3120000}"/>
    <cellStyle name="Énfasis4" xfId="4673" xr:uid="{00000000-0005-0000-0000-0000B4120000}"/>
    <cellStyle name="Énfasis5" xfId="4674" xr:uid="{00000000-0005-0000-0000-0000B5120000}"/>
    <cellStyle name="Énfasis6" xfId="4675" xr:uid="{00000000-0005-0000-0000-0000B6120000}"/>
    <cellStyle name="Entered" xfId="4676" xr:uid="{00000000-0005-0000-0000-0000B7120000}"/>
    <cellStyle name="Entrada" xfId="4677" xr:uid="{00000000-0005-0000-0000-0000B8120000}"/>
    <cellStyle name="Entrada 2" xfId="4678" xr:uid="{00000000-0005-0000-0000-0000B9120000}"/>
    <cellStyle name="Entrada 2 2" xfId="4679" xr:uid="{00000000-0005-0000-0000-0000BA120000}"/>
    <cellStyle name="Entrada 2 2 2" xfId="4680" xr:uid="{00000000-0005-0000-0000-0000BB120000}"/>
    <cellStyle name="Entrada 2 2 2 2" xfId="4681" xr:uid="{00000000-0005-0000-0000-0000BC120000}"/>
    <cellStyle name="Entrada 2 2 2 2 2" xfId="4682" xr:uid="{00000000-0005-0000-0000-0000BD120000}"/>
    <cellStyle name="Entrada 2 2 2 2 2 2" xfId="4683" xr:uid="{00000000-0005-0000-0000-0000BE120000}"/>
    <cellStyle name="Entrada 2 2 2 2 3" xfId="4684" xr:uid="{00000000-0005-0000-0000-0000BF120000}"/>
    <cellStyle name="Entrada 2 2 2 3" xfId="4685" xr:uid="{00000000-0005-0000-0000-0000C0120000}"/>
    <cellStyle name="Entrada 2 2 2 3 2" xfId="4686" xr:uid="{00000000-0005-0000-0000-0000C1120000}"/>
    <cellStyle name="Entrada 2 2 2 3 2 2" xfId="4687" xr:uid="{00000000-0005-0000-0000-0000C2120000}"/>
    <cellStyle name="Entrada 2 2 2 3 3" xfId="4688" xr:uid="{00000000-0005-0000-0000-0000C3120000}"/>
    <cellStyle name="Entrada 2 2 2 4" xfId="4689" xr:uid="{00000000-0005-0000-0000-0000C4120000}"/>
    <cellStyle name="Entrada 2 2 2 4 2" xfId="4690" xr:uid="{00000000-0005-0000-0000-0000C5120000}"/>
    <cellStyle name="Entrada 2 2 2 5" xfId="4691" xr:uid="{00000000-0005-0000-0000-0000C6120000}"/>
    <cellStyle name="Entrada 2 2 2_Aktiva Formeln" xfId="4692" xr:uid="{00000000-0005-0000-0000-0000C7120000}"/>
    <cellStyle name="Entrada 2 2 3" xfId="4693" xr:uid="{00000000-0005-0000-0000-0000C8120000}"/>
    <cellStyle name="Entrada 2 2 3 2" xfId="4694" xr:uid="{00000000-0005-0000-0000-0000C9120000}"/>
    <cellStyle name="Entrada 2 2 3 2 2" xfId="4695" xr:uid="{00000000-0005-0000-0000-0000CA120000}"/>
    <cellStyle name="Entrada 2 2 3 3" xfId="4696" xr:uid="{00000000-0005-0000-0000-0000CB120000}"/>
    <cellStyle name="Entrada 2 2 4" xfId="4697" xr:uid="{00000000-0005-0000-0000-0000CC120000}"/>
    <cellStyle name="Entrada 2 2 4 2" xfId="4698" xr:uid="{00000000-0005-0000-0000-0000CD120000}"/>
    <cellStyle name="Entrada 2 2_Aktiva Formeln" xfId="4699" xr:uid="{00000000-0005-0000-0000-0000CE120000}"/>
    <cellStyle name="Entrada 2 3" xfId="4700" xr:uid="{00000000-0005-0000-0000-0000CF120000}"/>
    <cellStyle name="Entrada 2 3 2" xfId="4701" xr:uid="{00000000-0005-0000-0000-0000D0120000}"/>
    <cellStyle name="Entrada 2 3 2 2" xfId="4702" xr:uid="{00000000-0005-0000-0000-0000D1120000}"/>
    <cellStyle name="Entrada 2 3 2 2 2" xfId="4703" xr:uid="{00000000-0005-0000-0000-0000D2120000}"/>
    <cellStyle name="Entrada 2 3 2 3" xfId="4704" xr:uid="{00000000-0005-0000-0000-0000D3120000}"/>
    <cellStyle name="Entrada 2 3 3" xfId="4705" xr:uid="{00000000-0005-0000-0000-0000D4120000}"/>
    <cellStyle name="Entrada 2 3 3 2" xfId="4706" xr:uid="{00000000-0005-0000-0000-0000D5120000}"/>
    <cellStyle name="Entrada 2 3 3 2 2" xfId="4707" xr:uid="{00000000-0005-0000-0000-0000D6120000}"/>
    <cellStyle name="Entrada 2 3 3 3" xfId="4708" xr:uid="{00000000-0005-0000-0000-0000D7120000}"/>
    <cellStyle name="Entrada 2 3 4" xfId="4709" xr:uid="{00000000-0005-0000-0000-0000D8120000}"/>
    <cellStyle name="Entrada 2 3 4 2" xfId="4710" xr:uid="{00000000-0005-0000-0000-0000D9120000}"/>
    <cellStyle name="Entrada 2 3 5" xfId="4711" xr:uid="{00000000-0005-0000-0000-0000DA120000}"/>
    <cellStyle name="Entrada 2 3_Aktiva Formeln" xfId="4712" xr:uid="{00000000-0005-0000-0000-0000DB120000}"/>
    <cellStyle name="Entrada 2 4" xfId="4713" xr:uid="{00000000-0005-0000-0000-0000DC120000}"/>
    <cellStyle name="Entrada 2 4 2" xfId="4714" xr:uid="{00000000-0005-0000-0000-0000DD120000}"/>
    <cellStyle name="Entrada 2 4 2 2" xfId="4715" xr:uid="{00000000-0005-0000-0000-0000DE120000}"/>
    <cellStyle name="Entrada 2 4 2 2 2" xfId="4716" xr:uid="{00000000-0005-0000-0000-0000DF120000}"/>
    <cellStyle name="Entrada 2 4 2 3" xfId="4717" xr:uid="{00000000-0005-0000-0000-0000E0120000}"/>
    <cellStyle name="Entrada 2 4 3" xfId="4718" xr:uid="{00000000-0005-0000-0000-0000E1120000}"/>
    <cellStyle name="Entrada 2 4 3 2" xfId="4719" xr:uid="{00000000-0005-0000-0000-0000E2120000}"/>
    <cellStyle name="Entrada 2 4 3 2 2" xfId="4720" xr:uid="{00000000-0005-0000-0000-0000E3120000}"/>
    <cellStyle name="Entrada 2 4 3 3" xfId="4721" xr:uid="{00000000-0005-0000-0000-0000E4120000}"/>
    <cellStyle name="Entrada 2 4 4" xfId="4722" xr:uid="{00000000-0005-0000-0000-0000E5120000}"/>
    <cellStyle name="Entrada 2 4 4 2" xfId="4723" xr:uid="{00000000-0005-0000-0000-0000E6120000}"/>
    <cellStyle name="Entrada 2 4 5" xfId="4724" xr:uid="{00000000-0005-0000-0000-0000E7120000}"/>
    <cellStyle name="Entrada 2 4_Aktiva Formeln" xfId="4725" xr:uid="{00000000-0005-0000-0000-0000E8120000}"/>
    <cellStyle name="Entrada 2 5" xfId="4726" xr:uid="{00000000-0005-0000-0000-0000E9120000}"/>
    <cellStyle name="Entrada 2 5 2" xfId="4727" xr:uid="{00000000-0005-0000-0000-0000EA120000}"/>
    <cellStyle name="Entrada 2 5 2 2" xfId="4728" xr:uid="{00000000-0005-0000-0000-0000EB120000}"/>
    <cellStyle name="Entrada 2 5 2 2 2" xfId="4729" xr:uid="{00000000-0005-0000-0000-0000EC120000}"/>
    <cellStyle name="Entrada 2 5 2 3" xfId="4730" xr:uid="{00000000-0005-0000-0000-0000ED120000}"/>
    <cellStyle name="Entrada 2 5 3" xfId="4731" xr:uid="{00000000-0005-0000-0000-0000EE120000}"/>
    <cellStyle name="Entrada 2 5 3 2" xfId="4732" xr:uid="{00000000-0005-0000-0000-0000EF120000}"/>
    <cellStyle name="Entrada 2 5 3 2 2" xfId="4733" xr:uid="{00000000-0005-0000-0000-0000F0120000}"/>
    <cellStyle name="Entrada 2 5 3 3" xfId="4734" xr:uid="{00000000-0005-0000-0000-0000F1120000}"/>
    <cellStyle name="Entrada 2 5 4" xfId="4735" xr:uid="{00000000-0005-0000-0000-0000F2120000}"/>
    <cellStyle name="Entrada 2 5 4 2" xfId="4736" xr:uid="{00000000-0005-0000-0000-0000F3120000}"/>
    <cellStyle name="Entrada 2 5 5" xfId="4737" xr:uid="{00000000-0005-0000-0000-0000F4120000}"/>
    <cellStyle name="Entrada 2 5_Aktiva Formeln" xfId="4738" xr:uid="{00000000-0005-0000-0000-0000F5120000}"/>
    <cellStyle name="Entrada 2 6" xfId="4739" xr:uid="{00000000-0005-0000-0000-0000F6120000}"/>
    <cellStyle name="Entrada 2 6 2" xfId="4740" xr:uid="{00000000-0005-0000-0000-0000F7120000}"/>
    <cellStyle name="Entrada 2 6 2 2" xfId="4741" xr:uid="{00000000-0005-0000-0000-0000F8120000}"/>
    <cellStyle name="Entrada 2 6 3" xfId="4742" xr:uid="{00000000-0005-0000-0000-0000F9120000}"/>
    <cellStyle name="Entrada 2 7" xfId="4743" xr:uid="{00000000-0005-0000-0000-0000FA120000}"/>
    <cellStyle name="Entrada 2 7 2" xfId="4744" xr:uid="{00000000-0005-0000-0000-0000FB120000}"/>
    <cellStyle name="Entrada 2 7 2 2" xfId="4745" xr:uid="{00000000-0005-0000-0000-0000FC120000}"/>
    <cellStyle name="Entrada 2 7 3" xfId="4746" xr:uid="{00000000-0005-0000-0000-0000FD120000}"/>
    <cellStyle name="Entrada 2 8" xfId="4747" xr:uid="{00000000-0005-0000-0000-0000FE120000}"/>
    <cellStyle name="Entrada 2 8 2" xfId="4748" xr:uid="{00000000-0005-0000-0000-0000FF120000}"/>
    <cellStyle name="Entrada 2_Aktiva Formeln" xfId="4749" xr:uid="{00000000-0005-0000-0000-000000130000}"/>
    <cellStyle name="Entrada 3" xfId="4750" xr:uid="{00000000-0005-0000-0000-000001130000}"/>
    <cellStyle name="Entrada 3 2" xfId="4751" xr:uid="{00000000-0005-0000-0000-000002130000}"/>
    <cellStyle name="Entrada 3 2 2" xfId="4752" xr:uid="{00000000-0005-0000-0000-000003130000}"/>
    <cellStyle name="Entrada 3 2 2 2" xfId="4753" xr:uid="{00000000-0005-0000-0000-000004130000}"/>
    <cellStyle name="Entrada 3 2 2 2 2" xfId="4754" xr:uid="{00000000-0005-0000-0000-000005130000}"/>
    <cellStyle name="Entrada 3 2 2 3" xfId="4755" xr:uid="{00000000-0005-0000-0000-000006130000}"/>
    <cellStyle name="Entrada 3 2 3" xfId="4756" xr:uid="{00000000-0005-0000-0000-000007130000}"/>
    <cellStyle name="Entrada 3 2 3 2" xfId="4757" xr:uid="{00000000-0005-0000-0000-000008130000}"/>
    <cellStyle name="Entrada 3 2 3 2 2" xfId="4758" xr:uid="{00000000-0005-0000-0000-000009130000}"/>
    <cellStyle name="Entrada 3 2 3 3" xfId="4759" xr:uid="{00000000-0005-0000-0000-00000A130000}"/>
    <cellStyle name="Entrada 3 2 4" xfId="4760" xr:uid="{00000000-0005-0000-0000-00000B130000}"/>
    <cellStyle name="Entrada 3 2 4 2" xfId="4761" xr:uid="{00000000-0005-0000-0000-00000C130000}"/>
    <cellStyle name="Entrada 3 2 5" xfId="4762" xr:uid="{00000000-0005-0000-0000-00000D130000}"/>
    <cellStyle name="Entrada 3 2_Aktiva Formeln" xfId="4763" xr:uid="{00000000-0005-0000-0000-00000E130000}"/>
    <cellStyle name="Entrada 3 3" xfId="4764" xr:uid="{00000000-0005-0000-0000-00000F130000}"/>
    <cellStyle name="Entrada 3 3 2" xfId="4765" xr:uid="{00000000-0005-0000-0000-000010130000}"/>
    <cellStyle name="Entrada 3 3 2 2" xfId="4766" xr:uid="{00000000-0005-0000-0000-000011130000}"/>
    <cellStyle name="Entrada 3 3 2 2 2" xfId="4767" xr:uid="{00000000-0005-0000-0000-000012130000}"/>
    <cellStyle name="Entrada 3 3 2 3" xfId="4768" xr:uid="{00000000-0005-0000-0000-000013130000}"/>
    <cellStyle name="Entrada 3 3 3" xfId="4769" xr:uid="{00000000-0005-0000-0000-000014130000}"/>
    <cellStyle name="Entrada 3 3 3 2" xfId="4770" xr:uid="{00000000-0005-0000-0000-000015130000}"/>
    <cellStyle name="Entrada 3 3 3 2 2" xfId="4771" xr:uid="{00000000-0005-0000-0000-000016130000}"/>
    <cellStyle name="Entrada 3 3 3 3" xfId="4772" xr:uid="{00000000-0005-0000-0000-000017130000}"/>
    <cellStyle name="Entrada 3 3 4" xfId="4773" xr:uid="{00000000-0005-0000-0000-000018130000}"/>
    <cellStyle name="Entrada 3 3 4 2" xfId="4774" xr:uid="{00000000-0005-0000-0000-000019130000}"/>
    <cellStyle name="Entrada 3 3 5" xfId="4775" xr:uid="{00000000-0005-0000-0000-00001A130000}"/>
    <cellStyle name="Entrada 3 3_Aktiva Formeln" xfId="4776" xr:uid="{00000000-0005-0000-0000-00001B130000}"/>
    <cellStyle name="Entrada 3 4" xfId="4777" xr:uid="{00000000-0005-0000-0000-00001C130000}"/>
    <cellStyle name="Entrada 3 4 2" xfId="4778" xr:uid="{00000000-0005-0000-0000-00001D130000}"/>
    <cellStyle name="Entrada 3 4 2 2" xfId="4779" xr:uid="{00000000-0005-0000-0000-00001E130000}"/>
    <cellStyle name="Entrada 3 4 3" xfId="4780" xr:uid="{00000000-0005-0000-0000-00001F130000}"/>
    <cellStyle name="Entrada 3 5" xfId="4781" xr:uid="{00000000-0005-0000-0000-000020130000}"/>
    <cellStyle name="Entrada 3 5 2" xfId="4782" xr:uid="{00000000-0005-0000-0000-000021130000}"/>
    <cellStyle name="Entrada 3 5 2 2" xfId="4783" xr:uid="{00000000-0005-0000-0000-000022130000}"/>
    <cellStyle name="Entrada 3 5 3" xfId="4784" xr:uid="{00000000-0005-0000-0000-000023130000}"/>
    <cellStyle name="Entrada 3_Aktiva Formeln" xfId="4785" xr:uid="{00000000-0005-0000-0000-000024130000}"/>
    <cellStyle name="Entrada 4" xfId="4786" xr:uid="{00000000-0005-0000-0000-000025130000}"/>
    <cellStyle name="Entrada 4 2" xfId="4787" xr:uid="{00000000-0005-0000-0000-000026130000}"/>
    <cellStyle name="Entrada_Aktiva Formeln" xfId="4788" xr:uid="{00000000-0005-0000-0000-000027130000}"/>
    <cellStyle name="eps" xfId="4789" xr:uid="{00000000-0005-0000-0000-000028130000}"/>
    <cellStyle name="eps 2" xfId="4790" xr:uid="{00000000-0005-0000-0000-000029130000}"/>
    <cellStyle name="Ergebnis 1" xfId="4791" xr:uid="{00000000-0005-0000-0000-00002A130000}"/>
    <cellStyle name="Ergebnis 1 2" xfId="4792" xr:uid="{00000000-0005-0000-0000-00002B130000}"/>
    <cellStyle name="Ergebnis 1 2 2" xfId="4793" xr:uid="{00000000-0005-0000-0000-00002C130000}"/>
    <cellStyle name="Ergebnis 1 2 2 2" xfId="4794" xr:uid="{00000000-0005-0000-0000-00002D130000}"/>
    <cellStyle name="Ergebnis 1 2 2 2 2" xfId="4795" xr:uid="{00000000-0005-0000-0000-00002E130000}"/>
    <cellStyle name="Ergebnis 1 2 2 3" xfId="4796" xr:uid="{00000000-0005-0000-0000-00002F130000}"/>
    <cellStyle name="Ergebnis 1 2 3" xfId="4797" xr:uid="{00000000-0005-0000-0000-000030130000}"/>
    <cellStyle name="Ergebnis 1 2 3 2" xfId="4798" xr:uid="{00000000-0005-0000-0000-000031130000}"/>
    <cellStyle name="Ergebnis 1 2 3 2 2" xfId="4799" xr:uid="{00000000-0005-0000-0000-000032130000}"/>
    <cellStyle name="Ergebnis 1 2 3 3" xfId="4800" xr:uid="{00000000-0005-0000-0000-000033130000}"/>
    <cellStyle name="Ergebnis 1 2 4" xfId="4801" xr:uid="{00000000-0005-0000-0000-000034130000}"/>
    <cellStyle name="Ergebnis 1 2 4 2" xfId="4802" xr:uid="{00000000-0005-0000-0000-000035130000}"/>
    <cellStyle name="Ergebnis 1 2 5" xfId="4803" xr:uid="{00000000-0005-0000-0000-000036130000}"/>
    <cellStyle name="Ergebnis 1 2_Aktiva Formeln" xfId="4804" xr:uid="{00000000-0005-0000-0000-000037130000}"/>
    <cellStyle name="Ergebnis 1 3" xfId="4805" xr:uid="{00000000-0005-0000-0000-000038130000}"/>
    <cellStyle name="Ergebnis 1 3 2" xfId="4806" xr:uid="{00000000-0005-0000-0000-000039130000}"/>
    <cellStyle name="Ergebnis 1 3 2 2" xfId="4807" xr:uid="{00000000-0005-0000-0000-00003A130000}"/>
    <cellStyle name="Ergebnis 1 3 2 2 2" xfId="4808" xr:uid="{00000000-0005-0000-0000-00003B130000}"/>
    <cellStyle name="Ergebnis 1 3 2 3" xfId="4809" xr:uid="{00000000-0005-0000-0000-00003C130000}"/>
    <cellStyle name="Ergebnis 1 3 3" xfId="4810" xr:uid="{00000000-0005-0000-0000-00003D130000}"/>
    <cellStyle name="Ergebnis 1 3 3 2" xfId="4811" xr:uid="{00000000-0005-0000-0000-00003E130000}"/>
    <cellStyle name="Ergebnis 1 3 3 2 2" xfId="4812" xr:uid="{00000000-0005-0000-0000-00003F130000}"/>
    <cellStyle name="Ergebnis 1 3 3 3" xfId="4813" xr:uid="{00000000-0005-0000-0000-000040130000}"/>
    <cellStyle name="Ergebnis 1 3 4" xfId="4814" xr:uid="{00000000-0005-0000-0000-000041130000}"/>
    <cellStyle name="Ergebnis 1 3 4 2" xfId="4815" xr:uid="{00000000-0005-0000-0000-000042130000}"/>
    <cellStyle name="Ergebnis 1 3 5" xfId="4816" xr:uid="{00000000-0005-0000-0000-000043130000}"/>
    <cellStyle name="Ergebnis 1 3_Aktiva Formeln" xfId="4817" xr:uid="{00000000-0005-0000-0000-000044130000}"/>
    <cellStyle name="Ergebnis 1 4" xfId="4818" xr:uid="{00000000-0005-0000-0000-000045130000}"/>
    <cellStyle name="Ergebnis 1 4 2" xfId="4819" xr:uid="{00000000-0005-0000-0000-000046130000}"/>
    <cellStyle name="Ergebnis 1 4 2 2" xfId="4820" xr:uid="{00000000-0005-0000-0000-000047130000}"/>
    <cellStyle name="Ergebnis 1 4 3" xfId="4821" xr:uid="{00000000-0005-0000-0000-000048130000}"/>
    <cellStyle name="Ergebnis 1 5" xfId="4822" xr:uid="{00000000-0005-0000-0000-000049130000}"/>
    <cellStyle name="Ergebnis 1 5 2" xfId="4823" xr:uid="{00000000-0005-0000-0000-00004A130000}"/>
    <cellStyle name="Ergebnis 1 5 2 2" xfId="4824" xr:uid="{00000000-0005-0000-0000-00004B130000}"/>
    <cellStyle name="Ergebnis 1 5 3" xfId="4825" xr:uid="{00000000-0005-0000-0000-00004C130000}"/>
    <cellStyle name="Ergebnis 1_Aktiva Formeln" xfId="4826" xr:uid="{00000000-0005-0000-0000-00004D130000}"/>
    <cellStyle name="Ergebnis 10" xfId="4827" xr:uid="{00000000-0005-0000-0000-00004E130000}"/>
    <cellStyle name="Ergebnis 10 2" xfId="4828" xr:uid="{00000000-0005-0000-0000-00004F130000}"/>
    <cellStyle name="Ergebnis 2" xfId="4829" xr:uid="{00000000-0005-0000-0000-000050130000}"/>
    <cellStyle name="Ergebnis 2 10" xfId="4830" xr:uid="{00000000-0005-0000-0000-000051130000}"/>
    <cellStyle name="Ergebnis 2 2" xfId="4831" xr:uid="{00000000-0005-0000-0000-000052130000}"/>
    <cellStyle name="Ergebnis 2 2 2" xfId="4832" xr:uid="{00000000-0005-0000-0000-000053130000}"/>
    <cellStyle name="Ergebnis 2 2 2 2" xfId="4833" xr:uid="{00000000-0005-0000-0000-000054130000}"/>
    <cellStyle name="Ergebnis 2 2 2 2 2" xfId="4834" xr:uid="{00000000-0005-0000-0000-000055130000}"/>
    <cellStyle name="Ergebnis 2 2 2 2 2 2" xfId="4835" xr:uid="{00000000-0005-0000-0000-000056130000}"/>
    <cellStyle name="Ergebnis 2 2 2 2 3" xfId="4836" xr:uid="{00000000-0005-0000-0000-000057130000}"/>
    <cellStyle name="Ergebnis 2 2 2 3" xfId="4837" xr:uid="{00000000-0005-0000-0000-000058130000}"/>
    <cellStyle name="Ergebnis 2 2 2 3 2" xfId="4838" xr:uid="{00000000-0005-0000-0000-000059130000}"/>
    <cellStyle name="Ergebnis 2 2 2 3 2 2" xfId="4839" xr:uid="{00000000-0005-0000-0000-00005A130000}"/>
    <cellStyle name="Ergebnis 2 2 2 3 3" xfId="4840" xr:uid="{00000000-0005-0000-0000-00005B130000}"/>
    <cellStyle name="Ergebnis 2 2 2 4" xfId="4841" xr:uid="{00000000-0005-0000-0000-00005C130000}"/>
    <cellStyle name="Ergebnis 2 2 2 4 2" xfId="4842" xr:uid="{00000000-0005-0000-0000-00005D130000}"/>
    <cellStyle name="Ergebnis 2 2 2 5" xfId="4843" xr:uid="{00000000-0005-0000-0000-00005E130000}"/>
    <cellStyle name="Ergebnis 2 2 2_Aktiva Formeln" xfId="4844" xr:uid="{00000000-0005-0000-0000-00005F130000}"/>
    <cellStyle name="Ergebnis 2 2 3" xfId="4845" xr:uid="{00000000-0005-0000-0000-000060130000}"/>
    <cellStyle name="Ergebnis 2 2 3 2" xfId="4846" xr:uid="{00000000-0005-0000-0000-000061130000}"/>
    <cellStyle name="Ergebnis 2 2 3 2 2" xfId="4847" xr:uid="{00000000-0005-0000-0000-000062130000}"/>
    <cellStyle name="Ergebnis 2 2 3 3" xfId="4848" xr:uid="{00000000-0005-0000-0000-000063130000}"/>
    <cellStyle name="Ergebnis 2 2 4" xfId="4849" xr:uid="{00000000-0005-0000-0000-000064130000}"/>
    <cellStyle name="Ergebnis 2 2 4 2" xfId="4850" xr:uid="{00000000-0005-0000-0000-000065130000}"/>
    <cellStyle name="Ergebnis 2 2_Aktiva Formeln" xfId="4851" xr:uid="{00000000-0005-0000-0000-000066130000}"/>
    <cellStyle name="Ergebnis 2 3" xfId="4852" xr:uid="{00000000-0005-0000-0000-000067130000}"/>
    <cellStyle name="Ergebnis 2 3 2" xfId="4853" xr:uid="{00000000-0005-0000-0000-000068130000}"/>
    <cellStyle name="Ergebnis 2 3 2 2" xfId="4854" xr:uid="{00000000-0005-0000-0000-000069130000}"/>
    <cellStyle name="Ergebnis 2 3 2 2 2" xfId="4855" xr:uid="{00000000-0005-0000-0000-00006A130000}"/>
    <cellStyle name="Ergebnis 2 3 2 3" xfId="4856" xr:uid="{00000000-0005-0000-0000-00006B130000}"/>
    <cellStyle name="Ergebnis 2 3 3" xfId="4857" xr:uid="{00000000-0005-0000-0000-00006C130000}"/>
    <cellStyle name="Ergebnis 2 3 3 2" xfId="4858" xr:uid="{00000000-0005-0000-0000-00006D130000}"/>
    <cellStyle name="Ergebnis 2 3 3 2 2" xfId="4859" xr:uid="{00000000-0005-0000-0000-00006E130000}"/>
    <cellStyle name="Ergebnis 2 3 3 3" xfId="4860" xr:uid="{00000000-0005-0000-0000-00006F130000}"/>
    <cellStyle name="Ergebnis 2 3 4" xfId="4861" xr:uid="{00000000-0005-0000-0000-000070130000}"/>
    <cellStyle name="Ergebnis 2 3 4 2" xfId="4862" xr:uid="{00000000-0005-0000-0000-000071130000}"/>
    <cellStyle name="Ergebnis 2 3 5" xfId="4863" xr:uid="{00000000-0005-0000-0000-000072130000}"/>
    <cellStyle name="Ergebnis 2 3_Aktiva Formeln" xfId="4864" xr:uid="{00000000-0005-0000-0000-000073130000}"/>
    <cellStyle name="Ergebnis 2 4" xfId="4865" xr:uid="{00000000-0005-0000-0000-000074130000}"/>
    <cellStyle name="Ergebnis 2 4 2" xfId="4866" xr:uid="{00000000-0005-0000-0000-000075130000}"/>
    <cellStyle name="Ergebnis 2 4 2 2" xfId="4867" xr:uid="{00000000-0005-0000-0000-000076130000}"/>
    <cellStyle name="Ergebnis 2 4 2 2 2" xfId="4868" xr:uid="{00000000-0005-0000-0000-000077130000}"/>
    <cellStyle name="Ergebnis 2 4 2 3" xfId="4869" xr:uid="{00000000-0005-0000-0000-000078130000}"/>
    <cellStyle name="Ergebnis 2 4 3" xfId="4870" xr:uid="{00000000-0005-0000-0000-000079130000}"/>
    <cellStyle name="Ergebnis 2 4 3 2" xfId="4871" xr:uid="{00000000-0005-0000-0000-00007A130000}"/>
    <cellStyle name="Ergebnis 2 4 3 2 2" xfId="4872" xr:uid="{00000000-0005-0000-0000-00007B130000}"/>
    <cellStyle name="Ergebnis 2 4 3 3" xfId="4873" xr:uid="{00000000-0005-0000-0000-00007C130000}"/>
    <cellStyle name="Ergebnis 2 4 4" xfId="4874" xr:uid="{00000000-0005-0000-0000-00007D130000}"/>
    <cellStyle name="Ergebnis 2 4 4 2" xfId="4875" xr:uid="{00000000-0005-0000-0000-00007E130000}"/>
    <cellStyle name="Ergebnis 2 4 5" xfId="4876" xr:uid="{00000000-0005-0000-0000-00007F130000}"/>
    <cellStyle name="Ergebnis 2 4_Aktiva Formeln" xfId="4877" xr:uid="{00000000-0005-0000-0000-000080130000}"/>
    <cellStyle name="Ergebnis 2 5" xfId="4878" xr:uid="{00000000-0005-0000-0000-000081130000}"/>
    <cellStyle name="Ergebnis 2 5 2" xfId="4879" xr:uid="{00000000-0005-0000-0000-000082130000}"/>
    <cellStyle name="Ergebnis 2 5 2 2" xfId="4880" xr:uid="{00000000-0005-0000-0000-000083130000}"/>
    <cellStyle name="Ergebnis 2 5 2 2 2" xfId="4881" xr:uid="{00000000-0005-0000-0000-000084130000}"/>
    <cellStyle name="Ergebnis 2 5 2 3" xfId="4882" xr:uid="{00000000-0005-0000-0000-000085130000}"/>
    <cellStyle name="Ergebnis 2 5 3" xfId="4883" xr:uid="{00000000-0005-0000-0000-000086130000}"/>
    <cellStyle name="Ergebnis 2 5 3 2" xfId="4884" xr:uid="{00000000-0005-0000-0000-000087130000}"/>
    <cellStyle name="Ergebnis 2 5 3 2 2" xfId="4885" xr:uid="{00000000-0005-0000-0000-000088130000}"/>
    <cellStyle name="Ergebnis 2 5 3 3" xfId="4886" xr:uid="{00000000-0005-0000-0000-000089130000}"/>
    <cellStyle name="Ergebnis 2 5 4" xfId="4887" xr:uid="{00000000-0005-0000-0000-00008A130000}"/>
    <cellStyle name="Ergebnis 2 5 4 2" xfId="4888" xr:uid="{00000000-0005-0000-0000-00008B130000}"/>
    <cellStyle name="Ergebnis 2 5 5" xfId="4889" xr:uid="{00000000-0005-0000-0000-00008C130000}"/>
    <cellStyle name="Ergebnis 2 5_Aktiva Formeln" xfId="4890" xr:uid="{00000000-0005-0000-0000-00008D130000}"/>
    <cellStyle name="Ergebnis 2 6" xfId="4891" xr:uid="{00000000-0005-0000-0000-00008E130000}"/>
    <cellStyle name="Ergebnis 2 6 2" xfId="4892" xr:uid="{00000000-0005-0000-0000-00008F130000}"/>
    <cellStyle name="Ergebnis 2 6 2 2" xfId="4893" xr:uid="{00000000-0005-0000-0000-000090130000}"/>
    <cellStyle name="Ergebnis 2 6 3" xfId="4894" xr:uid="{00000000-0005-0000-0000-000091130000}"/>
    <cellStyle name="Ergebnis 2 7" xfId="4895" xr:uid="{00000000-0005-0000-0000-000092130000}"/>
    <cellStyle name="Ergebnis 2 7 2" xfId="4896" xr:uid="{00000000-0005-0000-0000-000093130000}"/>
    <cellStyle name="Ergebnis 2 7 2 2" xfId="4897" xr:uid="{00000000-0005-0000-0000-000094130000}"/>
    <cellStyle name="Ergebnis 2 7 3" xfId="4898" xr:uid="{00000000-0005-0000-0000-000095130000}"/>
    <cellStyle name="Ergebnis 2 8" xfId="4899" xr:uid="{00000000-0005-0000-0000-000096130000}"/>
    <cellStyle name="Ergebnis 2 8 2" xfId="4900" xr:uid="{00000000-0005-0000-0000-000097130000}"/>
    <cellStyle name="Ergebnis 2 9" xfId="4901" xr:uid="{00000000-0005-0000-0000-000098130000}"/>
    <cellStyle name="Ergebnis 2_Aktiva Formeln" xfId="4902" xr:uid="{00000000-0005-0000-0000-000099130000}"/>
    <cellStyle name="Ergebnis 3" xfId="4903" xr:uid="{00000000-0005-0000-0000-00009A130000}"/>
    <cellStyle name="Ergebnis 3 2" xfId="4904" xr:uid="{00000000-0005-0000-0000-00009B130000}"/>
    <cellStyle name="Ergebnis 3 2 2" xfId="4905" xr:uid="{00000000-0005-0000-0000-00009C130000}"/>
    <cellStyle name="Ergebnis 3 2 2 2" xfId="4906" xr:uid="{00000000-0005-0000-0000-00009D130000}"/>
    <cellStyle name="Ergebnis 3 2 2 2 2" xfId="4907" xr:uid="{00000000-0005-0000-0000-00009E130000}"/>
    <cellStyle name="Ergebnis 3 2 2 3" xfId="4908" xr:uid="{00000000-0005-0000-0000-00009F130000}"/>
    <cellStyle name="Ergebnis 3 2 3" xfId="4909" xr:uid="{00000000-0005-0000-0000-0000A0130000}"/>
    <cellStyle name="Ergebnis 3 2 3 2" xfId="4910" xr:uid="{00000000-0005-0000-0000-0000A1130000}"/>
    <cellStyle name="Ergebnis 3 2 3 2 2" xfId="4911" xr:uid="{00000000-0005-0000-0000-0000A2130000}"/>
    <cellStyle name="Ergebnis 3 2 3 3" xfId="4912" xr:uid="{00000000-0005-0000-0000-0000A3130000}"/>
    <cellStyle name="Ergebnis 3 2 4" xfId="4913" xr:uid="{00000000-0005-0000-0000-0000A4130000}"/>
    <cellStyle name="Ergebnis 3 2 4 2" xfId="4914" xr:uid="{00000000-0005-0000-0000-0000A5130000}"/>
    <cellStyle name="Ergebnis 3 2 5" xfId="4915" xr:uid="{00000000-0005-0000-0000-0000A6130000}"/>
    <cellStyle name="Ergebnis 3 2_Aktiva Formeln" xfId="4916" xr:uid="{00000000-0005-0000-0000-0000A7130000}"/>
    <cellStyle name="Ergebnis 3 3" xfId="4917" xr:uid="{00000000-0005-0000-0000-0000A8130000}"/>
    <cellStyle name="Ergebnis 3 3 2" xfId="4918" xr:uid="{00000000-0005-0000-0000-0000A9130000}"/>
    <cellStyle name="Ergebnis 3 3 2 2" xfId="4919" xr:uid="{00000000-0005-0000-0000-0000AA130000}"/>
    <cellStyle name="Ergebnis 3 3 3" xfId="4920" xr:uid="{00000000-0005-0000-0000-0000AB130000}"/>
    <cellStyle name="Ergebnis 3 4" xfId="4921" xr:uid="{00000000-0005-0000-0000-0000AC130000}"/>
    <cellStyle name="Ergebnis 3 4 2" xfId="4922" xr:uid="{00000000-0005-0000-0000-0000AD130000}"/>
    <cellStyle name="Ergebnis 3_Aktiva Formeln" xfId="4923" xr:uid="{00000000-0005-0000-0000-0000AE130000}"/>
    <cellStyle name="Ergebnis 4" xfId="4924" xr:uid="{00000000-0005-0000-0000-0000AF130000}"/>
    <cellStyle name="Ergebnis 4 2" xfId="4925" xr:uid="{00000000-0005-0000-0000-0000B0130000}"/>
    <cellStyle name="Ergebnis 4 2 2" xfId="4926" xr:uid="{00000000-0005-0000-0000-0000B1130000}"/>
    <cellStyle name="Ergebnis 4 2 2 2" xfId="4927" xr:uid="{00000000-0005-0000-0000-0000B2130000}"/>
    <cellStyle name="Ergebnis 4 2 2 2 2" xfId="4928" xr:uid="{00000000-0005-0000-0000-0000B3130000}"/>
    <cellStyle name="Ergebnis 4 2 2 3" xfId="4929" xr:uid="{00000000-0005-0000-0000-0000B4130000}"/>
    <cellStyle name="Ergebnis 4 2 3" xfId="4930" xr:uid="{00000000-0005-0000-0000-0000B5130000}"/>
    <cellStyle name="Ergebnis 4 2 3 2" xfId="4931" xr:uid="{00000000-0005-0000-0000-0000B6130000}"/>
    <cellStyle name="Ergebnis 4 2 3 2 2" xfId="4932" xr:uid="{00000000-0005-0000-0000-0000B7130000}"/>
    <cellStyle name="Ergebnis 4 2 3 3" xfId="4933" xr:uid="{00000000-0005-0000-0000-0000B8130000}"/>
    <cellStyle name="Ergebnis 4 2 4" xfId="4934" xr:uid="{00000000-0005-0000-0000-0000B9130000}"/>
    <cellStyle name="Ergebnis 4 2 4 2" xfId="4935" xr:uid="{00000000-0005-0000-0000-0000BA130000}"/>
    <cellStyle name="Ergebnis 4 2 5" xfId="4936" xr:uid="{00000000-0005-0000-0000-0000BB130000}"/>
    <cellStyle name="Ergebnis 4 2_Aktiva Formeln" xfId="4937" xr:uid="{00000000-0005-0000-0000-0000BC130000}"/>
    <cellStyle name="Ergebnis 4 3" xfId="4938" xr:uid="{00000000-0005-0000-0000-0000BD130000}"/>
    <cellStyle name="Ergebnis 4 3 2" xfId="4939" xr:uid="{00000000-0005-0000-0000-0000BE130000}"/>
    <cellStyle name="Ergebnis 4 3 2 2" xfId="4940" xr:uid="{00000000-0005-0000-0000-0000BF130000}"/>
    <cellStyle name="Ergebnis 4 3 3" xfId="4941" xr:uid="{00000000-0005-0000-0000-0000C0130000}"/>
    <cellStyle name="Ergebnis 4 4" xfId="4942" xr:uid="{00000000-0005-0000-0000-0000C1130000}"/>
    <cellStyle name="Ergebnis 4 4 2" xfId="4943" xr:uid="{00000000-0005-0000-0000-0000C2130000}"/>
    <cellStyle name="Ergebnis 4_Aktiva Formeln" xfId="4944" xr:uid="{00000000-0005-0000-0000-0000C3130000}"/>
    <cellStyle name="Ergebnis 5" xfId="4945" xr:uid="{00000000-0005-0000-0000-0000C4130000}"/>
    <cellStyle name="Ergebnis 6" xfId="4946" xr:uid="{00000000-0005-0000-0000-0000C5130000}"/>
    <cellStyle name="Ergebnis 6 2" xfId="4947" xr:uid="{00000000-0005-0000-0000-0000C6130000}"/>
    <cellStyle name="Ergebnis 6 2 2" xfId="4948" xr:uid="{00000000-0005-0000-0000-0000C7130000}"/>
    <cellStyle name="Ergebnis 6 3" xfId="4949" xr:uid="{00000000-0005-0000-0000-0000C8130000}"/>
    <cellStyle name="Ergebnis 7" xfId="4950" xr:uid="{00000000-0005-0000-0000-0000C9130000}"/>
    <cellStyle name="Ergebnis 7 2" xfId="4951" xr:uid="{00000000-0005-0000-0000-0000CA130000}"/>
    <cellStyle name="Ergebnis 7 2 2" xfId="4952" xr:uid="{00000000-0005-0000-0000-0000CB130000}"/>
    <cellStyle name="Ergebnis 7 3" xfId="4953" xr:uid="{00000000-0005-0000-0000-0000CC130000}"/>
    <cellStyle name="Ergebnis 8" xfId="4954" xr:uid="{00000000-0005-0000-0000-0000CD130000}"/>
    <cellStyle name="Ergebnis 8 2" xfId="4955" xr:uid="{00000000-0005-0000-0000-0000CE130000}"/>
    <cellStyle name="Ergebnis 8 2 2" xfId="4956" xr:uid="{00000000-0005-0000-0000-0000CF130000}"/>
    <cellStyle name="Ergebnis 8 3" xfId="4957" xr:uid="{00000000-0005-0000-0000-0000D0130000}"/>
    <cellStyle name="Ergebnis 9" xfId="4958" xr:uid="{00000000-0005-0000-0000-0000D1130000}"/>
    <cellStyle name="Ergebnis 9 2" xfId="4959" xr:uid="{00000000-0005-0000-0000-0000D2130000}"/>
    <cellStyle name="Erklärender Text 2" xfId="4960" xr:uid="{00000000-0005-0000-0000-0000D3130000}"/>
    <cellStyle name="Erklärender Text 2 2" xfId="4961" xr:uid="{00000000-0005-0000-0000-0000D4130000}"/>
    <cellStyle name="Erklärender Text 3" xfId="4962" xr:uid="{00000000-0005-0000-0000-0000D5130000}"/>
    <cellStyle name="Erklärender Text 4" xfId="4963" xr:uid="{00000000-0005-0000-0000-0000D6130000}"/>
    <cellStyle name="Erklärender Text 5" xfId="4964" xr:uid="{00000000-0005-0000-0000-0000D7130000}"/>
    <cellStyle name="esf" xfId="4965" xr:uid="{00000000-0005-0000-0000-0000D8130000}"/>
    <cellStyle name="ET měna" xfId="4966" xr:uid="{00000000-0005-0000-0000-0000D9130000}"/>
    <cellStyle name="ET procenta" xfId="4967" xr:uid="{00000000-0005-0000-0000-0000DA130000}"/>
    <cellStyle name="Euro" xfId="4968" xr:uid="{00000000-0005-0000-0000-0000DB130000}"/>
    <cellStyle name="Euro 10" xfId="4969" xr:uid="{00000000-0005-0000-0000-0000DC130000}"/>
    <cellStyle name="Euro 10 2" xfId="4970" xr:uid="{00000000-0005-0000-0000-0000DD130000}"/>
    <cellStyle name="Euro 10 2 2" xfId="16934" xr:uid="{00000000-0005-0000-0000-0000DE130000}"/>
    <cellStyle name="Euro 10 3" xfId="16933" xr:uid="{00000000-0005-0000-0000-0000DF130000}"/>
    <cellStyle name="Euro 2" xfId="4971" xr:uid="{00000000-0005-0000-0000-0000E0130000}"/>
    <cellStyle name="Euro 2 2" xfId="4972" xr:uid="{00000000-0005-0000-0000-0000E1130000}"/>
    <cellStyle name="euro 3" xfId="4973" xr:uid="{00000000-0005-0000-0000-0000E2130000}"/>
    <cellStyle name="Euro 3 2" xfId="4974" xr:uid="{00000000-0005-0000-0000-0000E3130000}"/>
    <cellStyle name="euro 4" xfId="4975" xr:uid="{00000000-0005-0000-0000-0000E4130000}"/>
    <cellStyle name="euro 5" xfId="4976" xr:uid="{00000000-0005-0000-0000-0000E5130000}"/>
    <cellStyle name="euro 6" xfId="4977" xr:uid="{00000000-0005-0000-0000-0000E6130000}"/>
    <cellStyle name="Euro 7" xfId="4978" xr:uid="{00000000-0005-0000-0000-0000E7130000}"/>
    <cellStyle name="Euro 8" xfId="4979" xr:uid="{00000000-0005-0000-0000-0000E8130000}"/>
    <cellStyle name="Euro 9" xfId="4980" xr:uid="{00000000-0005-0000-0000-0000E9130000}"/>
    <cellStyle name="Euro 9 2" xfId="16935" xr:uid="{00000000-0005-0000-0000-0000EA130000}"/>
    <cellStyle name="Euro_Aktiva Formeln" xfId="4981" xr:uid="{00000000-0005-0000-0000-0000EB130000}"/>
    <cellStyle name="Explanatory Text 2" xfId="4982" xr:uid="{00000000-0005-0000-0000-0000EC130000}"/>
    <cellStyle name="Explanatory Text 3" xfId="4983" xr:uid="{00000000-0005-0000-0000-0000ED130000}"/>
    <cellStyle name="Explanatory Text 4" xfId="4984" xr:uid="{00000000-0005-0000-0000-0000EE130000}"/>
    <cellStyle name="EY House" xfId="4985" xr:uid="{00000000-0005-0000-0000-0000EF130000}"/>
    <cellStyle name="EY House 2" xfId="4986" xr:uid="{00000000-0005-0000-0000-0000F0130000}"/>
    <cellStyle name="EY House 3" xfId="4987" xr:uid="{00000000-0005-0000-0000-0000F1130000}"/>
    <cellStyle name="EY%colcalc" xfId="4988" xr:uid="{00000000-0005-0000-0000-0000F2130000}"/>
    <cellStyle name="EY%input" xfId="4989" xr:uid="{00000000-0005-0000-0000-0000F3130000}"/>
    <cellStyle name="EY%rowcalc" xfId="4990" xr:uid="{00000000-0005-0000-0000-0000F4130000}"/>
    <cellStyle name="EY0dp" xfId="4991" xr:uid="{00000000-0005-0000-0000-0000F5130000}"/>
    <cellStyle name="EY1dp" xfId="4992" xr:uid="{00000000-0005-0000-0000-0000F6130000}"/>
    <cellStyle name="EY2dp" xfId="4993" xr:uid="{00000000-0005-0000-0000-0000F7130000}"/>
    <cellStyle name="EY3dp" xfId="4994" xr:uid="{00000000-0005-0000-0000-0000F8130000}"/>
    <cellStyle name="EYColumnHeading" xfId="4995" xr:uid="{00000000-0005-0000-0000-0000F9130000}"/>
    <cellStyle name="EYHeading1" xfId="4996" xr:uid="{00000000-0005-0000-0000-0000FA130000}"/>
    <cellStyle name="EYHeading1 2" xfId="4997" xr:uid="{00000000-0005-0000-0000-0000FB130000}"/>
    <cellStyle name="EYHeading1 3" xfId="4998" xr:uid="{00000000-0005-0000-0000-0000FC130000}"/>
    <cellStyle name="EYheading2" xfId="4999" xr:uid="{00000000-0005-0000-0000-0000FD130000}"/>
    <cellStyle name="EYheading3" xfId="5000" xr:uid="{00000000-0005-0000-0000-0000FE130000}"/>
    <cellStyle name="EYnumber" xfId="5001" xr:uid="{00000000-0005-0000-0000-0000FF130000}"/>
    <cellStyle name="EYnumber 2" xfId="16936" xr:uid="{00000000-0005-0000-0000-000000140000}"/>
    <cellStyle name="EYSheetHeader1" xfId="5002" xr:uid="{00000000-0005-0000-0000-000001140000}"/>
    <cellStyle name="EYtext" xfId="5003" xr:uid="{00000000-0005-0000-0000-000002140000}"/>
    <cellStyle name="f" xfId="5004" xr:uid="{00000000-0005-0000-0000-000003140000}"/>
    <cellStyle name="F2" xfId="5005" xr:uid="{00000000-0005-0000-0000-000004140000}"/>
    <cellStyle name="F3" xfId="5006" xr:uid="{00000000-0005-0000-0000-000005140000}"/>
    <cellStyle name="F4" xfId="5007" xr:uid="{00000000-0005-0000-0000-000006140000}"/>
    <cellStyle name="F5" xfId="5008" xr:uid="{00000000-0005-0000-0000-000007140000}"/>
    <cellStyle name="F6" xfId="5009" xr:uid="{00000000-0005-0000-0000-000008140000}"/>
    <cellStyle name="F7" xfId="5010" xr:uid="{00000000-0005-0000-0000-000009140000}"/>
    <cellStyle name="F8" xfId="5011" xr:uid="{00000000-0005-0000-0000-00000A140000}"/>
    <cellStyle name="FactsetNumber" xfId="5012" xr:uid="{00000000-0005-0000-0000-00000B140000}"/>
    <cellStyle name="FactsetNumber 2" xfId="16937" xr:uid="{00000000-0005-0000-0000-00000C140000}"/>
    <cellStyle name="Fest" xfId="5013" xr:uid="{00000000-0005-0000-0000-00000D140000}"/>
    <cellStyle name="Fest 2" xfId="5014" xr:uid="{00000000-0005-0000-0000-00000E140000}"/>
    <cellStyle name="Fest 3" xfId="5015" xr:uid="{00000000-0005-0000-0000-00000F140000}"/>
    <cellStyle name="Fest#" xfId="5016" xr:uid="{00000000-0005-0000-0000-000010140000}"/>
    <cellStyle name="Fest# 2" xfId="5017" xr:uid="{00000000-0005-0000-0000-000011140000}"/>
    <cellStyle name="Fest# 3" xfId="5018" xr:uid="{00000000-0005-0000-0000-000012140000}"/>
    <cellStyle name="Fett" xfId="5019" xr:uid="{00000000-0005-0000-0000-000013140000}"/>
    <cellStyle name="Fett 2" xfId="5020" xr:uid="{00000000-0005-0000-0000-000014140000}"/>
    <cellStyle name="ff" xfId="5021" xr:uid="{00000000-0005-0000-0000-000015140000}"/>
    <cellStyle name="fff" xfId="5022" xr:uid="{00000000-0005-0000-0000-000016140000}"/>
    <cellStyle name="Figyelmeztetés" xfId="5023" xr:uid="{00000000-0005-0000-0000-000017140000}"/>
    <cellStyle name="Fijo" xfId="5024" xr:uid="{00000000-0005-0000-0000-000018140000}"/>
    <cellStyle name="finals" xfId="5025" xr:uid="{00000000-0005-0000-0000-000019140000}"/>
    <cellStyle name="Financiero" xfId="5026" xr:uid="{00000000-0005-0000-0000-00001A140000}"/>
    <cellStyle name="Fixed" xfId="5027" xr:uid="{00000000-0005-0000-0000-00001B140000}"/>
    <cellStyle name="fn" xfId="5028" xr:uid="{00000000-0005-0000-0000-00001C140000}"/>
    <cellStyle name="fn 2" xfId="5029" xr:uid="{00000000-0005-0000-0000-00001D140000}"/>
    <cellStyle name="fn 3" xfId="5030" xr:uid="{00000000-0005-0000-0000-00001E140000}"/>
    <cellStyle name="Footnote" xfId="5031" xr:uid="{00000000-0005-0000-0000-00001F140000}"/>
    <cellStyle name="Formula" xfId="5032" xr:uid="{00000000-0005-0000-0000-000020140000}"/>
    <cellStyle name="Formula percent" xfId="5033" xr:uid="{00000000-0005-0000-0000-000021140000}"/>
    <cellStyle name="Formula%" xfId="5034" xr:uid="{00000000-0005-0000-0000-000022140000}"/>
    <cellStyle name="Formula%Input" xfId="5035" xr:uid="{00000000-0005-0000-0000-000023140000}"/>
    <cellStyle name="Formula_Anhangstabellen_060119" xfId="5036" xr:uid="{00000000-0005-0000-0000-000024140000}"/>
    <cellStyle name="FormulaBold" xfId="5037" xr:uid="{00000000-0005-0000-0000-000025140000}"/>
    <cellStyle name="gelb" xfId="5038" xr:uid="{00000000-0005-0000-0000-000026140000}"/>
    <cellStyle name="Gelb 2" xfId="5039" xr:uid="{00000000-0005-0000-0000-000027140000}"/>
    <cellStyle name="Gelb 3" xfId="5040" xr:uid="{00000000-0005-0000-0000-000028140000}"/>
    <cellStyle name="General" xfId="5041" xr:uid="{00000000-0005-0000-0000-000029140000}"/>
    <cellStyle name="giallo" xfId="5042" xr:uid="{00000000-0005-0000-0000-00002A140000}"/>
    <cellStyle name="giallo 2" xfId="5043" xr:uid="{00000000-0005-0000-0000-00002B140000}"/>
    <cellStyle name="giallo 2 2" xfId="5044" xr:uid="{00000000-0005-0000-0000-00002C140000}"/>
    <cellStyle name="giallo_Aktiva Formeln" xfId="5045" xr:uid="{00000000-0005-0000-0000-00002D140000}"/>
    <cellStyle name="Gift" xfId="5046" xr:uid="{00000000-0005-0000-0000-00002E140000}"/>
    <cellStyle name="Good 2" xfId="5047" xr:uid="{00000000-0005-0000-0000-00002F140000}"/>
    <cellStyle name="Good 3" xfId="5048" xr:uid="{00000000-0005-0000-0000-000030140000}"/>
    <cellStyle name="Good 4" xfId="5049" xr:uid="{00000000-0005-0000-0000-000031140000}"/>
    <cellStyle name="Good 5" xfId="5050" xr:uid="{00000000-0005-0000-0000-000032140000}"/>
    <cellStyle name="Green" xfId="5051" xr:uid="{00000000-0005-0000-0000-000033140000}"/>
    <cellStyle name="Green 2" xfId="5052" xr:uid="{00000000-0005-0000-0000-000034140000}"/>
    <cellStyle name="Green 2 2" xfId="5053" xr:uid="{00000000-0005-0000-0000-000035140000}"/>
    <cellStyle name="Green 2 2 2" xfId="5054" xr:uid="{00000000-0005-0000-0000-000036140000}"/>
    <cellStyle name="Green 2 2 2 2" xfId="5055" xr:uid="{00000000-0005-0000-0000-000037140000}"/>
    <cellStyle name="Green 2 2 2 2 2" xfId="5056" xr:uid="{00000000-0005-0000-0000-000038140000}"/>
    <cellStyle name="Green 2 2 2 3" xfId="5057" xr:uid="{00000000-0005-0000-0000-000039140000}"/>
    <cellStyle name="Green 2 2 3" xfId="5058" xr:uid="{00000000-0005-0000-0000-00003A140000}"/>
    <cellStyle name="Green 2 2 3 2" xfId="5059" xr:uid="{00000000-0005-0000-0000-00003B140000}"/>
    <cellStyle name="Green 2 2 4" xfId="5060" xr:uid="{00000000-0005-0000-0000-00003C140000}"/>
    <cellStyle name="Green 2 3" xfId="5061" xr:uid="{00000000-0005-0000-0000-00003D140000}"/>
    <cellStyle name="Green 3" xfId="5062" xr:uid="{00000000-0005-0000-0000-00003E140000}"/>
    <cellStyle name="Green 3 2" xfId="5063" xr:uid="{00000000-0005-0000-0000-00003F140000}"/>
    <cellStyle name="Green 3 2 2" xfId="5064" xr:uid="{00000000-0005-0000-0000-000040140000}"/>
    <cellStyle name="Green 3 2 2 2" xfId="5065" xr:uid="{00000000-0005-0000-0000-000041140000}"/>
    <cellStyle name="Green 3 2 3" xfId="5066" xr:uid="{00000000-0005-0000-0000-000042140000}"/>
    <cellStyle name="Green 3 3" xfId="5067" xr:uid="{00000000-0005-0000-0000-000043140000}"/>
    <cellStyle name="Green 4" xfId="5068" xr:uid="{00000000-0005-0000-0000-000044140000}"/>
    <cellStyle name="Green 4 2" xfId="5069" xr:uid="{00000000-0005-0000-0000-000045140000}"/>
    <cellStyle name="Green 4 2 2" xfId="5070" xr:uid="{00000000-0005-0000-0000-000046140000}"/>
    <cellStyle name="Green 4 2 2 2" xfId="5071" xr:uid="{00000000-0005-0000-0000-000047140000}"/>
    <cellStyle name="Green 4 2 3" xfId="5072" xr:uid="{00000000-0005-0000-0000-000048140000}"/>
    <cellStyle name="Green 4 3" xfId="5073" xr:uid="{00000000-0005-0000-0000-000049140000}"/>
    <cellStyle name="Green 4 3 2" xfId="5074" xr:uid="{00000000-0005-0000-0000-00004A140000}"/>
    <cellStyle name="Green 4 4" xfId="5075" xr:uid="{00000000-0005-0000-0000-00004B140000}"/>
    <cellStyle name="Grey" xfId="5076" xr:uid="{00000000-0005-0000-0000-00004C140000}"/>
    <cellStyle name="greyed" xfId="5077" xr:uid="{00000000-0005-0000-0000-00004D140000}"/>
    <cellStyle name="greyed 2" xfId="5078" xr:uid="{00000000-0005-0000-0000-00004E140000}"/>
    <cellStyle name="greyed 2 2" xfId="5079" xr:uid="{00000000-0005-0000-0000-00004F140000}"/>
    <cellStyle name="greyed 2 2 2" xfId="5080" xr:uid="{00000000-0005-0000-0000-000050140000}"/>
    <cellStyle name="greyed 2 2 2 2" xfId="5081" xr:uid="{00000000-0005-0000-0000-000051140000}"/>
    <cellStyle name="greyed 2 2 3" xfId="5082" xr:uid="{00000000-0005-0000-0000-000052140000}"/>
    <cellStyle name="greyed 2 2 3 2" xfId="5083" xr:uid="{00000000-0005-0000-0000-000053140000}"/>
    <cellStyle name="greyed 2 2 4" xfId="5084" xr:uid="{00000000-0005-0000-0000-000054140000}"/>
    <cellStyle name="greyed 2 3" xfId="5085" xr:uid="{00000000-0005-0000-0000-000055140000}"/>
    <cellStyle name="greyed 2 3 2" xfId="5086" xr:uid="{00000000-0005-0000-0000-000056140000}"/>
    <cellStyle name="greyed 2 3 2 2" xfId="5087" xr:uid="{00000000-0005-0000-0000-000057140000}"/>
    <cellStyle name="greyed 2 3 3" xfId="5088" xr:uid="{00000000-0005-0000-0000-000058140000}"/>
    <cellStyle name="greyed 2 3 3 2" xfId="5089" xr:uid="{00000000-0005-0000-0000-000059140000}"/>
    <cellStyle name="greyed 2 3 4" xfId="5090" xr:uid="{00000000-0005-0000-0000-00005A140000}"/>
    <cellStyle name="greyed 2 3 4 2" xfId="5091" xr:uid="{00000000-0005-0000-0000-00005B140000}"/>
    <cellStyle name="greyed 2 3 5" xfId="5092" xr:uid="{00000000-0005-0000-0000-00005C140000}"/>
    <cellStyle name="greyed 2 4" xfId="5093" xr:uid="{00000000-0005-0000-0000-00005D140000}"/>
    <cellStyle name="greyed 2_Aktiva Formeln" xfId="5094" xr:uid="{00000000-0005-0000-0000-00005E140000}"/>
    <cellStyle name="greyed 3" xfId="5095" xr:uid="{00000000-0005-0000-0000-00005F140000}"/>
    <cellStyle name="greyed 3 2" xfId="5096" xr:uid="{00000000-0005-0000-0000-000060140000}"/>
    <cellStyle name="greyed 3 2 2" xfId="5097" xr:uid="{00000000-0005-0000-0000-000061140000}"/>
    <cellStyle name="greyed 3 3" xfId="5098" xr:uid="{00000000-0005-0000-0000-000062140000}"/>
    <cellStyle name="greyed 3 3 2" xfId="5099" xr:uid="{00000000-0005-0000-0000-000063140000}"/>
    <cellStyle name="greyed 3 4" xfId="5100" xr:uid="{00000000-0005-0000-0000-000064140000}"/>
    <cellStyle name="greyed 3 4 2" xfId="5101" xr:uid="{00000000-0005-0000-0000-000065140000}"/>
    <cellStyle name="greyed 3 5" xfId="5102" xr:uid="{00000000-0005-0000-0000-000066140000}"/>
    <cellStyle name="greyed 4" xfId="5103" xr:uid="{00000000-0005-0000-0000-000067140000}"/>
    <cellStyle name="greyed 4 2" xfId="5104" xr:uid="{00000000-0005-0000-0000-000068140000}"/>
    <cellStyle name="greyed 4 2 2" xfId="5105" xr:uid="{00000000-0005-0000-0000-000069140000}"/>
    <cellStyle name="greyed 4 3" xfId="5106" xr:uid="{00000000-0005-0000-0000-00006A140000}"/>
    <cellStyle name="greyed 4 3 2" xfId="5107" xr:uid="{00000000-0005-0000-0000-00006B140000}"/>
    <cellStyle name="greyed 4 4" xfId="5108" xr:uid="{00000000-0005-0000-0000-00006C140000}"/>
    <cellStyle name="greyed 4 4 2" xfId="5109" xr:uid="{00000000-0005-0000-0000-00006D140000}"/>
    <cellStyle name="greyed 4 5" xfId="5110" xr:uid="{00000000-0005-0000-0000-00006E140000}"/>
    <cellStyle name="greyed 5" xfId="5111" xr:uid="{00000000-0005-0000-0000-00006F140000}"/>
    <cellStyle name="greyed 5 2" xfId="5112" xr:uid="{00000000-0005-0000-0000-000070140000}"/>
    <cellStyle name="greyed 5 2 2" xfId="5113" xr:uid="{00000000-0005-0000-0000-000071140000}"/>
    <cellStyle name="greyed 5 3" xfId="5114" xr:uid="{00000000-0005-0000-0000-000072140000}"/>
    <cellStyle name="greyed 5 3 2" xfId="5115" xr:uid="{00000000-0005-0000-0000-000073140000}"/>
    <cellStyle name="greyed 5 4" xfId="5116" xr:uid="{00000000-0005-0000-0000-000074140000}"/>
    <cellStyle name="greyed 5 4 2" xfId="5117" xr:uid="{00000000-0005-0000-0000-000075140000}"/>
    <cellStyle name="greyed 5 5" xfId="5118" xr:uid="{00000000-0005-0000-0000-000076140000}"/>
    <cellStyle name="greyed 6" xfId="5119" xr:uid="{00000000-0005-0000-0000-000077140000}"/>
    <cellStyle name="greyed 6 2" xfId="5120" xr:uid="{00000000-0005-0000-0000-000078140000}"/>
    <cellStyle name="greyed 6 2 2" xfId="5121" xr:uid="{00000000-0005-0000-0000-000079140000}"/>
    <cellStyle name="greyed 6 3" xfId="5122" xr:uid="{00000000-0005-0000-0000-00007A140000}"/>
    <cellStyle name="greyed 7" xfId="5123" xr:uid="{00000000-0005-0000-0000-00007B140000}"/>
    <cellStyle name="greyed 7 2" xfId="5124" xr:uid="{00000000-0005-0000-0000-00007C140000}"/>
    <cellStyle name="greyed 8" xfId="5125" xr:uid="{00000000-0005-0000-0000-00007D140000}"/>
    <cellStyle name="grün" xfId="5126" xr:uid="{00000000-0005-0000-0000-00007E140000}"/>
    <cellStyle name="Grün 2" xfId="5127" xr:uid="{00000000-0005-0000-0000-00007F140000}"/>
    <cellStyle name="Grün 3" xfId="5128" xr:uid="{00000000-0005-0000-0000-000080140000}"/>
    <cellStyle name="GSM_Barva" xfId="5129" xr:uid="{00000000-0005-0000-0000-000081140000}"/>
    <cellStyle name="Gut 2" xfId="5130" xr:uid="{00000000-0005-0000-0000-000082140000}"/>
    <cellStyle name="Gut 2 2" xfId="5131" xr:uid="{00000000-0005-0000-0000-000083140000}"/>
    <cellStyle name="Gut 2 3" xfId="5132" xr:uid="{00000000-0005-0000-0000-000084140000}"/>
    <cellStyle name="Gut 2 4" xfId="5133" xr:uid="{00000000-0005-0000-0000-000085140000}"/>
    <cellStyle name="Gut 2_Aktiva Formeln" xfId="5134" xr:uid="{00000000-0005-0000-0000-000086140000}"/>
    <cellStyle name="Gut 3" xfId="5135" xr:uid="{00000000-0005-0000-0000-000087140000}"/>
    <cellStyle name="Gut 4" xfId="5136" xr:uid="{00000000-0005-0000-0000-000088140000}"/>
    <cellStyle name="Gut 5" xfId="5137" xr:uid="{00000000-0005-0000-0000-000089140000}"/>
    <cellStyle name="Gut 6" xfId="5138" xr:uid="{00000000-0005-0000-0000-00008A140000}"/>
    <cellStyle name="h" xfId="5139" xr:uid="{00000000-0005-0000-0000-00008B140000}"/>
    <cellStyle name="h_050727 Asset Management Comps" xfId="5140" xr:uid="{00000000-0005-0000-0000-00008C140000}"/>
    <cellStyle name="h_2004_12 Transaction AnalysisCapital FINALE" xfId="5141" xr:uid="{00000000-0005-0000-0000-00008D140000}"/>
    <cellStyle name="h_2004_12 Transaction AnalysisCapital FINALE 2" xfId="5142" xr:uid="{00000000-0005-0000-0000-00008E140000}"/>
    <cellStyle name="h_2005_00_04 CAP Valuation Material FINAL Boards" xfId="5143" xr:uid="{00000000-0005-0000-0000-00008F140000}"/>
    <cellStyle name="h_2005_04 ABN Antonveneta Synergies Analysis" xfId="5144" xr:uid="{00000000-0005-0000-0000-000090140000}"/>
    <cellStyle name="h_2005_05 Soul Valuation Materials v28" xfId="5145" xr:uid="{00000000-0005-0000-0000-000091140000}"/>
    <cellStyle name="h_2005_06_21 UCI HVB Capital Analysis (for Capital Mgmt Presentation)" xfId="5146" xr:uid="{00000000-0005-0000-0000-000092140000}"/>
    <cellStyle name="h_2005_09 Key Operating Figures" xfId="5147" xr:uid="{00000000-0005-0000-0000-000093140000}"/>
    <cellStyle name="h_2005_09_09 Anima - Business Plan - FULL for EECC" xfId="5148" xr:uid="{00000000-0005-0000-0000-000094140000}"/>
    <cellStyle name="h_2005_10_24 Bank Comps" xfId="5149" xr:uid="{00000000-0005-0000-0000-000095140000}"/>
    <cellStyle name="h_2005_10_24 Insurance Comps" xfId="5150" xr:uid="{00000000-0005-0000-0000-000096140000}"/>
    <cellStyle name="h_2005_11 Backup Materials" xfId="5151" xr:uid="{00000000-0005-0000-0000-000097140000}"/>
    <cellStyle name="h_2006_05_30 Data for Presentation v2" xfId="5152" xr:uid="{00000000-0005-0000-0000-000098140000}"/>
    <cellStyle name="h_2006_06_19 Data M+Cap" xfId="5153" xr:uid="{00000000-0005-0000-0000-000099140000}"/>
    <cellStyle name="h_2006_09_11 Bank Comps" xfId="5154" xr:uid="{00000000-0005-0000-0000-00009A140000}"/>
    <cellStyle name="h_AAA 2004_12_31 BBVA Capital Model" xfId="5155" xr:uid="{00000000-0005-0000-0000-00009B140000}"/>
    <cellStyle name="h_Banking_ppaids_3" xfId="5156" xr:uid="{00000000-0005-0000-0000-00009C140000}"/>
    <cellStyle name="h_Brasile_Canada_Valuation_31_03_01" xfId="5157" xr:uid="{00000000-0005-0000-0000-00009D140000}"/>
    <cellStyle name="h_Cohiba Valuation 03Mar05_a" xfId="5158" xr:uid="{00000000-0005-0000-0000-00009E140000}"/>
    <cellStyle name="h_Comps input value map" xfId="5159" xr:uid="{00000000-0005-0000-0000-00009F140000}"/>
    <cellStyle name="h_Comps input value map 2" xfId="5160" xr:uid="{00000000-0005-0000-0000-0000A0140000}"/>
    <cellStyle name="h_Copy of 2005_05 Soul Valuation Materials v7" xfId="5161" xr:uid="{00000000-0005-0000-0000-0000A1140000}"/>
    <cellStyle name="h_Data for A + B - Bozza SENT" xfId="5162" xr:uid="{00000000-0005-0000-0000-0000A2140000}"/>
    <cellStyle name="h_EC Comps" xfId="5163" xr:uid="{00000000-0005-0000-0000-0000A3140000}"/>
    <cellStyle name="h_EH BP_FY04 Update_06-Apr-05_Final_21-Apr-05_b" xfId="5164" xr:uid="{00000000-0005-0000-0000-0000A4140000}"/>
    <cellStyle name="h_factset" xfId="5165" xr:uid="{00000000-0005-0000-0000-0000A5140000}"/>
    <cellStyle name="h_FBI_FAG_Model Mar 06 - new BP v18" xfId="5166" xr:uid="{00000000-0005-0000-0000-0000A6140000}"/>
    <cellStyle name="h_Fortis valuation - April 2005 v.13" xfId="5167" xr:uid="{00000000-0005-0000-0000-0000A7140000}"/>
    <cellStyle name="h_Generali_new_debt_capacity_model v1" xfId="5168" xr:uid="{00000000-0005-0000-0000-0000A8140000}"/>
    <cellStyle name="h_German Banking Comps" xfId="5169" xr:uid="{00000000-0005-0000-0000-0000A9140000}"/>
    <cellStyle name="h_German Banking Comps 24Feb06 v1" xfId="5170" xr:uid="{00000000-0005-0000-0000-0000AA140000}"/>
    <cellStyle name="h_HSH DDM (20 Mar 06)_final" xfId="5171" xr:uid="{00000000-0005-0000-0000-0000AB140000}"/>
    <cellStyle name="h_Impact Model v4.21" xfId="5172" xr:uid="{00000000-0005-0000-0000-0000AC140000}"/>
    <cellStyle name="h_market share" xfId="5173" xr:uid="{00000000-0005-0000-0000-0000AD140000}"/>
    <cellStyle name="h_operating stats" xfId="5174" xr:uid="{00000000-0005-0000-0000-0000AE140000}"/>
    <cellStyle name="h_output" xfId="5175" xr:uid="{00000000-0005-0000-0000-0000AF140000}"/>
    <cellStyle name="h_share prices" xfId="5176" xr:uid="{00000000-0005-0000-0000-0000B0140000}"/>
    <cellStyle name="h_Side by Side_Cariparma-Credem_27" xfId="5177" xr:uid="{00000000-0005-0000-0000-0000B1140000}"/>
    <cellStyle name="h_Side by Side_Cariparma-Credem_27 2" xfId="5178" xr:uid="{00000000-0005-0000-0000-0000B2140000}"/>
    <cellStyle name="h_Spare Slides Backup Materials" xfId="5179" xr:uid="{00000000-0005-0000-0000-0000B3140000}"/>
    <cellStyle name="h_SPIMI_Cardine" xfId="5180" xr:uid="{00000000-0005-0000-0000-0000B4140000}"/>
    <cellStyle name="h1" xfId="5181" xr:uid="{00000000-0005-0000-0000-0000B5140000}"/>
    <cellStyle name="h2" xfId="5182" xr:uid="{00000000-0005-0000-0000-0000B6140000}"/>
    <cellStyle name="h3" xfId="5183" xr:uid="{00000000-0005-0000-0000-0000B7140000}"/>
    <cellStyle name="Hard Percent" xfId="5184" xr:uid="{00000000-0005-0000-0000-0000B8140000}"/>
    <cellStyle name="Header" xfId="5185" xr:uid="{00000000-0005-0000-0000-0000B9140000}"/>
    <cellStyle name="Header1" xfId="5186" xr:uid="{00000000-0005-0000-0000-0000BA140000}"/>
    <cellStyle name="Header2" xfId="5187" xr:uid="{00000000-0005-0000-0000-0000BB140000}"/>
    <cellStyle name="Header2 2" xfId="5188" xr:uid="{00000000-0005-0000-0000-0000BC140000}"/>
    <cellStyle name="Header2 2 2" xfId="5189" xr:uid="{00000000-0005-0000-0000-0000BD140000}"/>
    <cellStyle name="Header2 2 2 2" xfId="5190" xr:uid="{00000000-0005-0000-0000-0000BE140000}"/>
    <cellStyle name="Header2 2 3" xfId="5191" xr:uid="{00000000-0005-0000-0000-0000BF140000}"/>
    <cellStyle name="Header2 3" xfId="5192" xr:uid="{00000000-0005-0000-0000-0000C0140000}"/>
    <cellStyle name="Header2 3 2" xfId="5193" xr:uid="{00000000-0005-0000-0000-0000C1140000}"/>
    <cellStyle name="Header2 3 2 2" xfId="5194" xr:uid="{00000000-0005-0000-0000-0000C2140000}"/>
    <cellStyle name="Header2 3 3" xfId="5195" xr:uid="{00000000-0005-0000-0000-0000C3140000}"/>
    <cellStyle name="Header2 4" xfId="5196" xr:uid="{00000000-0005-0000-0000-0000C4140000}"/>
    <cellStyle name="Header2 4 2" xfId="5197" xr:uid="{00000000-0005-0000-0000-0000C5140000}"/>
    <cellStyle name="Header3" xfId="5198" xr:uid="{00000000-0005-0000-0000-0000C6140000}"/>
    <cellStyle name="Header3 2" xfId="5199" xr:uid="{00000000-0005-0000-0000-0000C7140000}"/>
    <cellStyle name="Header3 2 2" xfId="5200" xr:uid="{00000000-0005-0000-0000-0000C8140000}"/>
    <cellStyle name="Header3 2 2 2" xfId="5201" xr:uid="{00000000-0005-0000-0000-0000C9140000}"/>
    <cellStyle name="Header3 2 3" xfId="5202" xr:uid="{00000000-0005-0000-0000-0000CA140000}"/>
    <cellStyle name="Header3 3" xfId="5203" xr:uid="{00000000-0005-0000-0000-0000CB140000}"/>
    <cellStyle name="Header3 3 2" xfId="5204" xr:uid="{00000000-0005-0000-0000-0000CC140000}"/>
    <cellStyle name="Header3 3 2 2" xfId="5205" xr:uid="{00000000-0005-0000-0000-0000CD140000}"/>
    <cellStyle name="Header3 3 3" xfId="5206" xr:uid="{00000000-0005-0000-0000-0000CE140000}"/>
    <cellStyle name="Header3 4" xfId="5207" xr:uid="{00000000-0005-0000-0000-0000CF140000}"/>
    <cellStyle name="Header3 4 2" xfId="5208" xr:uid="{00000000-0005-0000-0000-0000D0140000}"/>
    <cellStyle name="Header4" xfId="5209" xr:uid="{00000000-0005-0000-0000-0000D1140000}"/>
    <cellStyle name="Header4 2" xfId="5210" xr:uid="{00000000-0005-0000-0000-0000D2140000}"/>
    <cellStyle name="Header4 2 2" xfId="5211" xr:uid="{00000000-0005-0000-0000-0000D3140000}"/>
    <cellStyle name="Header4 2 2 2" xfId="5212" xr:uid="{00000000-0005-0000-0000-0000D4140000}"/>
    <cellStyle name="Header4 2 2 2 2" xfId="5213" xr:uid="{00000000-0005-0000-0000-0000D5140000}"/>
    <cellStyle name="Header4 2 2 3" xfId="5214" xr:uid="{00000000-0005-0000-0000-0000D6140000}"/>
    <cellStyle name="Header4 2 3" xfId="5215" xr:uid="{00000000-0005-0000-0000-0000D7140000}"/>
    <cellStyle name="Header4 2 3 2" xfId="5216" xr:uid="{00000000-0005-0000-0000-0000D8140000}"/>
    <cellStyle name="Header4 2 3 2 2" xfId="5217" xr:uid="{00000000-0005-0000-0000-0000D9140000}"/>
    <cellStyle name="Header4 2 3 3" xfId="5218" xr:uid="{00000000-0005-0000-0000-0000DA140000}"/>
    <cellStyle name="Header4 2 4" xfId="5219" xr:uid="{00000000-0005-0000-0000-0000DB140000}"/>
    <cellStyle name="Header4 2 4 2" xfId="5220" xr:uid="{00000000-0005-0000-0000-0000DC140000}"/>
    <cellStyle name="Header4 3" xfId="5221" xr:uid="{00000000-0005-0000-0000-0000DD140000}"/>
    <cellStyle name="Header4 3 2" xfId="5222" xr:uid="{00000000-0005-0000-0000-0000DE140000}"/>
    <cellStyle name="Header4 3 2 2" xfId="5223" xr:uid="{00000000-0005-0000-0000-0000DF140000}"/>
    <cellStyle name="Header4 3 3" xfId="5224" xr:uid="{00000000-0005-0000-0000-0000E0140000}"/>
    <cellStyle name="Header4 4" xfId="5225" xr:uid="{00000000-0005-0000-0000-0000E1140000}"/>
    <cellStyle name="Header4 4 2" xfId="5226" xr:uid="{00000000-0005-0000-0000-0000E2140000}"/>
    <cellStyle name="Header4 4 2 2" xfId="5227" xr:uid="{00000000-0005-0000-0000-0000E3140000}"/>
    <cellStyle name="Header4 4 3" xfId="5228" xr:uid="{00000000-0005-0000-0000-0000E4140000}"/>
    <cellStyle name="Header4 5" xfId="5229" xr:uid="{00000000-0005-0000-0000-0000E5140000}"/>
    <cellStyle name="Header4 5 2" xfId="5230" xr:uid="{00000000-0005-0000-0000-0000E6140000}"/>
    <cellStyle name="Heading" xfId="5231" xr:uid="{00000000-0005-0000-0000-0000E7140000}"/>
    <cellStyle name="Heading 1 2" xfId="5232" xr:uid="{00000000-0005-0000-0000-0000E8140000}"/>
    <cellStyle name="Heading 1 3" xfId="5233" xr:uid="{00000000-0005-0000-0000-0000E9140000}"/>
    <cellStyle name="Heading 1 4" xfId="5234" xr:uid="{00000000-0005-0000-0000-0000EA140000}"/>
    <cellStyle name="Heading 1 5" xfId="5235" xr:uid="{00000000-0005-0000-0000-0000EB140000}"/>
    <cellStyle name="Heading 2 2" xfId="5236" xr:uid="{00000000-0005-0000-0000-0000EC140000}"/>
    <cellStyle name="Heading 2 2 2" xfId="5237" xr:uid="{00000000-0005-0000-0000-0000ED140000}"/>
    <cellStyle name="Heading 2 2 2 2" xfId="5238" xr:uid="{00000000-0005-0000-0000-0000EE140000}"/>
    <cellStyle name="Heading 2 2 2 3" xfId="5239" xr:uid="{00000000-0005-0000-0000-0000EF140000}"/>
    <cellStyle name="Heading 2 3" xfId="5240" xr:uid="{00000000-0005-0000-0000-0000F0140000}"/>
    <cellStyle name="Heading 2 4" xfId="5241" xr:uid="{00000000-0005-0000-0000-0000F1140000}"/>
    <cellStyle name="Heading 2 5" xfId="5242" xr:uid="{00000000-0005-0000-0000-0000F2140000}"/>
    <cellStyle name="Heading 3 2" xfId="5243" xr:uid="{00000000-0005-0000-0000-0000F3140000}"/>
    <cellStyle name="Heading 3 3" xfId="5244" xr:uid="{00000000-0005-0000-0000-0000F4140000}"/>
    <cellStyle name="Heading 3 4" xfId="5245" xr:uid="{00000000-0005-0000-0000-0000F5140000}"/>
    <cellStyle name="Heading 3 5" xfId="5246" xr:uid="{00000000-0005-0000-0000-0000F6140000}"/>
    <cellStyle name="Heading 4 2" xfId="5247" xr:uid="{00000000-0005-0000-0000-0000F7140000}"/>
    <cellStyle name="Heading 4 3" xfId="5248" xr:uid="{00000000-0005-0000-0000-0000F8140000}"/>
    <cellStyle name="Heading 4 4" xfId="5249" xr:uid="{00000000-0005-0000-0000-0000F9140000}"/>
    <cellStyle name="Heading 4 5" xfId="5250" xr:uid="{00000000-0005-0000-0000-0000FA140000}"/>
    <cellStyle name="Heading 5" xfId="5251" xr:uid="{00000000-0005-0000-0000-0000FB140000}"/>
    <cellStyle name="HeadingS" xfId="5252" xr:uid="{00000000-0005-0000-0000-0000FC140000}"/>
    <cellStyle name="HeadingTable" xfId="5253" xr:uid="{00000000-0005-0000-0000-0000FD140000}"/>
    <cellStyle name="HeadingTable 2" xfId="5254" xr:uid="{00000000-0005-0000-0000-0000FE140000}"/>
    <cellStyle name="HeadingTable 2 2" xfId="5255" xr:uid="{00000000-0005-0000-0000-0000FF140000}"/>
    <cellStyle name="HeadingTable 2 2 2" xfId="5256" xr:uid="{00000000-0005-0000-0000-000000150000}"/>
    <cellStyle name="HeadingTable 2 2 2 2" xfId="5257" xr:uid="{00000000-0005-0000-0000-000001150000}"/>
    <cellStyle name="HeadingTable 2 2 3" xfId="5258" xr:uid="{00000000-0005-0000-0000-000002150000}"/>
    <cellStyle name="HeadingTable 2 3" xfId="5259" xr:uid="{00000000-0005-0000-0000-000003150000}"/>
    <cellStyle name="HeadingTable 2 3 2" xfId="5260" xr:uid="{00000000-0005-0000-0000-000004150000}"/>
    <cellStyle name="HeadingTable 2 3 2 2" xfId="5261" xr:uid="{00000000-0005-0000-0000-000005150000}"/>
    <cellStyle name="HeadingTable 2 3 3" xfId="5262" xr:uid="{00000000-0005-0000-0000-000006150000}"/>
    <cellStyle name="HeadingTable 2 4" xfId="5263" xr:uid="{00000000-0005-0000-0000-000007150000}"/>
    <cellStyle name="HeadingTable 2 4 2" xfId="5264" xr:uid="{00000000-0005-0000-0000-000008150000}"/>
    <cellStyle name="HeadingTable 2 5" xfId="5265" xr:uid="{00000000-0005-0000-0000-000009150000}"/>
    <cellStyle name="HeadingTable 3" xfId="5266" xr:uid="{00000000-0005-0000-0000-00000A150000}"/>
    <cellStyle name="HeadingTable 3 2" xfId="5267" xr:uid="{00000000-0005-0000-0000-00000B150000}"/>
    <cellStyle name="HeadingTable 3 2 2" xfId="5268" xr:uid="{00000000-0005-0000-0000-00000C150000}"/>
    <cellStyle name="HeadingTable 3 2 2 2" xfId="5269" xr:uid="{00000000-0005-0000-0000-00000D150000}"/>
    <cellStyle name="HeadingTable 3 2 3" xfId="5270" xr:uid="{00000000-0005-0000-0000-00000E150000}"/>
    <cellStyle name="HeadingTable 3 3" xfId="5271" xr:uid="{00000000-0005-0000-0000-00000F150000}"/>
    <cellStyle name="HeadingTable 3 3 2" xfId="5272" xr:uid="{00000000-0005-0000-0000-000010150000}"/>
    <cellStyle name="HeadingTable 3 3 2 2" xfId="5273" xr:uid="{00000000-0005-0000-0000-000011150000}"/>
    <cellStyle name="HeadingTable 3 3 3" xfId="5274" xr:uid="{00000000-0005-0000-0000-000012150000}"/>
    <cellStyle name="HeadingTable 3 4" xfId="5275" xr:uid="{00000000-0005-0000-0000-000013150000}"/>
    <cellStyle name="HeadingTable 3 4 2" xfId="5276" xr:uid="{00000000-0005-0000-0000-000014150000}"/>
    <cellStyle name="HeadingTable 3 5" xfId="5277" xr:uid="{00000000-0005-0000-0000-000015150000}"/>
    <cellStyle name="HeadingTable 4" xfId="5278" xr:uid="{00000000-0005-0000-0000-000016150000}"/>
    <cellStyle name="HeadingTable 4 2" xfId="5279" xr:uid="{00000000-0005-0000-0000-000017150000}"/>
    <cellStyle name="HeadingTable 4 2 2" xfId="5280" xr:uid="{00000000-0005-0000-0000-000018150000}"/>
    <cellStyle name="HeadingTable 4 3" xfId="5281" xr:uid="{00000000-0005-0000-0000-000019150000}"/>
    <cellStyle name="HeadingTable 5" xfId="5282" xr:uid="{00000000-0005-0000-0000-00001A150000}"/>
    <cellStyle name="HeadingTable 5 2" xfId="5283" xr:uid="{00000000-0005-0000-0000-00001B150000}"/>
    <cellStyle name="HeadingTable 5 2 2" xfId="5284" xr:uid="{00000000-0005-0000-0000-00001C150000}"/>
    <cellStyle name="HeadingTable 5 3" xfId="5285" xr:uid="{00000000-0005-0000-0000-00001D150000}"/>
    <cellStyle name="Headline1" xfId="5286" xr:uid="{00000000-0005-0000-0000-00001E150000}"/>
    <cellStyle name="Headline2" xfId="5287" xr:uid="{00000000-0005-0000-0000-00001F150000}"/>
    <cellStyle name="Headline3" xfId="5288" xr:uid="{00000000-0005-0000-0000-000020150000}"/>
    <cellStyle name="Helv8" xfId="5289" xr:uid="{00000000-0005-0000-0000-000021150000}"/>
    <cellStyle name="hh" xfId="5290" xr:uid="{00000000-0005-0000-0000-000022150000}"/>
    <cellStyle name="hh:mm" xfId="5291" xr:uid="{00000000-0005-0000-0000-000023150000}"/>
    <cellStyle name="hi" xfId="5292" xr:uid="{00000000-0005-0000-0000-000024150000}"/>
    <cellStyle name="hi 2" xfId="5293" xr:uid="{00000000-0005-0000-0000-000025150000}"/>
    <cellStyle name="highlightExposure" xfId="5294" xr:uid="{00000000-0005-0000-0000-000026150000}"/>
    <cellStyle name="highlightExposure 2" xfId="5295" xr:uid="{00000000-0005-0000-0000-000027150000}"/>
    <cellStyle name="highlightExposure 2 2" xfId="5296" xr:uid="{00000000-0005-0000-0000-000028150000}"/>
    <cellStyle name="highlightExposure 2 2 2" xfId="5297" xr:uid="{00000000-0005-0000-0000-000029150000}"/>
    <cellStyle name="highlightExposure 2 2 2 2" xfId="5298" xr:uid="{00000000-0005-0000-0000-00002A150000}"/>
    <cellStyle name="highlightExposure 2 2 3" xfId="5299" xr:uid="{00000000-0005-0000-0000-00002B150000}"/>
    <cellStyle name="highlightExposure 2 2 3 2" xfId="5300" xr:uid="{00000000-0005-0000-0000-00002C150000}"/>
    <cellStyle name="highlightExposure 2 2 4" xfId="5301" xr:uid="{00000000-0005-0000-0000-00002D150000}"/>
    <cellStyle name="highlightExposure 2 3" xfId="5302" xr:uid="{00000000-0005-0000-0000-00002E150000}"/>
    <cellStyle name="highlightExposure 2 3 2" xfId="5303" xr:uid="{00000000-0005-0000-0000-00002F150000}"/>
    <cellStyle name="highlightExposure 2 3 2 2" xfId="5304" xr:uid="{00000000-0005-0000-0000-000030150000}"/>
    <cellStyle name="highlightExposure 2 3 3" xfId="5305" xr:uid="{00000000-0005-0000-0000-000031150000}"/>
    <cellStyle name="highlightExposure 2 3 3 2" xfId="5306" xr:uid="{00000000-0005-0000-0000-000032150000}"/>
    <cellStyle name="highlightExposure 2 3 4" xfId="5307" xr:uid="{00000000-0005-0000-0000-000033150000}"/>
    <cellStyle name="highlightExposure 2 3 4 2" xfId="5308" xr:uid="{00000000-0005-0000-0000-000034150000}"/>
    <cellStyle name="highlightExposure 2 3 5" xfId="5309" xr:uid="{00000000-0005-0000-0000-000035150000}"/>
    <cellStyle name="highlightExposure 2 3_Aktiva Formeln" xfId="5310" xr:uid="{00000000-0005-0000-0000-000036150000}"/>
    <cellStyle name="highlightExposure 3" xfId="5311" xr:uid="{00000000-0005-0000-0000-000037150000}"/>
    <cellStyle name="highlightExposure 3 2" xfId="5312" xr:uid="{00000000-0005-0000-0000-000038150000}"/>
    <cellStyle name="highlightExposure 3 2 2" xfId="5313" xr:uid="{00000000-0005-0000-0000-000039150000}"/>
    <cellStyle name="highlightExposure 3 3" xfId="5314" xr:uid="{00000000-0005-0000-0000-00003A150000}"/>
    <cellStyle name="highlightExposure 3 3 2" xfId="5315" xr:uid="{00000000-0005-0000-0000-00003B150000}"/>
    <cellStyle name="highlightExposure 3 4" xfId="5316" xr:uid="{00000000-0005-0000-0000-00003C150000}"/>
    <cellStyle name="highlightExposure 3 4 2" xfId="5317" xr:uid="{00000000-0005-0000-0000-00003D150000}"/>
    <cellStyle name="highlightExposure 3 5" xfId="5318" xr:uid="{00000000-0005-0000-0000-00003E150000}"/>
    <cellStyle name="highlightExposure 3_Aktiva Formeln" xfId="5319" xr:uid="{00000000-0005-0000-0000-00003F150000}"/>
    <cellStyle name="highlightExposure 4" xfId="5320" xr:uid="{00000000-0005-0000-0000-000040150000}"/>
    <cellStyle name="highlightExposure 4 2" xfId="5321" xr:uid="{00000000-0005-0000-0000-000041150000}"/>
    <cellStyle name="highlightExposure 4 2 2" xfId="5322" xr:uid="{00000000-0005-0000-0000-000042150000}"/>
    <cellStyle name="highlightExposure 4 3" xfId="5323" xr:uid="{00000000-0005-0000-0000-000043150000}"/>
    <cellStyle name="highlightExposure 4 3 2" xfId="5324" xr:uid="{00000000-0005-0000-0000-000044150000}"/>
    <cellStyle name="highlightExposure 4 4" xfId="5325" xr:uid="{00000000-0005-0000-0000-000045150000}"/>
    <cellStyle name="highlightExposure 4 4 2" xfId="5326" xr:uid="{00000000-0005-0000-0000-000046150000}"/>
    <cellStyle name="highlightExposure 4 5" xfId="5327" xr:uid="{00000000-0005-0000-0000-000047150000}"/>
    <cellStyle name="highlightExposure 4_Aktiva Formeln" xfId="5328" xr:uid="{00000000-0005-0000-0000-000048150000}"/>
    <cellStyle name="highlightExposure 5" xfId="5329" xr:uid="{00000000-0005-0000-0000-000049150000}"/>
    <cellStyle name="highlightExposure 5 2" xfId="5330" xr:uid="{00000000-0005-0000-0000-00004A150000}"/>
    <cellStyle name="highlightExposure 5 2 2" xfId="5331" xr:uid="{00000000-0005-0000-0000-00004B150000}"/>
    <cellStyle name="highlightExposure 5 3" xfId="5332" xr:uid="{00000000-0005-0000-0000-00004C150000}"/>
    <cellStyle name="highlightExposure 5 3 2" xfId="5333" xr:uid="{00000000-0005-0000-0000-00004D150000}"/>
    <cellStyle name="highlightExposure 5 4" xfId="5334" xr:uid="{00000000-0005-0000-0000-00004E150000}"/>
    <cellStyle name="highlightExposure 5 4 2" xfId="5335" xr:uid="{00000000-0005-0000-0000-00004F150000}"/>
    <cellStyle name="highlightExposure 5 5" xfId="5336" xr:uid="{00000000-0005-0000-0000-000050150000}"/>
    <cellStyle name="highlightExposure 5_Aktiva Formeln" xfId="5337" xr:uid="{00000000-0005-0000-0000-000051150000}"/>
    <cellStyle name="highlightExposure 6" xfId="5338" xr:uid="{00000000-0005-0000-0000-000052150000}"/>
    <cellStyle name="highlightExposure 6 2" xfId="5339" xr:uid="{00000000-0005-0000-0000-000053150000}"/>
    <cellStyle name="highlightExposure 6 2 2" xfId="5340" xr:uid="{00000000-0005-0000-0000-000054150000}"/>
    <cellStyle name="highlightExposure 6 3" xfId="5341" xr:uid="{00000000-0005-0000-0000-000055150000}"/>
    <cellStyle name="highlightExposure 7" xfId="5342" xr:uid="{00000000-0005-0000-0000-000056150000}"/>
    <cellStyle name="highlightExposure 7 2" xfId="5343" xr:uid="{00000000-0005-0000-0000-000057150000}"/>
    <cellStyle name="highlightExposure 8" xfId="5344" xr:uid="{00000000-0005-0000-0000-000058150000}"/>
    <cellStyle name="highlightPD" xfId="5345" xr:uid="{00000000-0005-0000-0000-000059150000}"/>
    <cellStyle name="highlightPD 2" xfId="5346" xr:uid="{00000000-0005-0000-0000-00005A150000}"/>
    <cellStyle name="highlightPD 2 2" xfId="5347" xr:uid="{00000000-0005-0000-0000-00005B150000}"/>
    <cellStyle name="highlightPD 2 2 2" xfId="5348" xr:uid="{00000000-0005-0000-0000-00005C150000}"/>
    <cellStyle name="highlightPD 2 2 2 2" xfId="5349" xr:uid="{00000000-0005-0000-0000-00005D150000}"/>
    <cellStyle name="highlightPD 2 2 3" xfId="5350" xr:uid="{00000000-0005-0000-0000-00005E150000}"/>
    <cellStyle name="highlightPD 2 3" xfId="5351" xr:uid="{00000000-0005-0000-0000-00005F150000}"/>
    <cellStyle name="highlightPD 2 3 2" xfId="5352" xr:uid="{00000000-0005-0000-0000-000060150000}"/>
    <cellStyle name="highlightPD 2 4" xfId="5353" xr:uid="{00000000-0005-0000-0000-000061150000}"/>
    <cellStyle name="highlightPD 2 4 2" xfId="5354" xr:uid="{00000000-0005-0000-0000-000062150000}"/>
    <cellStyle name="highlightPD 2 5" xfId="5355" xr:uid="{00000000-0005-0000-0000-000063150000}"/>
    <cellStyle name="highlightPD 2_Aktiva Formeln" xfId="5356" xr:uid="{00000000-0005-0000-0000-000064150000}"/>
    <cellStyle name="highlightPD 3" xfId="5357" xr:uid="{00000000-0005-0000-0000-000065150000}"/>
    <cellStyle name="highlightPD 3 2" xfId="5358" xr:uid="{00000000-0005-0000-0000-000066150000}"/>
    <cellStyle name="highlightPD 3 2 2" xfId="5359" xr:uid="{00000000-0005-0000-0000-000067150000}"/>
    <cellStyle name="highlightPD 3 3" xfId="5360" xr:uid="{00000000-0005-0000-0000-000068150000}"/>
    <cellStyle name="highlightPD 3 3 2" xfId="5361" xr:uid="{00000000-0005-0000-0000-000069150000}"/>
    <cellStyle name="highlightPD 3 4" xfId="5362" xr:uid="{00000000-0005-0000-0000-00006A150000}"/>
    <cellStyle name="highlightPD 3 4 2" xfId="5363" xr:uid="{00000000-0005-0000-0000-00006B150000}"/>
    <cellStyle name="highlightPD 3 5" xfId="5364" xr:uid="{00000000-0005-0000-0000-00006C150000}"/>
    <cellStyle name="highlightPD 3_Aktiva Formeln" xfId="5365" xr:uid="{00000000-0005-0000-0000-00006D150000}"/>
    <cellStyle name="highlightPD 4" xfId="5366" xr:uid="{00000000-0005-0000-0000-00006E150000}"/>
    <cellStyle name="highlightPD 4 2" xfId="5367" xr:uid="{00000000-0005-0000-0000-00006F150000}"/>
    <cellStyle name="highlightPD 5" xfId="5368" xr:uid="{00000000-0005-0000-0000-000070150000}"/>
    <cellStyle name="highlightPD 5 2" xfId="5369" xr:uid="{00000000-0005-0000-0000-000071150000}"/>
    <cellStyle name="highlightPercentage" xfId="5370" xr:uid="{00000000-0005-0000-0000-000072150000}"/>
    <cellStyle name="highlightPercentage 2" xfId="5371" xr:uid="{00000000-0005-0000-0000-000073150000}"/>
    <cellStyle name="highlightPercentage 2 2" xfId="5372" xr:uid="{00000000-0005-0000-0000-000074150000}"/>
    <cellStyle name="highlightPercentage 2 2 2" xfId="5373" xr:uid="{00000000-0005-0000-0000-000075150000}"/>
    <cellStyle name="highlightPercentage 2 2 2 2" xfId="5374" xr:uid="{00000000-0005-0000-0000-000076150000}"/>
    <cellStyle name="highlightPercentage 2 2 3" xfId="5375" xr:uid="{00000000-0005-0000-0000-000077150000}"/>
    <cellStyle name="highlightPercentage 2 3" xfId="5376" xr:uid="{00000000-0005-0000-0000-000078150000}"/>
    <cellStyle name="highlightPercentage 2 3 2" xfId="5377" xr:uid="{00000000-0005-0000-0000-000079150000}"/>
    <cellStyle name="highlightPercentage 2 4" xfId="5378" xr:uid="{00000000-0005-0000-0000-00007A150000}"/>
    <cellStyle name="highlightPercentage 2 4 2" xfId="5379" xr:uid="{00000000-0005-0000-0000-00007B150000}"/>
    <cellStyle name="highlightPercentage 2 5" xfId="5380" xr:uid="{00000000-0005-0000-0000-00007C150000}"/>
    <cellStyle name="highlightPercentage 2_Aktiva Formeln" xfId="5381" xr:uid="{00000000-0005-0000-0000-00007D150000}"/>
    <cellStyle name="highlightPercentage 3" xfId="5382" xr:uid="{00000000-0005-0000-0000-00007E150000}"/>
    <cellStyle name="highlightPercentage 3 2" xfId="5383" xr:uid="{00000000-0005-0000-0000-00007F150000}"/>
    <cellStyle name="highlightPercentage 3 2 2" xfId="5384" xr:uid="{00000000-0005-0000-0000-000080150000}"/>
    <cellStyle name="highlightPercentage 3 3" xfId="5385" xr:uid="{00000000-0005-0000-0000-000081150000}"/>
    <cellStyle name="highlightPercentage 3 3 2" xfId="5386" xr:uid="{00000000-0005-0000-0000-000082150000}"/>
    <cellStyle name="highlightPercentage 3 4" xfId="5387" xr:uid="{00000000-0005-0000-0000-000083150000}"/>
    <cellStyle name="highlightPercentage 3 4 2" xfId="5388" xr:uid="{00000000-0005-0000-0000-000084150000}"/>
    <cellStyle name="highlightPercentage 3 5" xfId="5389" xr:uid="{00000000-0005-0000-0000-000085150000}"/>
    <cellStyle name="highlightPercentage 3_Aktiva Formeln" xfId="5390" xr:uid="{00000000-0005-0000-0000-000086150000}"/>
    <cellStyle name="highlightPercentage 4" xfId="5391" xr:uid="{00000000-0005-0000-0000-000087150000}"/>
    <cellStyle name="highlightPercentage 4 2" xfId="5392" xr:uid="{00000000-0005-0000-0000-000088150000}"/>
    <cellStyle name="highlightPercentage 5" xfId="5393" xr:uid="{00000000-0005-0000-0000-000089150000}"/>
    <cellStyle name="highlightPercentage 5 2" xfId="5394" xr:uid="{00000000-0005-0000-0000-00008A150000}"/>
    <cellStyle name="highlightText" xfId="5395" xr:uid="{00000000-0005-0000-0000-00008B150000}"/>
    <cellStyle name="highlightText 2" xfId="5396" xr:uid="{00000000-0005-0000-0000-00008C150000}"/>
    <cellStyle name="highlightText 2 2" xfId="5397" xr:uid="{00000000-0005-0000-0000-00008D150000}"/>
    <cellStyle name="highlightText 2 2 2" xfId="5398" xr:uid="{00000000-0005-0000-0000-00008E150000}"/>
    <cellStyle name="highlightText 2 2 2 2" xfId="5399" xr:uid="{00000000-0005-0000-0000-00008F150000}"/>
    <cellStyle name="highlightText 2 2 3" xfId="5400" xr:uid="{00000000-0005-0000-0000-000090150000}"/>
    <cellStyle name="highlightText 2 3" xfId="5401" xr:uid="{00000000-0005-0000-0000-000091150000}"/>
    <cellStyle name="highlightText 2 3 2" xfId="5402" xr:uid="{00000000-0005-0000-0000-000092150000}"/>
    <cellStyle name="highlightText 2 4" xfId="5403" xr:uid="{00000000-0005-0000-0000-000093150000}"/>
    <cellStyle name="highlightText 3" xfId="5404" xr:uid="{00000000-0005-0000-0000-000094150000}"/>
    <cellStyle name="highlightText 3 2" xfId="5405" xr:uid="{00000000-0005-0000-0000-000095150000}"/>
    <cellStyle name="highlightText 3 2 2" xfId="5406" xr:uid="{00000000-0005-0000-0000-000096150000}"/>
    <cellStyle name="highlightText 3 2 2 2" xfId="5407" xr:uid="{00000000-0005-0000-0000-000097150000}"/>
    <cellStyle name="highlightText 3 2 3" xfId="5408" xr:uid="{00000000-0005-0000-0000-000098150000}"/>
    <cellStyle name="highlightText 3 3" xfId="5409" xr:uid="{00000000-0005-0000-0000-000099150000}"/>
    <cellStyle name="highlightText 3 3 2" xfId="5410" xr:uid="{00000000-0005-0000-0000-00009A150000}"/>
    <cellStyle name="highlightText 3 3 2 2" xfId="5411" xr:uid="{00000000-0005-0000-0000-00009B150000}"/>
    <cellStyle name="highlightText 3 3 3" xfId="5412" xr:uid="{00000000-0005-0000-0000-00009C150000}"/>
    <cellStyle name="highlightText 3 4" xfId="5413" xr:uid="{00000000-0005-0000-0000-00009D150000}"/>
    <cellStyle name="highlightText 3 4 2" xfId="5414" xr:uid="{00000000-0005-0000-0000-00009E150000}"/>
    <cellStyle name="highlightText 3 5" xfId="5415" xr:uid="{00000000-0005-0000-0000-00009F150000}"/>
    <cellStyle name="highlightText 4" xfId="5416" xr:uid="{00000000-0005-0000-0000-0000A0150000}"/>
    <cellStyle name="highlightText 4 2" xfId="5417" xr:uid="{00000000-0005-0000-0000-0000A1150000}"/>
    <cellStyle name="highlightText 4 2 2" xfId="5418" xr:uid="{00000000-0005-0000-0000-0000A2150000}"/>
    <cellStyle name="highlightText 4 2 2 2" xfId="5419" xr:uid="{00000000-0005-0000-0000-0000A3150000}"/>
    <cellStyle name="highlightText 4 2 3" xfId="5420" xr:uid="{00000000-0005-0000-0000-0000A4150000}"/>
    <cellStyle name="highlightText 4 3" xfId="5421" xr:uid="{00000000-0005-0000-0000-0000A5150000}"/>
    <cellStyle name="highlightText 4 3 2" xfId="5422" xr:uid="{00000000-0005-0000-0000-0000A6150000}"/>
    <cellStyle name="highlightText 4 3 2 2" xfId="5423" xr:uid="{00000000-0005-0000-0000-0000A7150000}"/>
    <cellStyle name="highlightText 4 3 3" xfId="5424" xr:uid="{00000000-0005-0000-0000-0000A8150000}"/>
    <cellStyle name="highlightText 4 4" xfId="5425" xr:uid="{00000000-0005-0000-0000-0000A9150000}"/>
    <cellStyle name="highlightText 4 4 2" xfId="5426" xr:uid="{00000000-0005-0000-0000-0000AA150000}"/>
    <cellStyle name="highlightText 4 5" xfId="5427" xr:uid="{00000000-0005-0000-0000-0000AB150000}"/>
    <cellStyle name="highlightText 5" xfId="5428" xr:uid="{00000000-0005-0000-0000-0000AC150000}"/>
    <cellStyle name="highlightText 5 2" xfId="5429" xr:uid="{00000000-0005-0000-0000-0000AD150000}"/>
    <cellStyle name="highlightText 5 2 2" xfId="5430" xr:uid="{00000000-0005-0000-0000-0000AE150000}"/>
    <cellStyle name="highlightText 5 2 2 2" xfId="5431" xr:uid="{00000000-0005-0000-0000-0000AF150000}"/>
    <cellStyle name="highlightText 5 2 3" xfId="5432" xr:uid="{00000000-0005-0000-0000-0000B0150000}"/>
    <cellStyle name="highlightText 5 3" xfId="5433" xr:uid="{00000000-0005-0000-0000-0000B1150000}"/>
    <cellStyle name="highlightText 5 3 2" xfId="5434" xr:uid="{00000000-0005-0000-0000-0000B2150000}"/>
    <cellStyle name="highlightText 5 3 2 2" xfId="5435" xr:uid="{00000000-0005-0000-0000-0000B3150000}"/>
    <cellStyle name="highlightText 5 3 3" xfId="5436" xr:uid="{00000000-0005-0000-0000-0000B4150000}"/>
    <cellStyle name="highlightText 5 4" xfId="5437" xr:uid="{00000000-0005-0000-0000-0000B5150000}"/>
    <cellStyle name="highlightText 5 4 2" xfId="5438" xr:uid="{00000000-0005-0000-0000-0000B6150000}"/>
    <cellStyle name="highlightText 5 5" xfId="5439" xr:uid="{00000000-0005-0000-0000-0000B7150000}"/>
    <cellStyle name="highlightText 6" xfId="5440" xr:uid="{00000000-0005-0000-0000-0000B8150000}"/>
    <cellStyle name="highlightText 6 2" xfId="5441" xr:uid="{00000000-0005-0000-0000-0000B9150000}"/>
    <cellStyle name="highlightText 6 2 2" xfId="5442" xr:uid="{00000000-0005-0000-0000-0000BA150000}"/>
    <cellStyle name="highlightText 6 3" xfId="5443" xr:uid="{00000000-0005-0000-0000-0000BB150000}"/>
    <cellStyle name="highlightText 7" xfId="5444" xr:uid="{00000000-0005-0000-0000-0000BC150000}"/>
    <cellStyle name="highlightText 7 2" xfId="5445" xr:uid="{00000000-0005-0000-0000-0000BD150000}"/>
    <cellStyle name="highlightText 7 2 2" xfId="5446" xr:uid="{00000000-0005-0000-0000-0000BE150000}"/>
    <cellStyle name="highlightText 7 3" xfId="5447" xr:uid="{00000000-0005-0000-0000-0000BF150000}"/>
    <cellStyle name="Hipervínculo" xfId="16810" xr:uid="{00000000-0005-0000-0000-0000C0150000}"/>
    <cellStyle name="Hipervínculo 2" xfId="5448" xr:uid="{00000000-0005-0000-0000-0000C1150000}"/>
    <cellStyle name="Hist inmatning" xfId="5449" xr:uid="{00000000-0005-0000-0000-0000C2150000}"/>
    <cellStyle name="Hist inmatning 2" xfId="5450" xr:uid="{00000000-0005-0000-0000-0000C3150000}"/>
    <cellStyle name="Historic" xfId="5451" xr:uid="{00000000-0005-0000-0000-0000C4150000}"/>
    <cellStyle name="Historical" xfId="5452" xr:uid="{00000000-0005-0000-0000-0000C5150000}"/>
    <cellStyle name="Hivatkozott cella" xfId="5453" xr:uid="{00000000-0005-0000-0000-0000C6150000}"/>
    <cellStyle name="hj" xfId="5454" xr:uid="{00000000-0005-0000-0000-0000C7150000}"/>
    <cellStyle name="hs" xfId="5455" xr:uid="{00000000-0005-0000-0000-0000C8150000}"/>
    <cellStyle name="hs 2" xfId="5456" xr:uid="{00000000-0005-0000-0000-0000C9150000}"/>
    <cellStyle name="hs 2 2" xfId="5457" xr:uid="{00000000-0005-0000-0000-0000CA150000}"/>
    <cellStyle name="hs 2 2 2" xfId="5458" xr:uid="{00000000-0005-0000-0000-0000CB150000}"/>
    <cellStyle name="hs 2 2 2 2" xfId="5459" xr:uid="{00000000-0005-0000-0000-0000CC150000}"/>
    <cellStyle name="hs 2 2 2 2 2" xfId="5460" xr:uid="{00000000-0005-0000-0000-0000CD150000}"/>
    <cellStyle name="hs 2 2 2 3" xfId="5461" xr:uid="{00000000-0005-0000-0000-0000CE150000}"/>
    <cellStyle name="hs 2 2 3" xfId="5462" xr:uid="{00000000-0005-0000-0000-0000CF150000}"/>
    <cellStyle name="hs 2 2 3 2" xfId="5463" xr:uid="{00000000-0005-0000-0000-0000D0150000}"/>
    <cellStyle name="hs 2 2 4" xfId="5464" xr:uid="{00000000-0005-0000-0000-0000D1150000}"/>
    <cellStyle name="hs 2 2_Aktiva Formeln" xfId="5465" xr:uid="{00000000-0005-0000-0000-0000D2150000}"/>
    <cellStyle name="hs 2 3" xfId="5466" xr:uid="{00000000-0005-0000-0000-0000D3150000}"/>
    <cellStyle name="hs 2 3 2" xfId="5467" xr:uid="{00000000-0005-0000-0000-0000D4150000}"/>
    <cellStyle name="hs 2 3 2 2" xfId="5468" xr:uid="{00000000-0005-0000-0000-0000D5150000}"/>
    <cellStyle name="hs 2 3 2 2 2" xfId="5469" xr:uid="{00000000-0005-0000-0000-0000D6150000}"/>
    <cellStyle name="hs 2 3 2 3" xfId="5470" xr:uid="{00000000-0005-0000-0000-0000D7150000}"/>
    <cellStyle name="hs 2 3 3" xfId="5471" xr:uid="{00000000-0005-0000-0000-0000D8150000}"/>
    <cellStyle name="hs 2 3 3 2" xfId="5472" xr:uid="{00000000-0005-0000-0000-0000D9150000}"/>
    <cellStyle name="hs 2 3 3 2 2" xfId="5473" xr:uid="{00000000-0005-0000-0000-0000DA150000}"/>
    <cellStyle name="hs 2 3 3 3" xfId="5474" xr:uid="{00000000-0005-0000-0000-0000DB150000}"/>
    <cellStyle name="hs 2 3 4" xfId="5475" xr:uid="{00000000-0005-0000-0000-0000DC150000}"/>
    <cellStyle name="hs 2 3 4 2" xfId="5476" xr:uid="{00000000-0005-0000-0000-0000DD150000}"/>
    <cellStyle name="hs 2 3 5" xfId="5477" xr:uid="{00000000-0005-0000-0000-0000DE150000}"/>
    <cellStyle name="hs 2 3_Aktiva Formeln" xfId="5478" xr:uid="{00000000-0005-0000-0000-0000DF150000}"/>
    <cellStyle name="hs 2 4" xfId="5479" xr:uid="{00000000-0005-0000-0000-0000E0150000}"/>
    <cellStyle name="hs 2 4 2" xfId="5480" xr:uid="{00000000-0005-0000-0000-0000E1150000}"/>
    <cellStyle name="hs 2 4 2 2" xfId="5481" xr:uid="{00000000-0005-0000-0000-0000E2150000}"/>
    <cellStyle name="hs 2 4 2 2 2" xfId="5482" xr:uid="{00000000-0005-0000-0000-0000E3150000}"/>
    <cellStyle name="hs 2 4 2 3" xfId="5483" xr:uid="{00000000-0005-0000-0000-0000E4150000}"/>
    <cellStyle name="hs 2 4 3" xfId="5484" xr:uid="{00000000-0005-0000-0000-0000E5150000}"/>
    <cellStyle name="hs 2 4 3 2" xfId="5485" xr:uid="{00000000-0005-0000-0000-0000E6150000}"/>
    <cellStyle name="hs 2 4 4" xfId="5486" xr:uid="{00000000-0005-0000-0000-0000E7150000}"/>
    <cellStyle name="hs 2 5" xfId="5487" xr:uid="{00000000-0005-0000-0000-0000E8150000}"/>
    <cellStyle name="hs 2 5 2" xfId="5488" xr:uid="{00000000-0005-0000-0000-0000E9150000}"/>
    <cellStyle name="hs 2 5 2 2" xfId="5489" xr:uid="{00000000-0005-0000-0000-0000EA150000}"/>
    <cellStyle name="hs 2 5 2 2 2" xfId="5490" xr:uid="{00000000-0005-0000-0000-0000EB150000}"/>
    <cellStyle name="hs 2 5 2 3" xfId="5491" xr:uid="{00000000-0005-0000-0000-0000EC150000}"/>
    <cellStyle name="hs 2 5 3" xfId="5492" xr:uid="{00000000-0005-0000-0000-0000ED150000}"/>
    <cellStyle name="hs 2 5 3 2" xfId="5493" xr:uid="{00000000-0005-0000-0000-0000EE150000}"/>
    <cellStyle name="hs 2 5 4" xfId="5494" xr:uid="{00000000-0005-0000-0000-0000EF150000}"/>
    <cellStyle name="hs 2 6" xfId="5495" xr:uid="{00000000-0005-0000-0000-0000F0150000}"/>
    <cellStyle name="hs 2 6 2" xfId="5496" xr:uid="{00000000-0005-0000-0000-0000F1150000}"/>
    <cellStyle name="hs 2 6 2 2" xfId="5497" xr:uid="{00000000-0005-0000-0000-0000F2150000}"/>
    <cellStyle name="hs 2 6 3" xfId="5498" xr:uid="{00000000-0005-0000-0000-0000F3150000}"/>
    <cellStyle name="hs 2 7" xfId="5499" xr:uid="{00000000-0005-0000-0000-0000F4150000}"/>
    <cellStyle name="hs 2 7 2" xfId="5500" xr:uid="{00000000-0005-0000-0000-0000F5150000}"/>
    <cellStyle name="hs 2 8" xfId="5501" xr:uid="{00000000-0005-0000-0000-0000F6150000}"/>
    <cellStyle name="hs 2 8 2" xfId="5502" xr:uid="{00000000-0005-0000-0000-0000F7150000}"/>
    <cellStyle name="hs 2 9" xfId="5503" xr:uid="{00000000-0005-0000-0000-0000F8150000}"/>
    <cellStyle name="hs 2_Aktiva Formeln" xfId="5504" xr:uid="{00000000-0005-0000-0000-0000F9150000}"/>
    <cellStyle name="hs 3" xfId="5505" xr:uid="{00000000-0005-0000-0000-0000FA150000}"/>
    <cellStyle name="hs 3 2" xfId="5506" xr:uid="{00000000-0005-0000-0000-0000FB150000}"/>
    <cellStyle name="hs 4" xfId="5507" xr:uid="{00000000-0005-0000-0000-0000FC150000}"/>
    <cellStyle name="hs 4 2" xfId="5508" xr:uid="{00000000-0005-0000-0000-0000FD150000}"/>
    <cellStyle name="hs 5" xfId="5509" xr:uid="{00000000-0005-0000-0000-0000FE150000}"/>
    <cellStyle name="hs_Aktiva Formeln" xfId="5510" xr:uid="{00000000-0005-0000-0000-0000FF150000}"/>
    <cellStyle name="Hyperlink 2" xfId="5511" xr:uid="{00000000-0005-0000-0000-000000160000}"/>
    <cellStyle name="Hyperlink 2 2" xfId="5512" xr:uid="{00000000-0005-0000-0000-000001160000}"/>
    <cellStyle name="Hyperlink 2 3" xfId="5513" xr:uid="{00000000-0005-0000-0000-000002160000}"/>
    <cellStyle name="Hyperlink 3" xfId="5514" xr:uid="{00000000-0005-0000-0000-000003160000}"/>
    <cellStyle name="Hyperlink 3 2" xfId="5515" xr:uid="{00000000-0005-0000-0000-000004160000}"/>
    <cellStyle name="Hyperlink 4" xfId="5516" xr:uid="{00000000-0005-0000-0000-000005160000}"/>
    <cellStyle name="i" xfId="5517" xr:uid="{00000000-0005-0000-0000-000006160000}"/>
    <cellStyle name="i_Macros (2)" xfId="5518" xr:uid="{00000000-0005-0000-0000-000007160000}"/>
    <cellStyle name="i_Macros (2) 2" xfId="5519" xr:uid="{00000000-0005-0000-0000-000008160000}"/>
    <cellStyle name="i_Macros (2) 2 2" xfId="5520" xr:uid="{00000000-0005-0000-0000-000009160000}"/>
    <cellStyle name="i_Macros (2) 2 2 2" xfId="5521" xr:uid="{00000000-0005-0000-0000-00000A160000}"/>
    <cellStyle name="i_Macros (2) 2 2 2 2" xfId="5522" xr:uid="{00000000-0005-0000-0000-00000B160000}"/>
    <cellStyle name="i_Macros (2) 2 2 3" xfId="5523" xr:uid="{00000000-0005-0000-0000-00000C160000}"/>
    <cellStyle name="i_Macros (2) 2 2 3 2" xfId="5524" xr:uid="{00000000-0005-0000-0000-00000D160000}"/>
    <cellStyle name="i_Macros (2) 2 2 4" xfId="5525" xr:uid="{00000000-0005-0000-0000-00000E160000}"/>
    <cellStyle name="i_Macros (2) 2 3" xfId="5526" xr:uid="{00000000-0005-0000-0000-00000F160000}"/>
    <cellStyle name="i_Macros (2) 2 3 2" xfId="5527" xr:uid="{00000000-0005-0000-0000-000010160000}"/>
    <cellStyle name="i_Macros (2) 2 3 2 2" xfId="5528" xr:uid="{00000000-0005-0000-0000-000011160000}"/>
    <cellStyle name="i_Macros (2) 2 3 3" xfId="5529" xr:uid="{00000000-0005-0000-0000-000012160000}"/>
    <cellStyle name="i_Macros (2) 2 3 3 2" xfId="5530" xr:uid="{00000000-0005-0000-0000-000013160000}"/>
    <cellStyle name="i_Macros (2) 2 3 4" xfId="5531" xr:uid="{00000000-0005-0000-0000-000014160000}"/>
    <cellStyle name="i_Macros (2) 2 3 4 2" xfId="5532" xr:uid="{00000000-0005-0000-0000-000015160000}"/>
    <cellStyle name="i_Macros (2) 2 3 5" xfId="5533" xr:uid="{00000000-0005-0000-0000-000016160000}"/>
    <cellStyle name="i_Macros (2) 2 3_Aktiva Formeln" xfId="5534" xr:uid="{00000000-0005-0000-0000-000017160000}"/>
    <cellStyle name="i_Macros (2) 2 3_Aktiva Formeln 2" xfId="5535" xr:uid="{00000000-0005-0000-0000-000018160000}"/>
    <cellStyle name="i_Macros (2) 2 4" xfId="5536" xr:uid="{00000000-0005-0000-0000-000019160000}"/>
    <cellStyle name="i_Macros (2) 2 4 2" xfId="5537" xr:uid="{00000000-0005-0000-0000-00001A160000}"/>
    <cellStyle name="i_Macros (2) 2 4 2 2" xfId="5538" xr:uid="{00000000-0005-0000-0000-00001B160000}"/>
    <cellStyle name="i_Macros (2) 2 4 3" xfId="5539" xr:uid="{00000000-0005-0000-0000-00001C160000}"/>
    <cellStyle name="i_Macros (2) 2 4 3 2" xfId="5540" xr:uid="{00000000-0005-0000-0000-00001D160000}"/>
    <cellStyle name="i_Macros (2) 2 4 4" xfId="5541" xr:uid="{00000000-0005-0000-0000-00001E160000}"/>
    <cellStyle name="i_Macros (2) 2 4 4 2" xfId="5542" xr:uid="{00000000-0005-0000-0000-00001F160000}"/>
    <cellStyle name="i_Macros (2) 2 4 5" xfId="5543" xr:uid="{00000000-0005-0000-0000-000020160000}"/>
    <cellStyle name="i_Macros (2) 2 4_Aktiva Formeln" xfId="5544" xr:uid="{00000000-0005-0000-0000-000021160000}"/>
    <cellStyle name="i_Macros (2) 2 4_Aktiva Formeln 2" xfId="5545" xr:uid="{00000000-0005-0000-0000-000022160000}"/>
    <cellStyle name="i_Macros (2) 2 5" xfId="5546" xr:uid="{00000000-0005-0000-0000-000023160000}"/>
    <cellStyle name="i_Macros (2) 2 5 2" xfId="5547" xr:uid="{00000000-0005-0000-0000-000024160000}"/>
    <cellStyle name="i_Macros (2) 2 5 2 2" xfId="5548" xr:uid="{00000000-0005-0000-0000-000025160000}"/>
    <cellStyle name="i_Macros (2) 2 5 3" xfId="5549" xr:uid="{00000000-0005-0000-0000-000026160000}"/>
    <cellStyle name="i_Macros (2) 2 5_Aktiva Formeln" xfId="5550" xr:uid="{00000000-0005-0000-0000-000027160000}"/>
    <cellStyle name="i_Macros (2) 2 5_Aktiva Formeln 2" xfId="5551" xr:uid="{00000000-0005-0000-0000-000028160000}"/>
    <cellStyle name="i_Macros (2) 2 6" xfId="5552" xr:uid="{00000000-0005-0000-0000-000029160000}"/>
    <cellStyle name="i_Macros (2) 2 6 2" xfId="5553" xr:uid="{00000000-0005-0000-0000-00002A160000}"/>
    <cellStyle name="i_Macros (2) 2 7" xfId="5554" xr:uid="{00000000-0005-0000-0000-00002B160000}"/>
    <cellStyle name="i_Macros (2) 2 7 2" xfId="5555" xr:uid="{00000000-0005-0000-0000-00002C160000}"/>
    <cellStyle name="i_Macros (2) 2 7 2 2" xfId="5556" xr:uid="{00000000-0005-0000-0000-00002D160000}"/>
    <cellStyle name="i_Macros (2) 2 7 3" xfId="5557" xr:uid="{00000000-0005-0000-0000-00002E160000}"/>
    <cellStyle name="i_Macros (2) 2_Aktiva Formeln" xfId="5558" xr:uid="{00000000-0005-0000-0000-00002F160000}"/>
    <cellStyle name="i_Macros (2) 2_Aktiva Formeln 2" xfId="5559" xr:uid="{00000000-0005-0000-0000-000030160000}"/>
    <cellStyle name="i_Macros (2) 3" xfId="5560" xr:uid="{00000000-0005-0000-0000-000031160000}"/>
    <cellStyle name="i_Macros (2) 3 2" xfId="5561" xr:uid="{00000000-0005-0000-0000-000032160000}"/>
    <cellStyle name="i_Macros (2) 3 2 2" xfId="5562" xr:uid="{00000000-0005-0000-0000-000033160000}"/>
    <cellStyle name="i_Macros (2) 3 3" xfId="5563" xr:uid="{00000000-0005-0000-0000-000034160000}"/>
    <cellStyle name="i_Macros (2) 3 3 2" xfId="5564" xr:uid="{00000000-0005-0000-0000-000035160000}"/>
    <cellStyle name="i_Macros (2) 3 4" xfId="5565" xr:uid="{00000000-0005-0000-0000-000036160000}"/>
    <cellStyle name="i_Manager" xfId="5566" xr:uid="{00000000-0005-0000-0000-000037160000}"/>
    <cellStyle name="i_Manager 2" xfId="5567" xr:uid="{00000000-0005-0000-0000-000038160000}"/>
    <cellStyle name="i_Manager 2 2" xfId="5568" xr:uid="{00000000-0005-0000-0000-000039160000}"/>
    <cellStyle name="i_Manager 2 2 2" xfId="5569" xr:uid="{00000000-0005-0000-0000-00003A160000}"/>
    <cellStyle name="i_Manager 2 2 2 2" xfId="5570" xr:uid="{00000000-0005-0000-0000-00003B160000}"/>
    <cellStyle name="i_Manager 2 2 3" xfId="5571" xr:uid="{00000000-0005-0000-0000-00003C160000}"/>
    <cellStyle name="i_Manager 2 2 3 2" xfId="5572" xr:uid="{00000000-0005-0000-0000-00003D160000}"/>
    <cellStyle name="i_Manager 2 2 4" xfId="5573" xr:uid="{00000000-0005-0000-0000-00003E160000}"/>
    <cellStyle name="i_Manager 2 3" xfId="5574" xr:uid="{00000000-0005-0000-0000-00003F160000}"/>
    <cellStyle name="i_Manager 2 3 2" xfId="5575" xr:uid="{00000000-0005-0000-0000-000040160000}"/>
    <cellStyle name="i_Manager 2 3 2 2" xfId="5576" xr:uid="{00000000-0005-0000-0000-000041160000}"/>
    <cellStyle name="i_Manager 2 3 3" xfId="5577" xr:uid="{00000000-0005-0000-0000-000042160000}"/>
    <cellStyle name="i_Manager 2 3 3 2" xfId="5578" xr:uid="{00000000-0005-0000-0000-000043160000}"/>
    <cellStyle name="i_Manager 2 3 4" xfId="5579" xr:uid="{00000000-0005-0000-0000-000044160000}"/>
    <cellStyle name="i_Manager 2 3 4 2" xfId="5580" xr:uid="{00000000-0005-0000-0000-000045160000}"/>
    <cellStyle name="i_Manager 2 3 5" xfId="5581" xr:uid="{00000000-0005-0000-0000-000046160000}"/>
    <cellStyle name="i_Manager 2 3_Aktiva Formeln" xfId="5582" xr:uid="{00000000-0005-0000-0000-000047160000}"/>
    <cellStyle name="i_Manager 2 3_Aktiva Formeln 2" xfId="5583" xr:uid="{00000000-0005-0000-0000-000048160000}"/>
    <cellStyle name="i_Manager 2 4" xfId="5584" xr:uid="{00000000-0005-0000-0000-000049160000}"/>
    <cellStyle name="i_Manager 2 4 2" xfId="5585" xr:uid="{00000000-0005-0000-0000-00004A160000}"/>
    <cellStyle name="i_Manager 2 4 2 2" xfId="5586" xr:uid="{00000000-0005-0000-0000-00004B160000}"/>
    <cellStyle name="i_Manager 2 4 3" xfId="5587" xr:uid="{00000000-0005-0000-0000-00004C160000}"/>
    <cellStyle name="i_Manager 2 4 3 2" xfId="5588" xr:uid="{00000000-0005-0000-0000-00004D160000}"/>
    <cellStyle name="i_Manager 2 4 4" xfId="5589" xr:uid="{00000000-0005-0000-0000-00004E160000}"/>
    <cellStyle name="i_Manager 2 4 4 2" xfId="5590" xr:uid="{00000000-0005-0000-0000-00004F160000}"/>
    <cellStyle name="i_Manager 2 4 5" xfId="5591" xr:uid="{00000000-0005-0000-0000-000050160000}"/>
    <cellStyle name="i_Manager 2 4_Aktiva Formeln" xfId="5592" xr:uid="{00000000-0005-0000-0000-000051160000}"/>
    <cellStyle name="i_Manager 2 4_Aktiva Formeln 2" xfId="5593" xr:uid="{00000000-0005-0000-0000-000052160000}"/>
    <cellStyle name="i_Manager 2 5" xfId="5594" xr:uid="{00000000-0005-0000-0000-000053160000}"/>
    <cellStyle name="i_Manager 2 5 2" xfId="5595" xr:uid="{00000000-0005-0000-0000-000054160000}"/>
    <cellStyle name="i_Manager 2 5 2 2" xfId="5596" xr:uid="{00000000-0005-0000-0000-000055160000}"/>
    <cellStyle name="i_Manager 2 5 3" xfId="5597" xr:uid="{00000000-0005-0000-0000-000056160000}"/>
    <cellStyle name="i_Manager 2 5_Aktiva Formeln" xfId="5598" xr:uid="{00000000-0005-0000-0000-000057160000}"/>
    <cellStyle name="i_Manager 2 5_Aktiva Formeln 2" xfId="5599" xr:uid="{00000000-0005-0000-0000-000058160000}"/>
    <cellStyle name="i_Manager 2 6" xfId="5600" xr:uid="{00000000-0005-0000-0000-000059160000}"/>
    <cellStyle name="i_Manager 2 6 2" xfId="5601" xr:uid="{00000000-0005-0000-0000-00005A160000}"/>
    <cellStyle name="i_Manager 2 7" xfId="5602" xr:uid="{00000000-0005-0000-0000-00005B160000}"/>
    <cellStyle name="i_Manager 2 7 2" xfId="5603" xr:uid="{00000000-0005-0000-0000-00005C160000}"/>
    <cellStyle name="i_Manager 2 7 2 2" xfId="5604" xr:uid="{00000000-0005-0000-0000-00005D160000}"/>
    <cellStyle name="i_Manager 2 7 3" xfId="5605" xr:uid="{00000000-0005-0000-0000-00005E160000}"/>
    <cellStyle name="i_Manager 2_Aktiva Formeln" xfId="5606" xr:uid="{00000000-0005-0000-0000-00005F160000}"/>
    <cellStyle name="i_Manager 2_Aktiva Formeln 2" xfId="5607" xr:uid="{00000000-0005-0000-0000-000060160000}"/>
    <cellStyle name="i_Manager 3" xfId="5608" xr:uid="{00000000-0005-0000-0000-000061160000}"/>
    <cellStyle name="i_Manager 3 2" xfId="5609" xr:uid="{00000000-0005-0000-0000-000062160000}"/>
    <cellStyle name="i_Manager 3 2 2" xfId="5610" xr:uid="{00000000-0005-0000-0000-000063160000}"/>
    <cellStyle name="i_Manager 3 3" xfId="5611" xr:uid="{00000000-0005-0000-0000-000064160000}"/>
    <cellStyle name="i_Manager 3 3 2" xfId="5612" xr:uid="{00000000-0005-0000-0000-000065160000}"/>
    <cellStyle name="i_Manager 3 4" xfId="5613" xr:uid="{00000000-0005-0000-0000-000066160000}"/>
    <cellStyle name="i0" xfId="5614" xr:uid="{00000000-0005-0000-0000-000067160000}"/>
    <cellStyle name="i0 2" xfId="5615" xr:uid="{00000000-0005-0000-0000-000068160000}"/>
    <cellStyle name="i0 2 2" xfId="5616" xr:uid="{00000000-0005-0000-0000-000069160000}"/>
    <cellStyle name="i0 2 2 2" xfId="5617" xr:uid="{00000000-0005-0000-0000-00006A160000}"/>
    <cellStyle name="i0 2 2 2 2" xfId="5618" xr:uid="{00000000-0005-0000-0000-00006B160000}"/>
    <cellStyle name="i0 2 2 3" xfId="5619" xr:uid="{00000000-0005-0000-0000-00006C160000}"/>
    <cellStyle name="i0 2 3" xfId="5620" xr:uid="{00000000-0005-0000-0000-00006D160000}"/>
    <cellStyle name="i0 2 3 2" xfId="5621" xr:uid="{00000000-0005-0000-0000-00006E160000}"/>
    <cellStyle name="i0 2 3 2 2" xfId="5622" xr:uid="{00000000-0005-0000-0000-00006F160000}"/>
    <cellStyle name="i0 2 3 3" xfId="5623" xr:uid="{00000000-0005-0000-0000-000070160000}"/>
    <cellStyle name="i0 2 4" xfId="5624" xr:uid="{00000000-0005-0000-0000-000071160000}"/>
    <cellStyle name="i0 2 4 2" xfId="5625" xr:uid="{00000000-0005-0000-0000-000072160000}"/>
    <cellStyle name="i0 2 5" xfId="5626" xr:uid="{00000000-0005-0000-0000-000073160000}"/>
    <cellStyle name="i0 2_Aktiva Formeln" xfId="5627" xr:uid="{00000000-0005-0000-0000-000074160000}"/>
    <cellStyle name="i0 3" xfId="5628" xr:uid="{00000000-0005-0000-0000-000075160000}"/>
    <cellStyle name="i0 3 2" xfId="5629" xr:uid="{00000000-0005-0000-0000-000076160000}"/>
    <cellStyle name="i0 3 2 2" xfId="5630" xr:uid="{00000000-0005-0000-0000-000077160000}"/>
    <cellStyle name="i0 3 3" xfId="5631" xr:uid="{00000000-0005-0000-0000-000078160000}"/>
    <cellStyle name="i0 4" xfId="5632" xr:uid="{00000000-0005-0000-0000-000079160000}"/>
    <cellStyle name="i0 4 2" xfId="5633" xr:uid="{00000000-0005-0000-0000-00007A160000}"/>
    <cellStyle name="i0_Aktiva Formeln" xfId="5634" xr:uid="{00000000-0005-0000-0000-00007B160000}"/>
    <cellStyle name="i1" xfId="5635" xr:uid="{00000000-0005-0000-0000-00007C160000}"/>
    <cellStyle name="i2" xfId="5636" xr:uid="{00000000-0005-0000-0000-00007D160000}"/>
    <cellStyle name="i3" xfId="5637" xr:uid="{00000000-0005-0000-0000-00007E160000}"/>
    <cellStyle name="i3 2" xfId="5638" xr:uid="{00000000-0005-0000-0000-00007F160000}"/>
    <cellStyle name="i3 3" xfId="5639" xr:uid="{00000000-0005-0000-0000-000080160000}"/>
    <cellStyle name="i4" xfId="5640" xr:uid="{00000000-0005-0000-0000-000081160000}"/>
    <cellStyle name="i5" xfId="5641" xr:uid="{00000000-0005-0000-0000-000082160000}"/>
    <cellStyle name="Ian Currency" xfId="5642" xr:uid="{00000000-0005-0000-0000-000083160000}"/>
    <cellStyle name="Ian Currency - no $" xfId="5643" xr:uid="{00000000-0005-0000-0000-000084160000}"/>
    <cellStyle name="Ian Currency 10" xfId="5644" xr:uid="{00000000-0005-0000-0000-000085160000}"/>
    <cellStyle name="Ian Currency 2" xfId="5645" xr:uid="{00000000-0005-0000-0000-000086160000}"/>
    <cellStyle name="Ian Currency 3" xfId="5646" xr:uid="{00000000-0005-0000-0000-000087160000}"/>
    <cellStyle name="Ian Currency 4" xfId="5647" xr:uid="{00000000-0005-0000-0000-000088160000}"/>
    <cellStyle name="Ian Currency 5" xfId="5648" xr:uid="{00000000-0005-0000-0000-000089160000}"/>
    <cellStyle name="Ian Currency 6" xfId="5649" xr:uid="{00000000-0005-0000-0000-00008A160000}"/>
    <cellStyle name="Ian Currency 7" xfId="5650" xr:uid="{00000000-0005-0000-0000-00008B160000}"/>
    <cellStyle name="Ian Currency 8" xfId="5651" xr:uid="{00000000-0005-0000-0000-00008C160000}"/>
    <cellStyle name="Ian Currency 9" xfId="5652" xr:uid="{00000000-0005-0000-0000-00008D160000}"/>
    <cellStyle name="Ian Currency_Q GuV" xfId="5653" xr:uid="{00000000-0005-0000-0000-00008E160000}"/>
    <cellStyle name="Incorrecto" xfId="5654" xr:uid="{00000000-0005-0000-0000-00008F160000}"/>
    <cellStyle name="inmatning" xfId="5655" xr:uid="{00000000-0005-0000-0000-000090160000}"/>
    <cellStyle name="inmatning 2" xfId="5656" xr:uid="{00000000-0005-0000-0000-000091160000}"/>
    <cellStyle name="Input %0" xfId="5657" xr:uid="{00000000-0005-0000-0000-000092160000}"/>
    <cellStyle name="Input %0 2" xfId="5658" xr:uid="{00000000-0005-0000-0000-000093160000}"/>
    <cellStyle name="Input %0 2 2" xfId="5659" xr:uid="{00000000-0005-0000-0000-000094160000}"/>
    <cellStyle name="Input %0 2 2 2" xfId="5660" xr:uid="{00000000-0005-0000-0000-000095160000}"/>
    <cellStyle name="Input %0 2 2 2 2" xfId="5661" xr:uid="{00000000-0005-0000-0000-000096160000}"/>
    <cellStyle name="Input %0 2 2 2 3" xfId="5662" xr:uid="{00000000-0005-0000-0000-000097160000}"/>
    <cellStyle name="Input %0 2 2 3" xfId="5663" xr:uid="{00000000-0005-0000-0000-000098160000}"/>
    <cellStyle name="Input %0 2 2 4" xfId="5664" xr:uid="{00000000-0005-0000-0000-000099160000}"/>
    <cellStyle name="Input %0 2 2_Aktiva Formeln" xfId="5665" xr:uid="{00000000-0005-0000-0000-00009A160000}"/>
    <cellStyle name="Input %0 2 3" xfId="5666" xr:uid="{00000000-0005-0000-0000-00009B160000}"/>
    <cellStyle name="Input %0 2 3 2" xfId="5667" xr:uid="{00000000-0005-0000-0000-00009C160000}"/>
    <cellStyle name="Input %0 2 4" xfId="5668" xr:uid="{00000000-0005-0000-0000-00009D160000}"/>
    <cellStyle name="Input %0 2 4 2" xfId="5669" xr:uid="{00000000-0005-0000-0000-00009E160000}"/>
    <cellStyle name="Input %0 2 5" xfId="5670" xr:uid="{00000000-0005-0000-0000-00009F160000}"/>
    <cellStyle name="Input %0 2 5 2" xfId="5671" xr:uid="{00000000-0005-0000-0000-0000A0160000}"/>
    <cellStyle name="Input %0 2 6" xfId="5672" xr:uid="{00000000-0005-0000-0000-0000A1160000}"/>
    <cellStyle name="Input %0 2 7" xfId="5673" xr:uid="{00000000-0005-0000-0000-0000A2160000}"/>
    <cellStyle name="Input %0 2_Aktiva Formeln" xfId="5674" xr:uid="{00000000-0005-0000-0000-0000A3160000}"/>
    <cellStyle name="Input %0 3" xfId="5675" xr:uid="{00000000-0005-0000-0000-0000A4160000}"/>
    <cellStyle name="Input %0 3 2" xfId="5676" xr:uid="{00000000-0005-0000-0000-0000A5160000}"/>
    <cellStyle name="Input %0 4" xfId="5677" xr:uid="{00000000-0005-0000-0000-0000A6160000}"/>
    <cellStyle name="Input %0 4 2" xfId="5678" xr:uid="{00000000-0005-0000-0000-0000A7160000}"/>
    <cellStyle name="Input %0 5" xfId="5679" xr:uid="{00000000-0005-0000-0000-0000A8160000}"/>
    <cellStyle name="Input %0 6" xfId="5680" xr:uid="{00000000-0005-0000-0000-0000A9160000}"/>
    <cellStyle name="Input [%]" xfId="5681" xr:uid="{00000000-0005-0000-0000-0000AA160000}"/>
    <cellStyle name="Input [%0]" xfId="5682" xr:uid="{00000000-0005-0000-0000-0000AB160000}"/>
    <cellStyle name="Input [%00]" xfId="5683" xr:uid="{00000000-0005-0000-0000-0000AC160000}"/>
    <cellStyle name="Input [0]" xfId="5684" xr:uid="{00000000-0005-0000-0000-0000AD160000}"/>
    <cellStyle name="Input [00]" xfId="5685" xr:uid="{00000000-0005-0000-0000-0000AE160000}"/>
    <cellStyle name="Input [000]" xfId="5686" xr:uid="{00000000-0005-0000-0000-0000AF160000}"/>
    <cellStyle name="Input [000] 2" xfId="5687" xr:uid="{00000000-0005-0000-0000-0000B0160000}"/>
    <cellStyle name="Input [000] 2 2" xfId="5688" xr:uid="{00000000-0005-0000-0000-0000B1160000}"/>
    <cellStyle name="Input [000] 2 2 2" xfId="5689" xr:uid="{00000000-0005-0000-0000-0000B2160000}"/>
    <cellStyle name="Input [000] 2 2 2 2" xfId="5690" xr:uid="{00000000-0005-0000-0000-0000B3160000}"/>
    <cellStyle name="Input [000] 2 2 2 3" xfId="5691" xr:uid="{00000000-0005-0000-0000-0000B4160000}"/>
    <cellStyle name="Input [000] 2 2 3" xfId="5692" xr:uid="{00000000-0005-0000-0000-0000B5160000}"/>
    <cellStyle name="Input [000] 2 2 4" xfId="5693" xr:uid="{00000000-0005-0000-0000-0000B6160000}"/>
    <cellStyle name="Input [000] 2 2_Aktiva Formeln" xfId="5694" xr:uid="{00000000-0005-0000-0000-0000B7160000}"/>
    <cellStyle name="Input [000] 2 3" xfId="5695" xr:uid="{00000000-0005-0000-0000-0000B8160000}"/>
    <cellStyle name="Input [000] 2 3 2" xfId="5696" xr:uid="{00000000-0005-0000-0000-0000B9160000}"/>
    <cellStyle name="Input [000] 2 4" xfId="5697" xr:uid="{00000000-0005-0000-0000-0000BA160000}"/>
    <cellStyle name="Input [000] 2 4 2" xfId="5698" xr:uid="{00000000-0005-0000-0000-0000BB160000}"/>
    <cellStyle name="Input [000] 2 5" xfId="5699" xr:uid="{00000000-0005-0000-0000-0000BC160000}"/>
    <cellStyle name="Input [000] 2 5 2" xfId="5700" xr:uid="{00000000-0005-0000-0000-0000BD160000}"/>
    <cellStyle name="Input [000] 2 6" xfId="5701" xr:uid="{00000000-0005-0000-0000-0000BE160000}"/>
    <cellStyle name="Input [000] 2 7" xfId="5702" xr:uid="{00000000-0005-0000-0000-0000BF160000}"/>
    <cellStyle name="Input [000] 2_Aktiva Formeln" xfId="5703" xr:uid="{00000000-0005-0000-0000-0000C0160000}"/>
    <cellStyle name="Input [000] 3" xfId="5704" xr:uid="{00000000-0005-0000-0000-0000C1160000}"/>
    <cellStyle name="Input [000] 3 2" xfId="5705" xr:uid="{00000000-0005-0000-0000-0000C2160000}"/>
    <cellStyle name="Input [000] 4" xfId="5706" xr:uid="{00000000-0005-0000-0000-0000C3160000}"/>
    <cellStyle name="Input [000] 4 2" xfId="5707" xr:uid="{00000000-0005-0000-0000-0000C4160000}"/>
    <cellStyle name="Input [000] 5" xfId="5708" xr:uid="{00000000-0005-0000-0000-0000C5160000}"/>
    <cellStyle name="Input [000] 6" xfId="5709" xr:uid="{00000000-0005-0000-0000-0000C6160000}"/>
    <cellStyle name="Input [yellow]" xfId="5710" xr:uid="{00000000-0005-0000-0000-0000C7160000}"/>
    <cellStyle name="Input [yellow] 2" xfId="5711" xr:uid="{00000000-0005-0000-0000-0000C8160000}"/>
    <cellStyle name="Input [yellow] 2 2" xfId="5712" xr:uid="{00000000-0005-0000-0000-0000C9160000}"/>
    <cellStyle name="Input [yellow] 2 2 2" xfId="5713" xr:uid="{00000000-0005-0000-0000-0000CA160000}"/>
    <cellStyle name="Input [yellow] 2 2 2 2" xfId="5714" xr:uid="{00000000-0005-0000-0000-0000CB160000}"/>
    <cellStyle name="Input [yellow] 2 2 3" xfId="5715" xr:uid="{00000000-0005-0000-0000-0000CC160000}"/>
    <cellStyle name="Input [yellow] 2 2 3 2" xfId="5716" xr:uid="{00000000-0005-0000-0000-0000CD160000}"/>
    <cellStyle name="Input [yellow] 2 2 4" xfId="5717" xr:uid="{00000000-0005-0000-0000-0000CE160000}"/>
    <cellStyle name="Input [yellow] 2 3" xfId="5718" xr:uid="{00000000-0005-0000-0000-0000CF160000}"/>
    <cellStyle name="Input [yellow] 2 3 2" xfId="5719" xr:uid="{00000000-0005-0000-0000-0000D0160000}"/>
    <cellStyle name="Input [yellow] 2 3 2 2" xfId="5720" xr:uid="{00000000-0005-0000-0000-0000D1160000}"/>
    <cellStyle name="Input [yellow] 2 3 3" xfId="5721" xr:uid="{00000000-0005-0000-0000-0000D2160000}"/>
    <cellStyle name="Input [yellow] 2 3 3 2" xfId="5722" xr:uid="{00000000-0005-0000-0000-0000D3160000}"/>
    <cellStyle name="Input [yellow] 2 3 4" xfId="5723" xr:uid="{00000000-0005-0000-0000-0000D4160000}"/>
    <cellStyle name="Input [yellow] 2 3 4 2" xfId="5724" xr:uid="{00000000-0005-0000-0000-0000D5160000}"/>
    <cellStyle name="Input [yellow] 2 3 5" xfId="5725" xr:uid="{00000000-0005-0000-0000-0000D6160000}"/>
    <cellStyle name="Input [yellow] 2 4" xfId="5726" xr:uid="{00000000-0005-0000-0000-0000D7160000}"/>
    <cellStyle name="Input [yellow] 2 4 2" xfId="5727" xr:uid="{00000000-0005-0000-0000-0000D8160000}"/>
    <cellStyle name="Input [yellow] 2 4 2 2" xfId="5728" xr:uid="{00000000-0005-0000-0000-0000D9160000}"/>
    <cellStyle name="Input [yellow] 2 4 3" xfId="5729" xr:uid="{00000000-0005-0000-0000-0000DA160000}"/>
    <cellStyle name="Input [yellow] 2 4 3 2" xfId="5730" xr:uid="{00000000-0005-0000-0000-0000DB160000}"/>
    <cellStyle name="Input [yellow] 2 4 4" xfId="5731" xr:uid="{00000000-0005-0000-0000-0000DC160000}"/>
    <cellStyle name="Input [yellow] 2 4 4 2" xfId="5732" xr:uid="{00000000-0005-0000-0000-0000DD160000}"/>
    <cellStyle name="Input [yellow] 2 4 5" xfId="5733" xr:uid="{00000000-0005-0000-0000-0000DE160000}"/>
    <cellStyle name="Input [yellow] 2 5" xfId="5734" xr:uid="{00000000-0005-0000-0000-0000DF160000}"/>
    <cellStyle name="Input [yellow] 2 5 2" xfId="5735" xr:uid="{00000000-0005-0000-0000-0000E0160000}"/>
    <cellStyle name="Input [yellow] 2 5 2 2" xfId="5736" xr:uid="{00000000-0005-0000-0000-0000E1160000}"/>
    <cellStyle name="Input [yellow] 2 5 3" xfId="5737" xr:uid="{00000000-0005-0000-0000-0000E2160000}"/>
    <cellStyle name="Input [yellow] 2 6" xfId="5738" xr:uid="{00000000-0005-0000-0000-0000E3160000}"/>
    <cellStyle name="Input [yellow] 2 6 2" xfId="5739" xr:uid="{00000000-0005-0000-0000-0000E4160000}"/>
    <cellStyle name="Input [yellow] 2 7" xfId="5740" xr:uid="{00000000-0005-0000-0000-0000E5160000}"/>
    <cellStyle name="Input [yellow] 2 7 2" xfId="5741" xr:uid="{00000000-0005-0000-0000-0000E6160000}"/>
    <cellStyle name="Input [yellow] 2 7 2 2" xfId="5742" xr:uid="{00000000-0005-0000-0000-0000E7160000}"/>
    <cellStyle name="Input [yellow] 2 7 3" xfId="5743" xr:uid="{00000000-0005-0000-0000-0000E8160000}"/>
    <cellStyle name="Input [yellow] 3" xfId="5744" xr:uid="{00000000-0005-0000-0000-0000E9160000}"/>
    <cellStyle name="Input [yellow] 3 2" xfId="5745" xr:uid="{00000000-0005-0000-0000-0000EA160000}"/>
    <cellStyle name="Input [yellow] 3 2 2" xfId="5746" xr:uid="{00000000-0005-0000-0000-0000EB160000}"/>
    <cellStyle name="Input [yellow] 3 3" xfId="5747" xr:uid="{00000000-0005-0000-0000-0000EC160000}"/>
    <cellStyle name="Input [yellow] 3 3 2" xfId="5748" xr:uid="{00000000-0005-0000-0000-0000ED160000}"/>
    <cellStyle name="Input [yellow] 3 4" xfId="5749" xr:uid="{00000000-0005-0000-0000-0000EE160000}"/>
    <cellStyle name="Input +000" xfId="5750" xr:uid="{00000000-0005-0000-0000-0000EF160000}"/>
    <cellStyle name="Input +000 2" xfId="5751" xr:uid="{00000000-0005-0000-0000-0000F0160000}"/>
    <cellStyle name="Input +000 2 2" xfId="5752" xr:uid="{00000000-0005-0000-0000-0000F1160000}"/>
    <cellStyle name="Input +000 2 2 2" xfId="5753" xr:uid="{00000000-0005-0000-0000-0000F2160000}"/>
    <cellStyle name="Input +000 2 2 2 2" xfId="5754" xr:uid="{00000000-0005-0000-0000-0000F3160000}"/>
    <cellStyle name="Input +000 2 2 2 3" xfId="5755" xr:uid="{00000000-0005-0000-0000-0000F4160000}"/>
    <cellStyle name="Input +000 2 2 3" xfId="5756" xr:uid="{00000000-0005-0000-0000-0000F5160000}"/>
    <cellStyle name="Input +000 2 2 4" xfId="5757" xr:uid="{00000000-0005-0000-0000-0000F6160000}"/>
    <cellStyle name="Input +000 2 2_Aktiva Formeln" xfId="5758" xr:uid="{00000000-0005-0000-0000-0000F7160000}"/>
    <cellStyle name="Input +000 2 3" xfId="5759" xr:uid="{00000000-0005-0000-0000-0000F8160000}"/>
    <cellStyle name="Input +000 2 3 2" xfId="5760" xr:uid="{00000000-0005-0000-0000-0000F9160000}"/>
    <cellStyle name="Input +000 2 4" xfId="5761" xr:uid="{00000000-0005-0000-0000-0000FA160000}"/>
    <cellStyle name="Input +000 2 4 2" xfId="5762" xr:uid="{00000000-0005-0000-0000-0000FB160000}"/>
    <cellStyle name="Input +000 2 5" xfId="5763" xr:uid="{00000000-0005-0000-0000-0000FC160000}"/>
    <cellStyle name="Input +000 2 5 2" xfId="5764" xr:uid="{00000000-0005-0000-0000-0000FD160000}"/>
    <cellStyle name="Input +000 2 6" xfId="5765" xr:uid="{00000000-0005-0000-0000-0000FE160000}"/>
    <cellStyle name="Input +000 2 7" xfId="5766" xr:uid="{00000000-0005-0000-0000-0000FF160000}"/>
    <cellStyle name="Input +000 2_Aktiva Formeln" xfId="5767" xr:uid="{00000000-0005-0000-0000-000000170000}"/>
    <cellStyle name="Input +000 3" xfId="5768" xr:uid="{00000000-0005-0000-0000-000001170000}"/>
    <cellStyle name="Input +000 3 2" xfId="5769" xr:uid="{00000000-0005-0000-0000-000002170000}"/>
    <cellStyle name="Input +000 4" xfId="5770" xr:uid="{00000000-0005-0000-0000-000003170000}"/>
    <cellStyle name="Input +000 4 2" xfId="5771" xr:uid="{00000000-0005-0000-0000-000004170000}"/>
    <cellStyle name="Input +000 5" xfId="5772" xr:uid="{00000000-0005-0000-0000-000005170000}"/>
    <cellStyle name="Input +000 6" xfId="5773" xr:uid="{00000000-0005-0000-0000-000006170000}"/>
    <cellStyle name="Input 00" xfId="5774" xr:uid="{00000000-0005-0000-0000-000007170000}"/>
    <cellStyle name="Input 00 2" xfId="5775" xr:uid="{00000000-0005-0000-0000-000008170000}"/>
    <cellStyle name="Input 00 2 2" xfId="5776" xr:uid="{00000000-0005-0000-0000-000009170000}"/>
    <cellStyle name="Input 00 2 2 2" xfId="5777" xr:uid="{00000000-0005-0000-0000-00000A170000}"/>
    <cellStyle name="Input 00 2 2 2 2" xfId="5778" xr:uid="{00000000-0005-0000-0000-00000B170000}"/>
    <cellStyle name="Input 00 2 2 2 3" xfId="5779" xr:uid="{00000000-0005-0000-0000-00000C170000}"/>
    <cellStyle name="Input 00 2 2 3" xfId="5780" xr:uid="{00000000-0005-0000-0000-00000D170000}"/>
    <cellStyle name="Input 00 2 2 4" xfId="5781" xr:uid="{00000000-0005-0000-0000-00000E170000}"/>
    <cellStyle name="Input 00 2 2_Aktiva Formeln" xfId="5782" xr:uid="{00000000-0005-0000-0000-00000F170000}"/>
    <cellStyle name="Input 00 2 3" xfId="5783" xr:uid="{00000000-0005-0000-0000-000010170000}"/>
    <cellStyle name="Input 00 2 3 2" xfId="5784" xr:uid="{00000000-0005-0000-0000-000011170000}"/>
    <cellStyle name="Input 00 2 4" xfId="5785" xr:uid="{00000000-0005-0000-0000-000012170000}"/>
    <cellStyle name="Input 00 2 4 2" xfId="5786" xr:uid="{00000000-0005-0000-0000-000013170000}"/>
    <cellStyle name="Input 00 2 5" xfId="5787" xr:uid="{00000000-0005-0000-0000-000014170000}"/>
    <cellStyle name="Input 00 2 5 2" xfId="5788" xr:uid="{00000000-0005-0000-0000-000015170000}"/>
    <cellStyle name="Input 00 2 6" xfId="5789" xr:uid="{00000000-0005-0000-0000-000016170000}"/>
    <cellStyle name="Input 00 2 7" xfId="5790" xr:uid="{00000000-0005-0000-0000-000017170000}"/>
    <cellStyle name="Input 00 2_Aktiva Formeln" xfId="5791" xr:uid="{00000000-0005-0000-0000-000018170000}"/>
    <cellStyle name="Input 00 3" xfId="5792" xr:uid="{00000000-0005-0000-0000-000019170000}"/>
    <cellStyle name="Input 00 3 2" xfId="5793" xr:uid="{00000000-0005-0000-0000-00001A170000}"/>
    <cellStyle name="Input 00 4" xfId="5794" xr:uid="{00000000-0005-0000-0000-00001B170000}"/>
    <cellStyle name="Input 00 4 2" xfId="5795" xr:uid="{00000000-0005-0000-0000-00001C170000}"/>
    <cellStyle name="Input 00 5" xfId="5796" xr:uid="{00000000-0005-0000-0000-00001D170000}"/>
    <cellStyle name="Input 00 6" xfId="5797" xr:uid="{00000000-0005-0000-0000-00001E170000}"/>
    <cellStyle name="Input 000" xfId="5798" xr:uid="{00000000-0005-0000-0000-00001F170000}"/>
    <cellStyle name="Input 000 2" xfId="5799" xr:uid="{00000000-0005-0000-0000-000020170000}"/>
    <cellStyle name="Input 000 2 2" xfId="5800" xr:uid="{00000000-0005-0000-0000-000021170000}"/>
    <cellStyle name="Input 000 2 2 2" xfId="5801" xr:uid="{00000000-0005-0000-0000-000022170000}"/>
    <cellStyle name="Input 000 2 2 2 2" xfId="5802" xr:uid="{00000000-0005-0000-0000-000023170000}"/>
    <cellStyle name="Input 000 2 2 2 3" xfId="5803" xr:uid="{00000000-0005-0000-0000-000024170000}"/>
    <cellStyle name="Input 000 2 2 3" xfId="5804" xr:uid="{00000000-0005-0000-0000-000025170000}"/>
    <cellStyle name="Input 000 2 2 4" xfId="5805" xr:uid="{00000000-0005-0000-0000-000026170000}"/>
    <cellStyle name="Input 000 2 2_Aktiva Formeln" xfId="5806" xr:uid="{00000000-0005-0000-0000-000027170000}"/>
    <cellStyle name="Input 000 2 3" xfId="5807" xr:uid="{00000000-0005-0000-0000-000028170000}"/>
    <cellStyle name="Input 000 2 3 2" xfId="5808" xr:uid="{00000000-0005-0000-0000-000029170000}"/>
    <cellStyle name="Input 000 2 4" xfId="5809" xr:uid="{00000000-0005-0000-0000-00002A170000}"/>
    <cellStyle name="Input 000 2 4 2" xfId="5810" xr:uid="{00000000-0005-0000-0000-00002B170000}"/>
    <cellStyle name="Input 000 2 5" xfId="5811" xr:uid="{00000000-0005-0000-0000-00002C170000}"/>
    <cellStyle name="Input 000 2 5 2" xfId="5812" xr:uid="{00000000-0005-0000-0000-00002D170000}"/>
    <cellStyle name="Input 000 2 6" xfId="5813" xr:uid="{00000000-0005-0000-0000-00002E170000}"/>
    <cellStyle name="Input 000 2 7" xfId="5814" xr:uid="{00000000-0005-0000-0000-00002F170000}"/>
    <cellStyle name="Input 000 2_Aktiva Formeln" xfId="5815" xr:uid="{00000000-0005-0000-0000-000030170000}"/>
    <cellStyle name="Input 000 3" xfId="5816" xr:uid="{00000000-0005-0000-0000-000031170000}"/>
    <cellStyle name="Input 000 3 2" xfId="5817" xr:uid="{00000000-0005-0000-0000-000032170000}"/>
    <cellStyle name="Input 000 4" xfId="5818" xr:uid="{00000000-0005-0000-0000-000033170000}"/>
    <cellStyle name="Input 000 4 2" xfId="5819" xr:uid="{00000000-0005-0000-0000-000034170000}"/>
    <cellStyle name="Input 000 5" xfId="5820" xr:uid="{00000000-0005-0000-0000-000035170000}"/>
    <cellStyle name="Input 000 6" xfId="5821" xr:uid="{00000000-0005-0000-0000-000036170000}"/>
    <cellStyle name="Input 10" xfId="5822" xr:uid="{00000000-0005-0000-0000-000037170000}"/>
    <cellStyle name="Input 10 2" xfId="5823" xr:uid="{00000000-0005-0000-0000-000038170000}"/>
    <cellStyle name="Input 10 2 2" xfId="5824" xr:uid="{00000000-0005-0000-0000-000039170000}"/>
    <cellStyle name="Input 10 2 2 2" xfId="5825" xr:uid="{00000000-0005-0000-0000-00003A170000}"/>
    <cellStyle name="Input 10 2 2 2 2" xfId="5826" xr:uid="{00000000-0005-0000-0000-00003B170000}"/>
    <cellStyle name="Input 10 2 2 3" xfId="5827" xr:uid="{00000000-0005-0000-0000-00003C170000}"/>
    <cellStyle name="Input 10 2 3" xfId="5828" xr:uid="{00000000-0005-0000-0000-00003D170000}"/>
    <cellStyle name="Input 10 2 3 2" xfId="5829" xr:uid="{00000000-0005-0000-0000-00003E170000}"/>
    <cellStyle name="Input 10 2 3 2 2" xfId="5830" xr:uid="{00000000-0005-0000-0000-00003F170000}"/>
    <cellStyle name="Input 10 2 3 3" xfId="5831" xr:uid="{00000000-0005-0000-0000-000040170000}"/>
    <cellStyle name="Input 10 2 4" xfId="5832" xr:uid="{00000000-0005-0000-0000-000041170000}"/>
    <cellStyle name="Input 10 2 4 2" xfId="5833" xr:uid="{00000000-0005-0000-0000-000042170000}"/>
    <cellStyle name="Input 10 2 5" xfId="5834" xr:uid="{00000000-0005-0000-0000-000043170000}"/>
    <cellStyle name="Input 10 2_Aktiva Formeln" xfId="5835" xr:uid="{00000000-0005-0000-0000-000044170000}"/>
    <cellStyle name="Input 10 3" xfId="5836" xr:uid="{00000000-0005-0000-0000-000045170000}"/>
    <cellStyle name="Input 10 3 2" xfId="5837" xr:uid="{00000000-0005-0000-0000-000046170000}"/>
    <cellStyle name="Input 10 3 2 2" xfId="5838" xr:uid="{00000000-0005-0000-0000-000047170000}"/>
    <cellStyle name="Input 10 3 2 2 2" xfId="5839" xr:uid="{00000000-0005-0000-0000-000048170000}"/>
    <cellStyle name="Input 10 3 2 3" xfId="5840" xr:uid="{00000000-0005-0000-0000-000049170000}"/>
    <cellStyle name="Input 10 3 3" xfId="5841" xr:uid="{00000000-0005-0000-0000-00004A170000}"/>
    <cellStyle name="Input 10 3 3 2" xfId="5842" xr:uid="{00000000-0005-0000-0000-00004B170000}"/>
    <cellStyle name="Input 10 3 3 2 2" xfId="5843" xr:uid="{00000000-0005-0000-0000-00004C170000}"/>
    <cellStyle name="Input 10 3 3 3" xfId="5844" xr:uid="{00000000-0005-0000-0000-00004D170000}"/>
    <cellStyle name="Input 10 3 4" xfId="5845" xr:uid="{00000000-0005-0000-0000-00004E170000}"/>
    <cellStyle name="Input 10 3 4 2" xfId="5846" xr:uid="{00000000-0005-0000-0000-00004F170000}"/>
    <cellStyle name="Input 10 3 5" xfId="5847" xr:uid="{00000000-0005-0000-0000-000050170000}"/>
    <cellStyle name="Input 10 3_Aktiva Formeln" xfId="5848" xr:uid="{00000000-0005-0000-0000-000051170000}"/>
    <cellStyle name="Input 10 4" xfId="5849" xr:uid="{00000000-0005-0000-0000-000052170000}"/>
    <cellStyle name="Input 10 4 2" xfId="5850" xr:uid="{00000000-0005-0000-0000-000053170000}"/>
    <cellStyle name="Input 10 4 2 2" xfId="5851" xr:uid="{00000000-0005-0000-0000-000054170000}"/>
    <cellStyle name="Input 10 4 2 2 2" xfId="5852" xr:uid="{00000000-0005-0000-0000-000055170000}"/>
    <cellStyle name="Input 10 4 2 3" xfId="5853" xr:uid="{00000000-0005-0000-0000-000056170000}"/>
    <cellStyle name="Input 10 4 3" xfId="5854" xr:uid="{00000000-0005-0000-0000-000057170000}"/>
    <cellStyle name="Input 10 4 3 2" xfId="5855" xr:uid="{00000000-0005-0000-0000-000058170000}"/>
    <cellStyle name="Input 10 4 3 2 2" xfId="5856" xr:uid="{00000000-0005-0000-0000-000059170000}"/>
    <cellStyle name="Input 10 4 3 3" xfId="5857" xr:uid="{00000000-0005-0000-0000-00005A170000}"/>
    <cellStyle name="Input 10 4 4" xfId="5858" xr:uid="{00000000-0005-0000-0000-00005B170000}"/>
    <cellStyle name="Input 10 4 4 2" xfId="5859" xr:uid="{00000000-0005-0000-0000-00005C170000}"/>
    <cellStyle name="Input 10 4 5" xfId="5860" xr:uid="{00000000-0005-0000-0000-00005D170000}"/>
    <cellStyle name="Input 10 4_Aktiva Formeln" xfId="5861" xr:uid="{00000000-0005-0000-0000-00005E170000}"/>
    <cellStyle name="Input 10 5" xfId="5862" xr:uid="{00000000-0005-0000-0000-00005F170000}"/>
    <cellStyle name="Input 10 5 2" xfId="5863" xr:uid="{00000000-0005-0000-0000-000060170000}"/>
    <cellStyle name="Input 10 5 2 2" xfId="5864" xr:uid="{00000000-0005-0000-0000-000061170000}"/>
    <cellStyle name="Input 10 5 3" xfId="5865" xr:uid="{00000000-0005-0000-0000-000062170000}"/>
    <cellStyle name="Input 10 6" xfId="5866" xr:uid="{00000000-0005-0000-0000-000063170000}"/>
    <cellStyle name="Input 10 6 2" xfId="5867" xr:uid="{00000000-0005-0000-0000-000064170000}"/>
    <cellStyle name="Input 10 6 2 2" xfId="5868" xr:uid="{00000000-0005-0000-0000-000065170000}"/>
    <cellStyle name="Input 10 6 3" xfId="5869" xr:uid="{00000000-0005-0000-0000-000066170000}"/>
    <cellStyle name="Input 10_Aktiva Formeln" xfId="5870" xr:uid="{00000000-0005-0000-0000-000067170000}"/>
    <cellStyle name="Input 11" xfId="5871" xr:uid="{00000000-0005-0000-0000-000068170000}"/>
    <cellStyle name="Input 11 2" xfId="5872" xr:uid="{00000000-0005-0000-0000-000069170000}"/>
    <cellStyle name="Input 11 2 2" xfId="5873" xr:uid="{00000000-0005-0000-0000-00006A170000}"/>
    <cellStyle name="Input 11 2 2 2" xfId="5874" xr:uid="{00000000-0005-0000-0000-00006B170000}"/>
    <cellStyle name="Input 11 2 2 2 2" xfId="5875" xr:uid="{00000000-0005-0000-0000-00006C170000}"/>
    <cellStyle name="Input 11 2 2 3" xfId="5876" xr:uid="{00000000-0005-0000-0000-00006D170000}"/>
    <cellStyle name="Input 11 2 3" xfId="5877" xr:uid="{00000000-0005-0000-0000-00006E170000}"/>
    <cellStyle name="Input 11 2 3 2" xfId="5878" xr:uid="{00000000-0005-0000-0000-00006F170000}"/>
    <cellStyle name="Input 11 2 3 2 2" xfId="5879" xr:uid="{00000000-0005-0000-0000-000070170000}"/>
    <cellStyle name="Input 11 2 3 3" xfId="5880" xr:uid="{00000000-0005-0000-0000-000071170000}"/>
    <cellStyle name="Input 11 2 4" xfId="5881" xr:uid="{00000000-0005-0000-0000-000072170000}"/>
    <cellStyle name="Input 11 2 4 2" xfId="5882" xr:uid="{00000000-0005-0000-0000-000073170000}"/>
    <cellStyle name="Input 11 2 5" xfId="5883" xr:uid="{00000000-0005-0000-0000-000074170000}"/>
    <cellStyle name="Input 11 2_Aktiva Formeln" xfId="5884" xr:uid="{00000000-0005-0000-0000-000075170000}"/>
    <cellStyle name="Input 11 3" xfId="5885" xr:uid="{00000000-0005-0000-0000-000076170000}"/>
    <cellStyle name="Input 11 3 2" xfId="5886" xr:uid="{00000000-0005-0000-0000-000077170000}"/>
    <cellStyle name="Input 11 3 2 2" xfId="5887" xr:uid="{00000000-0005-0000-0000-000078170000}"/>
    <cellStyle name="Input 11 3 2 2 2" xfId="5888" xr:uid="{00000000-0005-0000-0000-000079170000}"/>
    <cellStyle name="Input 11 3 2 3" xfId="5889" xr:uid="{00000000-0005-0000-0000-00007A170000}"/>
    <cellStyle name="Input 11 3 3" xfId="5890" xr:uid="{00000000-0005-0000-0000-00007B170000}"/>
    <cellStyle name="Input 11 3 3 2" xfId="5891" xr:uid="{00000000-0005-0000-0000-00007C170000}"/>
    <cellStyle name="Input 11 3 3 2 2" xfId="5892" xr:uid="{00000000-0005-0000-0000-00007D170000}"/>
    <cellStyle name="Input 11 3 3 3" xfId="5893" xr:uid="{00000000-0005-0000-0000-00007E170000}"/>
    <cellStyle name="Input 11 3 4" xfId="5894" xr:uid="{00000000-0005-0000-0000-00007F170000}"/>
    <cellStyle name="Input 11 3 4 2" xfId="5895" xr:uid="{00000000-0005-0000-0000-000080170000}"/>
    <cellStyle name="Input 11 3 5" xfId="5896" xr:uid="{00000000-0005-0000-0000-000081170000}"/>
    <cellStyle name="Input 11 3_Aktiva Formeln" xfId="5897" xr:uid="{00000000-0005-0000-0000-000082170000}"/>
    <cellStyle name="Input 11 4" xfId="5898" xr:uid="{00000000-0005-0000-0000-000083170000}"/>
    <cellStyle name="Input 11 4 2" xfId="5899" xr:uid="{00000000-0005-0000-0000-000084170000}"/>
    <cellStyle name="Input 11 4 2 2" xfId="5900" xr:uid="{00000000-0005-0000-0000-000085170000}"/>
    <cellStyle name="Input 11 4 2 2 2" xfId="5901" xr:uid="{00000000-0005-0000-0000-000086170000}"/>
    <cellStyle name="Input 11 4 2 3" xfId="5902" xr:uid="{00000000-0005-0000-0000-000087170000}"/>
    <cellStyle name="Input 11 4 3" xfId="5903" xr:uid="{00000000-0005-0000-0000-000088170000}"/>
    <cellStyle name="Input 11 4 3 2" xfId="5904" xr:uid="{00000000-0005-0000-0000-000089170000}"/>
    <cellStyle name="Input 11 4 3 2 2" xfId="5905" xr:uid="{00000000-0005-0000-0000-00008A170000}"/>
    <cellStyle name="Input 11 4 3 3" xfId="5906" xr:uid="{00000000-0005-0000-0000-00008B170000}"/>
    <cellStyle name="Input 11 4 4" xfId="5907" xr:uid="{00000000-0005-0000-0000-00008C170000}"/>
    <cellStyle name="Input 11 4 4 2" xfId="5908" xr:uid="{00000000-0005-0000-0000-00008D170000}"/>
    <cellStyle name="Input 11 4 5" xfId="5909" xr:uid="{00000000-0005-0000-0000-00008E170000}"/>
    <cellStyle name="Input 11 4_Aktiva Formeln" xfId="5910" xr:uid="{00000000-0005-0000-0000-00008F170000}"/>
    <cellStyle name="Input 11 5" xfId="5911" xr:uid="{00000000-0005-0000-0000-000090170000}"/>
    <cellStyle name="Input 11 5 2" xfId="5912" xr:uid="{00000000-0005-0000-0000-000091170000}"/>
    <cellStyle name="Input 11 5 2 2" xfId="5913" xr:uid="{00000000-0005-0000-0000-000092170000}"/>
    <cellStyle name="Input 11 5 3" xfId="5914" xr:uid="{00000000-0005-0000-0000-000093170000}"/>
    <cellStyle name="Input 11 6" xfId="5915" xr:uid="{00000000-0005-0000-0000-000094170000}"/>
    <cellStyle name="Input 11 6 2" xfId="5916" xr:uid="{00000000-0005-0000-0000-000095170000}"/>
    <cellStyle name="Input 11 6 2 2" xfId="5917" xr:uid="{00000000-0005-0000-0000-000096170000}"/>
    <cellStyle name="Input 11 6 3" xfId="5918" xr:uid="{00000000-0005-0000-0000-000097170000}"/>
    <cellStyle name="Input 11_Aktiva Formeln" xfId="5919" xr:uid="{00000000-0005-0000-0000-000098170000}"/>
    <cellStyle name="Input 12" xfId="5920" xr:uid="{00000000-0005-0000-0000-000099170000}"/>
    <cellStyle name="Input 12 2" xfId="5921" xr:uid="{00000000-0005-0000-0000-00009A170000}"/>
    <cellStyle name="Input 12 2 2" xfId="5922" xr:uid="{00000000-0005-0000-0000-00009B170000}"/>
    <cellStyle name="Input 12 2 2 2" xfId="5923" xr:uid="{00000000-0005-0000-0000-00009C170000}"/>
    <cellStyle name="Input 12 2 2 2 2" xfId="5924" xr:uid="{00000000-0005-0000-0000-00009D170000}"/>
    <cellStyle name="Input 12 2 2 3" xfId="5925" xr:uid="{00000000-0005-0000-0000-00009E170000}"/>
    <cellStyle name="Input 12 2 3" xfId="5926" xr:uid="{00000000-0005-0000-0000-00009F170000}"/>
    <cellStyle name="Input 12 2 3 2" xfId="5927" xr:uid="{00000000-0005-0000-0000-0000A0170000}"/>
    <cellStyle name="Input 12 2 3 2 2" xfId="5928" xr:uid="{00000000-0005-0000-0000-0000A1170000}"/>
    <cellStyle name="Input 12 2 3 3" xfId="5929" xr:uid="{00000000-0005-0000-0000-0000A2170000}"/>
    <cellStyle name="Input 12 2 4" xfId="5930" xr:uid="{00000000-0005-0000-0000-0000A3170000}"/>
    <cellStyle name="Input 12 2 4 2" xfId="5931" xr:uid="{00000000-0005-0000-0000-0000A4170000}"/>
    <cellStyle name="Input 12 2 5" xfId="5932" xr:uid="{00000000-0005-0000-0000-0000A5170000}"/>
    <cellStyle name="Input 12 2_Aktiva Formeln" xfId="5933" xr:uid="{00000000-0005-0000-0000-0000A6170000}"/>
    <cellStyle name="Input 12 3" xfId="5934" xr:uid="{00000000-0005-0000-0000-0000A7170000}"/>
    <cellStyle name="Input 12 3 2" xfId="5935" xr:uid="{00000000-0005-0000-0000-0000A8170000}"/>
    <cellStyle name="Input 12 3 2 2" xfId="5936" xr:uid="{00000000-0005-0000-0000-0000A9170000}"/>
    <cellStyle name="Input 12 3 2 2 2" xfId="5937" xr:uid="{00000000-0005-0000-0000-0000AA170000}"/>
    <cellStyle name="Input 12 3 2 3" xfId="5938" xr:uid="{00000000-0005-0000-0000-0000AB170000}"/>
    <cellStyle name="Input 12 3 3" xfId="5939" xr:uid="{00000000-0005-0000-0000-0000AC170000}"/>
    <cellStyle name="Input 12 3 3 2" xfId="5940" xr:uid="{00000000-0005-0000-0000-0000AD170000}"/>
    <cellStyle name="Input 12 3 3 2 2" xfId="5941" xr:uid="{00000000-0005-0000-0000-0000AE170000}"/>
    <cellStyle name="Input 12 3 3 3" xfId="5942" xr:uid="{00000000-0005-0000-0000-0000AF170000}"/>
    <cellStyle name="Input 12 3 4" xfId="5943" xr:uid="{00000000-0005-0000-0000-0000B0170000}"/>
    <cellStyle name="Input 12 3 4 2" xfId="5944" xr:uid="{00000000-0005-0000-0000-0000B1170000}"/>
    <cellStyle name="Input 12 3 5" xfId="5945" xr:uid="{00000000-0005-0000-0000-0000B2170000}"/>
    <cellStyle name="Input 12 3_Aktiva Formeln" xfId="5946" xr:uid="{00000000-0005-0000-0000-0000B3170000}"/>
    <cellStyle name="Input 12 4" xfId="5947" xr:uid="{00000000-0005-0000-0000-0000B4170000}"/>
    <cellStyle name="Input 12 4 2" xfId="5948" xr:uid="{00000000-0005-0000-0000-0000B5170000}"/>
    <cellStyle name="Input 12 4 2 2" xfId="5949" xr:uid="{00000000-0005-0000-0000-0000B6170000}"/>
    <cellStyle name="Input 12 4 3" xfId="5950" xr:uid="{00000000-0005-0000-0000-0000B7170000}"/>
    <cellStyle name="Input 12 5" xfId="5951" xr:uid="{00000000-0005-0000-0000-0000B8170000}"/>
    <cellStyle name="Input 12 5 2" xfId="5952" xr:uid="{00000000-0005-0000-0000-0000B9170000}"/>
    <cellStyle name="Input 12 5 2 2" xfId="5953" xr:uid="{00000000-0005-0000-0000-0000BA170000}"/>
    <cellStyle name="Input 12 5 3" xfId="5954" xr:uid="{00000000-0005-0000-0000-0000BB170000}"/>
    <cellStyle name="Input 12_Aktiva Formeln" xfId="5955" xr:uid="{00000000-0005-0000-0000-0000BC170000}"/>
    <cellStyle name="Input 13" xfId="5956" xr:uid="{00000000-0005-0000-0000-0000BD170000}"/>
    <cellStyle name="Input 13 2" xfId="5957" xr:uid="{00000000-0005-0000-0000-0000BE170000}"/>
    <cellStyle name="Input 13 2 2" xfId="5958" xr:uid="{00000000-0005-0000-0000-0000BF170000}"/>
    <cellStyle name="Input 13 2 2 2" xfId="5959" xr:uid="{00000000-0005-0000-0000-0000C0170000}"/>
    <cellStyle name="Input 13 2 2 2 2" xfId="5960" xr:uid="{00000000-0005-0000-0000-0000C1170000}"/>
    <cellStyle name="Input 13 2 2 3" xfId="5961" xr:uid="{00000000-0005-0000-0000-0000C2170000}"/>
    <cellStyle name="Input 13 2 3" xfId="5962" xr:uid="{00000000-0005-0000-0000-0000C3170000}"/>
    <cellStyle name="Input 13 2 3 2" xfId="5963" xr:uid="{00000000-0005-0000-0000-0000C4170000}"/>
    <cellStyle name="Input 13 2 3 2 2" xfId="5964" xr:uid="{00000000-0005-0000-0000-0000C5170000}"/>
    <cellStyle name="Input 13 2 3 3" xfId="5965" xr:uid="{00000000-0005-0000-0000-0000C6170000}"/>
    <cellStyle name="Input 13 2 4" xfId="5966" xr:uid="{00000000-0005-0000-0000-0000C7170000}"/>
    <cellStyle name="Input 13 2 4 2" xfId="5967" xr:uid="{00000000-0005-0000-0000-0000C8170000}"/>
    <cellStyle name="Input 13 2 5" xfId="5968" xr:uid="{00000000-0005-0000-0000-0000C9170000}"/>
    <cellStyle name="Input 13 2_Aktiva Formeln" xfId="5969" xr:uid="{00000000-0005-0000-0000-0000CA170000}"/>
    <cellStyle name="Input 13 3" xfId="5970" xr:uid="{00000000-0005-0000-0000-0000CB170000}"/>
    <cellStyle name="Input 13 3 2" xfId="5971" xr:uid="{00000000-0005-0000-0000-0000CC170000}"/>
    <cellStyle name="Input 13 3 2 2" xfId="5972" xr:uid="{00000000-0005-0000-0000-0000CD170000}"/>
    <cellStyle name="Input 13 3 2 2 2" xfId="5973" xr:uid="{00000000-0005-0000-0000-0000CE170000}"/>
    <cellStyle name="Input 13 3 2 3" xfId="5974" xr:uid="{00000000-0005-0000-0000-0000CF170000}"/>
    <cellStyle name="Input 13 3 3" xfId="5975" xr:uid="{00000000-0005-0000-0000-0000D0170000}"/>
    <cellStyle name="Input 13 3 3 2" xfId="5976" xr:uid="{00000000-0005-0000-0000-0000D1170000}"/>
    <cellStyle name="Input 13 3 3 2 2" xfId="5977" xr:uid="{00000000-0005-0000-0000-0000D2170000}"/>
    <cellStyle name="Input 13 3 3 3" xfId="5978" xr:uid="{00000000-0005-0000-0000-0000D3170000}"/>
    <cellStyle name="Input 13 3 4" xfId="5979" xr:uid="{00000000-0005-0000-0000-0000D4170000}"/>
    <cellStyle name="Input 13 3 4 2" xfId="5980" xr:uid="{00000000-0005-0000-0000-0000D5170000}"/>
    <cellStyle name="Input 13 3 5" xfId="5981" xr:uid="{00000000-0005-0000-0000-0000D6170000}"/>
    <cellStyle name="Input 13 3_Aktiva Formeln" xfId="5982" xr:uid="{00000000-0005-0000-0000-0000D7170000}"/>
    <cellStyle name="Input 13 4" xfId="5983" xr:uid="{00000000-0005-0000-0000-0000D8170000}"/>
    <cellStyle name="Input 13 4 2" xfId="5984" xr:uid="{00000000-0005-0000-0000-0000D9170000}"/>
    <cellStyle name="Input 13 4 2 2" xfId="5985" xr:uid="{00000000-0005-0000-0000-0000DA170000}"/>
    <cellStyle name="Input 13 4 3" xfId="5986" xr:uid="{00000000-0005-0000-0000-0000DB170000}"/>
    <cellStyle name="Input 13 5" xfId="5987" xr:uid="{00000000-0005-0000-0000-0000DC170000}"/>
    <cellStyle name="Input 13 5 2" xfId="5988" xr:uid="{00000000-0005-0000-0000-0000DD170000}"/>
    <cellStyle name="Input 13 5 2 2" xfId="5989" xr:uid="{00000000-0005-0000-0000-0000DE170000}"/>
    <cellStyle name="Input 13 5 3" xfId="5990" xr:uid="{00000000-0005-0000-0000-0000DF170000}"/>
    <cellStyle name="Input 13_Aktiva Formeln" xfId="5991" xr:uid="{00000000-0005-0000-0000-0000E0170000}"/>
    <cellStyle name="Input 14" xfId="5992" xr:uid="{00000000-0005-0000-0000-0000E1170000}"/>
    <cellStyle name="Input 14 2" xfId="5993" xr:uid="{00000000-0005-0000-0000-0000E2170000}"/>
    <cellStyle name="Input 14 2 2" xfId="5994" xr:uid="{00000000-0005-0000-0000-0000E3170000}"/>
    <cellStyle name="Input 14 2 2 2" xfId="5995" xr:uid="{00000000-0005-0000-0000-0000E4170000}"/>
    <cellStyle name="Input 14 2 2 2 2" xfId="5996" xr:uid="{00000000-0005-0000-0000-0000E5170000}"/>
    <cellStyle name="Input 14 2 2 3" xfId="5997" xr:uid="{00000000-0005-0000-0000-0000E6170000}"/>
    <cellStyle name="Input 14 2 3" xfId="5998" xr:uid="{00000000-0005-0000-0000-0000E7170000}"/>
    <cellStyle name="Input 14 2 3 2" xfId="5999" xr:uid="{00000000-0005-0000-0000-0000E8170000}"/>
    <cellStyle name="Input 14 2 3 2 2" xfId="6000" xr:uid="{00000000-0005-0000-0000-0000E9170000}"/>
    <cellStyle name="Input 14 2 3 3" xfId="6001" xr:uid="{00000000-0005-0000-0000-0000EA170000}"/>
    <cellStyle name="Input 14 2 4" xfId="6002" xr:uid="{00000000-0005-0000-0000-0000EB170000}"/>
    <cellStyle name="Input 14 2 4 2" xfId="6003" xr:uid="{00000000-0005-0000-0000-0000EC170000}"/>
    <cellStyle name="Input 14 2 5" xfId="6004" xr:uid="{00000000-0005-0000-0000-0000ED170000}"/>
    <cellStyle name="Input 14 2_Aktiva Formeln" xfId="6005" xr:uid="{00000000-0005-0000-0000-0000EE170000}"/>
    <cellStyle name="Input 14 3" xfId="6006" xr:uid="{00000000-0005-0000-0000-0000EF170000}"/>
    <cellStyle name="Input 14 3 2" xfId="6007" xr:uid="{00000000-0005-0000-0000-0000F0170000}"/>
    <cellStyle name="Input 14 3 2 2" xfId="6008" xr:uid="{00000000-0005-0000-0000-0000F1170000}"/>
    <cellStyle name="Input 14 3 2 2 2" xfId="6009" xr:uid="{00000000-0005-0000-0000-0000F2170000}"/>
    <cellStyle name="Input 14 3 2 3" xfId="6010" xr:uid="{00000000-0005-0000-0000-0000F3170000}"/>
    <cellStyle name="Input 14 3 3" xfId="6011" xr:uid="{00000000-0005-0000-0000-0000F4170000}"/>
    <cellStyle name="Input 14 3 3 2" xfId="6012" xr:uid="{00000000-0005-0000-0000-0000F5170000}"/>
    <cellStyle name="Input 14 3 3 2 2" xfId="6013" xr:uid="{00000000-0005-0000-0000-0000F6170000}"/>
    <cellStyle name="Input 14 3 3 3" xfId="6014" xr:uid="{00000000-0005-0000-0000-0000F7170000}"/>
    <cellStyle name="Input 14 3 4" xfId="6015" xr:uid="{00000000-0005-0000-0000-0000F8170000}"/>
    <cellStyle name="Input 14 3 4 2" xfId="6016" xr:uid="{00000000-0005-0000-0000-0000F9170000}"/>
    <cellStyle name="Input 14 3 5" xfId="6017" xr:uid="{00000000-0005-0000-0000-0000FA170000}"/>
    <cellStyle name="Input 14 3_Aktiva Formeln" xfId="6018" xr:uid="{00000000-0005-0000-0000-0000FB170000}"/>
    <cellStyle name="Input 14 4" xfId="6019" xr:uid="{00000000-0005-0000-0000-0000FC170000}"/>
    <cellStyle name="Input 14 4 2" xfId="6020" xr:uid="{00000000-0005-0000-0000-0000FD170000}"/>
    <cellStyle name="Input 14 4 2 2" xfId="6021" xr:uid="{00000000-0005-0000-0000-0000FE170000}"/>
    <cellStyle name="Input 14 4 3" xfId="6022" xr:uid="{00000000-0005-0000-0000-0000FF170000}"/>
    <cellStyle name="Input 14 5" xfId="6023" xr:uid="{00000000-0005-0000-0000-000000180000}"/>
    <cellStyle name="Input 14 5 2" xfId="6024" xr:uid="{00000000-0005-0000-0000-000001180000}"/>
    <cellStyle name="Input 14 5 2 2" xfId="6025" xr:uid="{00000000-0005-0000-0000-000002180000}"/>
    <cellStyle name="Input 14 5 3" xfId="6026" xr:uid="{00000000-0005-0000-0000-000003180000}"/>
    <cellStyle name="Input 14_Aktiva Formeln" xfId="6027" xr:uid="{00000000-0005-0000-0000-000004180000}"/>
    <cellStyle name="Input 15" xfId="6028" xr:uid="{00000000-0005-0000-0000-000005180000}"/>
    <cellStyle name="Input 15 2" xfId="6029" xr:uid="{00000000-0005-0000-0000-000006180000}"/>
    <cellStyle name="Input 15 2 2" xfId="6030" xr:uid="{00000000-0005-0000-0000-000007180000}"/>
    <cellStyle name="Input 15 2 2 2" xfId="6031" xr:uid="{00000000-0005-0000-0000-000008180000}"/>
    <cellStyle name="Input 15 2 2 2 2" xfId="6032" xr:uid="{00000000-0005-0000-0000-000009180000}"/>
    <cellStyle name="Input 15 2 2 3" xfId="6033" xr:uid="{00000000-0005-0000-0000-00000A180000}"/>
    <cellStyle name="Input 15 2 3" xfId="6034" xr:uid="{00000000-0005-0000-0000-00000B180000}"/>
    <cellStyle name="Input 15 2 3 2" xfId="6035" xr:uid="{00000000-0005-0000-0000-00000C180000}"/>
    <cellStyle name="Input 15 2 3 2 2" xfId="6036" xr:uid="{00000000-0005-0000-0000-00000D180000}"/>
    <cellStyle name="Input 15 2 3 3" xfId="6037" xr:uid="{00000000-0005-0000-0000-00000E180000}"/>
    <cellStyle name="Input 15 2 4" xfId="6038" xr:uid="{00000000-0005-0000-0000-00000F180000}"/>
    <cellStyle name="Input 15 2 4 2" xfId="6039" xr:uid="{00000000-0005-0000-0000-000010180000}"/>
    <cellStyle name="Input 15 2 5" xfId="6040" xr:uid="{00000000-0005-0000-0000-000011180000}"/>
    <cellStyle name="Input 15 2_Aktiva Formeln" xfId="6041" xr:uid="{00000000-0005-0000-0000-000012180000}"/>
    <cellStyle name="Input 15 3" xfId="6042" xr:uid="{00000000-0005-0000-0000-000013180000}"/>
    <cellStyle name="Input 15 3 2" xfId="6043" xr:uid="{00000000-0005-0000-0000-000014180000}"/>
    <cellStyle name="Input 15 3 2 2" xfId="6044" xr:uid="{00000000-0005-0000-0000-000015180000}"/>
    <cellStyle name="Input 15 3 2 2 2" xfId="6045" xr:uid="{00000000-0005-0000-0000-000016180000}"/>
    <cellStyle name="Input 15 3 2 3" xfId="6046" xr:uid="{00000000-0005-0000-0000-000017180000}"/>
    <cellStyle name="Input 15 3 3" xfId="6047" xr:uid="{00000000-0005-0000-0000-000018180000}"/>
    <cellStyle name="Input 15 3 3 2" xfId="6048" xr:uid="{00000000-0005-0000-0000-000019180000}"/>
    <cellStyle name="Input 15 3 3 2 2" xfId="6049" xr:uid="{00000000-0005-0000-0000-00001A180000}"/>
    <cellStyle name="Input 15 3 3 3" xfId="6050" xr:uid="{00000000-0005-0000-0000-00001B180000}"/>
    <cellStyle name="Input 15 3 4" xfId="6051" xr:uid="{00000000-0005-0000-0000-00001C180000}"/>
    <cellStyle name="Input 15 3 4 2" xfId="6052" xr:uid="{00000000-0005-0000-0000-00001D180000}"/>
    <cellStyle name="Input 15 3 5" xfId="6053" xr:uid="{00000000-0005-0000-0000-00001E180000}"/>
    <cellStyle name="Input 15 3_Aktiva Formeln" xfId="6054" xr:uid="{00000000-0005-0000-0000-00001F180000}"/>
    <cellStyle name="Input 15 4" xfId="6055" xr:uid="{00000000-0005-0000-0000-000020180000}"/>
    <cellStyle name="Input 15 4 2" xfId="6056" xr:uid="{00000000-0005-0000-0000-000021180000}"/>
    <cellStyle name="Input 15 4 2 2" xfId="6057" xr:uid="{00000000-0005-0000-0000-000022180000}"/>
    <cellStyle name="Input 15 4 3" xfId="6058" xr:uid="{00000000-0005-0000-0000-000023180000}"/>
    <cellStyle name="Input 15 5" xfId="6059" xr:uid="{00000000-0005-0000-0000-000024180000}"/>
    <cellStyle name="Input 15 5 2" xfId="6060" xr:uid="{00000000-0005-0000-0000-000025180000}"/>
    <cellStyle name="Input 15 5 2 2" xfId="6061" xr:uid="{00000000-0005-0000-0000-000026180000}"/>
    <cellStyle name="Input 15 5 3" xfId="6062" xr:uid="{00000000-0005-0000-0000-000027180000}"/>
    <cellStyle name="Input 15_Aktiva Formeln" xfId="6063" xr:uid="{00000000-0005-0000-0000-000028180000}"/>
    <cellStyle name="Input 16" xfId="6064" xr:uid="{00000000-0005-0000-0000-000029180000}"/>
    <cellStyle name="Input 16 2" xfId="6065" xr:uid="{00000000-0005-0000-0000-00002A180000}"/>
    <cellStyle name="Input 16 2 2" xfId="6066" xr:uid="{00000000-0005-0000-0000-00002B180000}"/>
    <cellStyle name="Input 16 2 2 2" xfId="6067" xr:uid="{00000000-0005-0000-0000-00002C180000}"/>
    <cellStyle name="Input 16 2 2 2 2" xfId="6068" xr:uid="{00000000-0005-0000-0000-00002D180000}"/>
    <cellStyle name="Input 16 2 2 3" xfId="6069" xr:uid="{00000000-0005-0000-0000-00002E180000}"/>
    <cellStyle name="Input 16 2 3" xfId="6070" xr:uid="{00000000-0005-0000-0000-00002F180000}"/>
    <cellStyle name="Input 16 2 3 2" xfId="6071" xr:uid="{00000000-0005-0000-0000-000030180000}"/>
    <cellStyle name="Input 16 2 3 2 2" xfId="6072" xr:uid="{00000000-0005-0000-0000-000031180000}"/>
    <cellStyle name="Input 16 2 3 3" xfId="6073" xr:uid="{00000000-0005-0000-0000-000032180000}"/>
    <cellStyle name="Input 16 2 4" xfId="6074" xr:uid="{00000000-0005-0000-0000-000033180000}"/>
    <cellStyle name="Input 16 2 4 2" xfId="6075" xr:uid="{00000000-0005-0000-0000-000034180000}"/>
    <cellStyle name="Input 16 2 5" xfId="6076" xr:uid="{00000000-0005-0000-0000-000035180000}"/>
    <cellStyle name="Input 16 2_Aktiva Formeln" xfId="6077" xr:uid="{00000000-0005-0000-0000-000036180000}"/>
    <cellStyle name="Input 16 3" xfId="6078" xr:uid="{00000000-0005-0000-0000-000037180000}"/>
    <cellStyle name="Input 16 3 2" xfId="6079" xr:uid="{00000000-0005-0000-0000-000038180000}"/>
    <cellStyle name="Input 16 3 2 2" xfId="6080" xr:uid="{00000000-0005-0000-0000-000039180000}"/>
    <cellStyle name="Input 16 3 2 2 2" xfId="6081" xr:uid="{00000000-0005-0000-0000-00003A180000}"/>
    <cellStyle name="Input 16 3 2 3" xfId="6082" xr:uid="{00000000-0005-0000-0000-00003B180000}"/>
    <cellStyle name="Input 16 3 3" xfId="6083" xr:uid="{00000000-0005-0000-0000-00003C180000}"/>
    <cellStyle name="Input 16 3 3 2" xfId="6084" xr:uid="{00000000-0005-0000-0000-00003D180000}"/>
    <cellStyle name="Input 16 3 3 2 2" xfId="6085" xr:uid="{00000000-0005-0000-0000-00003E180000}"/>
    <cellStyle name="Input 16 3 3 3" xfId="6086" xr:uid="{00000000-0005-0000-0000-00003F180000}"/>
    <cellStyle name="Input 16 3 4" xfId="6087" xr:uid="{00000000-0005-0000-0000-000040180000}"/>
    <cellStyle name="Input 16 3 4 2" xfId="6088" xr:uid="{00000000-0005-0000-0000-000041180000}"/>
    <cellStyle name="Input 16 3 5" xfId="6089" xr:uid="{00000000-0005-0000-0000-000042180000}"/>
    <cellStyle name="Input 16 3_Aktiva Formeln" xfId="6090" xr:uid="{00000000-0005-0000-0000-000043180000}"/>
    <cellStyle name="Input 16 4" xfId="6091" xr:uid="{00000000-0005-0000-0000-000044180000}"/>
    <cellStyle name="Input 16 4 2" xfId="6092" xr:uid="{00000000-0005-0000-0000-000045180000}"/>
    <cellStyle name="Input 16 4 2 2" xfId="6093" xr:uid="{00000000-0005-0000-0000-000046180000}"/>
    <cellStyle name="Input 16 4 3" xfId="6094" xr:uid="{00000000-0005-0000-0000-000047180000}"/>
    <cellStyle name="Input 16 5" xfId="6095" xr:uid="{00000000-0005-0000-0000-000048180000}"/>
    <cellStyle name="Input 16 5 2" xfId="6096" xr:uid="{00000000-0005-0000-0000-000049180000}"/>
    <cellStyle name="Input 16 5 2 2" xfId="6097" xr:uid="{00000000-0005-0000-0000-00004A180000}"/>
    <cellStyle name="Input 16 5 3" xfId="6098" xr:uid="{00000000-0005-0000-0000-00004B180000}"/>
    <cellStyle name="Input 16_Aktiva Formeln" xfId="6099" xr:uid="{00000000-0005-0000-0000-00004C180000}"/>
    <cellStyle name="Input 17" xfId="6100" xr:uid="{00000000-0005-0000-0000-00004D180000}"/>
    <cellStyle name="Input 17 2" xfId="6101" xr:uid="{00000000-0005-0000-0000-00004E180000}"/>
    <cellStyle name="Input 17 2 2" xfId="6102" xr:uid="{00000000-0005-0000-0000-00004F180000}"/>
    <cellStyle name="Input 17 2 2 2" xfId="6103" xr:uid="{00000000-0005-0000-0000-000050180000}"/>
    <cellStyle name="Input 17 2 2 2 2" xfId="6104" xr:uid="{00000000-0005-0000-0000-000051180000}"/>
    <cellStyle name="Input 17 2 2 3" xfId="6105" xr:uid="{00000000-0005-0000-0000-000052180000}"/>
    <cellStyle name="Input 17 2 3" xfId="6106" xr:uid="{00000000-0005-0000-0000-000053180000}"/>
    <cellStyle name="Input 17 2 3 2" xfId="6107" xr:uid="{00000000-0005-0000-0000-000054180000}"/>
    <cellStyle name="Input 17 2 3 2 2" xfId="6108" xr:uid="{00000000-0005-0000-0000-000055180000}"/>
    <cellStyle name="Input 17 2 3 3" xfId="6109" xr:uid="{00000000-0005-0000-0000-000056180000}"/>
    <cellStyle name="Input 17 2 4" xfId="6110" xr:uid="{00000000-0005-0000-0000-000057180000}"/>
    <cellStyle name="Input 17 2 4 2" xfId="6111" xr:uid="{00000000-0005-0000-0000-000058180000}"/>
    <cellStyle name="Input 17 2 5" xfId="6112" xr:uid="{00000000-0005-0000-0000-000059180000}"/>
    <cellStyle name="Input 17 2_Aktiva Formeln" xfId="6113" xr:uid="{00000000-0005-0000-0000-00005A180000}"/>
    <cellStyle name="Input 17 3" xfId="6114" xr:uid="{00000000-0005-0000-0000-00005B180000}"/>
    <cellStyle name="Input 17 3 2" xfId="6115" xr:uid="{00000000-0005-0000-0000-00005C180000}"/>
    <cellStyle name="Input 17 3 2 2" xfId="6116" xr:uid="{00000000-0005-0000-0000-00005D180000}"/>
    <cellStyle name="Input 17 3 2 2 2" xfId="6117" xr:uid="{00000000-0005-0000-0000-00005E180000}"/>
    <cellStyle name="Input 17 3 2 3" xfId="6118" xr:uid="{00000000-0005-0000-0000-00005F180000}"/>
    <cellStyle name="Input 17 3 3" xfId="6119" xr:uid="{00000000-0005-0000-0000-000060180000}"/>
    <cellStyle name="Input 17 3 3 2" xfId="6120" xr:uid="{00000000-0005-0000-0000-000061180000}"/>
    <cellStyle name="Input 17 3 3 2 2" xfId="6121" xr:uid="{00000000-0005-0000-0000-000062180000}"/>
    <cellStyle name="Input 17 3 3 3" xfId="6122" xr:uid="{00000000-0005-0000-0000-000063180000}"/>
    <cellStyle name="Input 17 3 4" xfId="6123" xr:uid="{00000000-0005-0000-0000-000064180000}"/>
    <cellStyle name="Input 17 3 4 2" xfId="6124" xr:uid="{00000000-0005-0000-0000-000065180000}"/>
    <cellStyle name="Input 17 3 5" xfId="6125" xr:uid="{00000000-0005-0000-0000-000066180000}"/>
    <cellStyle name="Input 17 3_Aktiva Formeln" xfId="6126" xr:uid="{00000000-0005-0000-0000-000067180000}"/>
    <cellStyle name="Input 17 4" xfId="6127" xr:uid="{00000000-0005-0000-0000-000068180000}"/>
    <cellStyle name="Input 17 4 2" xfId="6128" xr:uid="{00000000-0005-0000-0000-000069180000}"/>
    <cellStyle name="Input 17 4 2 2" xfId="6129" xr:uid="{00000000-0005-0000-0000-00006A180000}"/>
    <cellStyle name="Input 17 4 3" xfId="6130" xr:uid="{00000000-0005-0000-0000-00006B180000}"/>
    <cellStyle name="Input 17 5" xfId="6131" xr:uid="{00000000-0005-0000-0000-00006C180000}"/>
    <cellStyle name="Input 17 5 2" xfId="6132" xr:uid="{00000000-0005-0000-0000-00006D180000}"/>
    <cellStyle name="Input 17 5 2 2" xfId="6133" xr:uid="{00000000-0005-0000-0000-00006E180000}"/>
    <cellStyle name="Input 17 5 3" xfId="6134" xr:uid="{00000000-0005-0000-0000-00006F180000}"/>
    <cellStyle name="Input 17_Aktiva Formeln" xfId="6135" xr:uid="{00000000-0005-0000-0000-000070180000}"/>
    <cellStyle name="Input 18" xfId="6136" xr:uid="{00000000-0005-0000-0000-000071180000}"/>
    <cellStyle name="Input 18 2" xfId="6137" xr:uid="{00000000-0005-0000-0000-000072180000}"/>
    <cellStyle name="Input 18 2 2" xfId="6138" xr:uid="{00000000-0005-0000-0000-000073180000}"/>
    <cellStyle name="Input 18 2 2 2" xfId="6139" xr:uid="{00000000-0005-0000-0000-000074180000}"/>
    <cellStyle name="Input 18 2 2 2 2" xfId="6140" xr:uid="{00000000-0005-0000-0000-000075180000}"/>
    <cellStyle name="Input 18 2 2 3" xfId="6141" xr:uid="{00000000-0005-0000-0000-000076180000}"/>
    <cellStyle name="Input 18 2 3" xfId="6142" xr:uid="{00000000-0005-0000-0000-000077180000}"/>
    <cellStyle name="Input 18 2 3 2" xfId="6143" xr:uid="{00000000-0005-0000-0000-000078180000}"/>
    <cellStyle name="Input 18 2 3 2 2" xfId="6144" xr:uid="{00000000-0005-0000-0000-000079180000}"/>
    <cellStyle name="Input 18 2 3 3" xfId="6145" xr:uid="{00000000-0005-0000-0000-00007A180000}"/>
    <cellStyle name="Input 18 2 4" xfId="6146" xr:uid="{00000000-0005-0000-0000-00007B180000}"/>
    <cellStyle name="Input 18 2 4 2" xfId="6147" xr:uid="{00000000-0005-0000-0000-00007C180000}"/>
    <cellStyle name="Input 18 2 5" xfId="6148" xr:uid="{00000000-0005-0000-0000-00007D180000}"/>
    <cellStyle name="Input 18 2_Aktiva Formeln" xfId="6149" xr:uid="{00000000-0005-0000-0000-00007E180000}"/>
    <cellStyle name="Input 18 3" xfId="6150" xr:uid="{00000000-0005-0000-0000-00007F180000}"/>
    <cellStyle name="Input 18 3 2" xfId="6151" xr:uid="{00000000-0005-0000-0000-000080180000}"/>
    <cellStyle name="Input 18 3 2 2" xfId="6152" xr:uid="{00000000-0005-0000-0000-000081180000}"/>
    <cellStyle name="Input 18 3 2 2 2" xfId="6153" xr:uid="{00000000-0005-0000-0000-000082180000}"/>
    <cellStyle name="Input 18 3 2 3" xfId="6154" xr:uid="{00000000-0005-0000-0000-000083180000}"/>
    <cellStyle name="Input 18 3 3" xfId="6155" xr:uid="{00000000-0005-0000-0000-000084180000}"/>
    <cellStyle name="Input 18 3 3 2" xfId="6156" xr:uid="{00000000-0005-0000-0000-000085180000}"/>
    <cellStyle name="Input 18 3 3 2 2" xfId="6157" xr:uid="{00000000-0005-0000-0000-000086180000}"/>
    <cellStyle name="Input 18 3 3 3" xfId="6158" xr:uid="{00000000-0005-0000-0000-000087180000}"/>
    <cellStyle name="Input 18 3 4" xfId="6159" xr:uid="{00000000-0005-0000-0000-000088180000}"/>
    <cellStyle name="Input 18 3 4 2" xfId="6160" xr:uid="{00000000-0005-0000-0000-000089180000}"/>
    <cellStyle name="Input 18 3 5" xfId="6161" xr:uid="{00000000-0005-0000-0000-00008A180000}"/>
    <cellStyle name="Input 18 3_Aktiva Formeln" xfId="6162" xr:uid="{00000000-0005-0000-0000-00008B180000}"/>
    <cellStyle name="Input 18 4" xfId="6163" xr:uid="{00000000-0005-0000-0000-00008C180000}"/>
    <cellStyle name="Input 18 4 2" xfId="6164" xr:uid="{00000000-0005-0000-0000-00008D180000}"/>
    <cellStyle name="Input 18 4 2 2" xfId="6165" xr:uid="{00000000-0005-0000-0000-00008E180000}"/>
    <cellStyle name="Input 18 4 3" xfId="6166" xr:uid="{00000000-0005-0000-0000-00008F180000}"/>
    <cellStyle name="Input 18 5" xfId="6167" xr:uid="{00000000-0005-0000-0000-000090180000}"/>
    <cellStyle name="Input 18 5 2" xfId="6168" xr:uid="{00000000-0005-0000-0000-000091180000}"/>
    <cellStyle name="Input 18 5 2 2" xfId="6169" xr:uid="{00000000-0005-0000-0000-000092180000}"/>
    <cellStyle name="Input 18 5 3" xfId="6170" xr:uid="{00000000-0005-0000-0000-000093180000}"/>
    <cellStyle name="Input 18_Aktiva Formeln" xfId="6171" xr:uid="{00000000-0005-0000-0000-000094180000}"/>
    <cellStyle name="Input 19" xfId="6172" xr:uid="{00000000-0005-0000-0000-000095180000}"/>
    <cellStyle name="Input 19 2" xfId="6173" xr:uid="{00000000-0005-0000-0000-000096180000}"/>
    <cellStyle name="Input 19 2 2" xfId="6174" xr:uid="{00000000-0005-0000-0000-000097180000}"/>
    <cellStyle name="Input 19 2 2 2" xfId="6175" xr:uid="{00000000-0005-0000-0000-000098180000}"/>
    <cellStyle name="Input 19 2 2 2 2" xfId="6176" xr:uid="{00000000-0005-0000-0000-000099180000}"/>
    <cellStyle name="Input 19 2 2 3" xfId="6177" xr:uid="{00000000-0005-0000-0000-00009A180000}"/>
    <cellStyle name="Input 19 2 3" xfId="6178" xr:uid="{00000000-0005-0000-0000-00009B180000}"/>
    <cellStyle name="Input 19 2 3 2" xfId="6179" xr:uid="{00000000-0005-0000-0000-00009C180000}"/>
    <cellStyle name="Input 19 2 3 2 2" xfId="6180" xr:uid="{00000000-0005-0000-0000-00009D180000}"/>
    <cellStyle name="Input 19 2 3 3" xfId="6181" xr:uid="{00000000-0005-0000-0000-00009E180000}"/>
    <cellStyle name="Input 19 2 4" xfId="6182" xr:uid="{00000000-0005-0000-0000-00009F180000}"/>
    <cellStyle name="Input 19 2 4 2" xfId="6183" xr:uid="{00000000-0005-0000-0000-0000A0180000}"/>
    <cellStyle name="Input 19 2 5" xfId="6184" xr:uid="{00000000-0005-0000-0000-0000A1180000}"/>
    <cellStyle name="Input 19 2_Aktiva Formeln" xfId="6185" xr:uid="{00000000-0005-0000-0000-0000A2180000}"/>
    <cellStyle name="Input 19 3" xfId="6186" xr:uid="{00000000-0005-0000-0000-0000A3180000}"/>
    <cellStyle name="Input 19 3 2" xfId="6187" xr:uid="{00000000-0005-0000-0000-0000A4180000}"/>
    <cellStyle name="Input 19 3 2 2" xfId="6188" xr:uid="{00000000-0005-0000-0000-0000A5180000}"/>
    <cellStyle name="Input 19 3 2 2 2" xfId="6189" xr:uid="{00000000-0005-0000-0000-0000A6180000}"/>
    <cellStyle name="Input 19 3 2 3" xfId="6190" xr:uid="{00000000-0005-0000-0000-0000A7180000}"/>
    <cellStyle name="Input 19 3 3" xfId="6191" xr:uid="{00000000-0005-0000-0000-0000A8180000}"/>
    <cellStyle name="Input 19 3 3 2" xfId="6192" xr:uid="{00000000-0005-0000-0000-0000A9180000}"/>
    <cellStyle name="Input 19 3 3 2 2" xfId="6193" xr:uid="{00000000-0005-0000-0000-0000AA180000}"/>
    <cellStyle name="Input 19 3 3 3" xfId="6194" xr:uid="{00000000-0005-0000-0000-0000AB180000}"/>
    <cellStyle name="Input 19 3 4" xfId="6195" xr:uid="{00000000-0005-0000-0000-0000AC180000}"/>
    <cellStyle name="Input 19 3 4 2" xfId="6196" xr:uid="{00000000-0005-0000-0000-0000AD180000}"/>
    <cellStyle name="Input 19 3 5" xfId="6197" xr:uid="{00000000-0005-0000-0000-0000AE180000}"/>
    <cellStyle name="Input 19 3_Aktiva Formeln" xfId="6198" xr:uid="{00000000-0005-0000-0000-0000AF180000}"/>
    <cellStyle name="Input 19 4" xfId="6199" xr:uid="{00000000-0005-0000-0000-0000B0180000}"/>
    <cellStyle name="Input 19 4 2" xfId="6200" xr:uid="{00000000-0005-0000-0000-0000B1180000}"/>
    <cellStyle name="Input 19 4 2 2" xfId="6201" xr:uid="{00000000-0005-0000-0000-0000B2180000}"/>
    <cellStyle name="Input 19 4 3" xfId="6202" xr:uid="{00000000-0005-0000-0000-0000B3180000}"/>
    <cellStyle name="Input 19 5" xfId="6203" xr:uid="{00000000-0005-0000-0000-0000B4180000}"/>
    <cellStyle name="Input 19 5 2" xfId="6204" xr:uid="{00000000-0005-0000-0000-0000B5180000}"/>
    <cellStyle name="Input 19 5 2 2" xfId="6205" xr:uid="{00000000-0005-0000-0000-0000B6180000}"/>
    <cellStyle name="Input 19 5 3" xfId="6206" xr:uid="{00000000-0005-0000-0000-0000B7180000}"/>
    <cellStyle name="Input 19_Aktiva Formeln" xfId="6207" xr:uid="{00000000-0005-0000-0000-0000B8180000}"/>
    <cellStyle name="Input 2" xfId="6208" xr:uid="{00000000-0005-0000-0000-0000B9180000}"/>
    <cellStyle name="Input 2 2" xfId="6209" xr:uid="{00000000-0005-0000-0000-0000BA180000}"/>
    <cellStyle name="Input 2 2 2" xfId="6210" xr:uid="{00000000-0005-0000-0000-0000BB180000}"/>
    <cellStyle name="Input 2 2 2 2" xfId="6211" xr:uid="{00000000-0005-0000-0000-0000BC180000}"/>
    <cellStyle name="Input 2 2 2 2 2" xfId="6212" xr:uid="{00000000-0005-0000-0000-0000BD180000}"/>
    <cellStyle name="Input 2 2 2 2 2 2" xfId="6213" xr:uid="{00000000-0005-0000-0000-0000BE180000}"/>
    <cellStyle name="Input 2 2 2 2 2 2 2" xfId="6214" xr:uid="{00000000-0005-0000-0000-0000BF180000}"/>
    <cellStyle name="Input 2 2 2 2 2 3" xfId="6215" xr:uid="{00000000-0005-0000-0000-0000C0180000}"/>
    <cellStyle name="Input 2 2 2 2 3" xfId="6216" xr:uid="{00000000-0005-0000-0000-0000C1180000}"/>
    <cellStyle name="Input 2 2 2 2 3 2" xfId="6217" xr:uid="{00000000-0005-0000-0000-0000C2180000}"/>
    <cellStyle name="Input 2 2 2 2 3 2 2" xfId="6218" xr:uid="{00000000-0005-0000-0000-0000C3180000}"/>
    <cellStyle name="Input 2 2 2 2 3 3" xfId="6219" xr:uid="{00000000-0005-0000-0000-0000C4180000}"/>
    <cellStyle name="Input 2 2 2 2 4" xfId="6220" xr:uid="{00000000-0005-0000-0000-0000C5180000}"/>
    <cellStyle name="Input 2 2 2 2 4 2" xfId="6221" xr:uid="{00000000-0005-0000-0000-0000C6180000}"/>
    <cellStyle name="Input 2 2 2 2 5" xfId="6222" xr:uid="{00000000-0005-0000-0000-0000C7180000}"/>
    <cellStyle name="Input 2 2 2 2_Aktiva Formeln" xfId="6223" xr:uid="{00000000-0005-0000-0000-0000C8180000}"/>
    <cellStyle name="Input 2 2 2 3" xfId="6224" xr:uid="{00000000-0005-0000-0000-0000C9180000}"/>
    <cellStyle name="Input 2 2 2 3 2" xfId="6225" xr:uid="{00000000-0005-0000-0000-0000CA180000}"/>
    <cellStyle name="Input 2 2 2 3 2 2" xfId="6226" xr:uid="{00000000-0005-0000-0000-0000CB180000}"/>
    <cellStyle name="Input 2 2 2 3 3" xfId="6227" xr:uid="{00000000-0005-0000-0000-0000CC180000}"/>
    <cellStyle name="Input 2 2 2 4" xfId="6228" xr:uid="{00000000-0005-0000-0000-0000CD180000}"/>
    <cellStyle name="Input 2 2 2 4 2" xfId="6229" xr:uid="{00000000-0005-0000-0000-0000CE180000}"/>
    <cellStyle name="Input 2 2 2_Aktiva Formeln" xfId="6230" xr:uid="{00000000-0005-0000-0000-0000CF180000}"/>
    <cellStyle name="Input 2 2 3" xfId="6231" xr:uid="{00000000-0005-0000-0000-0000D0180000}"/>
    <cellStyle name="Input 2 2 3 2" xfId="6232" xr:uid="{00000000-0005-0000-0000-0000D1180000}"/>
    <cellStyle name="Input 2 2 3 2 2" xfId="6233" xr:uid="{00000000-0005-0000-0000-0000D2180000}"/>
    <cellStyle name="Input 2 2 3 2 2 2" xfId="6234" xr:uid="{00000000-0005-0000-0000-0000D3180000}"/>
    <cellStyle name="Input 2 2 3 2 3" xfId="6235" xr:uid="{00000000-0005-0000-0000-0000D4180000}"/>
    <cellStyle name="Input 2 2 3 3" xfId="6236" xr:uid="{00000000-0005-0000-0000-0000D5180000}"/>
    <cellStyle name="Input 2 2 3 3 2" xfId="6237" xr:uid="{00000000-0005-0000-0000-0000D6180000}"/>
    <cellStyle name="Input 2 2 3 3 2 2" xfId="6238" xr:uid="{00000000-0005-0000-0000-0000D7180000}"/>
    <cellStyle name="Input 2 2 3 3 3" xfId="6239" xr:uid="{00000000-0005-0000-0000-0000D8180000}"/>
    <cellStyle name="Input 2 2 3 4" xfId="6240" xr:uid="{00000000-0005-0000-0000-0000D9180000}"/>
    <cellStyle name="Input 2 2 3 4 2" xfId="6241" xr:uid="{00000000-0005-0000-0000-0000DA180000}"/>
    <cellStyle name="Input 2 2 3 5" xfId="6242" xr:uid="{00000000-0005-0000-0000-0000DB180000}"/>
    <cellStyle name="Input 2 2 3_Aktiva Formeln" xfId="6243" xr:uid="{00000000-0005-0000-0000-0000DC180000}"/>
    <cellStyle name="Input 2 2 4" xfId="6244" xr:uid="{00000000-0005-0000-0000-0000DD180000}"/>
    <cellStyle name="Input 2 2 4 2" xfId="6245" xr:uid="{00000000-0005-0000-0000-0000DE180000}"/>
    <cellStyle name="Input 2 2 4 2 2" xfId="6246" xr:uid="{00000000-0005-0000-0000-0000DF180000}"/>
    <cellStyle name="Input 2 2 4 2 2 2" xfId="6247" xr:uid="{00000000-0005-0000-0000-0000E0180000}"/>
    <cellStyle name="Input 2 2 4 2 3" xfId="6248" xr:uid="{00000000-0005-0000-0000-0000E1180000}"/>
    <cellStyle name="Input 2 2 4 3" xfId="6249" xr:uid="{00000000-0005-0000-0000-0000E2180000}"/>
    <cellStyle name="Input 2 2 4 3 2" xfId="6250" xr:uid="{00000000-0005-0000-0000-0000E3180000}"/>
    <cellStyle name="Input 2 2 4 3 2 2" xfId="6251" xr:uid="{00000000-0005-0000-0000-0000E4180000}"/>
    <cellStyle name="Input 2 2 4 3 3" xfId="6252" xr:uid="{00000000-0005-0000-0000-0000E5180000}"/>
    <cellStyle name="Input 2 2 4 4" xfId="6253" xr:uid="{00000000-0005-0000-0000-0000E6180000}"/>
    <cellStyle name="Input 2 2 4 4 2" xfId="6254" xr:uid="{00000000-0005-0000-0000-0000E7180000}"/>
    <cellStyle name="Input 2 2 4 5" xfId="6255" xr:uid="{00000000-0005-0000-0000-0000E8180000}"/>
    <cellStyle name="Input 2 2 4_Aktiva Formeln" xfId="6256" xr:uid="{00000000-0005-0000-0000-0000E9180000}"/>
    <cellStyle name="Input 2 2 5" xfId="6257" xr:uid="{00000000-0005-0000-0000-0000EA180000}"/>
    <cellStyle name="Input 2 2 5 2" xfId="6258" xr:uid="{00000000-0005-0000-0000-0000EB180000}"/>
    <cellStyle name="Input 2 2 5 2 2" xfId="6259" xr:uid="{00000000-0005-0000-0000-0000EC180000}"/>
    <cellStyle name="Input 2 2 5 2 2 2" xfId="6260" xr:uid="{00000000-0005-0000-0000-0000ED180000}"/>
    <cellStyle name="Input 2 2 5 2 3" xfId="6261" xr:uid="{00000000-0005-0000-0000-0000EE180000}"/>
    <cellStyle name="Input 2 2 5 3" xfId="6262" xr:uid="{00000000-0005-0000-0000-0000EF180000}"/>
    <cellStyle name="Input 2 2 5 3 2" xfId="6263" xr:uid="{00000000-0005-0000-0000-0000F0180000}"/>
    <cellStyle name="Input 2 2 5 3 2 2" xfId="6264" xr:uid="{00000000-0005-0000-0000-0000F1180000}"/>
    <cellStyle name="Input 2 2 5 3 3" xfId="6265" xr:uid="{00000000-0005-0000-0000-0000F2180000}"/>
    <cellStyle name="Input 2 2 5 4" xfId="6266" xr:uid="{00000000-0005-0000-0000-0000F3180000}"/>
    <cellStyle name="Input 2 2 5 4 2" xfId="6267" xr:uid="{00000000-0005-0000-0000-0000F4180000}"/>
    <cellStyle name="Input 2 2 5 5" xfId="6268" xr:uid="{00000000-0005-0000-0000-0000F5180000}"/>
    <cellStyle name="Input 2 2 5_Aktiva Formeln" xfId="6269" xr:uid="{00000000-0005-0000-0000-0000F6180000}"/>
    <cellStyle name="Input 2 2 6" xfId="6270" xr:uid="{00000000-0005-0000-0000-0000F7180000}"/>
    <cellStyle name="Input 2 2 6 2" xfId="6271" xr:uid="{00000000-0005-0000-0000-0000F8180000}"/>
    <cellStyle name="Input 2 2 6 2 2" xfId="6272" xr:uid="{00000000-0005-0000-0000-0000F9180000}"/>
    <cellStyle name="Input 2 2 6 3" xfId="6273" xr:uid="{00000000-0005-0000-0000-0000FA180000}"/>
    <cellStyle name="Input 2 2 7" xfId="6274" xr:uid="{00000000-0005-0000-0000-0000FB180000}"/>
    <cellStyle name="Input 2 2 7 2" xfId="6275" xr:uid="{00000000-0005-0000-0000-0000FC180000}"/>
    <cellStyle name="Input 2 2 7 2 2" xfId="6276" xr:uid="{00000000-0005-0000-0000-0000FD180000}"/>
    <cellStyle name="Input 2 2 7 3" xfId="6277" xr:uid="{00000000-0005-0000-0000-0000FE180000}"/>
    <cellStyle name="Input 2 2 8" xfId="6278" xr:uid="{00000000-0005-0000-0000-0000FF180000}"/>
    <cellStyle name="Input 2 2 8 2" xfId="6279" xr:uid="{00000000-0005-0000-0000-000000190000}"/>
    <cellStyle name="Input 2 2_Aktiva Formeln" xfId="6280" xr:uid="{00000000-0005-0000-0000-000001190000}"/>
    <cellStyle name="Input 2 3" xfId="6281" xr:uid="{00000000-0005-0000-0000-000002190000}"/>
    <cellStyle name="Input 2 3 2" xfId="6282" xr:uid="{00000000-0005-0000-0000-000003190000}"/>
    <cellStyle name="Input 2 3 2 2" xfId="6283" xr:uid="{00000000-0005-0000-0000-000004190000}"/>
    <cellStyle name="Input 2 3 2 2 2" xfId="6284" xr:uid="{00000000-0005-0000-0000-000005190000}"/>
    <cellStyle name="Input 2 3 2 2 2 2" xfId="6285" xr:uid="{00000000-0005-0000-0000-000006190000}"/>
    <cellStyle name="Input 2 3 2 2 3" xfId="6286" xr:uid="{00000000-0005-0000-0000-000007190000}"/>
    <cellStyle name="Input 2 3 2 3" xfId="6287" xr:uid="{00000000-0005-0000-0000-000008190000}"/>
    <cellStyle name="Input 2 3 2 3 2" xfId="6288" xr:uid="{00000000-0005-0000-0000-000009190000}"/>
    <cellStyle name="Input 2 3 2 3 2 2" xfId="6289" xr:uid="{00000000-0005-0000-0000-00000A190000}"/>
    <cellStyle name="Input 2 3 2 3 3" xfId="6290" xr:uid="{00000000-0005-0000-0000-00000B190000}"/>
    <cellStyle name="Input 2 3 2 4" xfId="6291" xr:uid="{00000000-0005-0000-0000-00000C190000}"/>
    <cellStyle name="Input 2 3 2 4 2" xfId="6292" xr:uid="{00000000-0005-0000-0000-00000D190000}"/>
    <cellStyle name="Input 2 3 2 5" xfId="6293" xr:uid="{00000000-0005-0000-0000-00000E190000}"/>
    <cellStyle name="Input 2 3 2_Aktiva Formeln" xfId="6294" xr:uid="{00000000-0005-0000-0000-00000F190000}"/>
    <cellStyle name="Input 2 3 3" xfId="6295" xr:uid="{00000000-0005-0000-0000-000010190000}"/>
    <cellStyle name="Input 2 3 3 2" xfId="6296" xr:uid="{00000000-0005-0000-0000-000011190000}"/>
    <cellStyle name="Input 2 3 3 2 2" xfId="6297" xr:uid="{00000000-0005-0000-0000-000012190000}"/>
    <cellStyle name="Input 2 3 3 2 2 2" xfId="6298" xr:uid="{00000000-0005-0000-0000-000013190000}"/>
    <cellStyle name="Input 2 3 3 2 3" xfId="6299" xr:uid="{00000000-0005-0000-0000-000014190000}"/>
    <cellStyle name="Input 2 3 3 3" xfId="6300" xr:uid="{00000000-0005-0000-0000-000015190000}"/>
    <cellStyle name="Input 2 3 3 3 2" xfId="6301" xr:uid="{00000000-0005-0000-0000-000016190000}"/>
    <cellStyle name="Input 2 3 3 3 2 2" xfId="6302" xr:uid="{00000000-0005-0000-0000-000017190000}"/>
    <cellStyle name="Input 2 3 3 3 3" xfId="6303" xr:uid="{00000000-0005-0000-0000-000018190000}"/>
    <cellStyle name="Input 2 3 3 4" xfId="6304" xr:uid="{00000000-0005-0000-0000-000019190000}"/>
    <cellStyle name="Input 2 3 3 4 2" xfId="6305" xr:uid="{00000000-0005-0000-0000-00001A190000}"/>
    <cellStyle name="Input 2 3 3 5" xfId="6306" xr:uid="{00000000-0005-0000-0000-00001B190000}"/>
    <cellStyle name="Input 2 3 3_Aktiva Formeln" xfId="6307" xr:uid="{00000000-0005-0000-0000-00001C190000}"/>
    <cellStyle name="Input 2 3 4" xfId="6308" xr:uid="{00000000-0005-0000-0000-00001D190000}"/>
    <cellStyle name="Input 2 3 4 2" xfId="6309" xr:uid="{00000000-0005-0000-0000-00001E190000}"/>
    <cellStyle name="Input 2 3 4 2 2" xfId="6310" xr:uid="{00000000-0005-0000-0000-00001F190000}"/>
    <cellStyle name="Input 2 3 4 3" xfId="6311" xr:uid="{00000000-0005-0000-0000-000020190000}"/>
    <cellStyle name="Input 2 3 5" xfId="6312" xr:uid="{00000000-0005-0000-0000-000021190000}"/>
    <cellStyle name="Input 2 3 5 2" xfId="6313" xr:uid="{00000000-0005-0000-0000-000022190000}"/>
    <cellStyle name="Input 2 3 5 2 2" xfId="6314" xr:uid="{00000000-0005-0000-0000-000023190000}"/>
    <cellStyle name="Input 2 3 5 3" xfId="6315" xr:uid="{00000000-0005-0000-0000-000024190000}"/>
    <cellStyle name="Input 2 3_Aktiva Formeln" xfId="6316" xr:uid="{00000000-0005-0000-0000-000025190000}"/>
    <cellStyle name="Input 2 4" xfId="6317" xr:uid="{00000000-0005-0000-0000-000026190000}"/>
    <cellStyle name="Input 2 4 2" xfId="6318" xr:uid="{00000000-0005-0000-0000-000027190000}"/>
    <cellStyle name="Input 2_Aktiva Formeln" xfId="6319" xr:uid="{00000000-0005-0000-0000-000028190000}"/>
    <cellStyle name="Input 20" xfId="6320" xr:uid="{00000000-0005-0000-0000-000029190000}"/>
    <cellStyle name="Input 20 2" xfId="6321" xr:uid="{00000000-0005-0000-0000-00002A190000}"/>
    <cellStyle name="Input 20 2 2" xfId="6322" xr:uid="{00000000-0005-0000-0000-00002B190000}"/>
    <cellStyle name="Input 20 2 2 2" xfId="6323" xr:uid="{00000000-0005-0000-0000-00002C190000}"/>
    <cellStyle name="Input 20 2 2 2 2" xfId="6324" xr:uid="{00000000-0005-0000-0000-00002D190000}"/>
    <cellStyle name="Input 20 2 2 3" xfId="6325" xr:uid="{00000000-0005-0000-0000-00002E190000}"/>
    <cellStyle name="Input 20 2 3" xfId="6326" xr:uid="{00000000-0005-0000-0000-00002F190000}"/>
    <cellStyle name="Input 20 2 3 2" xfId="6327" xr:uid="{00000000-0005-0000-0000-000030190000}"/>
    <cellStyle name="Input 20 2 3 2 2" xfId="6328" xr:uid="{00000000-0005-0000-0000-000031190000}"/>
    <cellStyle name="Input 20 2 3 3" xfId="6329" xr:uid="{00000000-0005-0000-0000-000032190000}"/>
    <cellStyle name="Input 20 2 4" xfId="6330" xr:uid="{00000000-0005-0000-0000-000033190000}"/>
    <cellStyle name="Input 20 2 4 2" xfId="6331" xr:uid="{00000000-0005-0000-0000-000034190000}"/>
    <cellStyle name="Input 20 2 5" xfId="6332" xr:uid="{00000000-0005-0000-0000-000035190000}"/>
    <cellStyle name="Input 20 2_Aktiva Formeln" xfId="6333" xr:uid="{00000000-0005-0000-0000-000036190000}"/>
    <cellStyle name="Input 20 3" xfId="6334" xr:uid="{00000000-0005-0000-0000-000037190000}"/>
    <cellStyle name="Input 20 3 2" xfId="6335" xr:uid="{00000000-0005-0000-0000-000038190000}"/>
    <cellStyle name="Input 20 3 2 2" xfId="6336" xr:uid="{00000000-0005-0000-0000-000039190000}"/>
    <cellStyle name="Input 20 3 2 2 2" xfId="6337" xr:uid="{00000000-0005-0000-0000-00003A190000}"/>
    <cellStyle name="Input 20 3 2 3" xfId="6338" xr:uid="{00000000-0005-0000-0000-00003B190000}"/>
    <cellStyle name="Input 20 3 3" xfId="6339" xr:uid="{00000000-0005-0000-0000-00003C190000}"/>
    <cellStyle name="Input 20 3 3 2" xfId="6340" xr:uid="{00000000-0005-0000-0000-00003D190000}"/>
    <cellStyle name="Input 20 3 3 2 2" xfId="6341" xr:uid="{00000000-0005-0000-0000-00003E190000}"/>
    <cellStyle name="Input 20 3 3 3" xfId="6342" xr:uid="{00000000-0005-0000-0000-00003F190000}"/>
    <cellStyle name="Input 20 3 4" xfId="6343" xr:uid="{00000000-0005-0000-0000-000040190000}"/>
    <cellStyle name="Input 20 3 4 2" xfId="6344" xr:uid="{00000000-0005-0000-0000-000041190000}"/>
    <cellStyle name="Input 20 3 5" xfId="6345" xr:uid="{00000000-0005-0000-0000-000042190000}"/>
    <cellStyle name="Input 20 3_Aktiva Formeln" xfId="6346" xr:uid="{00000000-0005-0000-0000-000043190000}"/>
    <cellStyle name="Input 20 4" xfId="6347" xr:uid="{00000000-0005-0000-0000-000044190000}"/>
    <cellStyle name="Input 20 4 2" xfId="6348" xr:uid="{00000000-0005-0000-0000-000045190000}"/>
    <cellStyle name="Input 20 4 2 2" xfId="6349" xr:uid="{00000000-0005-0000-0000-000046190000}"/>
    <cellStyle name="Input 20 4 3" xfId="6350" xr:uid="{00000000-0005-0000-0000-000047190000}"/>
    <cellStyle name="Input 20 5" xfId="6351" xr:uid="{00000000-0005-0000-0000-000048190000}"/>
    <cellStyle name="Input 20 5 2" xfId="6352" xr:uid="{00000000-0005-0000-0000-000049190000}"/>
    <cellStyle name="Input 20 5 2 2" xfId="6353" xr:uid="{00000000-0005-0000-0000-00004A190000}"/>
    <cellStyle name="Input 20 5 3" xfId="6354" xr:uid="{00000000-0005-0000-0000-00004B190000}"/>
    <cellStyle name="Input 20_Aktiva Formeln" xfId="6355" xr:uid="{00000000-0005-0000-0000-00004C190000}"/>
    <cellStyle name="Input 21" xfId="6356" xr:uid="{00000000-0005-0000-0000-00004D190000}"/>
    <cellStyle name="Input 21 2" xfId="6357" xr:uid="{00000000-0005-0000-0000-00004E190000}"/>
    <cellStyle name="Input 21 2 2" xfId="6358" xr:uid="{00000000-0005-0000-0000-00004F190000}"/>
    <cellStyle name="Input 21 2 2 2" xfId="6359" xr:uid="{00000000-0005-0000-0000-000050190000}"/>
    <cellStyle name="Input 21 2 2 2 2" xfId="6360" xr:uid="{00000000-0005-0000-0000-000051190000}"/>
    <cellStyle name="Input 21 2 2 3" xfId="6361" xr:uid="{00000000-0005-0000-0000-000052190000}"/>
    <cellStyle name="Input 21 2 3" xfId="6362" xr:uid="{00000000-0005-0000-0000-000053190000}"/>
    <cellStyle name="Input 21 2 3 2" xfId="6363" xr:uid="{00000000-0005-0000-0000-000054190000}"/>
    <cellStyle name="Input 21 2 3 2 2" xfId="6364" xr:uid="{00000000-0005-0000-0000-000055190000}"/>
    <cellStyle name="Input 21 2 3 3" xfId="6365" xr:uid="{00000000-0005-0000-0000-000056190000}"/>
    <cellStyle name="Input 21 2 4" xfId="6366" xr:uid="{00000000-0005-0000-0000-000057190000}"/>
    <cellStyle name="Input 21 2 4 2" xfId="6367" xr:uid="{00000000-0005-0000-0000-000058190000}"/>
    <cellStyle name="Input 21 2 5" xfId="6368" xr:uid="{00000000-0005-0000-0000-000059190000}"/>
    <cellStyle name="Input 21 2_Aktiva Formeln" xfId="6369" xr:uid="{00000000-0005-0000-0000-00005A190000}"/>
    <cellStyle name="Input 21 3" xfId="6370" xr:uid="{00000000-0005-0000-0000-00005B190000}"/>
    <cellStyle name="Input 21 3 2" xfId="6371" xr:uid="{00000000-0005-0000-0000-00005C190000}"/>
    <cellStyle name="Input 21 3 2 2" xfId="6372" xr:uid="{00000000-0005-0000-0000-00005D190000}"/>
    <cellStyle name="Input 21 3 2 2 2" xfId="6373" xr:uid="{00000000-0005-0000-0000-00005E190000}"/>
    <cellStyle name="Input 21 3 2 3" xfId="6374" xr:uid="{00000000-0005-0000-0000-00005F190000}"/>
    <cellStyle name="Input 21 3 3" xfId="6375" xr:uid="{00000000-0005-0000-0000-000060190000}"/>
    <cellStyle name="Input 21 3 3 2" xfId="6376" xr:uid="{00000000-0005-0000-0000-000061190000}"/>
    <cellStyle name="Input 21 3 3 2 2" xfId="6377" xr:uid="{00000000-0005-0000-0000-000062190000}"/>
    <cellStyle name="Input 21 3 3 3" xfId="6378" xr:uid="{00000000-0005-0000-0000-000063190000}"/>
    <cellStyle name="Input 21 3 4" xfId="6379" xr:uid="{00000000-0005-0000-0000-000064190000}"/>
    <cellStyle name="Input 21 3 4 2" xfId="6380" xr:uid="{00000000-0005-0000-0000-000065190000}"/>
    <cellStyle name="Input 21 3 5" xfId="6381" xr:uid="{00000000-0005-0000-0000-000066190000}"/>
    <cellStyle name="Input 21 3_Aktiva Formeln" xfId="6382" xr:uid="{00000000-0005-0000-0000-000067190000}"/>
    <cellStyle name="Input 21 4" xfId="6383" xr:uid="{00000000-0005-0000-0000-000068190000}"/>
    <cellStyle name="Input 21 4 2" xfId="6384" xr:uid="{00000000-0005-0000-0000-000069190000}"/>
    <cellStyle name="Input 21 4 2 2" xfId="6385" xr:uid="{00000000-0005-0000-0000-00006A190000}"/>
    <cellStyle name="Input 21 4 3" xfId="6386" xr:uid="{00000000-0005-0000-0000-00006B190000}"/>
    <cellStyle name="Input 21 5" xfId="6387" xr:uid="{00000000-0005-0000-0000-00006C190000}"/>
    <cellStyle name="Input 21 5 2" xfId="6388" xr:uid="{00000000-0005-0000-0000-00006D190000}"/>
    <cellStyle name="Input 21 5 2 2" xfId="6389" xr:uid="{00000000-0005-0000-0000-00006E190000}"/>
    <cellStyle name="Input 21 5 3" xfId="6390" xr:uid="{00000000-0005-0000-0000-00006F190000}"/>
    <cellStyle name="Input 21_Aktiva Formeln" xfId="6391" xr:uid="{00000000-0005-0000-0000-000070190000}"/>
    <cellStyle name="Input 22" xfId="6392" xr:uid="{00000000-0005-0000-0000-000071190000}"/>
    <cellStyle name="Input 22 2" xfId="6393" xr:uid="{00000000-0005-0000-0000-000072190000}"/>
    <cellStyle name="Input 22 2 2" xfId="6394" xr:uid="{00000000-0005-0000-0000-000073190000}"/>
    <cellStyle name="Input 22 2 2 2" xfId="6395" xr:uid="{00000000-0005-0000-0000-000074190000}"/>
    <cellStyle name="Input 22 2 2 2 2" xfId="6396" xr:uid="{00000000-0005-0000-0000-000075190000}"/>
    <cellStyle name="Input 22 2 2 3" xfId="6397" xr:uid="{00000000-0005-0000-0000-000076190000}"/>
    <cellStyle name="Input 22 2 3" xfId="6398" xr:uid="{00000000-0005-0000-0000-000077190000}"/>
    <cellStyle name="Input 22 2 3 2" xfId="6399" xr:uid="{00000000-0005-0000-0000-000078190000}"/>
    <cellStyle name="Input 22 2 3 2 2" xfId="6400" xr:uid="{00000000-0005-0000-0000-000079190000}"/>
    <cellStyle name="Input 22 2 3 3" xfId="6401" xr:uid="{00000000-0005-0000-0000-00007A190000}"/>
    <cellStyle name="Input 22 2 4" xfId="6402" xr:uid="{00000000-0005-0000-0000-00007B190000}"/>
    <cellStyle name="Input 22 2 4 2" xfId="6403" xr:uid="{00000000-0005-0000-0000-00007C190000}"/>
    <cellStyle name="Input 22 2 5" xfId="6404" xr:uid="{00000000-0005-0000-0000-00007D190000}"/>
    <cellStyle name="Input 22 2_Aktiva Formeln" xfId="6405" xr:uid="{00000000-0005-0000-0000-00007E190000}"/>
    <cellStyle name="Input 22 3" xfId="6406" xr:uid="{00000000-0005-0000-0000-00007F190000}"/>
    <cellStyle name="Input 22 3 2" xfId="6407" xr:uid="{00000000-0005-0000-0000-000080190000}"/>
    <cellStyle name="Input 22 3 2 2" xfId="6408" xr:uid="{00000000-0005-0000-0000-000081190000}"/>
    <cellStyle name="Input 22 3 2 2 2" xfId="6409" xr:uid="{00000000-0005-0000-0000-000082190000}"/>
    <cellStyle name="Input 22 3 2 3" xfId="6410" xr:uid="{00000000-0005-0000-0000-000083190000}"/>
    <cellStyle name="Input 22 3 3" xfId="6411" xr:uid="{00000000-0005-0000-0000-000084190000}"/>
    <cellStyle name="Input 22 3 3 2" xfId="6412" xr:uid="{00000000-0005-0000-0000-000085190000}"/>
    <cellStyle name="Input 22 3 3 2 2" xfId="6413" xr:uid="{00000000-0005-0000-0000-000086190000}"/>
    <cellStyle name="Input 22 3 3 3" xfId="6414" xr:uid="{00000000-0005-0000-0000-000087190000}"/>
    <cellStyle name="Input 22 3 4" xfId="6415" xr:uid="{00000000-0005-0000-0000-000088190000}"/>
    <cellStyle name="Input 22 3 4 2" xfId="6416" xr:uid="{00000000-0005-0000-0000-000089190000}"/>
    <cellStyle name="Input 22 3 5" xfId="6417" xr:uid="{00000000-0005-0000-0000-00008A190000}"/>
    <cellStyle name="Input 22 3_Aktiva Formeln" xfId="6418" xr:uid="{00000000-0005-0000-0000-00008B190000}"/>
    <cellStyle name="Input 22 4" xfId="6419" xr:uid="{00000000-0005-0000-0000-00008C190000}"/>
    <cellStyle name="Input 22 4 2" xfId="6420" xr:uid="{00000000-0005-0000-0000-00008D190000}"/>
    <cellStyle name="Input 22 4 2 2" xfId="6421" xr:uid="{00000000-0005-0000-0000-00008E190000}"/>
    <cellStyle name="Input 22 4 3" xfId="6422" xr:uid="{00000000-0005-0000-0000-00008F190000}"/>
    <cellStyle name="Input 22 5" xfId="6423" xr:uid="{00000000-0005-0000-0000-000090190000}"/>
    <cellStyle name="Input 22 5 2" xfId="6424" xr:uid="{00000000-0005-0000-0000-000091190000}"/>
    <cellStyle name="Input 22 5 2 2" xfId="6425" xr:uid="{00000000-0005-0000-0000-000092190000}"/>
    <cellStyle name="Input 22 5 3" xfId="6426" xr:uid="{00000000-0005-0000-0000-000093190000}"/>
    <cellStyle name="Input 22_Aktiva Formeln" xfId="6427" xr:uid="{00000000-0005-0000-0000-000094190000}"/>
    <cellStyle name="Input 23" xfId="6428" xr:uid="{00000000-0005-0000-0000-000095190000}"/>
    <cellStyle name="Input 23 2" xfId="6429" xr:uid="{00000000-0005-0000-0000-000096190000}"/>
    <cellStyle name="Input 23 2 2" xfId="6430" xr:uid="{00000000-0005-0000-0000-000097190000}"/>
    <cellStyle name="Input 23 2 2 2" xfId="6431" xr:uid="{00000000-0005-0000-0000-000098190000}"/>
    <cellStyle name="Input 23 2 3" xfId="6432" xr:uid="{00000000-0005-0000-0000-000099190000}"/>
    <cellStyle name="Input 23 3" xfId="6433" xr:uid="{00000000-0005-0000-0000-00009A190000}"/>
    <cellStyle name="Input 23 3 2" xfId="6434" xr:uid="{00000000-0005-0000-0000-00009B190000}"/>
    <cellStyle name="Input 23 3 2 2" xfId="6435" xr:uid="{00000000-0005-0000-0000-00009C190000}"/>
    <cellStyle name="Input 23 3 3" xfId="6436" xr:uid="{00000000-0005-0000-0000-00009D190000}"/>
    <cellStyle name="Input 23 4" xfId="6437" xr:uid="{00000000-0005-0000-0000-00009E190000}"/>
    <cellStyle name="Input 23 4 2" xfId="6438" xr:uid="{00000000-0005-0000-0000-00009F190000}"/>
    <cellStyle name="Input 23 5" xfId="6439" xr:uid="{00000000-0005-0000-0000-0000A0190000}"/>
    <cellStyle name="Input 23_Aktiva Formeln" xfId="6440" xr:uid="{00000000-0005-0000-0000-0000A1190000}"/>
    <cellStyle name="Input 24" xfId="6441" xr:uid="{00000000-0005-0000-0000-0000A2190000}"/>
    <cellStyle name="Input 24 2" xfId="6442" xr:uid="{00000000-0005-0000-0000-0000A3190000}"/>
    <cellStyle name="Input 24 2 2" xfId="6443" xr:uid="{00000000-0005-0000-0000-0000A4190000}"/>
    <cellStyle name="Input 24 3" xfId="6444" xr:uid="{00000000-0005-0000-0000-0000A5190000}"/>
    <cellStyle name="Input 25" xfId="6445" xr:uid="{00000000-0005-0000-0000-0000A6190000}"/>
    <cellStyle name="Input 25 2" xfId="6446" xr:uid="{00000000-0005-0000-0000-0000A7190000}"/>
    <cellStyle name="Input 25 2 2" xfId="6447" xr:uid="{00000000-0005-0000-0000-0000A8190000}"/>
    <cellStyle name="Input 25 3" xfId="6448" xr:uid="{00000000-0005-0000-0000-0000A9190000}"/>
    <cellStyle name="Input 26" xfId="6449" xr:uid="{00000000-0005-0000-0000-0000AA190000}"/>
    <cellStyle name="Input 26 2" xfId="6450" xr:uid="{00000000-0005-0000-0000-0000AB190000}"/>
    <cellStyle name="Input 26 2 2" xfId="6451" xr:uid="{00000000-0005-0000-0000-0000AC190000}"/>
    <cellStyle name="Input 26 3" xfId="6452" xr:uid="{00000000-0005-0000-0000-0000AD190000}"/>
    <cellStyle name="Input 27" xfId="6453" xr:uid="{00000000-0005-0000-0000-0000AE190000}"/>
    <cellStyle name="Input 27 2" xfId="6454" xr:uid="{00000000-0005-0000-0000-0000AF190000}"/>
    <cellStyle name="Input 27 2 2" xfId="6455" xr:uid="{00000000-0005-0000-0000-0000B0190000}"/>
    <cellStyle name="Input 27 3" xfId="6456" xr:uid="{00000000-0005-0000-0000-0000B1190000}"/>
    <cellStyle name="Input 28" xfId="6457" xr:uid="{00000000-0005-0000-0000-0000B2190000}"/>
    <cellStyle name="Input 28 2" xfId="6458" xr:uid="{00000000-0005-0000-0000-0000B3190000}"/>
    <cellStyle name="Input 29" xfId="6459" xr:uid="{00000000-0005-0000-0000-0000B4190000}"/>
    <cellStyle name="Input 29 2" xfId="6460" xr:uid="{00000000-0005-0000-0000-0000B5190000}"/>
    <cellStyle name="Input 3" xfId="6461" xr:uid="{00000000-0005-0000-0000-0000B6190000}"/>
    <cellStyle name="Input 3 2" xfId="6462" xr:uid="{00000000-0005-0000-0000-0000B7190000}"/>
    <cellStyle name="Input 3 2 2" xfId="6463" xr:uid="{00000000-0005-0000-0000-0000B8190000}"/>
    <cellStyle name="Input 3 2 2 2" xfId="6464" xr:uid="{00000000-0005-0000-0000-0000B9190000}"/>
    <cellStyle name="Input 3 2 2 2 2" xfId="6465" xr:uid="{00000000-0005-0000-0000-0000BA190000}"/>
    <cellStyle name="Input 3 2 2 2 2 2" xfId="6466" xr:uid="{00000000-0005-0000-0000-0000BB190000}"/>
    <cellStyle name="Input 3 2 2 2 3" xfId="6467" xr:uid="{00000000-0005-0000-0000-0000BC190000}"/>
    <cellStyle name="Input 3 2 2 3" xfId="6468" xr:uid="{00000000-0005-0000-0000-0000BD190000}"/>
    <cellStyle name="Input 3 2 2 3 2" xfId="6469" xr:uid="{00000000-0005-0000-0000-0000BE190000}"/>
    <cellStyle name="Input 3 2 2 3 2 2" xfId="6470" xr:uid="{00000000-0005-0000-0000-0000BF190000}"/>
    <cellStyle name="Input 3 2 2 3 3" xfId="6471" xr:uid="{00000000-0005-0000-0000-0000C0190000}"/>
    <cellStyle name="Input 3 2 2 4" xfId="6472" xr:uid="{00000000-0005-0000-0000-0000C1190000}"/>
    <cellStyle name="Input 3 2 2 4 2" xfId="6473" xr:uid="{00000000-0005-0000-0000-0000C2190000}"/>
    <cellStyle name="Input 3 2 2 5" xfId="6474" xr:uid="{00000000-0005-0000-0000-0000C3190000}"/>
    <cellStyle name="Input 3 2 2_Aktiva Formeln" xfId="6475" xr:uid="{00000000-0005-0000-0000-0000C4190000}"/>
    <cellStyle name="Input 3 2 3" xfId="6476" xr:uid="{00000000-0005-0000-0000-0000C5190000}"/>
    <cellStyle name="Input 3 2 3 2" xfId="6477" xr:uid="{00000000-0005-0000-0000-0000C6190000}"/>
    <cellStyle name="Input 3 2 3 2 2" xfId="6478" xr:uid="{00000000-0005-0000-0000-0000C7190000}"/>
    <cellStyle name="Input 3 2 3 3" xfId="6479" xr:uid="{00000000-0005-0000-0000-0000C8190000}"/>
    <cellStyle name="Input 3 2 4" xfId="6480" xr:uid="{00000000-0005-0000-0000-0000C9190000}"/>
    <cellStyle name="Input 3 2 4 2" xfId="6481" xr:uid="{00000000-0005-0000-0000-0000CA190000}"/>
    <cellStyle name="Input 3 2_Aktiva Formeln" xfId="6482" xr:uid="{00000000-0005-0000-0000-0000CB190000}"/>
    <cellStyle name="Input 3 3" xfId="6483" xr:uid="{00000000-0005-0000-0000-0000CC190000}"/>
    <cellStyle name="Input 3 3 2" xfId="6484" xr:uid="{00000000-0005-0000-0000-0000CD190000}"/>
    <cellStyle name="Input 3 3 2 2" xfId="6485" xr:uid="{00000000-0005-0000-0000-0000CE190000}"/>
    <cellStyle name="Input 3 3 2 2 2" xfId="6486" xr:uid="{00000000-0005-0000-0000-0000CF190000}"/>
    <cellStyle name="Input 3 3 2 3" xfId="6487" xr:uid="{00000000-0005-0000-0000-0000D0190000}"/>
    <cellStyle name="Input 3 3 3" xfId="6488" xr:uid="{00000000-0005-0000-0000-0000D1190000}"/>
    <cellStyle name="Input 3 3 3 2" xfId="6489" xr:uid="{00000000-0005-0000-0000-0000D2190000}"/>
    <cellStyle name="Input 3 3 3 2 2" xfId="6490" xr:uid="{00000000-0005-0000-0000-0000D3190000}"/>
    <cellStyle name="Input 3 3 3 3" xfId="6491" xr:uid="{00000000-0005-0000-0000-0000D4190000}"/>
    <cellStyle name="Input 3 3 4" xfId="6492" xr:uid="{00000000-0005-0000-0000-0000D5190000}"/>
    <cellStyle name="Input 3 3 4 2" xfId="6493" xr:uid="{00000000-0005-0000-0000-0000D6190000}"/>
    <cellStyle name="Input 3 3 5" xfId="6494" xr:uid="{00000000-0005-0000-0000-0000D7190000}"/>
    <cellStyle name="Input 3 3_Aktiva Formeln" xfId="6495" xr:uid="{00000000-0005-0000-0000-0000D8190000}"/>
    <cellStyle name="Input 3 4" xfId="6496" xr:uid="{00000000-0005-0000-0000-0000D9190000}"/>
    <cellStyle name="Input 3 4 2" xfId="6497" xr:uid="{00000000-0005-0000-0000-0000DA190000}"/>
    <cellStyle name="Input 3 4 2 2" xfId="6498" xr:uid="{00000000-0005-0000-0000-0000DB190000}"/>
    <cellStyle name="Input 3 4 2 2 2" xfId="6499" xr:uid="{00000000-0005-0000-0000-0000DC190000}"/>
    <cellStyle name="Input 3 4 2 3" xfId="6500" xr:uid="{00000000-0005-0000-0000-0000DD190000}"/>
    <cellStyle name="Input 3 4 3" xfId="6501" xr:uid="{00000000-0005-0000-0000-0000DE190000}"/>
    <cellStyle name="Input 3 4 3 2" xfId="6502" xr:uid="{00000000-0005-0000-0000-0000DF190000}"/>
    <cellStyle name="Input 3 4 3 2 2" xfId="6503" xr:uid="{00000000-0005-0000-0000-0000E0190000}"/>
    <cellStyle name="Input 3 4 3 3" xfId="6504" xr:uid="{00000000-0005-0000-0000-0000E1190000}"/>
    <cellStyle name="Input 3 4 4" xfId="6505" xr:uid="{00000000-0005-0000-0000-0000E2190000}"/>
    <cellStyle name="Input 3 4 4 2" xfId="6506" xr:uid="{00000000-0005-0000-0000-0000E3190000}"/>
    <cellStyle name="Input 3 4 5" xfId="6507" xr:uid="{00000000-0005-0000-0000-0000E4190000}"/>
    <cellStyle name="Input 3 4_Aktiva Formeln" xfId="6508" xr:uid="{00000000-0005-0000-0000-0000E5190000}"/>
    <cellStyle name="Input 3 5" xfId="6509" xr:uid="{00000000-0005-0000-0000-0000E6190000}"/>
    <cellStyle name="Input 3 5 2" xfId="6510" xr:uid="{00000000-0005-0000-0000-0000E7190000}"/>
    <cellStyle name="Input 3 5 2 2" xfId="6511" xr:uid="{00000000-0005-0000-0000-0000E8190000}"/>
    <cellStyle name="Input 3 5 2 2 2" xfId="6512" xr:uid="{00000000-0005-0000-0000-0000E9190000}"/>
    <cellStyle name="Input 3 5 2 3" xfId="6513" xr:uid="{00000000-0005-0000-0000-0000EA190000}"/>
    <cellStyle name="Input 3 5 3" xfId="6514" xr:uid="{00000000-0005-0000-0000-0000EB190000}"/>
    <cellStyle name="Input 3 5 3 2" xfId="6515" xr:uid="{00000000-0005-0000-0000-0000EC190000}"/>
    <cellStyle name="Input 3 5 3 2 2" xfId="6516" xr:uid="{00000000-0005-0000-0000-0000ED190000}"/>
    <cellStyle name="Input 3 5 3 3" xfId="6517" xr:uid="{00000000-0005-0000-0000-0000EE190000}"/>
    <cellStyle name="Input 3 5 4" xfId="6518" xr:uid="{00000000-0005-0000-0000-0000EF190000}"/>
    <cellStyle name="Input 3 5 4 2" xfId="6519" xr:uid="{00000000-0005-0000-0000-0000F0190000}"/>
    <cellStyle name="Input 3 5 5" xfId="6520" xr:uid="{00000000-0005-0000-0000-0000F1190000}"/>
    <cellStyle name="Input 3 5_Aktiva Formeln" xfId="6521" xr:uid="{00000000-0005-0000-0000-0000F2190000}"/>
    <cellStyle name="Input 3 6" xfId="6522" xr:uid="{00000000-0005-0000-0000-0000F3190000}"/>
    <cellStyle name="Input 3 6 2" xfId="6523" xr:uid="{00000000-0005-0000-0000-0000F4190000}"/>
    <cellStyle name="Input 3 6 2 2" xfId="6524" xr:uid="{00000000-0005-0000-0000-0000F5190000}"/>
    <cellStyle name="Input 3 6 3" xfId="6525" xr:uid="{00000000-0005-0000-0000-0000F6190000}"/>
    <cellStyle name="Input 3 7" xfId="6526" xr:uid="{00000000-0005-0000-0000-0000F7190000}"/>
    <cellStyle name="Input 3 7 2" xfId="6527" xr:uid="{00000000-0005-0000-0000-0000F8190000}"/>
    <cellStyle name="Input 3 7 2 2" xfId="6528" xr:uid="{00000000-0005-0000-0000-0000F9190000}"/>
    <cellStyle name="Input 3 7 3" xfId="6529" xr:uid="{00000000-0005-0000-0000-0000FA190000}"/>
    <cellStyle name="Input 3 8" xfId="6530" xr:uid="{00000000-0005-0000-0000-0000FB190000}"/>
    <cellStyle name="Input 3 8 2" xfId="6531" xr:uid="{00000000-0005-0000-0000-0000FC190000}"/>
    <cellStyle name="Input 3_Aktiva Formeln" xfId="6532" xr:uid="{00000000-0005-0000-0000-0000FD190000}"/>
    <cellStyle name="Input 4" xfId="6533" xr:uid="{00000000-0005-0000-0000-0000FE190000}"/>
    <cellStyle name="Input 4 2" xfId="6534" xr:uid="{00000000-0005-0000-0000-0000FF190000}"/>
    <cellStyle name="Input 4 2 2" xfId="6535" xr:uid="{00000000-0005-0000-0000-0000001A0000}"/>
    <cellStyle name="Input 4 2 2 2" xfId="6536" xr:uid="{00000000-0005-0000-0000-0000011A0000}"/>
    <cellStyle name="Input 4 2 2 2 2" xfId="6537" xr:uid="{00000000-0005-0000-0000-0000021A0000}"/>
    <cellStyle name="Input 4 2 2 2 2 2" xfId="6538" xr:uid="{00000000-0005-0000-0000-0000031A0000}"/>
    <cellStyle name="Input 4 2 2 2 3" xfId="6539" xr:uid="{00000000-0005-0000-0000-0000041A0000}"/>
    <cellStyle name="Input 4 2 2 3" xfId="6540" xr:uid="{00000000-0005-0000-0000-0000051A0000}"/>
    <cellStyle name="Input 4 2 2 3 2" xfId="6541" xr:uid="{00000000-0005-0000-0000-0000061A0000}"/>
    <cellStyle name="Input 4 2 2 3 2 2" xfId="6542" xr:uid="{00000000-0005-0000-0000-0000071A0000}"/>
    <cellStyle name="Input 4 2 2 3 3" xfId="6543" xr:uid="{00000000-0005-0000-0000-0000081A0000}"/>
    <cellStyle name="Input 4 2 2 4" xfId="6544" xr:uid="{00000000-0005-0000-0000-0000091A0000}"/>
    <cellStyle name="Input 4 2 2 4 2" xfId="6545" xr:uid="{00000000-0005-0000-0000-00000A1A0000}"/>
    <cellStyle name="Input 4 2 2 5" xfId="6546" xr:uid="{00000000-0005-0000-0000-00000B1A0000}"/>
    <cellStyle name="Input 4 2 2_Aktiva Formeln" xfId="6547" xr:uid="{00000000-0005-0000-0000-00000C1A0000}"/>
    <cellStyle name="Input 4 2 3" xfId="6548" xr:uid="{00000000-0005-0000-0000-00000D1A0000}"/>
    <cellStyle name="Input 4 2 3 2" xfId="6549" xr:uid="{00000000-0005-0000-0000-00000E1A0000}"/>
    <cellStyle name="Input 4 2 3 2 2" xfId="6550" xr:uid="{00000000-0005-0000-0000-00000F1A0000}"/>
    <cellStyle name="Input 4 2 3 3" xfId="6551" xr:uid="{00000000-0005-0000-0000-0000101A0000}"/>
    <cellStyle name="Input 4 2 4" xfId="6552" xr:uid="{00000000-0005-0000-0000-0000111A0000}"/>
    <cellStyle name="Input 4 2 4 2" xfId="6553" xr:uid="{00000000-0005-0000-0000-0000121A0000}"/>
    <cellStyle name="Input 4 2_Aktiva Formeln" xfId="6554" xr:uid="{00000000-0005-0000-0000-0000131A0000}"/>
    <cellStyle name="Input 4 3" xfId="6555" xr:uid="{00000000-0005-0000-0000-0000141A0000}"/>
    <cellStyle name="Input 4 3 2" xfId="6556" xr:uid="{00000000-0005-0000-0000-0000151A0000}"/>
    <cellStyle name="Input 4 3 2 2" xfId="6557" xr:uid="{00000000-0005-0000-0000-0000161A0000}"/>
    <cellStyle name="Input 4 3 2 2 2" xfId="6558" xr:uid="{00000000-0005-0000-0000-0000171A0000}"/>
    <cellStyle name="Input 4 3 2 3" xfId="6559" xr:uid="{00000000-0005-0000-0000-0000181A0000}"/>
    <cellStyle name="Input 4 3 3" xfId="6560" xr:uid="{00000000-0005-0000-0000-0000191A0000}"/>
    <cellStyle name="Input 4 3 3 2" xfId="6561" xr:uid="{00000000-0005-0000-0000-00001A1A0000}"/>
    <cellStyle name="Input 4 3 3 2 2" xfId="6562" xr:uid="{00000000-0005-0000-0000-00001B1A0000}"/>
    <cellStyle name="Input 4 3 3 3" xfId="6563" xr:uid="{00000000-0005-0000-0000-00001C1A0000}"/>
    <cellStyle name="Input 4 3 4" xfId="6564" xr:uid="{00000000-0005-0000-0000-00001D1A0000}"/>
    <cellStyle name="Input 4 3 4 2" xfId="6565" xr:uid="{00000000-0005-0000-0000-00001E1A0000}"/>
    <cellStyle name="Input 4 3 5" xfId="6566" xr:uid="{00000000-0005-0000-0000-00001F1A0000}"/>
    <cellStyle name="Input 4 3_Aktiva Formeln" xfId="6567" xr:uid="{00000000-0005-0000-0000-0000201A0000}"/>
    <cellStyle name="Input 4 4" xfId="6568" xr:uid="{00000000-0005-0000-0000-0000211A0000}"/>
    <cellStyle name="Input 4 4 2" xfId="6569" xr:uid="{00000000-0005-0000-0000-0000221A0000}"/>
    <cellStyle name="Input 4 4 2 2" xfId="6570" xr:uid="{00000000-0005-0000-0000-0000231A0000}"/>
    <cellStyle name="Input 4 4 2 2 2" xfId="6571" xr:uid="{00000000-0005-0000-0000-0000241A0000}"/>
    <cellStyle name="Input 4 4 2 3" xfId="6572" xr:uid="{00000000-0005-0000-0000-0000251A0000}"/>
    <cellStyle name="Input 4 4 3" xfId="6573" xr:uid="{00000000-0005-0000-0000-0000261A0000}"/>
    <cellStyle name="Input 4 4 3 2" xfId="6574" xr:uid="{00000000-0005-0000-0000-0000271A0000}"/>
    <cellStyle name="Input 4 4 3 2 2" xfId="6575" xr:uid="{00000000-0005-0000-0000-0000281A0000}"/>
    <cellStyle name="Input 4 4 3 3" xfId="6576" xr:uid="{00000000-0005-0000-0000-0000291A0000}"/>
    <cellStyle name="Input 4 4 4" xfId="6577" xr:uid="{00000000-0005-0000-0000-00002A1A0000}"/>
    <cellStyle name="Input 4 4 4 2" xfId="6578" xr:uid="{00000000-0005-0000-0000-00002B1A0000}"/>
    <cellStyle name="Input 4 4 5" xfId="6579" xr:uid="{00000000-0005-0000-0000-00002C1A0000}"/>
    <cellStyle name="Input 4 4_Aktiva Formeln" xfId="6580" xr:uid="{00000000-0005-0000-0000-00002D1A0000}"/>
    <cellStyle name="Input 4 5" xfId="6581" xr:uid="{00000000-0005-0000-0000-00002E1A0000}"/>
    <cellStyle name="Input 4 5 2" xfId="6582" xr:uid="{00000000-0005-0000-0000-00002F1A0000}"/>
    <cellStyle name="Input 4 5 2 2" xfId="6583" xr:uid="{00000000-0005-0000-0000-0000301A0000}"/>
    <cellStyle name="Input 4 5 2 2 2" xfId="6584" xr:uid="{00000000-0005-0000-0000-0000311A0000}"/>
    <cellStyle name="Input 4 5 2 3" xfId="6585" xr:uid="{00000000-0005-0000-0000-0000321A0000}"/>
    <cellStyle name="Input 4 5 3" xfId="6586" xr:uid="{00000000-0005-0000-0000-0000331A0000}"/>
    <cellStyle name="Input 4 5 3 2" xfId="6587" xr:uid="{00000000-0005-0000-0000-0000341A0000}"/>
    <cellStyle name="Input 4 5 3 2 2" xfId="6588" xr:uid="{00000000-0005-0000-0000-0000351A0000}"/>
    <cellStyle name="Input 4 5 3 3" xfId="6589" xr:uid="{00000000-0005-0000-0000-0000361A0000}"/>
    <cellStyle name="Input 4 5 4" xfId="6590" xr:uid="{00000000-0005-0000-0000-0000371A0000}"/>
    <cellStyle name="Input 4 5 4 2" xfId="6591" xr:uid="{00000000-0005-0000-0000-0000381A0000}"/>
    <cellStyle name="Input 4 5 5" xfId="6592" xr:uid="{00000000-0005-0000-0000-0000391A0000}"/>
    <cellStyle name="Input 4 5_Aktiva Formeln" xfId="6593" xr:uid="{00000000-0005-0000-0000-00003A1A0000}"/>
    <cellStyle name="Input 4 6" xfId="6594" xr:uid="{00000000-0005-0000-0000-00003B1A0000}"/>
    <cellStyle name="Input 4 6 2" xfId="6595" xr:uid="{00000000-0005-0000-0000-00003C1A0000}"/>
    <cellStyle name="Input 4 6 2 2" xfId="6596" xr:uid="{00000000-0005-0000-0000-00003D1A0000}"/>
    <cellStyle name="Input 4 6 3" xfId="6597" xr:uid="{00000000-0005-0000-0000-00003E1A0000}"/>
    <cellStyle name="Input 4 7" xfId="6598" xr:uid="{00000000-0005-0000-0000-00003F1A0000}"/>
    <cellStyle name="Input 4 7 2" xfId="6599" xr:uid="{00000000-0005-0000-0000-0000401A0000}"/>
    <cellStyle name="Input 4 7 2 2" xfId="6600" xr:uid="{00000000-0005-0000-0000-0000411A0000}"/>
    <cellStyle name="Input 4 7 3" xfId="6601" xr:uid="{00000000-0005-0000-0000-0000421A0000}"/>
    <cellStyle name="Input 4 8" xfId="6602" xr:uid="{00000000-0005-0000-0000-0000431A0000}"/>
    <cellStyle name="Input 4 8 2" xfId="6603" xr:uid="{00000000-0005-0000-0000-0000441A0000}"/>
    <cellStyle name="Input 4_Aktiva Formeln" xfId="6604" xr:uid="{00000000-0005-0000-0000-0000451A0000}"/>
    <cellStyle name="Input 5" xfId="6605" xr:uid="{00000000-0005-0000-0000-0000461A0000}"/>
    <cellStyle name="Input 5 2" xfId="6606" xr:uid="{00000000-0005-0000-0000-0000471A0000}"/>
    <cellStyle name="Input 5 2 2" xfId="6607" xr:uid="{00000000-0005-0000-0000-0000481A0000}"/>
    <cellStyle name="Input 5 2 2 2" xfId="6608" xr:uid="{00000000-0005-0000-0000-0000491A0000}"/>
    <cellStyle name="Input 5 2 2 2 2" xfId="6609" xr:uid="{00000000-0005-0000-0000-00004A1A0000}"/>
    <cellStyle name="Input 5 2 2 3" xfId="6610" xr:uid="{00000000-0005-0000-0000-00004B1A0000}"/>
    <cellStyle name="Input 5 2 3" xfId="6611" xr:uid="{00000000-0005-0000-0000-00004C1A0000}"/>
    <cellStyle name="Input 5 2 3 2" xfId="6612" xr:uid="{00000000-0005-0000-0000-00004D1A0000}"/>
    <cellStyle name="Input 5 2 3 2 2" xfId="6613" xr:uid="{00000000-0005-0000-0000-00004E1A0000}"/>
    <cellStyle name="Input 5 2 3 3" xfId="6614" xr:uid="{00000000-0005-0000-0000-00004F1A0000}"/>
    <cellStyle name="Input 5 2 4" xfId="6615" xr:uid="{00000000-0005-0000-0000-0000501A0000}"/>
    <cellStyle name="Input 5 2 4 2" xfId="6616" xr:uid="{00000000-0005-0000-0000-0000511A0000}"/>
    <cellStyle name="Input 5 2 5" xfId="6617" xr:uid="{00000000-0005-0000-0000-0000521A0000}"/>
    <cellStyle name="Input 5 2_Aktiva Formeln" xfId="6618" xr:uid="{00000000-0005-0000-0000-0000531A0000}"/>
    <cellStyle name="Input 5 3" xfId="6619" xr:uid="{00000000-0005-0000-0000-0000541A0000}"/>
    <cellStyle name="Input 5 3 2" xfId="6620" xr:uid="{00000000-0005-0000-0000-0000551A0000}"/>
    <cellStyle name="Input 5 3 2 2" xfId="6621" xr:uid="{00000000-0005-0000-0000-0000561A0000}"/>
    <cellStyle name="Input 5 3 2 2 2" xfId="6622" xr:uid="{00000000-0005-0000-0000-0000571A0000}"/>
    <cellStyle name="Input 5 3 2 3" xfId="6623" xr:uid="{00000000-0005-0000-0000-0000581A0000}"/>
    <cellStyle name="Input 5 3 3" xfId="6624" xr:uid="{00000000-0005-0000-0000-0000591A0000}"/>
    <cellStyle name="Input 5 3 3 2" xfId="6625" xr:uid="{00000000-0005-0000-0000-00005A1A0000}"/>
    <cellStyle name="Input 5 3 3 2 2" xfId="6626" xr:uid="{00000000-0005-0000-0000-00005B1A0000}"/>
    <cellStyle name="Input 5 3 3 3" xfId="6627" xr:uid="{00000000-0005-0000-0000-00005C1A0000}"/>
    <cellStyle name="Input 5 3 4" xfId="6628" xr:uid="{00000000-0005-0000-0000-00005D1A0000}"/>
    <cellStyle name="Input 5 3 4 2" xfId="6629" xr:uid="{00000000-0005-0000-0000-00005E1A0000}"/>
    <cellStyle name="Input 5 3 5" xfId="6630" xr:uid="{00000000-0005-0000-0000-00005F1A0000}"/>
    <cellStyle name="Input 5 3_Aktiva Formeln" xfId="6631" xr:uid="{00000000-0005-0000-0000-0000601A0000}"/>
    <cellStyle name="Input 5 4" xfId="6632" xr:uid="{00000000-0005-0000-0000-0000611A0000}"/>
    <cellStyle name="Input 5 4 2" xfId="6633" xr:uid="{00000000-0005-0000-0000-0000621A0000}"/>
    <cellStyle name="Input 5 4 2 2" xfId="6634" xr:uid="{00000000-0005-0000-0000-0000631A0000}"/>
    <cellStyle name="Input 5 4 2 2 2" xfId="6635" xr:uid="{00000000-0005-0000-0000-0000641A0000}"/>
    <cellStyle name="Input 5 4 2 3" xfId="6636" xr:uid="{00000000-0005-0000-0000-0000651A0000}"/>
    <cellStyle name="Input 5 4 3" xfId="6637" xr:uid="{00000000-0005-0000-0000-0000661A0000}"/>
    <cellStyle name="Input 5 4 3 2" xfId="6638" xr:uid="{00000000-0005-0000-0000-0000671A0000}"/>
    <cellStyle name="Input 5 4 3 2 2" xfId="6639" xr:uid="{00000000-0005-0000-0000-0000681A0000}"/>
    <cellStyle name="Input 5 4 3 3" xfId="6640" xr:uid="{00000000-0005-0000-0000-0000691A0000}"/>
    <cellStyle name="Input 5 4 4" xfId="6641" xr:uid="{00000000-0005-0000-0000-00006A1A0000}"/>
    <cellStyle name="Input 5 4 4 2" xfId="6642" xr:uid="{00000000-0005-0000-0000-00006B1A0000}"/>
    <cellStyle name="Input 5 4 5" xfId="6643" xr:uid="{00000000-0005-0000-0000-00006C1A0000}"/>
    <cellStyle name="Input 5 4_Aktiva Formeln" xfId="6644" xr:uid="{00000000-0005-0000-0000-00006D1A0000}"/>
    <cellStyle name="Input 5 5" xfId="6645" xr:uid="{00000000-0005-0000-0000-00006E1A0000}"/>
    <cellStyle name="Input 5 5 2" xfId="6646" xr:uid="{00000000-0005-0000-0000-00006F1A0000}"/>
    <cellStyle name="Input 5 5 2 2" xfId="6647" xr:uid="{00000000-0005-0000-0000-0000701A0000}"/>
    <cellStyle name="Input 5 5 3" xfId="6648" xr:uid="{00000000-0005-0000-0000-0000711A0000}"/>
    <cellStyle name="Input 5 6" xfId="6649" xr:uid="{00000000-0005-0000-0000-0000721A0000}"/>
    <cellStyle name="Input 5 6 2" xfId="6650" xr:uid="{00000000-0005-0000-0000-0000731A0000}"/>
    <cellStyle name="Input 5 6 2 2" xfId="6651" xr:uid="{00000000-0005-0000-0000-0000741A0000}"/>
    <cellStyle name="Input 5 6 3" xfId="6652" xr:uid="{00000000-0005-0000-0000-0000751A0000}"/>
    <cellStyle name="Input 5_Aktiva Formeln" xfId="6653" xr:uid="{00000000-0005-0000-0000-0000761A0000}"/>
    <cellStyle name="Input 6" xfId="6654" xr:uid="{00000000-0005-0000-0000-0000771A0000}"/>
    <cellStyle name="Input 6 2" xfId="6655" xr:uid="{00000000-0005-0000-0000-0000781A0000}"/>
    <cellStyle name="Input 6 2 2" xfId="6656" xr:uid="{00000000-0005-0000-0000-0000791A0000}"/>
    <cellStyle name="Input 6 2 2 2" xfId="6657" xr:uid="{00000000-0005-0000-0000-00007A1A0000}"/>
    <cellStyle name="Input 6 2 2 2 2" xfId="6658" xr:uid="{00000000-0005-0000-0000-00007B1A0000}"/>
    <cellStyle name="Input 6 2 2 3" xfId="6659" xr:uid="{00000000-0005-0000-0000-00007C1A0000}"/>
    <cellStyle name="Input 6 2 3" xfId="6660" xr:uid="{00000000-0005-0000-0000-00007D1A0000}"/>
    <cellStyle name="Input 6 2 3 2" xfId="6661" xr:uid="{00000000-0005-0000-0000-00007E1A0000}"/>
    <cellStyle name="Input 6 2 3 2 2" xfId="6662" xr:uid="{00000000-0005-0000-0000-00007F1A0000}"/>
    <cellStyle name="Input 6 2 3 3" xfId="6663" xr:uid="{00000000-0005-0000-0000-0000801A0000}"/>
    <cellStyle name="Input 6 2 4" xfId="6664" xr:uid="{00000000-0005-0000-0000-0000811A0000}"/>
    <cellStyle name="Input 6 2 4 2" xfId="6665" xr:uid="{00000000-0005-0000-0000-0000821A0000}"/>
    <cellStyle name="Input 6 2 5" xfId="6666" xr:uid="{00000000-0005-0000-0000-0000831A0000}"/>
    <cellStyle name="Input 6 2_Aktiva Formeln" xfId="6667" xr:uid="{00000000-0005-0000-0000-0000841A0000}"/>
    <cellStyle name="Input 6 3" xfId="6668" xr:uid="{00000000-0005-0000-0000-0000851A0000}"/>
    <cellStyle name="Input 6 3 2" xfId="6669" xr:uid="{00000000-0005-0000-0000-0000861A0000}"/>
    <cellStyle name="Input 6 3 2 2" xfId="6670" xr:uid="{00000000-0005-0000-0000-0000871A0000}"/>
    <cellStyle name="Input 6 3 2 2 2" xfId="6671" xr:uid="{00000000-0005-0000-0000-0000881A0000}"/>
    <cellStyle name="Input 6 3 2 3" xfId="6672" xr:uid="{00000000-0005-0000-0000-0000891A0000}"/>
    <cellStyle name="Input 6 3 3" xfId="6673" xr:uid="{00000000-0005-0000-0000-00008A1A0000}"/>
    <cellStyle name="Input 6 3 3 2" xfId="6674" xr:uid="{00000000-0005-0000-0000-00008B1A0000}"/>
    <cellStyle name="Input 6 3 3 2 2" xfId="6675" xr:uid="{00000000-0005-0000-0000-00008C1A0000}"/>
    <cellStyle name="Input 6 3 3 3" xfId="6676" xr:uid="{00000000-0005-0000-0000-00008D1A0000}"/>
    <cellStyle name="Input 6 3 4" xfId="6677" xr:uid="{00000000-0005-0000-0000-00008E1A0000}"/>
    <cellStyle name="Input 6 3 4 2" xfId="6678" xr:uid="{00000000-0005-0000-0000-00008F1A0000}"/>
    <cellStyle name="Input 6 3 5" xfId="6679" xr:uid="{00000000-0005-0000-0000-0000901A0000}"/>
    <cellStyle name="Input 6 3_Aktiva Formeln" xfId="6680" xr:uid="{00000000-0005-0000-0000-0000911A0000}"/>
    <cellStyle name="Input 6 4" xfId="6681" xr:uid="{00000000-0005-0000-0000-0000921A0000}"/>
    <cellStyle name="Input 6 4 2" xfId="6682" xr:uid="{00000000-0005-0000-0000-0000931A0000}"/>
    <cellStyle name="Input 6 4 2 2" xfId="6683" xr:uid="{00000000-0005-0000-0000-0000941A0000}"/>
    <cellStyle name="Input 6 4 2 2 2" xfId="6684" xr:uid="{00000000-0005-0000-0000-0000951A0000}"/>
    <cellStyle name="Input 6 4 2 3" xfId="6685" xr:uid="{00000000-0005-0000-0000-0000961A0000}"/>
    <cellStyle name="Input 6 4 3" xfId="6686" xr:uid="{00000000-0005-0000-0000-0000971A0000}"/>
    <cellStyle name="Input 6 4 3 2" xfId="6687" xr:uid="{00000000-0005-0000-0000-0000981A0000}"/>
    <cellStyle name="Input 6 4 3 2 2" xfId="6688" xr:uid="{00000000-0005-0000-0000-0000991A0000}"/>
    <cellStyle name="Input 6 4 3 3" xfId="6689" xr:uid="{00000000-0005-0000-0000-00009A1A0000}"/>
    <cellStyle name="Input 6 4 4" xfId="6690" xr:uid="{00000000-0005-0000-0000-00009B1A0000}"/>
    <cellStyle name="Input 6 4 4 2" xfId="6691" xr:uid="{00000000-0005-0000-0000-00009C1A0000}"/>
    <cellStyle name="Input 6 4 5" xfId="6692" xr:uid="{00000000-0005-0000-0000-00009D1A0000}"/>
    <cellStyle name="Input 6 4_Aktiva Formeln" xfId="6693" xr:uid="{00000000-0005-0000-0000-00009E1A0000}"/>
    <cellStyle name="Input 6 5" xfId="6694" xr:uid="{00000000-0005-0000-0000-00009F1A0000}"/>
    <cellStyle name="Input 6 5 2" xfId="6695" xr:uid="{00000000-0005-0000-0000-0000A01A0000}"/>
    <cellStyle name="Input 6 5 2 2" xfId="6696" xr:uid="{00000000-0005-0000-0000-0000A11A0000}"/>
    <cellStyle name="Input 6 5 3" xfId="6697" xr:uid="{00000000-0005-0000-0000-0000A21A0000}"/>
    <cellStyle name="Input 6 6" xfId="6698" xr:uid="{00000000-0005-0000-0000-0000A31A0000}"/>
    <cellStyle name="Input 6 6 2" xfId="6699" xr:uid="{00000000-0005-0000-0000-0000A41A0000}"/>
    <cellStyle name="Input 6 6 2 2" xfId="6700" xr:uid="{00000000-0005-0000-0000-0000A51A0000}"/>
    <cellStyle name="Input 6 6 3" xfId="6701" xr:uid="{00000000-0005-0000-0000-0000A61A0000}"/>
    <cellStyle name="Input 6_Aktiva Formeln" xfId="6702" xr:uid="{00000000-0005-0000-0000-0000A71A0000}"/>
    <cellStyle name="Input 7" xfId="6703" xr:uid="{00000000-0005-0000-0000-0000A81A0000}"/>
    <cellStyle name="Input 7 2" xfId="6704" xr:uid="{00000000-0005-0000-0000-0000A91A0000}"/>
    <cellStyle name="Input 7 2 2" xfId="6705" xr:uid="{00000000-0005-0000-0000-0000AA1A0000}"/>
    <cellStyle name="Input 7 2 2 2" xfId="6706" xr:uid="{00000000-0005-0000-0000-0000AB1A0000}"/>
    <cellStyle name="Input 7 2 2 2 2" xfId="6707" xr:uid="{00000000-0005-0000-0000-0000AC1A0000}"/>
    <cellStyle name="Input 7 2 2 3" xfId="6708" xr:uid="{00000000-0005-0000-0000-0000AD1A0000}"/>
    <cellStyle name="Input 7 2 3" xfId="6709" xr:uid="{00000000-0005-0000-0000-0000AE1A0000}"/>
    <cellStyle name="Input 7 2 3 2" xfId="6710" xr:uid="{00000000-0005-0000-0000-0000AF1A0000}"/>
    <cellStyle name="Input 7 2 3 2 2" xfId="6711" xr:uid="{00000000-0005-0000-0000-0000B01A0000}"/>
    <cellStyle name="Input 7 2 3 3" xfId="6712" xr:uid="{00000000-0005-0000-0000-0000B11A0000}"/>
    <cellStyle name="Input 7 2 4" xfId="6713" xr:uid="{00000000-0005-0000-0000-0000B21A0000}"/>
    <cellStyle name="Input 7 2 4 2" xfId="6714" xr:uid="{00000000-0005-0000-0000-0000B31A0000}"/>
    <cellStyle name="Input 7 2 5" xfId="6715" xr:uid="{00000000-0005-0000-0000-0000B41A0000}"/>
    <cellStyle name="Input 7 2_Aktiva Formeln" xfId="6716" xr:uid="{00000000-0005-0000-0000-0000B51A0000}"/>
    <cellStyle name="Input 7 3" xfId="6717" xr:uid="{00000000-0005-0000-0000-0000B61A0000}"/>
    <cellStyle name="Input 7 3 2" xfId="6718" xr:uid="{00000000-0005-0000-0000-0000B71A0000}"/>
    <cellStyle name="Input 7 3 2 2" xfId="6719" xr:uid="{00000000-0005-0000-0000-0000B81A0000}"/>
    <cellStyle name="Input 7 3 2 2 2" xfId="6720" xr:uid="{00000000-0005-0000-0000-0000B91A0000}"/>
    <cellStyle name="Input 7 3 2 3" xfId="6721" xr:uid="{00000000-0005-0000-0000-0000BA1A0000}"/>
    <cellStyle name="Input 7 3 3" xfId="6722" xr:uid="{00000000-0005-0000-0000-0000BB1A0000}"/>
    <cellStyle name="Input 7 3 3 2" xfId="6723" xr:uid="{00000000-0005-0000-0000-0000BC1A0000}"/>
    <cellStyle name="Input 7 3 3 2 2" xfId="6724" xr:uid="{00000000-0005-0000-0000-0000BD1A0000}"/>
    <cellStyle name="Input 7 3 3 3" xfId="6725" xr:uid="{00000000-0005-0000-0000-0000BE1A0000}"/>
    <cellStyle name="Input 7 3 4" xfId="6726" xr:uid="{00000000-0005-0000-0000-0000BF1A0000}"/>
    <cellStyle name="Input 7 3 4 2" xfId="6727" xr:uid="{00000000-0005-0000-0000-0000C01A0000}"/>
    <cellStyle name="Input 7 3 5" xfId="6728" xr:uid="{00000000-0005-0000-0000-0000C11A0000}"/>
    <cellStyle name="Input 7 3_Aktiva Formeln" xfId="6729" xr:uid="{00000000-0005-0000-0000-0000C21A0000}"/>
    <cellStyle name="Input 7 4" xfId="6730" xr:uid="{00000000-0005-0000-0000-0000C31A0000}"/>
    <cellStyle name="Input 7 4 2" xfId="6731" xr:uid="{00000000-0005-0000-0000-0000C41A0000}"/>
    <cellStyle name="Input 7 4 2 2" xfId="6732" xr:uid="{00000000-0005-0000-0000-0000C51A0000}"/>
    <cellStyle name="Input 7 4 2 2 2" xfId="6733" xr:uid="{00000000-0005-0000-0000-0000C61A0000}"/>
    <cellStyle name="Input 7 4 2 3" xfId="6734" xr:uid="{00000000-0005-0000-0000-0000C71A0000}"/>
    <cellStyle name="Input 7 4 3" xfId="6735" xr:uid="{00000000-0005-0000-0000-0000C81A0000}"/>
    <cellStyle name="Input 7 4 3 2" xfId="6736" xr:uid="{00000000-0005-0000-0000-0000C91A0000}"/>
    <cellStyle name="Input 7 4 3 2 2" xfId="6737" xr:uid="{00000000-0005-0000-0000-0000CA1A0000}"/>
    <cellStyle name="Input 7 4 3 3" xfId="6738" xr:uid="{00000000-0005-0000-0000-0000CB1A0000}"/>
    <cellStyle name="Input 7 4 4" xfId="6739" xr:uid="{00000000-0005-0000-0000-0000CC1A0000}"/>
    <cellStyle name="Input 7 4 4 2" xfId="6740" xr:uid="{00000000-0005-0000-0000-0000CD1A0000}"/>
    <cellStyle name="Input 7 4 5" xfId="6741" xr:uid="{00000000-0005-0000-0000-0000CE1A0000}"/>
    <cellStyle name="Input 7 4_Aktiva Formeln" xfId="6742" xr:uid="{00000000-0005-0000-0000-0000CF1A0000}"/>
    <cellStyle name="Input 7 5" xfId="6743" xr:uid="{00000000-0005-0000-0000-0000D01A0000}"/>
    <cellStyle name="Input 7 5 2" xfId="6744" xr:uid="{00000000-0005-0000-0000-0000D11A0000}"/>
    <cellStyle name="Input 7 5 2 2" xfId="6745" xr:uid="{00000000-0005-0000-0000-0000D21A0000}"/>
    <cellStyle name="Input 7 5 3" xfId="6746" xr:uid="{00000000-0005-0000-0000-0000D31A0000}"/>
    <cellStyle name="Input 7 6" xfId="6747" xr:uid="{00000000-0005-0000-0000-0000D41A0000}"/>
    <cellStyle name="Input 7 6 2" xfId="6748" xr:uid="{00000000-0005-0000-0000-0000D51A0000}"/>
    <cellStyle name="Input 7 6 2 2" xfId="6749" xr:uid="{00000000-0005-0000-0000-0000D61A0000}"/>
    <cellStyle name="Input 7 6 3" xfId="6750" xr:uid="{00000000-0005-0000-0000-0000D71A0000}"/>
    <cellStyle name="Input 7_Aktiva Formeln" xfId="6751" xr:uid="{00000000-0005-0000-0000-0000D81A0000}"/>
    <cellStyle name="Input 8" xfId="6752" xr:uid="{00000000-0005-0000-0000-0000D91A0000}"/>
    <cellStyle name="Input 8 2" xfId="6753" xr:uid="{00000000-0005-0000-0000-0000DA1A0000}"/>
    <cellStyle name="Input 8 2 2" xfId="6754" xr:uid="{00000000-0005-0000-0000-0000DB1A0000}"/>
    <cellStyle name="Input 8 2 2 2" xfId="6755" xr:uid="{00000000-0005-0000-0000-0000DC1A0000}"/>
    <cellStyle name="Input 8 2 2 2 2" xfId="6756" xr:uid="{00000000-0005-0000-0000-0000DD1A0000}"/>
    <cellStyle name="Input 8 2 2 3" xfId="6757" xr:uid="{00000000-0005-0000-0000-0000DE1A0000}"/>
    <cellStyle name="Input 8 2 3" xfId="6758" xr:uid="{00000000-0005-0000-0000-0000DF1A0000}"/>
    <cellStyle name="Input 8 2 3 2" xfId="6759" xr:uid="{00000000-0005-0000-0000-0000E01A0000}"/>
    <cellStyle name="Input 8 2 3 2 2" xfId="6760" xr:uid="{00000000-0005-0000-0000-0000E11A0000}"/>
    <cellStyle name="Input 8 2 3 3" xfId="6761" xr:uid="{00000000-0005-0000-0000-0000E21A0000}"/>
    <cellStyle name="Input 8 2 4" xfId="6762" xr:uid="{00000000-0005-0000-0000-0000E31A0000}"/>
    <cellStyle name="Input 8 2 4 2" xfId="6763" xr:uid="{00000000-0005-0000-0000-0000E41A0000}"/>
    <cellStyle name="Input 8 2 5" xfId="6764" xr:uid="{00000000-0005-0000-0000-0000E51A0000}"/>
    <cellStyle name="Input 8 2_Aktiva Formeln" xfId="6765" xr:uid="{00000000-0005-0000-0000-0000E61A0000}"/>
    <cellStyle name="Input 8 3" xfId="6766" xr:uid="{00000000-0005-0000-0000-0000E71A0000}"/>
    <cellStyle name="Input 8 3 2" xfId="6767" xr:uid="{00000000-0005-0000-0000-0000E81A0000}"/>
    <cellStyle name="Input 8 3 2 2" xfId="6768" xr:uid="{00000000-0005-0000-0000-0000E91A0000}"/>
    <cellStyle name="Input 8 3 2 2 2" xfId="6769" xr:uid="{00000000-0005-0000-0000-0000EA1A0000}"/>
    <cellStyle name="Input 8 3 2 3" xfId="6770" xr:uid="{00000000-0005-0000-0000-0000EB1A0000}"/>
    <cellStyle name="Input 8 3 3" xfId="6771" xr:uid="{00000000-0005-0000-0000-0000EC1A0000}"/>
    <cellStyle name="Input 8 3 3 2" xfId="6772" xr:uid="{00000000-0005-0000-0000-0000ED1A0000}"/>
    <cellStyle name="Input 8 3 3 2 2" xfId="6773" xr:uid="{00000000-0005-0000-0000-0000EE1A0000}"/>
    <cellStyle name="Input 8 3 3 3" xfId="6774" xr:uid="{00000000-0005-0000-0000-0000EF1A0000}"/>
    <cellStyle name="Input 8 3 4" xfId="6775" xr:uid="{00000000-0005-0000-0000-0000F01A0000}"/>
    <cellStyle name="Input 8 3 4 2" xfId="6776" xr:uid="{00000000-0005-0000-0000-0000F11A0000}"/>
    <cellStyle name="Input 8 3 5" xfId="6777" xr:uid="{00000000-0005-0000-0000-0000F21A0000}"/>
    <cellStyle name="Input 8 3_Aktiva Formeln" xfId="6778" xr:uid="{00000000-0005-0000-0000-0000F31A0000}"/>
    <cellStyle name="Input 8 4" xfId="6779" xr:uid="{00000000-0005-0000-0000-0000F41A0000}"/>
    <cellStyle name="Input 8 4 2" xfId="6780" xr:uid="{00000000-0005-0000-0000-0000F51A0000}"/>
    <cellStyle name="Input 8 4 2 2" xfId="6781" xr:uid="{00000000-0005-0000-0000-0000F61A0000}"/>
    <cellStyle name="Input 8 4 2 2 2" xfId="6782" xr:uid="{00000000-0005-0000-0000-0000F71A0000}"/>
    <cellStyle name="Input 8 4 2 3" xfId="6783" xr:uid="{00000000-0005-0000-0000-0000F81A0000}"/>
    <cellStyle name="Input 8 4 3" xfId="6784" xr:uid="{00000000-0005-0000-0000-0000F91A0000}"/>
    <cellStyle name="Input 8 4 3 2" xfId="6785" xr:uid="{00000000-0005-0000-0000-0000FA1A0000}"/>
    <cellStyle name="Input 8 4 3 2 2" xfId="6786" xr:uid="{00000000-0005-0000-0000-0000FB1A0000}"/>
    <cellStyle name="Input 8 4 3 3" xfId="6787" xr:uid="{00000000-0005-0000-0000-0000FC1A0000}"/>
    <cellStyle name="Input 8 4 4" xfId="6788" xr:uid="{00000000-0005-0000-0000-0000FD1A0000}"/>
    <cellStyle name="Input 8 4 4 2" xfId="6789" xr:uid="{00000000-0005-0000-0000-0000FE1A0000}"/>
    <cellStyle name="Input 8 4 5" xfId="6790" xr:uid="{00000000-0005-0000-0000-0000FF1A0000}"/>
    <cellStyle name="Input 8 4_Aktiva Formeln" xfId="6791" xr:uid="{00000000-0005-0000-0000-0000001B0000}"/>
    <cellStyle name="Input 8 5" xfId="6792" xr:uid="{00000000-0005-0000-0000-0000011B0000}"/>
    <cellStyle name="Input 8 5 2" xfId="6793" xr:uid="{00000000-0005-0000-0000-0000021B0000}"/>
    <cellStyle name="Input 8 5 2 2" xfId="6794" xr:uid="{00000000-0005-0000-0000-0000031B0000}"/>
    <cellStyle name="Input 8 5 3" xfId="6795" xr:uid="{00000000-0005-0000-0000-0000041B0000}"/>
    <cellStyle name="Input 8 6" xfId="6796" xr:uid="{00000000-0005-0000-0000-0000051B0000}"/>
    <cellStyle name="Input 8 6 2" xfId="6797" xr:uid="{00000000-0005-0000-0000-0000061B0000}"/>
    <cellStyle name="Input 8 6 2 2" xfId="6798" xr:uid="{00000000-0005-0000-0000-0000071B0000}"/>
    <cellStyle name="Input 8 6 3" xfId="6799" xr:uid="{00000000-0005-0000-0000-0000081B0000}"/>
    <cellStyle name="Input 8_Aktiva Formeln" xfId="6800" xr:uid="{00000000-0005-0000-0000-0000091B0000}"/>
    <cellStyle name="Input 9" xfId="6801" xr:uid="{00000000-0005-0000-0000-00000A1B0000}"/>
    <cellStyle name="Input 9 2" xfId="6802" xr:uid="{00000000-0005-0000-0000-00000B1B0000}"/>
    <cellStyle name="Input 9 2 2" xfId="6803" xr:uid="{00000000-0005-0000-0000-00000C1B0000}"/>
    <cellStyle name="Input 9 2 2 2" xfId="6804" xr:uid="{00000000-0005-0000-0000-00000D1B0000}"/>
    <cellStyle name="Input 9 2 2 2 2" xfId="6805" xr:uid="{00000000-0005-0000-0000-00000E1B0000}"/>
    <cellStyle name="Input 9 2 2 3" xfId="6806" xr:uid="{00000000-0005-0000-0000-00000F1B0000}"/>
    <cellStyle name="Input 9 2 3" xfId="6807" xr:uid="{00000000-0005-0000-0000-0000101B0000}"/>
    <cellStyle name="Input 9 2 3 2" xfId="6808" xr:uid="{00000000-0005-0000-0000-0000111B0000}"/>
    <cellStyle name="Input 9 2 3 2 2" xfId="6809" xr:uid="{00000000-0005-0000-0000-0000121B0000}"/>
    <cellStyle name="Input 9 2 3 3" xfId="6810" xr:uid="{00000000-0005-0000-0000-0000131B0000}"/>
    <cellStyle name="Input 9 2 4" xfId="6811" xr:uid="{00000000-0005-0000-0000-0000141B0000}"/>
    <cellStyle name="Input 9 2 4 2" xfId="6812" xr:uid="{00000000-0005-0000-0000-0000151B0000}"/>
    <cellStyle name="Input 9 2 5" xfId="6813" xr:uid="{00000000-0005-0000-0000-0000161B0000}"/>
    <cellStyle name="Input 9 2_Aktiva Formeln" xfId="6814" xr:uid="{00000000-0005-0000-0000-0000171B0000}"/>
    <cellStyle name="Input 9 3" xfId="6815" xr:uid="{00000000-0005-0000-0000-0000181B0000}"/>
    <cellStyle name="Input 9 3 2" xfId="6816" xr:uid="{00000000-0005-0000-0000-0000191B0000}"/>
    <cellStyle name="Input 9 3 2 2" xfId="6817" xr:uid="{00000000-0005-0000-0000-00001A1B0000}"/>
    <cellStyle name="Input 9 3 2 2 2" xfId="6818" xr:uid="{00000000-0005-0000-0000-00001B1B0000}"/>
    <cellStyle name="Input 9 3 2 3" xfId="6819" xr:uid="{00000000-0005-0000-0000-00001C1B0000}"/>
    <cellStyle name="Input 9 3 3" xfId="6820" xr:uid="{00000000-0005-0000-0000-00001D1B0000}"/>
    <cellStyle name="Input 9 3 3 2" xfId="6821" xr:uid="{00000000-0005-0000-0000-00001E1B0000}"/>
    <cellStyle name="Input 9 3 3 2 2" xfId="6822" xr:uid="{00000000-0005-0000-0000-00001F1B0000}"/>
    <cellStyle name="Input 9 3 3 3" xfId="6823" xr:uid="{00000000-0005-0000-0000-0000201B0000}"/>
    <cellStyle name="Input 9 3 4" xfId="6824" xr:uid="{00000000-0005-0000-0000-0000211B0000}"/>
    <cellStyle name="Input 9 3 4 2" xfId="6825" xr:uid="{00000000-0005-0000-0000-0000221B0000}"/>
    <cellStyle name="Input 9 3 5" xfId="6826" xr:uid="{00000000-0005-0000-0000-0000231B0000}"/>
    <cellStyle name="Input 9 3_Aktiva Formeln" xfId="6827" xr:uid="{00000000-0005-0000-0000-0000241B0000}"/>
    <cellStyle name="Input 9 4" xfId="6828" xr:uid="{00000000-0005-0000-0000-0000251B0000}"/>
    <cellStyle name="Input 9 4 2" xfId="6829" xr:uid="{00000000-0005-0000-0000-0000261B0000}"/>
    <cellStyle name="Input 9 4 2 2" xfId="6830" xr:uid="{00000000-0005-0000-0000-0000271B0000}"/>
    <cellStyle name="Input 9 4 2 2 2" xfId="6831" xr:uid="{00000000-0005-0000-0000-0000281B0000}"/>
    <cellStyle name="Input 9 4 2 3" xfId="6832" xr:uid="{00000000-0005-0000-0000-0000291B0000}"/>
    <cellStyle name="Input 9 4 3" xfId="6833" xr:uid="{00000000-0005-0000-0000-00002A1B0000}"/>
    <cellStyle name="Input 9 4 3 2" xfId="6834" xr:uid="{00000000-0005-0000-0000-00002B1B0000}"/>
    <cellStyle name="Input 9 4 3 2 2" xfId="6835" xr:uid="{00000000-0005-0000-0000-00002C1B0000}"/>
    <cellStyle name="Input 9 4 3 3" xfId="6836" xr:uid="{00000000-0005-0000-0000-00002D1B0000}"/>
    <cellStyle name="Input 9 4 4" xfId="6837" xr:uid="{00000000-0005-0000-0000-00002E1B0000}"/>
    <cellStyle name="Input 9 4 4 2" xfId="6838" xr:uid="{00000000-0005-0000-0000-00002F1B0000}"/>
    <cellStyle name="Input 9 4 5" xfId="6839" xr:uid="{00000000-0005-0000-0000-0000301B0000}"/>
    <cellStyle name="Input 9 4_Aktiva Formeln" xfId="6840" xr:uid="{00000000-0005-0000-0000-0000311B0000}"/>
    <cellStyle name="Input 9 5" xfId="6841" xr:uid="{00000000-0005-0000-0000-0000321B0000}"/>
    <cellStyle name="Input 9 5 2" xfId="6842" xr:uid="{00000000-0005-0000-0000-0000331B0000}"/>
    <cellStyle name="Input 9 5 2 2" xfId="6843" xr:uid="{00000000-0005-0000-0000-0000341B0000}"/>
    <cellStyle name="Input 9 5 3" xfId="6844" xr:uid="{00000000-0005-0000-0000-0000351B0000}"/>
    <cellStyle name="Input 9 6" xfId="6845" xr:uid="{00000000-0005-0000-0000-0000361B0000}"/>
    <cellStyle name="Input 9 6 2" xfId="6846" xr:uid="{00000000-0005-0000-0000-0000371B0000}"/>
    <cellStyle name="Input 9 6 2 2" xfId="6847" xr:uid="{00000000-0005-0000-0000-0000381B0000}"/>
    <cellStyle name="Input 9 6 3" xfId="6848" xr:uid="{00000000-0005-0000-0000-0000391B0000}"/>
    <cellStyle name="Input 9_Aktiva Formeln" xfId="6849" xr:uid="{00000000-0005-0000-0000-00003A1B0000}"/>
    <cellStyle name="Input percent" xfId="6850" xr:uid="{00000000-0005-0000-0000-00003B1B0000}"/>
    <cellStyle name="Input%" xfId="6851" xr:uid="{00000000-0005-0000-0000-00003C1B0000}"/>
    <cellStyle name="Input%Bold" xfId="6852" xr:uid="{00000000-0005-0000-0000-00003D1B0000}"/>
    <cellStyle name="Input%Bold 2" xfId="6853" xr:uid="{00000000-0005-0000-0000-00003E1B0000}"/>
    <cellStyle name="Input1" xfId="6854" xr:uid="{00000000-0005-0000-0000-00003F1B0000}"/>
    <cellStyle name="Input1 2" xfId="6855" xr:uid="{00000000-0005-0000-0000-0000401B0000}"/>
    <cellStyle name="Input1 3" xfId="6856" xr:uid="{00000000-0005-0000-0000-0000411B0000}"/>
    <cellStyle name="Input2" xfId="6857" xr:uid="{00000000-0005-0000-0000-0000421B0000}"/>
    <cellStyle name="Input2 2" xfId="6858" xr:uid="{00000000-0005-0000-0000-0000431B0000}"/>
    <cellStyle name="Input2 2 2" xfId="6859" xr:uid="{00000000-0005-0000-0000-0000441B0000}"/>
    <cellStyle name="Input2 2 2 2" xfId="6860" xr:uid="{00000000-0005-0000-0000-0000451B0000}"/>
    <cellStyle name="Input2 2 2 2 2" xfId="6861" xr:uid="{00000000-0005-0000-0000-0000461B0000}"/>
    <cellStyle name="Input2 2 2 2 2 2" xfId="6862" xr:uid="{00000000-0005-0000-0000-0000471B0000}"/>
    <cellStyle name="Input2 2 2 2 3" xfId="6863" xr:uid="{00000000-0005-0000-0000-0000481B0000}"/>
    <cellStyle name="Input2 2 2 3" xfId="6864" xr:uid="{00000000-0005-0000-0000-0000491B0000}"/>
    <cellStyle name="Input2 2 2 3 2" xfId="6865" xr:uid="{00000000-0005-0000-0000-00004A1B0000}"/>
    <cellStyle name="Input2 2 2 4" xfId="6866" xr:uid="{00000000-0005-0000-0000-00004B1B0000}"/>
    <cellStyle name="Input2 2 2_Aktiva Formeln" xfId="6867" xr:uid="{00000000-0005-0000-0000-00004C1B0000}"/>
    <cellStyle name="Input2 2 3" xfId="6868" xr:uid="{00000000-0005-0000-0000-00004D1B0000}"/>
    <cellStyle name="Input2 2 3 2" xfId="6869" xr:uid="{00000000-0005-0000-0000-00004E1B0000}"/>
    <cellStyle name="Input2 2 3 2 2" xfId="6870" xr:uid="{00000000-0005-0000-0000-00004F1B0000}"/>
    <cellStyle name="Input2 2 3 2 2 2" xfId="6871" xr:uid="{00000000-0005-0000-0000-0000501B0000}"/>
    <cellStyle name="Input2 2 3 2 3" xfId="6872" xr:uid="{00000000-0005-0000-0000-0000511B0000}"/>
    <cellStyle name="Input2 2 3 3" xfId="6873" xr:uid="{00000000-0005-0000-0000-0000521B0000}"/>
    <cellStyle name="Input2 2 3 3 2" xfId="6874" xr:uid="{00000000-0005-0000-0000-0000531B0000}"/>
    <cellStyle name="Input2 2 3 3 2 2" xfId="6875" xr:uid="{00000000-0005-0000-0000-0000541B0000}"/>
    <cellStyle name="Input2 2 3 3 3" xfId="6876" xr:uid="{00000000-0005-0000-0000-0000551B0000}"/>
    <cellStyle name="Input2 2 3 4" xfId="6877" xr:uid="{00000000-0005-0000-0000-0000561B0000}"/>
    <cellStyle name="Input2 2 3 4 2" xfId="6878" xr:uid="{00000000-0005-0000-0000-0000571B0000}"/>
    <cellStyle name="Input2 2 3 5" xfId="6879" xr:uid="{00000000-0005-0000-0000-0000581B0000}"/>
    <cellStyle name="Input2 2 3_Aktiva Formeln" xfId="6880" xr:uid="{00000000-0005-0000-0000-0000591B0000}"/>
    <cellStyle name="Input2 2 4" xfId="6881" xr:uid="{00000000-0005-0000-0000-00005A1B0000}"/>
    <cellStyle name="Input2 2 4 2" xfId="6882" xr:uid="{00000000-0005-0000-0000-00005B1B0000}"/>
    <cellStyle name="Input2 2 4 2 2" xfId="6883" xr:uid="{00000000-0005-0000-0000-00005C1B0000}"/>
    <cellStyle name="Input2 2 4 2 2 2" xfId="6884" xr:uid="{00000000-0005-0000-0000-00005D1B0000}"/>
    <cellStyle name="Input2 2 4 2 3" xfId="6885" xr:uid="{00000000-0005-0000-0000-00005E1B0000}"/>
    <cellStyle name="Input2 2 4 3" xfId="6886" xr:uid="{00000000-0005-0000-0000-00005F1B0000}"/>
    <cellStyle name="Input2 2 4 3 2" xfId="6887" xr:uid="{00000000-0005-0000-0000-0000601B0000}"/>
    <cellStyle name="Input2 2 4 4" xfId="6888" xr:uid="{00000000-0005-0000-0000-0000611B0000}"/>
    <cellStyle name="Input2 2 5" xfId="6889" xr:uid="{00000000-0005-0000-0000-0000621B0000}"/>
    <cellStyle name="Input2 2 5 2" xfId="6890" xr:uid="{00000000-0005-0000-0000-0000631B0000}"/>
    <cellStyle name="Input2 2 5 2 2" xfId="6891" xr:uid="{00000000-0005-0000-0000-0000641B0000}"/>
    <cellStyle name="Input2 2 5 2 2 2" xfId="6892" xr:uid="{00000000-0005-0000-0000-0000651B0000}"/>
    <cellStyle name="Input2 2 5 2 3" xfId="6893" xr:uid="{00000000-0005-0000-0000-0000661B0000}"/>
    <cellStyle name="Input2 2 5 3" xfId="6894" xr:uid="{00000000-0005-0000-0000-0000671B0000}"/>
    <cellStyle name="Input2 2 5 3 2" xfId="6895" xr:uid="{00000000-0005-0000-0000-0000681B0000}"/>
    <cellStyle name="Input2 2 5 4" xfId="6896" xr:uid="{00000000-0005-0000-0000-0000691B0000}"/>
    <cellStyle name="Input2 2 6" xfId="6897" xr:uid="{00000000-0005-0000-0000-00006A1B0000}"/>
    <cellStyle name="Input2 2 6 2" xfId="6898" xr:uid="{00000000-0005-0000-0000-00006B1B0000}"/>
    <cellStyle name="Input2 2 6 2 2" xfId="6899" xr:uid="{00000000-0005-0000-0000-00006C1B0000}"/>
    <cellStyle name="Input2 2 6 3" xfId="6900" xr:uid="{00000000-0005-0000-0000-00006D1B0000}"/>
    <cellStyle name="Input2 2 7" xfId="6901" xr:uid="{00000000-0005-0000-0000-00006E1B0000}"/>
    <cellStyle name="Input2 2 7 2" xfId="6902" xr:uid="{00000000-0005-0000-0000-00006F1B0000}"/>
    <cellStyle name="Input2 2 8" xfId="6903" xr:uid="{00000000-0005-0000-0000-0000701B0000}"/>
    <cellStyle name="Input2 2 8 2" xfId="6904" xr:uid="{00000000-0005-0000-0000-0000711B0000}"/>
    <cellStyle name="Input2 2 9" xfId="6905" xr:uid="{00000000-0005-0000-0000-0000721B0000}"/>
    <cellStyle name="Input2 2_Aktiva Formeln" xfId="6906" xr:uid="{00000000-0005-0000-0000-0000731B0000}"/>
    <cellStyle name="Input2 3" xfId="6907" xr:uid="{00000000-0005-0000-0000-0000741B0000}"/>
    <cellStyle name="Input2 3 2" xfId="6908" xr:uid="{00000000-0005-0000-0000-0000751B0000}"/>
    <cellStyle name="Input2 3 2 2" xfId="6909" xr:uid="{00000000-0005-0000-0000-0000761B0000}"/>
    <cellStyle name="Input2 3 2 2 2" xfId="6910" xr:uid="{00000000-0005-0000-0000-0000771B0000}"/>
    <cellStyle name="Input2 3 2 2 2 2" xfId="6911" xr:uid="{00000000-0005-0000-0000-0000781B0000}"/>
    <cellStyle name="Input2 3 2 2 3" xfId="6912" xr:uid="{00000000-0005-0000-0000-0000791B0000}"/>
    <cellStyle name="Input2 3 2 3" xfId="6913" xr:uid="{00000000-0005-0000-0000-00007A1B0000}"/>
    <cellStyle name="Input2 3 2 3 2" xfId="6914" xr:uid="{00000000-0005-0000-0000-00007B1B0000}"/>
    <cellStyle name="Input2 3 2 4" xfId="6915" xr:uid="{00000000-0005-0000-0000-00007C1B0000}"/>
    <cellStyle name="Input2 3 2_Aktiva Formeln" xfId="6916" xr:uid="{00000000-0005-0000-0000-00007D1B0000}"/>
    <cellStyle name="Input2 3 3" xfId="6917" xr:uid="{00000000-0005-0000-0000-00007E1B0000}"/>
    <cellStyle name="Input2 3 3 2" xfId="6918" xr:uid="{00000000-0005-0000-0000-00007F1B0000}"/>
    <cellStyle name="Input2 3 3 2 2" xfId="6919" xr:uid="{00000000-0005-0000-0000-0000801B0000}"/>
    <cellStyle name="Input2 3 3 2 2 2" xfId="6920" xr:uid="{00000000-0005-0000-0000-0000811B0000}"/>
    <cellStyle name="Input2 3 3 2 3" xfId="6921" xr:uid="{00000000-0005-0000-0000-0000821B0000}"/>
    <cellStyle name="Input2 3 3 3" xfId="6922" xr:uid="{00000000-0005-0000-0000-0000831B0000}"/>
    <cellStyle name="Input2 3 3 3 2" xfId="6923" xr:uid="{00000000-0005-0000-0000-0000841B0000}"/>
    <cellStyle name="Input2 3 3 3 2 2" xfId="6924" xr:uid="{00000000-0005-0000-0000-0000851B0000}"/>
    <cellStyle name="Input2 3 3 3 3" xfId="6925" xr:uid="{00000000-0005-0000-0000-0000861B0000}"/>
    <cellStyle name="Input2 3 3 4" xfId="6926" xr:uid="{00000000-0005-0000-0000-0000871B0000}"/>
    <cellStyle name="Input2 3 3 4 2" xfId="6927" xr:uid="{00000000-0005-0000-0000-0000881B0000}"/>
    <cellStyle name="Input2 3 3 5" xfId="6928" xr:uid="{00000000-0005-0000-0000-0000891B0000}"/>
    <cellStyle name="Input2 3 3_Aktiva Formeln" xfId="6929" xr:uid="{00000000-0005-0000-0000-00008A1B0000}"/>
    <cellStyle name="Input2 3 4" xfId="6930" xr:uid="{00000000-0005-0000-0000-00008B1B0000}"/>
    <cellStyle name="Input2 3 4 2" xfId="6931" xr:uid="{00000000-0005-0000-0000-00008C1B0000}"/>
    <cellStyle name="Input2 3 4 2 2" xfId="6932" xr:uid="{00000000-0005-0000-0000-00008D1B0000}"/>
    <cellStyle name="Input2 3 4 2 2 2" xfId="6933" xr:uid="{00000000-0005-0000-0000-00008E1B0000}"/>
    <cellStyle name="Input2 3 4 2 3" xfId="6934" xr:uid="{00000000-0005-0000-0000-00008F1B0000}"/>
    <cellStyle name="Input2 3 4 3" xfId="6935" xr:uid="{00000000-0005-0000-0000-0000901B0000}"/>
    <cellStyle name="Input2 3 4 3 2" xfId="6936" xr:uid="{00000000-0005-0000-0000-0000911B0000}"/>
    <cellStyle name="Input2 3 4 4" xfId="6937" xr:uid="{00000000-0005-0000-0000-0000921B0000}"/>
    <cellStyle name="Input2 3 5" xfId="6938" xr:uid="{00000000-0005-0000-0000-0000931B0000}"/>
    <cellStyle name="Input2 3 5 2" xfId="6939" xr:uid="{00000000-0005-0000-0000-0000941B0000}"/>
    <cellStyle name="Input2 3 5 2 2" xfId="6940" xr:uid="{00000000-0005-0000-0000-0000951B0000}"/>
    <cellStyle name="Input2 3 5 2 2 2" xfId="6941" xr:uid="{00000000-0005-0000-0000-0000961B0000}"/>
    <cellStyle name="Input2 3 5 2 3" xfId="6942" xr:uid="{00000000-0005-0000-0000-0000971B0000}"/>
    <cellStyle name="Input2 3 5 3" xfId="6943" xr:uid="{00000000-0005-0000-0000-0000981B0000}"/>
    <cellStyle name="Input2 3 5 3 2" xfId="6944" xr:uid="{00000000-0005-0000-0000-0000991B0000}"/>
    <cellStyle name="Input2 3 5 4" xfId="6945" xr:uid="{00000000-0005-0000-0000-00009A1B0000}"/>
    <cellStyle name="Input2 3 6" xfId="6946" xr:uid="{00000000-0005-0000-0000-00009B1B0000}"/>
    <cellStyle name="Input2 3 6 2" xfId="6947" xr:uid="{00000000-0005-0000-0000-00009C1B0000}"/>
    <cellStyle name="Input2 3 6 2 2" xfId="6948" xr:uid="{00000000-0005-0000-0000-00009D1B0000}"/>
    <cellStyle name="Input2 3 6 3" xfId="6949" xr:uid="{00000000-0005-0000-0000-00009E1B0000}"/>
    <cellStyle name="Input2 3 7" xfId="6950" xr:uid="{00000000-0005-0000-0000-00009F1B0000}"/>
    <cellStyle name="Input2 3 7 2" xfId="6951" xr:uid="{00000000-0005-0000-0000-0000A01B0000}"/>
    <cellStyle name="Input2 3 8" xfId="6952" xr:uid="{00000000-0005-0000-0000-0000A11B0000}"/>
    <cellStyle name="Input2 3 8 2" xfId="6953" xr:uid="{00000000-0005-0000-0000-0000A21B0000}"/>
    <cellStyle name="Input2 3 9" xfId="6954" xr:uid="{00000000-0005-0000-0000-0000A31B0000}"/>
    <cellStyle name="Input2 3_Aktiva Formeln" xfId="6955" xr:uid="{00000000-0005-0000-0000-0000A41B0000}"/>
    <cellStyle name="Input2 4" xfId="6956" xr:uid="{00000000-0005-0000-0000-0000A51B0000}"/>
    <cellStyle name="Input2 4 2" xfId="6957" xr:uid="{00000000-0005-0000-0000-0000A61B0000}"/>
    <cellStyle name="Input2 5" xfId="6958" xr:uid="{00000000-0005-0000-0000-0000A71B0000}"/>
    <cellStyle name="Input2 5 2" xfId="6959" xr:uid="{00000000-0005-0000-0000-0000A81B0000}"/>
    <cellStyle name="Input2 6" xfId="6960" xr:uid="{00000000-0005-0000-0000-0000A91B0000}"/>
    <cellStyle name="Input2_Aktiva Formeln" xfId="6961" xr:uid="{00000000-0005-0000-0000-0000AA1B0000}"/>
    <cellStyle name="InputBlueFont" xfId="6962" xr:uid="{00000000-0005-0000-0000-0000AB1B0000}"/>
    <cellStyle name="InputBlueFontLocked" xfId="6963" xr:uid="{00000000-0005-0000-0000-0000AC1B0000}"/>
    <cellStyle name="inputDate" xfId="6964" xr:uid="{00000000-0005-0000-0000-0000AD1B0000}"/>
    <cellStyle name="inputDate 2" xfId="6965" xr:uid="{00000000-0005-0000-0000-0000AE1B0000}"/>
    <cellStyle name="inputDate 2 2" xfId="6966" xr:uid="{00000000-0005-0000-0000-0000AF1B0000}"/>
    <cellStyle name="inputDate 2 2 2" xfId="6967" xr:uid="{00000000-0005-0000-0000-0000B01B0000}"/>
    <cellStyle name="inputDate 2 2 2 2" xfId="6968" xr:uid="{00000000-0005-0000-0000-0000B11B0000}"/>
    <cellStyle name="inputDate 2 2 3" xfId="6969" xr:uid="{00000000-0005-0000-0000-0000B21B0000}"/>
    <cellStyle name="inputDate 2 3" xfId="6970" xr:uid="{00000000-0005-0000-0000-0000B31B0000}"/>
    <cellStyle name="inputDate 2 3 2" xfId="6971" xr:uid="{00000000-0005-0000-0000-0000B41B0000}"/>
    <cellStyle name="inputDate 2 4" xfId="6972" xr:uid="{00000000-0005-0000-0000-0000B51B0000}"/>
    <cellStyle name="inputDate 2 4 2" xfId="6973" xr:uid="{00000000-0005-0000-0000-0000B61B0000}"/>
    <cellStyle name="inputDate 2 5" xfId="6974" xr:uid="{00000000-0005-0000-0000-0000B71B0000}"/>
    <cellStyle name="inputDate 2_Aktiva Formeln" xfId="6975" xr:uid="{00000000-0005-0000-0000-0000B81B0000}"/>
    <cellStyle name="inputDate 3" xfId="6976" xr:uid="{00000000-0005-0000-0000-0000B91B0000}"/>
    <cellStyle name="inputDate 3 2" xfId="6977" xr:uid="{00000000-0005-0000-0000-0000BA1B0000}"/>
    <cellStyle name="inputDate 3 2 2" xfId="6978" xr:uid="{00000000-0005-0000-0000-0000BB1B0000}"/>
    <cellStyle name="inputDate 3 3" xfId="6979" xr:uid="{00000000-0005-0000-0000-0000BC1B0000}"/>
    <cellStyle name="inputDate 3 3 2" xfId="6980" xr:uid="{00000000-0005-0000-0000-0000BD1B0000}"/>
    <cellStyle name="inputDate 3 4" xfId="6981" xr:uid="{00000000-0005-0000-0000-0000BE1B0000}"/>
    <cellStyle name="inputDate 3 4 2" xfId="6982" xr:uid="{00000000-0005-0000-0000-0000BF1B0000}"/>
    <cellStyle name="inputDate 3 5" xfId="6983" xr:uid="{00000000-0005-0000-0000-0000C01B0000}"/>
    <cellStyle name="inputDate 3_Aktiva Formeln" xfId="6984" xr:uid="{00000000-0005-0000-0000-0000C11B0000}"/>
    <cellStyle name="inputDate 4" xfId="6985" xr:uid="{00000000-0005-0000-0000-0000C21B0000}"/>
    <cellStyle name="inputDate 4 2" xfId="6986" xr:uid="{00000000-0005-0000-0000-0000C31B0000}"/>
    <cellStyle name="inputDate 5" xfId="6987" xr:uid="{00000000-0005-0000-0000-0000C41B0000}"/>
    <cellStyle name="inputDate 5 2" xfId="6988" xr:uid="{00000000-0005-0000-0000-0000C51B0000}"/>
    <cellStyle name="inputExposure" xfId="6989" xr:uid="{00000000-0005-0000-0000-0000C61B0000}"/>
    <cellStyle name="inputExposure 10" xfId="6990" xr:uid="{00000000-0005-0000-0000-0000C71B0000}"/>
    <cellStyle name="inputExposure 2" xfId="6991" xr:uid="{00000000-0005-0000-0000-0000C81B0000}"/>
    <cellStyle name="inputExposure 2 2" xfId="6992" xr:uid="{00000000-0005-0000-0000-0000C91B0000}"/>
    <cellStyle name="inputExposure 2 2 2" xfId="6993" xr:uid="{00000000-0005-0000-0000-0000CA1B0000}"/>
    <cellStyle name="inputExposure 2 2 2 2" xfId="6994" xr:uid="{00000000-0005-0000-0000-0000CB1B0000}"/>
    <cellStyle name="inputExposure 2 2 3" xfId="6995" xr:uid="{00000000-0005-0000-0000-0000CC1B0000}"/>
    <cellStyle name="inputExposure 2 2 3 2" xfId="6996" xr:uid="{00000000-0005-0000-0000-0000CD1B0000}"/>
    <cellStyle name="inputExposure 2 2 4" xfId="6997" xr:uid="{00000000-0005-0000-0000-0000CE1B0000}"/>
    <cellStyle name="inputExposure 2 3" xfId="6998" xr:uid="{00000000-0005-0000-0000-0000CF1B0000}"/>
    <cellStyle name="inputExposure 2 3 2" xfId="6999" xr:uid="{00000000-0005-0000-0000-0000D01B0000}"/>
    <cellStyle name="inputExposure 2 3 2 2" xfId="7000" xr:uid="{00000000-0005-0000-0000-0000D11B0000}"/>
    <cellStyle name="inputExposure 2 3 3" xfId="7001" xr:uid="{00000000-0005-0000-0000-0000D21B0000}"/>
    <cellStyle name="inputExposure 2 3 3 2" xfId="7002" xr:uid="{00000000-0005-0000-0000-0000D31B0000}"/>
    <cellStyle name="inputExposure 2 3 4" xfId="7003" xr:uid="{00000000-0005-0000-0000-0000D41B0000}"/>
    <cellStyle name="inputExposure 2 3 4 2" xfId="7004" xr:uid="{00000000-0005-0000-0000-0000D51B0000}"/>
    <cellStyle name="inputExposure 2 3 5" xfId="7005" xr:uid="{00000000-0005-0000-0000-0000D61B0000}"/>
    <cellStyle name="inputExposure 2 3_Aktiva Formeln" xfId="7006" xr:uid="{00000000-0005-0000-0000-0000D71B0000}"/>
    <cellStyle name="inputExposure 3" xfId="7007" xr:uid="{00000000-0005-0000-0000-0000D81B0000}"/>
    <cellStyle name="inputExposure 3 2" xfId="7008" xr:uid="{00000000-0005-0000-0000-0000D91B0000}"/>
    <cellStyle name="inputExposure 3 2 2" xfId="7009" xr:uid="{00000000-0005-0000-0000-0000DA1B0000}"/>
    <cellStyle name="inputExposure 3 3" xfId="7010" xr:uid="{00000000-0005-0000-0000-0000DB1B0000}"/>
    <cellStyle name="inputExposure 3 3 2" xfId="7011" xr:uid="{00000000-0005-0000-0000-0000DC1B0000}"/>
    <cellStyle name="inputExposure 3 4" xfId="7012" xr:uid="{00000000-0005-0000-0000-0000DD1B0000}"/>
    <cellStyle name="inputExposure 3 4 2" xfId="7013" xr:uid="{00000000-0005-0000-0000-0000DE1B0000}"/>
    <cellStyle name="inputExposure 3 5" xfId="7014" xr:uid="{00000000-0005-0000-0000-0000DF1B0000}"/>
    <cellStyle name="inputExposure 3_Aktiva Formeln" xfId="7015" xr:uid="{00000000-0005-0000-0000-0000E01B0000}"/>
    <cellStyle name="inputExposure 4" xfId="7016" xr:uid="{00000000-0005-0000-0000-0000E11B0000}"/>
    <cellStyle name="inputExposure 4 2" xfId="7017" xr:uid="{00000000-0005-0000-0000-0000E21B0000}"/>
    <cellStyle name="inputExposure 4 2 2" xfId="7018" xr:uid="{00000000-0005-0000-0000-0000E31B0000}"/>
    <cellStyle name="inputExposure 4 3" xfId="7019" xr:uid="{00000000-0005-0000-0000-0000E41B0000}"/>
    <cellStyle name="inputExposure 4 3 2" xfId="7020" xr:uid="{00000000-0005-0000-0000-0000E51B0000}"/>
    <cellStyle name="inputExposure 4 4" xfId="7021" xr:uid="{00000000-0005-0000-0000-0000E61B0000}"/>
    <cellStyle name="inputExposure 4 4 2" xfId="7022" xr:uid="{00000000-0005-0000-0000-0000E71B0000}"/>
    <cellStyle name="inputExposure 4 5" xfId="7023" xr:uid="{00000000-0005-0000-0000-0000E81B0000}"/>
    <cellStyle name="inputExposure 4_Aktiva Formeln" xfId="7024" xr:uid="{00000000-0005-0000-0000-0000E91B0000}"/>
    <cellStyle name="inputExposure 5" xfId="7025" xr:uid="{00000000-0005-0000-0000-0000EA1B0000}"/>
    <cellStyle name="inputExposure 5 2" xfId="7026" xr:uid="{00000000-0005-0000-0000-0000EB1B0000}"/>
    <cellStyle name="inputExposure 5 2 2" xfId="7027" xr:uid="{00000000-0005-0000-0000-0000EC1B0000}"/>
    <cellStyle name="inputExposure 5 3" xfId="7028" xr:uid="{00000000-0005-0000-0000-0000ED1B0000}"/>
    <cellStyle name="inputExposure 5 3 2" xfId="7029" xr:uid="{00000000-0005-0000-0000-0000EE1B0000}"/>
    <cellStyle name="inputExposure 5 4" xfId="7030" xr:uid="{00000000-0005-0000-0000-0000EF1B0000}"/>
    <cellStyle name="inputExposure 5 4 2" xfId="7031" xr:uid="{00000000-0005-0000-0000-0000F01B0000}"/>
    <cellStyle name="inputExposure 5 5" xfId="7032" xr:uid="{00000000-0005-0000-0000-0000F11B0000}"/>
    <cellStyle name="inputExposure 5_Aktiva Formeln" xfId="7033" xr:uid="{00000000-0005-0000-0000-0000F21B0000}"/>
    <cellStyle name="inputExposure 6" xfId="7034" xr:uid="{00000000-0005-0000-0000-0000F31B0000}"/>
    <cellStyle name="inputExposure 6 2" xfId="7035" xr:uid="{00000000-0005-0000-0000-0000F41B0000}"/>
    <cellStyle name="inputExposure 6 2 2" xfId="7036" xr:uid="{00000000-0005-0000-0000-0000F51B0000}"/>
    <cellStyle name="inputExposure 6 3" xfId="7037" xr:uid="{00000000-0005-0000-0000-0000F61B0000}"/>
    <cellStyle name="inputExposure 7" xfId="7038" xr:uid="{00000000-0005-0000-0000-0000F71B0000}"/>
    <cellStyle name="inputExposure 7 2" xfId="7039" xr:uid="{00000000-0005-0000-0000-0000F81B0000}"/>
    <cellStyle name="inputExposure 8" xfId="7040" xr:uid="{00000000-0005-0000-0000-0000F91B0000}"/>
    <cellStyle name="inputExposure 9" xfId="7041" xr:uid="{00000000-0005-0000-0000-0000FA1B0000}"/>
    <cellStyle name="inputMaturity" xfId="7042" xr:uid="{00000000-0005-0000-0000-0000FB1B0000}"/>
    <cellStyle name="inputMaturity 2" xfId="7043" xr:uid="{00000000-0005-0000-0000-0000FC1B0000}"/>
    <cellStyle name="inputMaturity 2 2" xfId="7044" xr:uid="{00000000-0005-0000-0000-0000FD1B0000}"/>
    <cellStyle name="inputMaturity 2 2 2" xfId="7045" xr:uid="{00000000-0005-0000-0000-0000FE1B0000}"/>
    <cellStyle name="inputMaturity 2 2 2 2" xfId="7046" xr:uid="{00000000-0005-0000-0000-0000FF1B0000}"/>
    <cellStyle name="inputMaturity 2 2 3" xfId="7047" xr:uid="{00000000-0005-0000-0000-0000001C0000}"/>
    <cellStyle name="inputMaturity 2 3" xfId="7048" xr:uid="{00000000-0005-0000-0000-0000011C0000}"/>
    <cellStyle name="inputMaturity 2 3 2" xfId="7049" xr:uid="{00000000-0005-0000-0000-0000021C0000}"/>
    <cellStyle name="inputMaturity 2 4" xfId="7050" xr:uid="{00000000-0005-0000-0000-0000031C0000}"/>
    <cellStyle name="inputMaturity 2 4 2" xfId="7051" xr:uid="{00000000-0005-0000-0000-0000041C0000}"/>
    <cellStyle name="inputMaturity 2 5" xfId="7052" xr:uid="{00000000-0005-0000-0000-0000051C0000}"/>
    <cellStyle name="inputMaturity 2_Aktiva Formeln" xfId="7053" xr:uid="{00000000-0005-0000-0000-0000061C0000}"/>
    <cellStyle name="inputMaturity 3" xfId="7054" xr:uid="{00000000-0005-0000-0000-0000071C0000}"/>
    <cellStyle name="inputMaturity 3 2" xfId="7055" xr:uid="{00000000-0005-0000-0000-0000081C0000}"/>
    <cellStyle name="inputMaturity 3 2 2" xfId="7056" xr:uid="{00000000-0005-0000-0000-0000091C0000}"/>
    <cellStyle name="inputMaturity 3 3" xfId="7057" xr:uid="{00000000-0005-0000-0000-00000A1C0000}"/>
    <cellStyle name="inputMaturity 3 3 2" xfId="7058" xr:uid="{00000000-0005-0000-0000-00000B1C0000}"/>
    <cellStyle name="inputMaturity 3 4" xfId="7059" xr:uid="{00000000-0005-0000-0000-00000C1C0000}"/>
    <cellStyle name="inputMaturity 3 4 2" xfId="7060" xr:uid="{00000000-0005-0000-0000-00000D1C0000}"/>
    <cellStyle name="inputMaturity 3 5" xfId="7061" xr:uid="{00000000-0005-0000-0000-00000E1C0000}"/>
    <cellStyle name="inputMaturity 3_Aktiva Formeln" xfId="7062" xr:uid="{00000000-0005-0000-0000-00000F1C0000}"/>
    <cellStyle name="inputMaturity 4" xfId="7063" xr:uid="{00000000-0005-0000-0000-0000101C0000}"/>
    <cellStyle name="inputMaturity 4 2" xfId="7064" xr:uid="{00000000-0005-0000-0000-0000111C0000}"/>
    <cellStyle name="inputMaturity 5" xfId="7065" xr:uid="{00000000-0005-0000-0000-0000121C0000}"/>
    <cellStyle name="inputMaturity 5 2" xfId="7066" xr:uid="{00000000-0005-0000-0000-0000131C0000}"/>
    <cellStyle name="inputParameterE" xfId="7067" xr:uid="{00000000-0005-0000-0000-0000141C0000}"/>
    <cellStyle name="inputParameterE 2" xfId="7068" xr:uid="{00000000-0005-0000-0000-0000151C0000}"/>
    <cellStyle name="inputParameterE 2 2" xfId="7069" xr:uid="{00000000-0005-0000-0000-0000161C0000}"/>
    <cellStyle name="inputParameterE 2 2 2" xfId="7070" xr:uid="{00000000-0005-0000-0000-0000171C0000}"/>
    <cellStyle name="inputParameterE 2 2 2 2" xfId="7071" xr:uid="{00000000-0005-0000-0000-0000181C0000}"/>
    <cellStyle name="inputParameterE 2 2 3" xfId="7072" xr:uid="{00000000-0005-0000-0000-0000191C0000}"/>
    <cellStyle name="inputParameterE 2 3" xfId="7073" xr:uid="{00000000-0005-0000-0000-00001A1C0000}"/>
    <cellStyle name="inputParameterE 2 3 2" xfId="7074" xr:uid="{00000000-0005-0000-0000-00001B1C0000}"/>
    <cellStyle name="inputParameterE 2 4" xfId="7075" xr:uid="{00000000-0005-0000-0000-00001C1C0000}"/>
    <cellStyle name="inputParameterE 2 4 2" xfId="7076" xr:uid="{00000000-0005-0000-0000-00001D1C0000}"/>
    <cellStyle name="inputParameterE 2 5" xfId="7077" xr:uid="{00000000-0005-0000-0000-00001E1C0000}"/>
    <cellStyle name="inputParameterE 2_Aktiva Formeln" xfId="7078" xr:uid="{00000000-0005-0000-0000-00001F1C0000}"/>
    <cellStyle name="inputParameterE 3" xfId="7079" xr:uid="{00000000-0005-0000-0000-0000201C0000}"/>
    <cellStyle name="inputParameterE 3 2" xfId="7080" xr:uid="{00000000-0005-0000-0000-0000211C0000}"/>
    <cellStyle name="inputParameterE 3 2 2" xfId="7081" xr:uid="{00000000-0005-0000-0000-0000221C0000}"/>
    <cellStyle name="inputParameterE 3 3" xfId="7082" xr:uid="{00000000-0005-0000-0000-0000231C0000}"/>
    <cellStyle name="inputParameterE 3 3 2" xfId="7083" xr:uid="{00000000-0005-0000-0000-0000241C0000}"/>
    <cellStyle name="inputParameterE 3 4" xfId="7084" xr:uid="{00000000-0005-0000-0000-0000251C0000}"/>
    <cellStyle name="inputParameterE 3 4 2" xfId="7085" xr:uid="{00000000-0005-0000-0000-0000261C0000}"/>
    <cellStyle name="inputParameterE 3 5" xfId="7086" xr:uid="{00000000-0005-0000-0000-0000271C0000}"/>
    <cellStyle name="inputParameterE 3_Aktiva Formeln" xfId="7087" xr:uid="{00000000-0005-0000-0000-0000281C0000}"/>
    <cellStyle name="inputParameterE 4" xfId="7088" xr:uid="{00000000-0005-0000-0000-0000291C0000}"/>
    <cellStyle name="inputParameterE 4 2" xfId="7089" xr:uid="{00000000-0005-0000-0000-00002A1C0000}"/>
    <cellStyle name="inputParameterE 5" xfId="7090" xr:uid="{00000000-0005-0000-0000-00002B1C0000}"/>
    <cellStyle name="inputParameterE 5 2" xfId="7091" xr:uid="{00000000-0005-0000-0000-00002C1C0000}"/>
    <cellStyle name="inputPD" xfId="7092" xr:uid="{00000000-0005-0000-0000-00002D1C0000}"/>
    <cellStyle name="inputPD 2" xfId="7093" xr:uid="{00000000-0005-0000-0000-00002E1C0000}"/>
    <cellStyle name="inputPD 2 2" xfId="7094" xr:uid="{00000000-0005-0000-0000-00002F1C0000}"/>
    <cellStyle name="inputPD 2 2 2" xfId="7095" xr:uid="{00000000-0005-0000-0000-0000301C0000}"/>
    <cellStyle name="inputPD 2 2 2 2" xfId="7096" xr:uid="{00000000-0005-0000-0000-0000311C0000}"/>
    <cellStyle name="inputPD 2 2 3" xfId="7097" xr:uid="{00000000-0005-0000-0000-0000321C0000}"/>
    <cellStyle name="inputPD 2 3" xfId="7098" xr:uid="{00000000-0005-0000-0000-0000331C0000}"/>
    <cellStyle name="inputPD 2 3 2" xfId="7099" xr:uid="{00000000-0005-0000-0000-0000341C0000}"/>
    <cellStyle name="inputPD 2 4" xfId="7100" xr:uid="{00000000-0005-0000-0000-0000351C0000}"/>
    <cellStyle name="inputPD 2 4 2" xfId="7101" xr:uid="{00000000-0005-0000-0000-0000361C0000}"/>
    <cellStyle name="inputPD 2 5" xfId="7102" xr:uid="{00000000-0005-0000-0000-0000371C0000}"/>
    <cellStyle name="inputPD 2_Aktiva Formeln" xfId="7103" xr:uid="{00000000-0005-0000-0000-0000381C0000}"/>
    <cellStyle name="inputPD 3" xfId="7104" xr:uid="{00000000-0005-0000-0000-0000391C0000}"/>
    <cellStyle name="inputPD 3 2" xfId="7105" xr:uid="{00000000-0005-0000-0000-00003A1C0000}"/>
    <cellStyle name="inputPD 3 2 2" xfId="7106" xr:uid="{00000000-0005-0000-0000-00003B1C0000}"/>
    <cellStyle name="inputPD 3 3" xfId="7107" xr:uid="{00000000-0005-0000-0000-00003C1C0000}"/>
    <cellStyle name="inputPD 3 3 2" xfId="7108" xr:uid="{00000000-0005-0000-0000-00003D1C0000}"/>
    <cellStyle name="inputPD 3 4" xfId="7109" xr:uid="{00000000-0005-0000-0000-00003E1C0000}"/>
    <cellStyle name="inputPD 3 4 2" xfId="7110" xr:uid="{00000000-0005-0000-0000-00003F1C0000}"/>
    <cellStyle name="inputPD 3 5" xfId="7111" xr:uid="{00000000-0005-0000-0000-0000401C0000}"/>
    <cellStyle name="inputPD 3_Aktiva Formeln" xfId="7112" xr:uid="{00000000-0005-0000-0000-0000411C0000}"/>
    <cellStyle name="inputPD 4" xfId="7113" xr:uid="{00000000-0005-0000-0000-0000421C0000}"/>
    <cellStyle name="inputPD 4 2" xfId="7114" xr:uid="{00000000-0005-0000-0000-0000431C0000}"/>
    <cellStyle name="inputPD 5" xfId="7115" xr:uid="{00000000-0005-0000-0000-0000441C0000}"/>
    <cellStyle name="inputPD 5 2" xfId="7116" xr:uid="{00000000-0005-0000-0000-0000451C0000}"/>
    <cellStyle name="inputPercentage" xfId="7117" xr:uid="{00000000-0005-0000-0000-0000461C0000}"/>
    <cellStyle name="inputPercentage 2" xfId="7118" xr:uid="{00000000-0005-0000-0000-0000471C0000}"/>
    <cellStyle name="inputPercentage 2 2" xfId="7119" xr:uid="{00000000-0005-0000-0000-0000481C0000}"/>
    <cellStyle name="inputPercentage 2 3" xfId="7120" xr:uid="{00000000-0005-0000-0000-0000491C0000}"/>
    <cellStyle name="inputPercentage 2 3 2" xfId="7121" xr:uid="{00000000-0005-0000-0000-00004A1C0000}"/>
    <cellStyle name="inputPercentage 2 3 2 2" xfId="7122" xr:uid="{00000000-0005-0000-0000-00004B1C0000}"/>
    <cellStyle name="inputPercentage 2 3 3" xfId="7123" xr:uid="{00000000-0005-0000-0000-00004C1C0000}"/>
    <cellStyle name="inputPercentage 2_Aktiva Formeln" xfId="7124" xr:uid="{00000000-0005-0000-0000-00004D1C0000}"/>
    <cellStyle name="inputPercentage 3" xfId="7125" xr:uid="{00000000-0005-0000-0000-00004E1C0000}"/>
    <cellStyle name="inputPercentage 3 2" xfId="7126" xr:uid="{00000000-0005-0000-0000-00004F1C0000}"/>
    <cellStyle name="inputPercentage 3 2 2" xfId="7127" xr:uid="{00000000-0005-0000-0000-0000501C0000}"/>
    <cellStyle name="inputPercentage 3 2 2 2" xfId="7128" xr:uid="{00000000-0005-0000-0000-0000511C0000}"/>
    <cellStyle name="inputPercentage 3 2 3" xfId="7129" xr:uid="{00000000-0005-0000-0000-0000521C0000}"/>
    <cellStyle name="inputPercentage 3_Aktiva Formeln" xfId="7130" xr:uid="{00000000-0005-0000-0000-0000531C0000}"/>
    <cellStyle name="inputPercentage 4" xfId="7131" xr:uid="{00000000-0005-0000-0000-0000541C0000}"/>
    <cellStyle name="inputPercentage 5" xfId="7132" xr:uid="{00000000-0005-0000-0000-0000551C0000}"/>
    <cellStyle name="inputPercentage 5 2" xfId="7133" xr:uid="{00000000-0005-0000-0000-0000561C0000}"/>
    <cellStyle name="inputPercentage 5 2 2" xfId="7134" xr:uid="{00000000-0005-0000-0000-0000571C0000}"/>
    <cellStyle name="inputPercentage 5 3" xfId="7135" xr:uid="{00000000-0005-0000-0000-0000581C0000}"/>
    <cellStyle name="inputPercentage 6" xfId="7136" xr:uid="{00000000-0005-0000-0000-0000591C0000}"/>
    <cellStyle name="inputPercentage 6 2" xfId="7137" xr:uid="{00000000-0005-0000-0000-00005A1C0000}"/>
    <cellStyle name="inputPercentage 7" xfId="7138" xr:uid="{00000000-0005-0000-0000-00005B1C0000}"/>
    <cellStyle name="inputPercentageL" xfId="7139" xr:uid="{00000000-0005-0000-0000-00005C1C0000}"/>
    <cellStyle name="inputPercentageL 2" xfId="7140" xr:uid="{00000000-0005-0000-0000-00005D1C0000}"/>
    <cellStyle name="inputPercentageL 2 2" xfId="7141" xr:uid="{00000000-0005-0000-0000-00005E1C0000}"/>
    <cellStyle name="inputPercentageL 2 2 2" xfId="7142" xr:uid="{00000000-0005-0000-0000-00005F1C0000}"/>
    <cellStyle name="inputPercentageL 2 2 2 2" xfId="7143" xr:uid="{00000000-0005-0000-0000-0000601C0000}"/>
    <cellStyle name="inputPercentageL 2 2 3" xfId="7144" xr:uid="{00000000-0005-0000-0000-0000611C0000}"/>
    <cellStyle name="inputPercentageL 2 3" xfId="7145" xr:uid="{00000000-0005-0000-0000-0000621C0000}"/>
    <cellStyle name="inputPercentageL 2 3 2" xfId="7146" xr:uid="{00000000-0005-0000-0000-0000631C0000}"/>
    <cellStyle name="inputPercentageL 2 4" xfId="7147" xr:uid="{00000000-0005-0000-0000-0000641C0000}"/>
    <cellStyle name="inputPercentageL 2 4 2" xfId="7148" xr:uid="{00000000-0005-0000-0000-0000651C0000}"/>
    <cellStyle name="inputPercentageL 2 5" xfId="7149" xr:uid="{00000000-0005-0000-0000-0000661C0000}"/>
    <cellStyle name="inputPercentageL 2_Aktiva Formeln" xfId="7150" xr:uid="{00000000-0005-0000-0000-0000671C0000}"/>
    <cellStyle name="inputPercentageL 3" xfId="7151" xr:uid="{00000000-0005-0000-0000-0000681C0000}"/>
    <cellStyle name="inputPercentageL 3 2" xfId="7152" xr:uid="{00000000-0005-0000-0000-0000691C0000}"/>
    <cellStyle name="inputPercentageL 3 2 2" xfId="7153" xr:uid="{00000000-0005-0000-0000-00006A1C0000}"/>
    <cellStyle name="inputPercentageL 3 3" xfId="7154" xr:uid="{00000000-0005-0000-0000-00006B1C0000}"/>
    <cellStyle name="inputPercentageL 3 3 2" xfId="7155" xr:uid="{00000000-0005-0000-0000-00006C1C0000}"/>
    <cellStyle name="inputPercentageL 3 4" xfId="7156" xr:uid="{00000000-0005-0000-0000-00006D1C0000}"/>
    <cellStyle name="inputPercentageL 3 4 2" xfId="7157" xr:uid="{00000000-0005-0000-0000-00006E1C0000}"/>
    <cellStyle name="inputPercentageL 3 5" xfId="7158" xr:uid="{00000000-0005-0000-0000-00006F1C0000}"/>
    <cellStyle name="inputPercentageL 3_Aktiva Formeln" xfId="7159" xr:uid="{00000000-0005-0000-0000-0000701C0000}"/>
    <cellStyle name="inputPercentageL 4" xfId="7160" xr:uid="{00000000-0005-0000-0000-0000711C0000}"/>
    <cellStyle name="inputPercentageL 4 2" xfId="7161" xr:uid="{00000000-0005-0000-0000-0000721C0000}"/>
    <cellStyle name="inputPercentageL 5" xfId="7162" xr:uid="{00000000-0005-0000-0000-0000731C0000}"/>
    <cellStyle name="inputPercentageL 5 2" xfId="7163" xr:uid="{00000000-0005-0000-0000-0000741C0000}"/>
    <cellStyle name="inputPercentageS" xfId="7164" xr:uid="{00000000-0005-0000-0000-0000751C0000}"/>
    <cellStyle name="inputPercentageS 2" xfId="7165" xr:uid="{00000000-0005-0000-0000-0000761C0000}"/>
    <cellStyle name="inputPercentageS 2 2" xfId="7166" xr:uid="{00000000-0005-0000-0000-0000771C0000}"/>
    <cellStyle name="inputPercentageS 2 3" xfId="7167" xr:uid="{00000000-0005-0000-0000-0000781C0000}"/>
    <cellStyle name="inputPercentageS 2 3 2" xfId="7168" xr:uid="{00000000-0005-0000-0000-0000791C0000}"/>
    <cellStyle name="inputPercentageS 2 3 2 2" xfId="7169" xr:uid="{00000000-0005-0000-0000-00007A1C0000}"/>
    <cellStyle name="inputPercentageS 2 3 3" xfId="7170" xr:uid="{00000000-0005-0000-0000-00007B1C0000}"/>
    <cellStyle name="inputPercentageS 2_Aktiva Formeln" xfId="7171" xr:uid="{00000000-0005-0000-0000-00007C1C0000}"/>
    <cellStyle name="inputPercentageS 3" xfId="7172" xr:uid="{00000000-0005-0000-0000-00007D1C0000}"/>
    <cellStyle name="inputPercentageS 3 2" xfId="7173" xr:uid="{00000000-0005-0000-0000-00007E1C0000}"/>
    <cellStyle name="inputPercentageS 3 2 2" xfId="7174" xr:uid="{00000000-0005-0000-0000-00007F1C0000}"/>
    <cellStyle name="inputPercentageS 3 2 2 2" xfId="7175" xr:uid="{00000000-0005-0000-0000-0000801C0000}"/>
    <cellStyle name="inputPercentageS 3 2 3" xfId="7176" xr:uid="{00000000-0005-0000-0000-0000811C0000}"/>
    <cellStyle name="inputPercentageS 3_Aktiva Formeln" xfId="7177" xr:uid="{00000000-0005-0000-0000-0000821C0000}"/>
    <cellStyle name="inputPercentageS 4" xfId="7178" xr:uid="{00000000-0005-0000-0000-0000831C0000}"/>
    <cellStyle name="inputPercentageS 5" xfId="7179" xr:uid="{00000000-0005-0000-0000-0000841C0000}"/>
    <cellStyle name="inputPercentageS 5 2" xfId="7180" xr:uid="{00000000-0005-0000-0000-0000851C0000}"/>
    <cellStyle name="inputPercentageS 5 2 2" xfId="7181" xr:uid="{00000000-0005-0000-0000-0000861C0000}"/>
    <cellStyle name="inputPercentageS 5 3" xfId="7182" xr:uid="{00000000-0005-0000-0000-0000871C0000}"/>
    <cellStyle name="inputPercentageS 6" xfId="7183" xr:uid="{00000000-0005-0000-0000-0000881C0000}"/>
    <cellStyle name="inputPercentageS 6 2" xfId="7184" xr:uid="{00000000-0005-0000-0000-0000891C0000}"/>
    <cellStyle name="inputPercentageS 7" xfId="7185" xr:uid="{00000000-0005-0000-0000-00008A1C0000}"/>
    <cellStyle name="Inputs" xfId="7186" xr:uid="{00000000-0005-0000-0000-00008B1C0000}"/>
    <cellStyle name="Inputs 2" xfId="7187" xr:uid="{00000000-0005-0000-0000-00008C1C0000}"/>
    <cellStyle name="inputSelection" xfId="7188" xr:uid="{00000000-0005-0000-0000-00008D1C0000}"/>
    <cellStyle name="inputSelection 2" xfId="7189" xr:uid="{00000000-0005-0000-0000-00008E1C0000}"/>
    <cellStyle name="inputSelection 2 2" xfId="7190" xr:uid="{00000000-0005-0000-0000-00008F1C0000}"/>
    <cellStyle name="inputSelection 2 2 2" xfId="7191" xr:uid="{00000000-0005-0000-0000-0000901C0000}"/>
    <cellStyle name="inputSelection 2 2 2 2" xfId="7192" xr:uid="{00000000-0005-0000-0000-0000911C0000}"/>
    <cellStyle name="inputSelection 2 2 3" xfId="7193" xr:uid="{00000000-0005-0000-0000-0000921C0000}"/>
    <cellStyle name="inputSelection 2 3" xfId="7194" xr:uid="{00000000-0005-0000-0000-0000931C0000}"/>
    <cellStyle name="inputSelection 2 3 2" xfId="7195" xr:uid="{00000000-0005-0000-0000-0000941C0000}"/>
    <cellStyle name="inputSelection 2 4" xfId="7196" xr:uid="{00000000-0005-0000-0000-0000951C0000}"/>
    <cellStyle name="inputSelection 2 4 2" xfId="7197" xr:uid="{00000000-0005-0000-0000-0000961C0000}"/>
    <cellStyle name="inputSelection 2 5" xfId="7198" xr:uid="{00000000-0005-0000-0000-0000971C0000}"/>
    <cellStyle name="inputSelection 2_Aktiva Formeln" xfId="7199" xr:uid="{00000000-0005-0000-0000-0000981C0000}"/>
    <cellStyle name="inputSelection 3" xfId="7200" xr:uid="{00000000-0005-0000-0000-0000991C0000}"/>
    <cellStyle name="inputSelection 3 2" xfId="7201" xr:uid="{00000000-0005-0000-0000-00009A1C0000}"/>
    <cellStyle name="inputSelection 3 2 2" xfId="7202" xr:uid="{00000000-0005-0000-0000-00009B1C0000}"/>
    <cellStyle name="inputSelection 3 3" xfId="7203" xr:uid="{00000000-0005-0000-0000-00009C1C0000}"/>
    <cellStyle name="inputSelection 3 3 2" xfId="7204" xr:uid="{00000000-0005-0000-0000-00009D1C0000}"/>
    <cellStyle name="inputSelection 3 4" xfId="7205" xr:uid="{00000000-0005-0000-0000-00009E1C0000}"/>
    <cellStyle name="inputSelection 3 4 2" xfId="7206" xr:uid="{00000000-0005-0000-0000-00009F1C0000}"/>
    <cellStyle name="inputSelection 3 5" xfId="7207" xr:uid="{00000000-0005-0000-0000-0000A01C0000}"/>
    <cellStyle name="inputSelection 3_Aktiva Formeln" xfId="7208" xr:uid="{00000000-0005-0000-0000-0000A11C0000}"/>
    <cellStyle name="inputSelection 4" xfId="7209" xr:uid="{00000000-0005-0000-0000-0000A21C0000}"/>
    <cellStyle name="inputSelection 4 2" xfId="7210" xr:uid="{00000000-0005-0000-0000-0000A31C0000}"/>
    <cellStyle name="inputSelection 5" xfId="7211" xr:uid="{00000000-0005-0000-0000-0000A41C0000}"/>
    <cellStyle name="inputSelection 5 2" xfId="7212" xr:uid="{00000000-0005-0000-0000-0000A51C0000}"/>
    <cellStyle name="inputText" xfId="7213" xr:uid="{00000000-0005-0000-0000-0000A61C0000}"/>
    <cellStyle name="inputText 2" xfId="7214" xr:uid="{00000000-0005-0000-0000-0000A71C0000}"/>
    <cellStyle name="inputText 2 2" xfId="7215" xr:uid="{00000000-0005-0000-0000-0000A81C0000}"/>
    <cellStyle name="inputText 2 2 2" xfId="7216" xr:uid="{00000000-0005-0000-0000-0000A91C0000}"/>
    <cellStyle name="inputText 2 2 2 2" xfId="7217" xr:uid="{00000000-0005-0000-0000-0000AA1C0000}"/>
    <cellStyle name="inputText 2 2 3" xfId="7218" xr:uid="{00000000-0005-0000-0000-0000AB1C0000}"/>
    <cellStyle name="inputText 2 3" xfId="7219" xr:uid="{00000000-0005-0000-0000-0000AC1C0000}"/>
    <cellStyle name="inputText 2 3 2" xfId="7220" xr:uid="{00000000-0005-0000-0000-0000AD1C0000}"/>
    <cellStyle name="inputText 2 4" xfId="7221" xr:uid="{00000000-0005-0000-0000-0000AE1C0000}"/>
    <cellStyle name="inputText 2 4 2" xfId="7222" xr:uid="{00000000-0005-0000-0000-0000AF1C0000}"/>
    <cellStyle name="inputText 2 5" xfId="7223" xr:uid="{00000000-0005-0000-0000-0000B01C0000}"/>
    <cellStyle name="inputText 2_Aktiva Formeln" xfId="7224" xr:uid="{00000000-0005-0000-0000-0000B11C0000}"/>
    <cellStyle name="inputText 3" xfId="7225" xr:uid="{00000000-0005-0000-0000-0000B21C0000}"/>
    <cellStyle name="inputText 3 2" xfId="7226" xr:uid="{00000000-0005-0000-0000-0000B31C0000}"/>
    <cellStyle name="inputText 3 2 2" xfId="7227" xr:uid="{00000000-0005-0000-0000-0000B41C0000}"/>
    <cellStyle name="inputText 3 3" xfId="7228" xr:uid="{00000000-0005-0000-0000-0000B51C0000}"/>
    <cellStyle name="inputText 3 3 2" xfId="7229" xr:uid="{00000000-0005-0000-0000-0000B61C0000}"/>
    <cellStyle name="inputText 3 4" xfId="7230" xr:uid="{00000000-0005-0000-0000-0000B71C0000}"/>
    <cellStyle name="inputText 3 4 2" xfId="7231" xr:uid="{00000000-0005-0000-0000-0000B81C0000}"/>
    <cellStyle name="inputText 3 5" xfId="7232" xr:uid="{00000000-0005-0000-0000-0000B91C0000}"/>
    <cellStyle name="inputText 3_Aktiva Formeln" xfId="7233" xr:uid="{00000000-0005-0000-0000-0000BA1C0000}"/>
    <cellStyle name="inputText 4" xfId="7234" xr:uid="{00000000-0005-0000-0000-0000BB1C0000}"/>
    <cellStyle name="inputText 4 2" xfId="7235" xr:uid="{00000000-0005-0000-0000-0000BC1C0000}"/>
    <cellStyle name="inputText 5" xfId="7236" xr:uid="{00000000-0005-0000-0000-0000BD1C0000}"/>
    <cellStyle name="inputText 5 2" xfId="7237" xr:uid="{00000000-0005-0000-0000-0000BE1C0000}"/>
    <cellStyle name="Integer" xfId="7238" xr:uid="{00000000-0005-0000-0000-0000BF1C0000}"/>
    <cellStyle name="Integer 2" xfId="7239" xr:uid="{00000000-0005-0000-0000-0000C01C0000}"/>
    <cellStyle name="Integer 3" xfId="7240" xr:uid="{00000000-0005-0000-0000-0000C11C0000}"/>
    <cellStyle name="io" xfId="7241" xr:uid="{00000000-0005-0000-0000-0000C21C0000}"/>
    <cellStyle name="ISBSPercentSS" xfId="7242" xr:uid="{00000000-0005-0000-0000-0000C31C0000}"/>
    <cellStyle name="ISBSPercentSSBoldwBorders" xfId="7243" xr:uid="{00000000-0005-0000-0000-0000C41C0000}"/>
    <cellStyle name="Italic" xfId="7244" xr:uid="{00000000-0005-0000-0000-0000C51C0000}"/>
    <cellStyle name="Item" xfId="7245" xr:uid="{00000000-0005-0000-0000-0000C61C0000}"/>
    <cellStyle name="Item 2" xfId="7246" xr:uid="{00000000-0005-0000-0000-0000C71C0000}"/>
    <cellStyle name="Item 3" xfId="7247" xr:uid="{00000000-0005-0000-0000-0000C81C0000}"/>
    <cellStyle name="ItemTypeClass" xfId="7248" xr:uid="{00000000-0005-0000-0000-0000C91C0000}"/>
    <cellStyle name="ItemTypeClass 2" xfId="7249" xr:uid="{00000000-0005-0000-0000-0000CA1C0000}"/>
    <cellStyle name="ItemTypeClass 2 2" xfId="7250" xr:uid="{00000000-0005-0000-0000-0000CB1C0000}"/>
    <cellStyle name="ItemTypeClass 2 2 2" xfId="7251" xr:uid="{00000000-0005-0000-0000-0000CC1C0000}"/>
    <cellStyle name="ItemTypeClass 2 2 2 2" xfId="7252" xr:uid="{00000000-0005-0000-0000-0000CD1C0000}"/>
    <cellStyle name="ItemTypeClass 2 2 2 2 2" xfId="7253" xr:uid="{00000000-0005-0000-0000-0000CE1C0000}"/>
    <cellStyle name="ItemTypeClass 2 2 2 3" xfId="7254" xr:uid="{00000000-0005-0000-0000-0000CF1C0000}"/>
    <cellStyle name="ItemTypeClass 2 2 3" xfId="7255" xr:uid="{00000000-0005-0000-0000-0000D01C0000}"/>
    <cellStyle name="ItemTypeClass 2 2 3 2" xfId="7256" xr:uid="{00000000-0005-0000-0000-0000D11C0000}"/>
    <cellStyle name="ItemTypeClass 2 2 3 2 2" xfId="7257" xr:uid="{00000000-0005-0000-0000-0000D21C0000}"/>
    <cellStyle name="ItemTypeClass 2 2 3 3" xfId="7258" xr:uid="{00000000-0005-0000-0000-0000D31C0000}"/>
    <cellStyle name="ItemTypeClass 2 2 4" xfId="7259" xr:uid="{00000000-0005-0000-0000-0000D41C0000}"/>
    <cellStyle name="ItemTypeClass 2 2 4 2" xfId="7260" xr:uid="{00000000-0005-0000-0000-0000D51C0000}"/>
    <cellStyle name="ItemTypeClass 2 2 5" xfId="7261" xr:uid="{00000000-0005-0000-0000-0000D61C0000}"/>
    <cellStyle name="ItemTypeClass 2 2_Aktiva Formeln" xfId="7262" xr:uid="{00000000-0005-0000-0000-0000D71C0000}"/>
    <cellStyle name="ItemTypeClass 2 3" xfId="7263" xr:uid="{00000000-0005-0000-0000-0000D81C0000}"/>
    <cellStyle name="ItemTypeClass 2 3 2" xfId="7264" xr:uid="{00000000-0005-0000-0000-0000D91C0000}"/>
    <cellStyle name="ItemTypeClass 2 3 2 2" xfId="7265" xr:uid="{00000000-0005-0000-0000-0000DA1C0000}"/>
    <cellStyle name="ItemTypeClass 2 3 3" xfId="7266" xr:uid="{00000000-0005-0000-0000-0000DB1C0000}"/>
    <cellStyle name="ItemTypeClass 2_Aktiva Formeln" xfId="7267" xr:uid="{00000000-0005-0000-0000-0000DC1C0000}"/>
    <cellStyle name="ItemTypeClass 3" xfId="7268" xr:uid="{00000000-0005-0000-0000-0000DD1C0000}"/>
    <cellStyle name="ItemTypeClass 3 2" xfId="7269" xr:uid="{00000000-0005-0000-0000-0000DE1C0000}"/>
    <cellStyle name="ItemTypeClass 3 2 2" xfId="7270" xr:uid="{00000000-0005-0000-0000-0000DF1C0000}"/>
    <cellStyle name="ItemTypeClass 3 2 2 2" xfId="7271" xr:uid="{00000000-0005-0000-0000-0000E01C0000}"/>
    <cellStyle name="ItemTypeClass 3 2 3" xfId="7272" xr:uid="{00000000-0005-0000-0000-0000E11C0000}"/>
    <cellStyle name="ItemTypeClass 3 3" xfId="7273" xr:uid="{00000000-0005-0000-0000-0000E21C0000}"/>
    <cellStyle name="ItemTypeClass 3 3 2" xfId="7274" xr:uid="{00000000-0005-0000-0000-0000E31C0000}"/>
    <cellStyle name="ItemTypeClass 3 3 2 2" xfId="7275" xr:uid="{00000000-0005-0000-0000-0000E41C0000}"/>
    <cellStyle name="ItemTypeClass 3 3 3" xfId="7276" xr:uid="{00000000-0005-0000-0000-0000E51C0000}"/>
    <cellStyle name="ItemTypeClass 3 4" xfId="7277" xr:uid="{00000000-0005-0000-0000-0000E61C0000}"/>
    <cellStyle name="ItemTypeClass 3 4 2" xfId="7278" xr:uid="{00000000-0005-0000-0000-0000E71C0000}"/>
    <cellStyle name="ItemTypeClass 3 5" xfId="7279" xr:uid="{00000000-0005-0000-0000-0000E81C0000}"/>
    <cellStyle name="ItemTypeClass 3_Aktiva Formeln" xfId="7280" xr:uid="{00000000-0005-0000-0000-0000E91C0000}"/>
    <cellStyle name="ItemTypeClass 4" xfId="7281" xr:uid="{00000000-0005-0000-0000-0000EA1C0000}"/>
    <cellStyle name="ItemTypeClass 4 2" xfId="7282" xr:uid="{00000000-0005-0000-0000-0000EB1C0000}"/>
    <cellStyle name="ItemTypeClass 4 2 2" xfId="7283" xr:uid="{00000000-0005-0000-0000-0000EC1C0000}"/>
    <cellStyle name="ItemTypeClass 4 3" xfId="7284" xr:uid="{00000000-0005-0000-0000-0000ED1C0000}"/>
    <cellStyle name="ItemTypeClass_Aktiva Formeln" xfId="7285" xr:uid="{00000000-0005-0000-0000-0000EE1C0000}"/>
    <cellStyle name="J.P.M. input" xfId="7286" xr:uid="{00000000-0005-0000-0000-0000EF1C0000}"/>
    <cellStyle name="Jahr" xfId="7287" xr:uid="{00000000-0005-0000-0000-0000F01C0000}"/>
    <cellStyle name="Jahr 2" xfId="7288" xr:uid="{00000000-0005-0000-0000-0000F11C0000}"/>
    <cellStyle name="Jahr 2 2" xfId="7289" xr:uid="{00000000-0005-0000-0000-0000F21C0000}"/>
    <cellStyle name="Jahr 2 2 2" xfId="7290" xr:uid="{00000000-0005-0000-0000-0000F31C0000}"/>
    <cellStyle name="Jahr 2 2 2 2" xfId="7291" xr:uid="{00000000-0005-0000-0000-0000F41C0000}"/>
    <cellStyle name="Jahr 2 2 3" xfId="7292" xr:uid="{00000000-0005-0000-0000-0000F51C0000}"/>
    <cellStyle name="Jahr 2 2 3 2" xfId="7293" xr:uid="{00000000-0005-0000-0000-0000F61C0000}"/>
    <cellStyle name="Jahr 2 2 4" xfId="7294" xr:uid="{00000000-0005-0000-0000-0000F71C0000}"/>
    <cellStyle name="Jahr 2 3" xfId="7295" xr:uid="{00000000-0005-0000-0000-0000F81C0000}"/>
    <cellStyle name="Jahr 2 3 2" xfId="7296" xr:uid="{00000000-0005-0000-0000-0000F91C0000}"/>
    <cellStyle name="Jahr 2 3 2 2" xfId="7297" xr:uid="{00000000-0005-0000-0000-0000FA1C0000}"/>
    <cellStyle name="Jahr 2 3 3" xfId="7298" xr:uid="{00000000-0005-0000-0000-0000FB1C0000}"/>
    <cellStyle name="Jahr 2 3 3 2" xfId="7299" xr:uid="{00000000-0005-0000-0000-0000FC1C0000}"/>
    <cellStyle name="Jahr 2 3 4" xfId="7300" xr:uid="{00000000-0005-0000-0000-0000FD1C0000}"/>
    <cellStyle name="Jahr 2 3 4 2" xfId="7301" xr:uid="{00000000-0005-0000-0000-0000FE1C0000}"/>
    <cellStyle name="Jahr 2 3 5" xfId="7302" xr:uid="{00000000-0005-0000-0000-0000FF1C0000}"/>
    <cellStyle name="Jahr 2 3_Aktiva Formeln" xfId="7303" xr:uid="{00000000-0005-0000-0000-0000001D0000}"/>
    <cellStyle name="Jahr 2 4" xfId="7304" xr:uid="{00000000-0005-0000-0000-0000011D0000}"/>
    <cellStyle name="Jahr 2 4 2" xfId="7305" xr:uid="{00000000-0005-0000-0000-0000021D0000}"/>
    <cellStyle name="Jahr 2 4 2 2" xfId="7306" xr:uid="{00000000-0005-0000-0000-0000031D0000}"/>
    <cellStyle name="Jahr 2 4 3" xfId="7307" xr:uid="{00000000-0005-0000-0000-0000041D0000}"/>
    <cellStyle name="Jahr 2 4 3 2" xfId="7308" xr:uid="{00000000-0005-0000-0000-0000051D0000}"/>
    <cellStyle name="Jahr 2 4 4" xfId="7309" xr:uid="{00000000-0005-0000-0000-0000061D0000}"/>
    <cellStyle name="Jahr 2 4 4 2" xfId="7310" xr:uid="{00000000-0005-0000-0000-0000071D0000}"/>
    <cellStyle name="Jahr 2 4 5" xfId="7311" xr:uid="{00000000-0005-0000-0000-0000081D0000}"/>
    <cellStyle name="Jahr 2 4_Aktiva Formeln" xfId="7312" xr:uid="{00000000-0005-0000-0000-0000091D0000}"/>
    <cellStyle name="Jahr 2 5" xfId="7313" xr:uid="{00000000-0005-0000-0000-00000A1D0000}"/>
    <cellStyle name="Jahr 2 5 2" xfId="7314" xr:uid="{00000000-0005-0000-0000-00000B1D0000}"/>
    <cellStyle name="Jahr 2 5 2 2" xfId="7315" xr:uid="{00000000-0005-0000-0000-00000C1D0000}"/>
    <cellStyle name="Jahr 2 5 3" xfId="7316" xr:uid="{00000000-0005-0000-0000-00000D1D0000}"/>
    <cellStyle name="Jahr 2 6" xfId="7317" xr:uid="{00000000-0005-0000-0000-00000E1D0000}"/>
    <cellStyle name="Jahr 2 6 2" xfId="7318" xr:uid="{00000000-0005-0000-0000-00000F1D0000}"/>
    <cellStyle name="Jahr 2 7" xfId="7319" xr:uid="{00000000-0005-0000-0000-0000101D0000}"/>
    <cellStyle name="Jahr 2 7 2" xfId="7320" xr:uid="{00000000-0005-0000-0000-0000111D0000}"/>
    <cellStyle name="Jahr 2 7 2 2" xfId="7321" xr:uid="{00000000-0005-0000-0000-0000121D0000}"/>
    <cellStyle name="Jahr 2 7 3" xfId="7322" xr:uid="{00000000-0005-0000-0000-0000131D0000}"/>
    <cellStyle name="Jahr 2_Aktiva Formeln" xfId="7323" xr:uid="{00000000-0005-0000-0000-0000141D0000}"/>
    <cellStyle name="Jahr 3" xfId="7324" xr:uid="{00000000-0005-0000-0000-0000151D0000}"/>
    <cellStyle name="Jahr 3 2" xfId="7325" xr:uid="{00000000-0005-0000-0000-0000161D0000}"/>
    <cellStyle name="Jahr 3 2 2" xfId="7326" xr:uid="{00000000-0005-0000-0000-0000171D0000}"/>
    <cellStyle name="Jahr 3 3" xfId="7327" xr:uid="{00000000-0005-0000-0000-0000181D0000}"/>
    <cellStyle name="Jahr 3 3 2" xfId="7328" xr:uid="{00000000-0005-0000-0000-0000191D0000}"/>
    <cellStyle name="Jahr 3 4" xfId="7329" xr:uid="{00000000-0005-0000-0000-00001A1D0000}"/>
    <cellStyle name="Jegyzet" xfId="7330" xr:uid="{00000000-0005-0000-0000-00001B1D0000}"/>
    <cellStyle name="Jegyzet 2" xfId="7331" xr:uid="{00000000-0005-0000-0000-00001C1D0000}"/>
    <cellStyle name="Jegyzet 2 2" xfId="7332" xr:uid="{00000000-0005-0000-0000-00001D1D0000}"/>
    <cellStyle name="Jegyzet 2 2 2" xfId="7333" xr:uid="{00000000-0005-0000-0000-00001E1D0000}"/>
    <cellStyle name="Jegyzet 2 2 2 2" xfId="7334" xr:uid="{00000000-0005-0000-0000-00001F1D0000}"/>
    <cellStyle name="Jegyzet 2 2 2 2 2" xfId="7335" xr:uid="{00000000-0005-0000-0000-0000201D0000}"/>
    <cellStyle name="Jegyzet 2 2 2 3" xfId="7336" xr:uid="{00000000-0005-0000-0000-0000211D0000}"/>
    <cellStyle name="Jegyzet 2 2 3" xfId="7337" xr:uid="{00000000-0005-0000-0000-0000221D0000}"/>
    <cellStyle name="Jegyzet 2 2 3 2" xfId="7338" xr:uid="{00000000-0005-0000-0000-0000231D0000}"/>
    <cellStyle name="Jegyzet 2 2 3 2 2" xfId="7339" xr:uid="{00000000-0005-0000-0000-0000241D0000}"/>
    <cellStyle name="Jegyzet 2 2 3 3" xfId="7340" xr:uid="{00000000-0005-0000-0000-0000251D0000}"/>
    <cellStyle name="Jegyzet 2 2 4" xfId="7341" xr:uid="{00000000-0005-0000-0000-0000261D0000}"/>
    <cellStyle name="Jegyzet 2 2 4 2" xfId="7342" xr:uid="{00000000-0005-0000-0000-0000271D0000}"/>
    <cellStyle name="Jegyzet 2 2 5" xfId="7343" xr:uid="{00000000-0005-0000-0000-0000281D0000}"/>
    <cellStyle name="Jegyzet 2 2_Aktiva Formeln" xfId="7344" xr:uid="{00000000-0005-0000-0000-0000291D0000}"/>
    <cellStyle name="Jegyzet 2 3" xfId="7345" xr:uid="{00000000-0005-0000-0000-00002A1D0000}"/>
    <cellStyle name="Jegyzet 2 3 2" xfId="7346" xr:uid="{00000000-0005-0000-0000-00002B1D0000}"/>
    <cellStyle name="Jegyzet 2 3 2 2" xfId="7347" xr:uid="{00000000-0005-0000-0000-00002C1D0000}"/>
    <cellStyle name="Jegyzet 2 3 3" xfId="7348" xr:uid="{00000000-0005-0000-0000-00002D1D0000}"/>
    <cellStyle name="Jegyzet 2 4" xfId="7349" xr:uid="{00000000-0005-0000-0000-00002E1D0000}"/>
    <cellStyle name="Jegyzet 2 4 2" xfId="7350" xr:uid="{00000000-0005-0000-0000-00002F1D0000}"/>
    <cellStyle name="Jegyzet 2_Aktiva Formeln" xfId="7351" xr:uid="{00000000-0005-0000-0000-0000301D0000}"/>
    <cellStyle name="Jegyzet 3" xfId="7352" xr:uid="{00000000-0005-0000-0000-0000311D0000}"/>
    <cellStyle name="Jegyzet 3 2" xfId="7353" xr:uid="{00000000-0005-0000-0000-0000321D0000}"/>
    <cellStyle name="Jegyzet 3 2 2" xfId="7354" xr:uid="{00000000-0005-0000-0000-0000331D0000}"/>
    <cellStyle name="Jegyzet 3 2 2 2" xfId="7355" xr:uid="{00000000-0005-0000-0000-0000341D0000}"/>
    <cellStyle name="Jegyzet 3 2 2 2 2" xfId="7356" xr:uid="{00000000-0005-0000-0000-0000351D0000}"/>
    <cellStyle name="Jegyzet 3 2 2 3" xfId="7357" xr:uid="{00000000-0005-0000-0000-0000361D0000}"/>
    <cellStyle name="Jegyzet 3 2 3" xfId="7358" xr:uid="{00000000-0005-0000-0000-0000371D0000}"/>
    <cellStyle name="Jegyzet 3 2 3 2" xfId="7359" xr:uid="{00000000-0005-0000-0000-0000381D0000}"/>
    <cellStyle name="Jegyzet 3 2 3 2 2" xfId="7360" xr:uid="{00000000-0005-0000-0000-0000391D0000}"/>
    <cellStyle name="Jegyzet 3 2 3 3" xfId="7361" xr:uid="{00000000-0005-0000-0000-00003A1D0000}"/>
    <cellStyle name="Jegyzet 3 2 4" xfId="7362" xr:uid="{00000000-0005-0000-0000-00003B1D0000}"/>
    <cellStyle name="Jegyzet 3 2 4 2" xfId="7363" xr:uid="{00000000-0005-0000-0000-00003C1D0000}"/>
    <cellStyle name="Jegyzet 3 2 5" xfId="7364" xr:uid="{00000000-0005-0000-0000-00003D1D0000}"/>
    <cellStyle name="Jegyzet 3 2_Aktiva Formeln" xfId="7365" xr:uid="{00000000-0005-0000-0000-00003E1D0000}"/>
    <cellStyle name="Jegyzet 3 3" xfId="7366" xr:uid="{00000000-0005-0000-0000-00003F1D0000}"/>
    <cellStyle name="Jegyzet 3 3 2" xfId="7367" xr:uid="{00000000-0005-0000-0000-0000401D0000}"/>
    <cellStyle name="Jegyzet 3 3 2 2" xfId="7368" xr:uid="{00000000-0005-0000-0000-0000411D0000}"/>
    <cellStyle name="Jegyzet 3 3 2 2 2" xfId="7369" xr:uid="{00000000-0005-0000-0000-0000421D0000}"/>
    <cellStyle name="Jegyzet 3 3 2 3" xfId="7370" xr:uid="{00000000-0005-0000-0000-0000431D0000}"/>
    <cellStyle name="Jegyzet 3 3 3" xfId="7371" xr:uid="{00000000-0005-0000-0000-0000441D0000}"/>
    <cellStyle name="Jegyzet 3 3 3 2" xfId="7372" xr:uid="{00000000-0005-0000-0000-0000451D0000}"/>
    <cellStyle name="Jegyzet 3 3 3 2 2" xfId="7373" xr:uid="{00000000-0005-0000-0000-0000461D0000}"/>
    <cellStyle name="Jegyzet 3 3 3 3" xfId="7374" xr:uid="{00000000-0005-0000-0000-0000471D0000}"/>
    <cellStyle name="Jegyzet 3 3 4" xfId="7375" xr:uid="{00000000-0005-0000-0000-0000481D0000}"/>
    <cellStyle name="Jegyzet 3 3 4 2" xfId="7376" xr:uid="{00000000-0005-0000-0000-0000491D0000}"/>
    <cellStyle name="Jegyzet 3 3 5" xfId="7377" xr:uid="{00000000-0005-0000-0000-00004A1D0000}"/>
    <cellStyle name="Jegyzet 3 3_Aktiva Formeln" xfId="7378" xr:uid="{00000000-0005-0000-0000-00004B1D0000}"/>
    <cellStyle name="Jegyzet 3 4" xfId="7379" xr:uid="{00000000-0005-0000-0000-00004C1D0000}"/>
    <cellStyle name="Jegyzet 3 4 2" xfId="7380" xr:uid="{00000000-0005-0000-0000-00004D1D0000}"/>
    <cellStyle name="Jegyzet 3 4 2 2" xfId="7381" xr:uid="{00000000-0005-0000-0000-00004E1D0000}"/>
    <cellStyle name="Jegyzet 3 4 3" xfId="7382" xr:uid="{00000000-0005-0000-0000-00004F1D0000}"/>
    <cellStyle name="Jegyzet 3 5" xfId="7383" xr:uid="{00000000-0005-0000-0000-0000501D0000}"/>
    <cellStyle name="Jegyzet 3 5 2" xfId="7384" xr:uid="{00000000-0005-0000-0000-0000511D0000}"/>
    <cellStyle name="Jegyzet 3 5 2 2" xfId="7385" xr:uid="{00000000-0005-0000-0000-0000521D0000}"/>
    <cellStyle name="Jegyzet 3 5 3" xfId="7386" xr:uid="{00000000-0005-0000-0000-0000531D0000}"/>
    <cellStyle name="Jegyzet 3_Aktiva Formeln" xfId="7387" xr:uid="{00000000-0005-0000-0000-0000541D0000}"/>
    <cellStyle name="Jegyzet 4" xfId="7388" xr:uid="{00000000-0005-0000-0000-0000551D0000}"/>
    <cellStyle name="Jegyzet 4 2" xfId="7389" xr:uid="{00000000-0005-0000-0000-0000561D0000}"/>
    <cellStyle name="Jegyzet 4 2 2" xfId="7390" xr:uid="{00000000-0005-0000-0000-0000571D0000}"/>
    <cellStyle name="Jegyzet 4 2 2 2" xfId="7391" xr:uid="{00000000-0005-0000-0000-0000581D0000}"/>
    <cellStyle name="Jegyzet 4 2 3" xfId="7392" xr:uid="{00000000-0005-0000-0000-0000591D0000}"/>
    <cellStyle name="Jegyzet 4 3" xfId="7393" xr:uid="{00000000-0005-0000-0000-00005A1D0000}"/>
    <cellStyle name="Jegyzet 4 3 2" xfId="7394" xr:uid="{00000000-0005-0000-0000-00005B1D0000}"/>
    <cellStyle name="Jegyzet 4 3 2 2" xfId="7395" xr:uid="{00000000-0005-0000-0000-00005C1D0000}"/>
    <cellStyle name="Jegyzet 4 3 3" xfId="7396" xr:uid="{00000000-0005-0000-0000-00005D1D0000}"/>
    <cellStyle name="Jegyzet 4 4" xfId="7397" xr:uid="{00000000-0005-0000-0000-00005E1D0000}"/>
    <cellStyle name="Jegyzet 4 4 2" xfId="7398" xr:uid="{00000000-0005-0000-0000-00005F1D0000}"/>
    <cellStyle name="Jegyzet 4_Aktiva Formeln" xfId="7399" xr:uid="{00000000-0005-0000-0000-0000601D0000}"/>
    <cellStyle name="Jegyzet 5" xfId="7400" xr:uid="{00000000-0005-0000-0000-0000611D0000}"/>
    <cellStyle name="Jegyzet 5 2" xfId="7401" xr:uid="{00000000-0005-0000-0000-0000621D0000}"/>
    <cellStyle name="Jegyzet 5 2 2" xfId="7402" xr:uid="{00000000-0005-0000-0000-0000631D0000}"/>
    <cellStyle name="Jegyzet 5 2 2 2" xfId="7403" xr:uid="{00000000-0005-0000-0000-0000641D0000}"/>
    <cellStyle name="Jegyzet 5 2 3" xfId="7404" xr:uid="{00000000-0005-0000-0000-0000651D0000}"/>
    <cellStyle name="Jegyzet 5 3" xfId="7405" xr:uid="{00000000-0005-0000-0000-0000661D0000}"/>
    <cellStyle name="Jegyzet 5 3 2" xfId="7406" xr:uid="{00000000-0005-0000-0000-0000671D0000}"/>
    <cellStyle name="Jegyzet 5 3 2 2" xfId="7407" xr:uid="{00000000-0005-0000-0000-0000681D0000}"/>
    <cellStyle name="Jegyzet 5 3 3" xfId="7408" xr:uid="{00000000-0005-0000-0000-0000691D0000}"/>
    <cellStyle name="Jegyzet 5 4" xfId="7409" xr:uid="{00000000-0005-0000-0000-00006A1D0000}"/>
    <cellStyle name="Jegyzet 5 4 2" xfId="7410" xr:uid="{00000000-0005-0000-0000-00006B1D0000}"/>
    <cellStyle name="Jegyzet 5 5" xfId="7411" xr:uid="{00000000-0005-0000-0000-00006C1D0000}"/>
    <cellStyle name="Jegyzet 5_Aktiva Formeln" xfId="7412" xr:uid="{00000000-0005-0000-0000-00006D1D0000}"/>
    <cellStyle name="Jegyzet 6" xfId="7413" xr:uid="{00000000-0005-0000-0000-00006E1D0000}"/>
    <cellStyle name="Jegyzet 6 2" xfId="7414" xr:uid="{00000000-0005-0000-0000-00006F1D0000}"/>
    <cellStyle name="Jegyzet 6 2 2" xfId="7415" xr:uid="{00000000-0005-0000-0000-0000701D0000}"/>
    <cellStyle name="Jegyzet 6 3" xfId="7416" xr:uid="{00000000-0005-0000-0000-0000711D0000}"/>
    <cellStyle name="Jegyzet 7" xfId="7417" xr:uid="{00000000-0005-0000-0000-0000721D0000}"/>
    <cellStyle name="Jegyzet 7 2" xfId="7418" xr:uid="{00000000-0005-0000-0000-0000731D0000}"/>
    <cellStyle name="Jegyzet 7 2 2" xfId="7419" xr:uid="{00000000-0005-0000-0000-0000741D0000}"/>
    <cellStyle name="Jegyzet 7 3" xfId="7420" xr:uid="{00000000-0005-0000-0000-0000751D0000}"/>
    <cellStyle name="Jegyzet 8" xfId="7421" xr:uid="{00000000-0005-0000-0000-0000761D0000}"/>
    <cellStyle name="Jegyzet 8 2" xfId="7422" xr:uid="{00000000-0005-0000-0000-0000771D0000}"/>
    <cellStyle name="Jegyzet_Aktiva Formeln" xfId="7423" xr:uid="{00000000-0005-0000-0000-0000781D0000}"/>
    <cellStyle name="Jelölőszín (1)" xfId="7424" xr:uid="{00000000-0005-0000-0000-0000791D0000}"/>
    <cellStyle name="Jelölőszín (2)" xfId="7425" xr:uid="{00000000-0005-0000-0000-00007A1D0000}"/>
    <cellStyle name="Jelölőszín (3)" xfId="7426" xr:uid="{00000000-0005-0000-0000-00007B1D0000}"/>
    <cellStyle name="Jelölőszín (4)" xfId="7427" xr:uid="{00000000-0005-0000-0000-00007C1D0000}"/>
    <cellStyle name="Jelölőszín (5)" xfId="7428" xr:uid="{00000000-0005-0000-0000-00007D1D0000}"/>
    <cellStyle name="Jelölőszín (6)" xfId="7429" xr:uid="{00000000-0005-0000-0000-00007E1D0000}"/>
    <cellStyle name="Jó" xfId="7430" xr:uid="{00000000-0005-0000-0000-00007F1D0000}"/>
    <cellStyle name="Kimenet" xfId="7431" xr:uid="{00000000-0005-0000-0000-0000801D0000}"/>
    <cellStyle name="Kimenet 2" xfId="7432" xr:uid="{00000000-0005-0000-0000-0000811D0000}"/>
    <cellStyle name="Kimenet 2 2" xfId="7433" xr:uid="{00000000-0005-0000-0000-0000821D0000}"/>
    <cellStyle name="Kimenet 2 2 2" xfId="7434" xr:uid="{00000000-0005-0000-0000-0000831D0000}"/>
    <cellStyle name="Kimenet 2 2 2 2" xfId="7435" xr:uid="{00000000-0005-0000-0000-0000841D0000}"/>
    <cellStyle name="Kimenet 2 2 2 2 2" xfId="7436" xr:uid="{00000000-0005-0000-0000-0000851D0000}"/>
    <cellStyle name="Kimenet 2 2 2 3" xfId="7437" xr:uid="{00000000-0005-0000-0000-0000861D0000}"/>
    <cellStyle name="Kimenet 2 2 3" xfId="7438" xr:uid="{00000000-0005-0000-0000-0000871D0000}"/>
    <cellStyle name="Kimenet 2 2 3 2" xfId="7439" xr:uid="{00000000-0005-0000-0000-0000881D0000}"/>
    <cellStyle name="Kimenet 2 2 3 2 2" xfId="7440" xr:uid="{00000000-0005-0000-0000-0000891D0000}"/>
    <cellStyle name="Kimenet 2 2 3 3" xfId="7441" xr:uid="{00000000-0005-0000-0000-00008A1D0000}"/>
    <cellStyle name="Kimenet 2 2 4" xfId="7442" xr:uid="{00000000-0005-0000-0000-00008B1D0000}"/>
    <cellStyle name="Kimenet 2 2 4 2" xfId="7443" xr:uid="{00000000-0005-0000-0000-00008C1D0000}"/>
    <cellStyle name="Kimenet 2 2 5" xfId="7444" xr:uid="{00000000-0005-0000-0000-00008D1D0000}"/>
    <cellStyle name="Kimenet 2 2_Aktiva Formeln" xfId="7445" xr:uid="{00000000-0005-0000-0000-00008E1D0000}"/>
    <cellStyle name="Kimenet 2 3" xfId="7446" xr:uid="{00000000-0005-0000-0000-00008F1D0000}"/>
    <cellStyle name="Kimenet 2 3 2" xfId="7447" xr:uid="{00000000-0005-0000-0000-0000901D0000}"/>
    <cellStyle name="Kimenet 2 3 2 2" xfId="7448" xr:uid="{00000000-0005-0000-0000-0000911D0000}"/>
    <cellStyle name="Kimenet 2 3 3" xfId="7449" xr:uid="{00000000-0005-0000-0000-0000921D0000}"/>
    <cellStyle name="Kimenet 2 4" xfId="7450" xr:uid="{00000000-0005-0000-0000-0000931D0000}"/>
    <cellStyle name="Kimenet 2 4 2" xfId="7451" xr:uid="{00000000-0005-0000-0000-0000941D0000}"/>
    <cellStyle name="Kimenet 2_Aktiva Formeln" xfId="7452" xr:uid="{00000000-0005-0000-0000-0000951D0000}"/>
    <cellStyle name="Kimenet 3" xfId="7453" xr:uid="{00000000-0005-0000-0000-0000961D0000}"/>
    <cellStyle name="Kimenet 3 2" xfId="7454" xr:uid="{00000000-0005-0000-0000-0000971D0000}"/>
    <cellStyle name="Kimenet 3 2 2" xfId="7455" xr:uid="{00000000-0005-0000-0000-0000981D0000}"/>
    <cellStyle name="Kimenet 3 2 2 2" xfId="7456" xr:uid="{00000000-0005-0000-0000-0000991D0000}"/>
    <cellStyle name="Kimenet 3 2 2 2 2" xfId="7457" xr:uid="{00000000-0005-0000-0000-00009A1D0000}"/>
    <cellStyle name="Kimenet 3 2 2 3" xfId="7458" xr:uid="{00000000-0005-0000-0000-00009B1D0000}"/>
    <cellStyle name="Kimenet 3 2 3" xfId="7459" xr:uid="{00000000-0005-0000-0000-00009C1D0000}"/>
    <cellStyle name="Kimenet 3 2 3 2" xfId="7460" xr:uid="{00000000-0005-0000-0000-00009D1D0000}"/>
    <cellStyle name="Kimenet 3 2 3 2 2" xfId="7461" xr:uid="{00000000-0005-0000-0000-00009E1D0000}"/>
    <cellStyle name="Kimenet 3 2 3 3" xfId="7462" xr:uid="{00000000-0005-0000-0000-00009F1D0000}"/>
    <cellStyle name="Kimenet 3 2 4" xfId="7463" xr:uid="{00000000-0005-0000-0000-0000A01D0000}"/>
    <cellStyle name="Kimenet 3 2 4 2" xfId="7464" xr:uid="{00000000-0005-0000-0000-0000A11D0000}"/>
    <cellStyle name="Kimenet 3 2 5" xfId="7465" xr:uid="{00000000-0005-0000-0000-0000A21D0000}"/>
    <cellStyle name="Kimenet 3 2_Aktiva Formeln" xfId="7466" xr:uid="{00000000-0005-0000-0000-0000A31D0000}"/>
    <cellStyle name="Kimenet 3 3" xfId="7467" xr:uid="{00000000-0005-0000-0000-0000A41D0000}"/>
    <cellStyle name="Kimenet 3 3 2" xfId="7468" xr:uid="{00000000-0005-0000-0000-0000A51D0000}"/>
    <cellStyle name="Kimenet 3 3 2 2" xfId="7469" xr:uid="{00000000-0005-0000-0000-0000A61D0000}"/>
    <cellStyle name="Kimenet 3 3 2 2 2" xfId="7470" xr:uid="{00000000-0005-0000-0000-0000A71D0000}"/>
    <cellStyle name="Kimenet 3 3 2 3" xfId="7471" xr:uid="{00000000-0005-0000-0000-0000A81D0000}"/>
    <cellStyle name="Kimenet 3 3 3" xfId="7472" xr:uid="{00000000-0005-0000-0000-0000A91D0000}"/>
    <cellStyle name="Kimenet 3 3 3 2" xfId="7473" xr:uid="{00000000-0005-0000-0000-0000AA1D0000}"/>
    <cellStyle name="Kimenet 3 3 3 2 2" xfId="7474" xr:uid="{00000000-0005-0000-0000-0000AB1D0000}"/>
    <cellStyle name="Kimenet 3 3 3 3" xfId="7475" xr:uid="{00000000-0005-0000-0000-0000AC1D0000}"/>
    <cellStyle name="Kimenet 3 3 4" xfId="7476" xr:uid="{00000000-0005-0000-0000-0000AD1D0000}"/>
    <cellStyle name="Kimenet 3 3 4 2" xfId="7477" xr:uid="{00000000-0005-0000-0000-0000AE1D0000}"/>
    <cellStyle name="Kimenet 3 3 5" xfId="7478" xr:uid="{00000000-0005-0000-0000-0000AF1D0000}"/>
    <cellStyle name="Kimenet 3 3_Aktiva Formeln" xfId="7479" xr:uid="{00000000-0005-0000-0000-0000B01D0000}"/>
    <cellStyle name="Kimenet 3 4" xfId="7480" xr:uid="{00000000-0005-0000-0000-0000B11D0000}"/>
    <cellStyle name="Kimenet 3 4 2" xfId="7481" xr:uid="{00000000-0005-0000-0000-0000B21D0000}"/>
    <cellStyle name="Kimenet 3 4 2 2" xfId="7482" xr:uid="{00000000-0005-0000-0000-0000B31D0000}"/>
    <cellStyle name="Kimenet 3 4 3" xfId="7483" xr:uid="{00000000-0005-0000-0000-0000B41D0000}"/>
    <cellStyle name="Kimenet 3 5" xfId="7484" xr:uid="{00000000-0005-0000-0000-0000B51D0000}"/>
    <cellStyle name="Kimenet 3 5 2" xfId="7485" xr:uid="{00000000-0005-0000-0000-0000B61D0000}"/>
    <cellStyle name="Kimenet 3 5 2 2" xfId="7486" xr:uid="{00000000-0005-0000-0000-0000B71D0000}"/>
    <cellStyle name="Kimenet 3 5 3" xfId="7487" xr:uid="{00000000-0005-0000-0000-0000B81D0000}"/>
    <cellStyle name="Kimenet 3_Aktiva Formeln" xfId="7488" xr:uid="{00000000-0005-0000-0000-0000B91D0000}"/>
    <cellStyle name="Kimenet 4" xfId="7489" xr:uid="{00000000-0005-0000-0000-0000BA1D0000}"/>
    <cellStyle name="Kimenet 4 2" xfId="7490" xr:uid="{00000000-0005-0000-0000-0000BB1D0000}"/>
    <cellStyle name="Kimenet 4 2 2" xfId="7491" xr:uid="{00000000-0005-0000-0000-0000BC1D0000}"/>
    <cellStyle name="Kimenet 4 2 2 2" xfId="7492" xr:uid="{00000000-0005-0000-0000-0000BD1D0000}"/>
    <cellStyle name="Kimenet 4 2 3" xfId="7493" xr:uid="{00000000-0005-0000-0000-0000BE1D0000}"/>
    <cellStyle name="Kimenet 4 3" xfId="7494" xr:uid="{00000000-0005-0000-0000-0000BF1D0000}"/>
    <cellStyle name="Kimenet 4 3 2" xfId="7495" xr:uid="{00000000-0005-0000-0000-0000C01D0000}"/>
    <cellStyle name="Kimenet 4 3 2 2" xfId="7496" xr:uid="{00000000-0005-0000-0000-0000C11D0000}"/>
    <cellStyle name="Kimenet 4 3 3" xfId="7497" xr:uid="{00000000-0005-0000-0000-0000C21D0000}"/>
    <cellStyle name="Kimenet 4 4" xfId="7498" xr:uid="{00000000-0005-0000-0000-0000C31D0000}"/>
    <cellStyle name="Kimenet 4 4 2" xfId="7499" xr:uid="{00000000-0005-0000-0000-0000C41D0000}"/>
    <cellStyle name="Kimenet 5" xfId="7500" xr:uid="{00000000-0005-0000-0000-0000C51D0000}"/>
    <cellStyle name="Kimenet 5 2" xfId="7501" xr:uid="{00000000-0005-0000-0000-0000C61D0000}"/>
    <cellStyle name="Kimenet 5 2 2" xfId="7502" xr:uid="{00000000-0005-0000-0000-0000C71D0000}"/>
    <cellStyle name="Kimenet 5 2 2 2" xfId="7503" xr:uid="{00000000-0005-0000-0000-0000C81D0000}"/>
    <cellStyle name="Kimenet 5 2 3" xfId="7504" xr:uid="{00000000-0005-0000-0000-0000C91D0000}"/>
    <cellStyle name="Kimenet 5 3" xfId="7505" xr:uid="{00000000-0005-0000-0000-0000CA1D0000}"/>
    <cellStyle name="Kimenet 5 3 2" xfId="7506" xr:uid="{00000000-0005-0000-0000-0000CB1D0000}"/>
    <cellStyle name="Kimenet 5 3 2 2" xfId="7507" xr:uid="{00000000-0005-0000-0000-0000CC1D0000}"/>
    <cellStyle name="Kimenet 5 3 3" xfId="7508" xr:uid="{00000000-0005-0000-0000-0000CD1D0000}"/>
    <cellStyle name="Kimenet 5 4" xfId="7509" xr:uid="{00000000-0005-0000-0000-0000CE1D0000}"/>
    <cellStyle name="Kimenet 5 4 2" xfId="7510" xr:uid="{00000000-0005-0000-0000-0000CF1D0000}"/>
    <cellStyle name="Kimenet 5 5" xfId="7511" xr:uid="{00000000-0005-0000-0000-0000D01D0000}"/>
    <cellStyle name="Kimenet 5_Aktiva Formeln" xfId="7512" xr:uid="{00000000-0005-0000-0000-0000D11D0000}"/>
    <cellStyle name="Kimenet 6" xfId="7513" xr:uid="{00000000-0005-0000-0000-0000D21D0000}"/>
    <cellStyle name="Kimenet 6 2" xfId="7514" xr:uid="{00000000-0005-0000-0000-0000D31D0000}"/>
    <cellStyle name="Kimenet 6 2 2" xfId="7515" xr:uid="{00000000-0005-0000-0000-0000D41D0000}"/>
    <cellStyle name="Kimenet 6 3" xfId="7516" xr:uid="{00000000-0005-0000-0000-0000D51D0000}"/>
    <cellStyle name="Kimenet 7" xfId="7517" xr:uid="{00000000-0005-0000-0000-0000D61D0000}"/>
    <cellStyle name="Kimenet 7 2" xfId="7518" xr:uid="{00000000-0005-0000-0000-0000D71D0000}"/>
    <cellStyle name="Kimenet 7 2 2" xfId="7519" xr:uid="{00000000-0005-0000-0000-0000D81D0000}"/>
    <cellStyle name="Kimenet 7 3" xfId="7520" xr:uid="{00000000-0005-0000-0000-0000D91D0000}"/>
    <cellStyle name="Kimenet 8" xfId="7521" xr:uid="{00000000-0005-0000-0000-0000DA1D0000}"/>
    <cellStyle name="Kimenet 8 2" xfId="7522" xr:uid="{00000000-0005-0000-0000-0000DB1D0000}"/>
    <cellStyle name="Kimenet_Aktiva Formeln" xfId="7523" xr:uid="{00000000-0005-0000-0000-0000DC1D0000}"/>
    <cellStyle name="Komma [0]_PLDT" xfId="7524" xr:uid="{00000000-0005-0000-0000-0000DD1D0000}"/>
    <cellStyle name="Komma 10" xfId="7525" xr:uid="{00000000-0005-0000-0000-0000DE1D0000}"/>
    <cellStyle name="Komma 10 2" xfId="16938" xr:uid="{00000000-0005-0000-0000-0000DF1D0000}"/>
    <cellStyle name="Komma 11" xfId="7526" xr:uid="{00000000-0005-0000-0000-0000E01D0000}"/>
    <cellStyle name="Komma 11 2" xfId="16939" xr:uid="{00000000-0005-0000-0000-0000E11D0000}"/>
    <cellStyle name="Komma 12" xfId="7527" xr:uid="{00000000-0005-0000-0000-0000E21D0000}"/>
    <cellStyle name="Komma 12 2" xfId="16940" xr:uid="{00000000-0005-0000-0000-0000E31D0000}"/>
    <cellStyle name="Komma 13" xfId="7528" xr:uid="{00000000-0005-0000-0000-0000E41D0000}"/>
    <cellStyle name="Komma 13 2" xfId="16941" xr:uid="{00000000-0005-0000-0000-0000E51D0000}"/>
    <cellStyle name="Komma 14" xfId="7529" xr:uid="{00000000-0005-0000-0000-0000E61D0000}"/>
    <cellStyle name="Komma 14 2" xfId="7530" xr:uid="{00000000-0005-0000-0000-0000E71D0000}"/>
    <cellStyle name="Komma 14 2 2" xfId="16942" xr:uid="{00000000-0005-0000-0000-0000E81D0000}"/>
    <cellStyle name="Komma 15" xfId="7531" xr:uid="{00000000-0005-0000-0000-0000E91D0000}"/>
    <cellStyle name="Komma 15 2" xfId="7532" xr:uid="{00000000-0005-0000-0000-0000EA1D0000}"/>
    <cellStyle name="Komma 15 2 2" xfId="16943" xr:uid="{00000000-0005-0000-0000-0000EB1D0000}"/>
    <cellStyle name="Komma 16" xfId="7533" xr:uid="{00000000-0005-0000-0000-0000EC1D0000}"/>
    <cellStyle name="Komma 16 2" xfId="7534" xr:uid="{00000000-0005-0000-0000-0000ED1D0000}"/>
    <cellStyle name="Komma 16 2 2" xfId="16944" xr:uid="{00000000-0005-0000-0000-0000EE1D0000}"/>
    <cellStyle name="Komma 17" xfId="7535" xr:uid="{00000000-0005-0000-0000-0000EF1D0000}"/>
    <cellStyle name="Komma 17 2" xfId="7536" xr:uid="{00000000-0005-0000-0000-0000F01D0000}"/>
    <cellStyle name="Komma 17 2 2" xfId="16945" xr:uid="{00000000-0005-0000-0000-0000F11D0000}"/>
    <cellStyle name="Komma 18" xfId="7537" xr:uid="{00000000-0005-0000-0000-0000F21D0000}"/>
    <cellStyle name="Komma 18 2" xfId="7538" xr:uid="{00000000-0005-0000-0000-0000F31D0000}"/>
    <cellStyle name="Komma 18 2 2" xfId="16946" xr:uid="{00000000-0005-0000-0000-0000F41D0000}"/>
    <cellStyle name="Komma 19" xfId="7539" xr:uid="{00000000-0005-0000-0000-0000F51D0000}"/>
    <cellStyle name="Komma 19 2" xfId="7540" xr:uid="{00000000-0005-0000-0000-0000F61D0000}"/>
    <cellStyle name="Komma 19 2 2" xfId="16947" xr:uid="{00000000-0005-0000-0000-0000F71D0000}"/>
    <cellStyle name="Komma 2" xfId="7541" xr:uid="{00000000-0005-0000-0000-0000F81D0000}"/>
    <cellStyle name="Komma 2 2" xfId="7542" xr:uid="{00000000-0005-0000-0000-0000F91D0000}"/>
    <cellStyle name="Komma 2 2 2" xfId="7543" xr:uid="{00000000-0005-0000-0000-0000FA1D0000}"/>
    <cellStyle name="Komma 2 2 2 2" xfId="7544" xr:uid="{00000000-0005-0000-0000-0000FB1D0000}"/>
    <cellStyle name="Komma 2 2 2 2 2" xfId="16949" xr:uid="{00000000-0005-0000-0000-0000FC1D0000}"/>
    <cellStyle name="Komma 2 2 2 3" xfId="16948" xr:uid="{00000000-0005-0000-0000-0000FD1D0000}"/>
    <cellStyle name="Komma 2 2 3" xfId="7545" xr:uid="{00000000-0005-0000-0000-0000FE1D0000}"/>
    <cellStyle name="Komma 2 3" xfId="7546" xr:uid="{00000000-0005-0000-0000-0000FF1D0000}"/>
    <cellStyle name="Komma 2 3 2" xfId="16950" xr:uid="{00000000-0005-0000-0000-0000001E0000}"/>
    <cellStyle name="Komma 2 4" xfId="7547" xr:uid="{00000000-0005-0000-0000-0000011E0000}"/>
    <cellStyle name="Komma 2 4 2" xfId="7548" xr:uid="{00000000-0005-0000-0000-0000021E0000}"/>
    <cellStyle name="Komma 2 4 2 2" xfId="7549" xr:uid="{00000000-0005-0000-0000-0000031E0000}"/>
    <cellStyle name="Komma 2 4 2 2 2" xfId="16952" xr:uid="{00000000-0005-0000-0000-0000041E0000}"/>
    <cellStyle name="Komma 2 4 2 3" xfId="16951" xr:uid="{00000000-0005-0000-0000-0000051E0000}"/>
    <cellStyle name="Komma 2 4 3" xfId="7550" xr:uid="{00000000-0005-0000-0000-0000061E0000}"/>
    <cellStyle name="Komma 2 5" xfId="7551" xr:uid="{00000000-0005-0000-0000-0000071E0000}"/>
    <cellStyle name="Komma 2 5 2" xfId="7552" xr:uid="{00000000-0005-0000-0000-0000081E0000}"/>
    <cellStyle name="Komma 2 5 2 2" xfId="16954" xr:uid="{00000000-0005-0000-0000-0000091E0000}"/>
    <cellStyle name="Komma 2 5 3" xfId="16953" xr:uid="{00000000-0005-0000-0000-00000A1E0000}"/>
    <cellStyle name="Komma 2 6" xfId="7553" xr:uid="{00000000-0005-0000-0000-00000B1E0000}"/>
    <cellStyle name="Komma 20" xfId="7554" xr:uid="{00000000-0005-0000-0000-00000C1E0000}"/>
    <cellStyle name="Komma 20 2" xfId="7555" xr:uid="{00000000-0005-0000-0000-00000D1E0000}"/>
    <cellStyle name="Komma 20 2 2" xfId="16955" xr:uid="{00000000-0005-0000-0000-00000E1E0000}"/>
    <cellStyle name="Komma 21" xfId="7556" xr:uid="{00000000-0005-0000-0000-00000F1E0000}"/>
    <cellStyle name="Komma 21 2" xfId="7557" xr:uid="{00000000-0005-0000-0000-0000101E0000}"/>
    <cellStyle name="Komma 21 2 2" xfId="16956" xr:uid="{00000000-0005-0000-0000-0000111E0000}"/>
    <cellStyle name="Komma 22" xfId="7558" xr:uid="{00000000-0005-0000-0000-0000121E0000}"/>
    <cellStyle name="Komma 22 2" xfId="7559" xr:uid="{00000000-0005-0000-0000-0000131E0000}"/>
    <cellStyle name="Komma 22 2 2" xfId="16957" xr:uid="{00000000-0005-0000-0000-0000141E0000}"/>
    <cellStyle name="Komma 23" xfId="7560" xr:uid="{00000000-0005-0000-0000-0000151E0000}"/>
    <cellStyle name="Komma 23 2" xfId="7561" xr:uid="{00000000-0005-0000-0000-0000161E0000}"/>
    <cellStyle name="Komma 23 2 2" xfId="16958" xr:uid="{00000000-0005-0000-0000-0000171E0000}"/>
    <cellStyle name="Komma 24" xfId="7562" xr:uid="{00000000-0005-0000-0000-0000181E0000}"/>
    <cellStyle name="Komma 24 2" xfId="16959" xr:uid="{00000000-0005-0000-0000-0000191E0000}"/>
    <cellStyle name="Komma 25" xfId="7563" xr:uid="{00000000-0005-0000-0000-00001A1E0000}"/>
    <cellStyle name="Komma 26" xfId="7564" xr:uid="{00000000-0005-0000-0000-00001B1E0000}"/>
    <cellStyle name="Komma 26 2" xfId="7565" xr:uid="{00000000-0005-0000-0000-00001C1E0000}"/>
    <cellStyle name="Komma 3" xfId="7566" xr:uid="{00000000-0005-0000-0000-00001D1E0000}"/>
    <cellStyle name="Komma 3 2" xfId="7567" xr:uid="{00000000-0005-0000-0000-00001E1E0000}"/>
    <cellStyle name="Komma 3 2 2" xfId="16960" xr:uid="{00000000-0005-0000-0000-00001F1E0000}"/>
    <cellStyle name="Komma 3 3" xfId="7568" xr:uid="{00000000-0005-0000-0000-0000201E0000}"/>
    <cellStyle name="Komma 3 3 2" xfId="7569" xr:uid="{00000000-0005-0000-0000-0000211E0000}"/>
    <cellStyle name="Komma 3 3 2 2" xfId="16961" xr:uid="{00000000-0005-0000-0000-0000221E0000}"/>
    <cellStyle name="Komma 3 4" xfId="7570" xr:uid="{00000000-0005-0000-0000-0000231E0000}"/>
    <cellStyle name="Komma 3 4 2" xfId="16962" xr:uid="{00000000-0005-0000-0000-0000241E0000}"/>
    <cellStyle name="Komma 4" xfId="7571" xr:uid="{00000000-0005-0000-0000-0000251E0000}"/>
    <cellStyle name="Komma 4 2" xfId="7572" xr:uid="{00000000-0005-0000-0000-0000261E0000}"/>
    <cellStyle name="Komma 4 2 2" xfId="16963" xr:uid="{00000000-0005-0000-0000-0000271E0000}"/>
    <cellStyle name="Komma 5" xfId="7573" xr:uid="{00000000-0005-0000-0000-0000281E0000}"/>
    <cellStyle name="Komma 5 2" xfId="7574" xr:uid="{00000000-0005-0000-0000-0000291E0000}"/>
    <cellStyle name="Komma 5 2 2" xfId="16964" xr:uid="{00000000-0005-0000-0000-00002A1E0000}"/>
    <cellStyle name="Komma 6" xfId="7575" xr:uid="{00000000-0005-0000-0000-00002B1E0000}"/>
    <cellStyle name="Komma 6 2" xfId="7576" xr:uid="{00000000-0005-0000-0000-00002C1E0000}"/>
    <cellStyle name="Komma 6 2 2" xfId="16965" xr:uid="{00000000-0005-0000-0000-00002D1E0000}"/>
    <cellStyle name="Komma 7" xfId="7577" xr:uid="{00000000-0005-0000-0000-00002E1E0000}"/>
    <cellStyle name="Komma 7 2" xfId="7578" xr:uid="{00000000-0005-0000-0000-00002F1E0000}"/>
    <cellStyle name="Komma 7 2 2" xfId="16966" xr:uid="{00000000-0005-0000-0000-0000301E0000}"/>
    <cellStyle name="Komma 7 3" xfId="7579" xr:uid="{00000000-0005-0000-0000-0000311E0000}"/>
    <cellStyle name="Komma 7 3 2" xfId="16967" xr:uid="{00000000-0005-0000-0000-0000321E0000}"/>
    <cellStyle name="Komma 8" xfId="7580" xr:uid="{00000000-0005-0000-0000-0000331E0000}"/>
    <cellStyle name="Komma 8 2" xfId="7581" xr:uid="{00000000-0005-0000-0000-0000341E0000}"/>
    <cellStyle name="Komma 8 2 2" xfId="16968" xr:uid="{00000000-0005-0000-0000-0000351E0000}"/>
    <cellStyle name="Komma 8 3" xfId="7582" xr:uid="{00000000-0005-0000-0000-0000361E0000}"/>
    <cellStyle name="Komma 8 3 2" xfId="16969" xr:uid="{00000000-0005-0000-0000-0000371E0000}"/>
    <cellStyle name="Komma 9" xfId="7583" xr:uid="{00000000-0005-0000-0000-0000381E0000}"/>
    <cellStyle name="Komma 9 2" xfId="7584" xr:uid="{00000000-0005-0000-0000-0000391E0000}"/>
    <cellStyle name="Komma 9 2 2" xfId="16970" xr:uid="{00000000-0005-0000-0000-00003A1E0000}"/>
    <cellStyle name="Komma 9 3" xfId="7585" xr:uid="{00000000-0005-0000-0000-00003B1E0000}"/>
    <cellStyle name="Komma 9 3 2" xfId="16971" xr:uid="{00000000-0005-0000-0000-00003C1E0000}"/>
    <cellStyle name="Komma0 - Formatvorlage2" xfId="7586" xr:uid="{00000000-0005-0000-0000-00003D1E0000}"/>
    <cellStyle name="Komma1 - Formatvorlage1" xfId="7587" xr:uid="{00000000-0005-0000-0000-00003E1E0000}"/>
    <cellStyle name="Konsol_Ausgabe" xfId="7588" xr:uid="{00000000-0005-0000-0000-00003F1E0000}"/>
    <cellStyle name="KPMG Heading 1" xfId="7589" xr:uid="{00000000-0005-0000-0000-0000401E0000}"/>
    <cellStyle name="KPMG Heading 2" xfId="7590" xr:uid="{00000000-0005-0000-0000-0000411E0000}"/>
    <cellStyle name="KPMG Heading 3" xfId="7591" xr:uid="{00000000-0005-0000-0000-0000421E0000}"/>
    <cellStyle name="KPMG Heading 4" xfId="7592" xr:uid="{00000000-0005-0000-0000-0000431E0000}"/>
    <cellStyle name="KPMG Normal" xfId="7593" xr:uid="{00000000-0005-0000-0000-0000441E0000}"/>
    <cellStyle name="KPMG Normal 2" xfId="7594" xr:uid="{00000000-0005-0000-0000-0000451E0000}"/>
    <cellStyle name="KPMG Normal 3" xfId="7595" xr:uid="{00000000-0005-0000-0000-0000461E0000}"/>
    <cellStyle name="KPMG Normal Text" xfId="7596" xr:uid="{00000000-0005-0000-0000-0000471E0000}"/>
    <cellStyle name="KPMG Normal Text 2" xfId="7597" xr:uid="{00000000-0005-0000-0000-0000481E0000}"/>
    <cellStyle name="KPMG Normal Text 3" xfId="7598" xr:uid="{00000000-0005-0000-0000-0000491E0000}"/>
    <cellStyle name="KreditantragGeschäftskredit" xfId="7599" xr:uid="{00000000-0005-0000-0000-00004A1E0000}"/>
    <cellStyle name="kurzdatum" xfId="7600" xr:uid="{00000000-0005-0000-0000-00004B1E0000}"/>
    <cellStyle name="Large Page Heading" xfId="7601" xr:uid="{00000000-0005-0000-0000-00004C1E0000}"/>
    <cellStyle name="left" xfId="7602" xr:uid="{00000000-0005-0000-0000-00004D1E0000}"/>
    <cellStyle name="lev1" xfId="7603" xr:uid="{00000000-0005-0000-0000-00004E1E0000}"/>
    <cellStyle name="lev2" xfId="7604" xr:uid="{00000000-0005-0000-0000-00004F1E0000}"/>
    <cellStyle name="lev3" xfId="7605" xr:uid="{00000000-0005-0000-0000-0000501E0000}"/>
    <cellStyle name="lev4" xfId="7606" xr:uid="{00000000-0005-0000-0000-0000511E0000}"/>
    <cellStyle name="Lien hypertexte 2" xfId="7607" xr:uid="{00000000-0005-0000-0000-0000521E0000}"/>
    <cellStyle name="Lien hypertexte 3" xfId="7608" xr:uid="{00000000-0005-0000-0000-0000531E0000}"/>
    <cellStyle name="Lien hypertexte_back up.xls Graphique 1" xfId="7609" xr:uid="{00000000-0005-0000-0000-0000541E0000}"/>
    <cellStyle name="lila" xfId="7610" xr:uid="{00000000-0005-0000-0000-0000551E0000}"/>
    <cellStyle name="LINE_SHADE" xfId="7611" xr:uid="{00000000-0005-0000-0000-0000561E0000}"/>
    <cellStyle name="Linked" xfId="7612" xr:uid="{00000000-0005-0000-0000-0000571E0000}"/>
    <cellStyle name="Linked Cell 2" xfId="7613" xr:uid="{00000000-0005-0000-0000-0000581E0000}"/>
    <cellStyle name="Linked Cell 3" xfId="7614" xr:uid="{00000000-0005-0000-0000-0000591E0000}"/>
    <cellStyle name="Linked Cell 4" xfId="7615" xr:uid="{00000000-0005-0000-0000-00005A1E0000}"/>
    <cellStyle name="Linked Cell 5" xfId="7616" xr:uid="{00000000-0005-0000-0000-00005B1E0000}"/>
    <cellStyle name="Lookup" xfId="7617" xr:uid="{00000000-0005-0000-0000-00005C1E0000}"/>
    <cellStyle name="ľ_x0001__x0002_ᡀ0_x0001__x0001_õõ_x0001__x0004_úý_x0001__x0002_ćĈ_x0001__x0002_ĘĞ_x0001__x0002_Īı_x0001_0ro Forma_Daten_V28" xfId="7618" xr:uid="{00000000-0005-0000-0000-00005D1E0000}"/>
    <cellStyle name="m" xfId="7619" xr:uid="{00000000-0005-0000-0000-00005E1E0000}"/>
    <cellStyle name="m_2004_12 Transaction AnalysisCapital FINALE" xfId="7620" xr:uid="{00000000-0005-0000-0000-00005F1E0000}"/>
    <cellStyle name="m_2005_00_04 CAP Valuation Material FINAL Boards" xfId="7621" xr:uid="{00000000-0005-0000-0000-0000601E0000}"/>
    <cellStyle name="m_2005_00_04 CAP Valuation Material FINAL Boards 2" xfId="7622" xr:uid="{00000000-0005-0000-0000-0000611E0000}"/>
    <cellStyle name="m_2005_00_04 CAP Valuation Material FINAL Boards 3" xfId="7623" xr:uid="{00000000-0005-0000-0000-0000621E0000}"/>
    <cellStyle name="m_2005_11 Backup Materials" xfId="7624" xr:uid="{00000000-0005-0000-0000-0000631E0000}"/>
    <cellStyle name="m_2005_11 Backup Materials 2" xfId="7625" xr:uid="{00000000-0005-0000-0000-0000641E0000}"/>
    <cellStyle name="m_2005_11 Backup Materials 3" xfId="7626" xr:uid="{00000000-0005-0000-0000-0000651E0000}"/>
    <cellStyle name="m_2006_09_11 Bank Comps" xfId="7627" xr:uid="{00000000-0005-0000-0000-0000661E0000}"/>
    <cellStyle name="m_2006_09_11 Bank Comps 2" xfId="7628" xr:uid="{00000000-0005-0000-0000-0000671E0000}"/>
    <cellStyle name="m_2006_09_11 Bank Comps 3" xfId="7629" xr:uid="{00000000-0005-0000-0000-0000681E0000}"/>
    <cellStyle name="m_BAM2.XLS Chart 1" xfId="7630" xr:uid="{00000000-0005-0000-0000-0000691E0000}"/>
    <cellStyle name="m_BAM2.XLS Chart 1 2" xfId="7631" xr:uid="{00000000-0005-0000-0000-00006A1E0000}"/>
    <cellStyle name="m_BAM2.XLS Chart 1 3" xfId="7632" xr:uid="{00000000-0005-0000-0000-00006B1E0000}"/>
    <cellStyle name="m_Banking_ppaids_3" xfId="7633" xr:uid="{00000000-0005-0000-0000-00006C1E0000}"/>
    <cellStyle name="m_Banking_ppaids_3 2" xfId="7634" xr:uid="{00000000-0005-0000-0000-00006D1E0000}"/>
    <cellStyle name="m_Banking_ppaids_3 3" xfId="7635" xr:uid="{00000000-0005-0000-0000-00006E1E0000}"/>
    <cellStyle name="m_Comps input value map" xfId="7636" xr:uid="{00000000-0005-0000-0000-00006F1E0000}"/>
    <cellStyle name="m_factset" xfId="7637" xr:uid="{00000000-0005-0000-0000-0000701E0000}"/>
    <cellStyle name="m_factset_2005_00_04 CAP Valuation Material FINAL Boards" xfId="7638" xr:uid="{00000000-0005-0000-0000-0000711E0000}"/>
    <cellStyle name="m_factset_2005_00_04 CAP Valuation Material FINAL Boards_2006_02_23 Italian banks Comps 3Q v6" xfId="7639" xr:uid="{00000000-0005-0000-0000-0000721E0000}"/>
    <cellStyle name="m_factset_2005_00_04 CAP Valuation Material FINAL Boards_2006_03_05 Italian banks Comps" xfId="7640" xr:uid="{00000000-0005-0000-0000-0000731E0000}"/>
    <cellStyle name="m_factset_2005_00_04 CAP Valuation Material FINAL Boards_2006_03_05 Italian banks Comps_2006_08_23 WIP v6" xfId="7641" xr:uid="{00000000-0005-0000-0000-0000741E0000}"/>
    <cellStyle name="m_factset_2005_00_04 CAP Valuation Material FINAL Boards_2006_03_24 Italian banks Comps" xfId="7642" xr:uid="{00000000-0005-0000-0000-0000751E0000}"/>
    <cellStyle name="m_factset_2005_00_04 CAP Valuation Material FINAL Boards_2006_03_24 Italian banks Comps_2006_05_15 Bank Comps" xfId="7643" xr:uid="{00000000-0005-0000-0000-0000761E0000}"/>
    <cellStyle name="m_factset_2005_00_04 CAP Valuation Material FINAL Boards_2006_03_24 Italian banks Comps_2006_08_23 WIP v6" xfId="7644" xr:uid="{00000000-0005-0000-0000-0000771E0000}"/>
    <cellStyle name="m_factset_2005_00_04 CAP Valuation Material FINAL Boards_2006_03_29 Italian banks Comps" xfId="7645" xr:uid="{00000000-0005-0000-0000-0000781E0000}"/>
    <cellStyle name="m_factset_2005_00_04 CAP Valuation Material FINAL Boards_2006_03_29 Italian banks Comps_2006_05_15 Bank Comps" xfId="7646" xr:uid="{00000000-0005-0000-0000-0000791E0000}"/>
    <cellStyle name="m_factset_2005_00_04 CAP Valuation Material FINAL Boards_2006_03_29 Italian banks Comps_2006_08_23 WIP v6" xfId="7647" xr:uid="{00000000-0005-0000-0000-00007A1E0000}"/>
    <cellStyle name="m_factset_2005_00_04 CAP Valuation Material FINAL Boards_2006_08_23 WIP v6" xfId="7648" xr:uid="{00000000-0005-0000-0000-00007B1E0000}"/>
    <cellStyle name="m_factset_2005_00_04 CAP Valuation Material FINAL Boards_impatto finanziario" xfId="7649" xr:uid="{00000000-0005-0000-0000-00007C1E0000}"/>
    <cellStyle name="m_factset_2005_00_04 CAP Valuation Material FINAL Boards_impatto finanziario_2006_05_15 Bank Comps" xfId="7650" xr:uid="{00000000-0005-0000-0000-00007D1E0000}"/>
    <cellStyle name="m_factset_2005_00_04 CAP Valuation Material FINAL Boards_impatto finanziario_2006_08_23 WIP v6" xfId="7651" xr:uid="{00000000-0005-0000-0000-00007E1E0000}"/>
    <cellStyle name="m_factset_2005_00_04 CAP Valuation Material FINAL Boards_modello new v2" xfId="7652" xr:uid="{00000000-0005-0000-0000-00007F1E0000}"/>
    <cellStyle name="m_factset_2005_00_04 CAP Valuation Material FINAL Boards_modello new v2_2006_05_15 Bank Comps" xfId="7653" xr:uid="{00000000-0005-0000-0000-0000801E0000}"/>
    <cellStyle name="m_factset_2005_00_04 CAP Valuation Material FINAL Boards_modello new v2_2006_08_23 WIP v6" xfId="7654" xr:uid="{00000000-0005-0000-0000-0000811E0000}"/>
    <cellStyle name="m_factset_2005_06_28 European Banking Comps FINAL" xfId="7655" xr:uid="{00000000-0005-0000-0000-0000821E0000}"/>
    <cellStyle name="m_factset_2006_02_23 Italian banks Comps 3Q v6" xfId="7656" xr:uid="{00000000-0005-0000-0000-0000831E0000}"/>
    <cellStyle name="m_factset_2006_03_05 Italian banks Comps" xfId="7657" xr:uid="{00000000-0005-0000-0000-0000841E0000}"/>
    <cellStyle name="m_factset_2006_03_05 Italian banks Comps_2006_08_23 WIP v6" xfId="7658" xr:uid="{00000000-0005-0000-0000-0000851E0000}"/>
    <cellStyle name="m_factset_2006_03_24 Italian banks Comps" xfId="7659" xr:uid="{00000000-0005-0000-0000-0000861E0000}"/>
    <cellStyle name="m_factset_2006_03_24 Italian banks Comps_2006_05_15 Bank Comps" xfId="7660" xr:uid="{00000000-0005-0000-0000-0000871E0000}"/>
    <cellStyle name="m_factset_2006_03_24 Italian banks Comps_2006_08_23 WIP v6" xfId="7661" xr:uid="{00000000-0005-0000-0000-0000881E0000}"/>
    <cellStyle name="m_factset_2006_03_29 Italian banks Comps" xfId="7662" xr:uid="{00000000-0005-0000-0000-0000891E0000}"/>
    <cellStyle name="m_factset_2006_03_29 Italian banks Comps_2006_05_15 Bank Comps" xfId="7663" xr:uid="{00000000-0005-0000-0000-00008A1E0000}"/>
    <cellStyle name="m_factset_2006_03_29 Italian banks Comps_2006_08_23 WIP v6" xfId="7664" xr:uid="{00000000-0005-0000-0000-00008B1E0000}"/>
    <cellStyle name="m_factset_2006_08_23 WIP v6" xfId="7665" xr:uid="{00000000-0005-0000-0000-00008C1E0000}"/>
    <cellStyle name="m_factset_impatto finanziario" xfId="7666" xr:uid="{00000000-0005-0000-0000-00008D1E0000}"/>
    <cellStyle name="m_factset_impatto finanziario_2006_05_15 Bank Comps" xfId="7667" xr:uid="{00000000-0005-0000-0000-00008E1E0000}"/>
    <cellStyle name="m_factset_impatto finanziario_2006_08_23 WIP v6" xfId="7668" xr:uid="{00000000-0005-0000-0000-00008F1E0000}"/>
    <cellStyle name="m_factset_modello new v2" xfId="7669" xr:uid="{00000000-0005-0000-0000-0000901E0000}"/>
    <cellStyle name="m_factset_modello new v2_2006_05_15 Bank Comps" xfId="7670" xr:uid="{00000000-0005-0000-0000-0000911E0000}"/>
    <cellStyle name="m_factset_modello new v2_2006_08_23 WIP v6" xfId="7671" xr:uid="{00000000-0005-0000-0000-0000921E0000}"/>
    <cellStyle name="m_Generali_new_debt_capacity_model v1" xfId="7672" xr:uid="{00000000-0005-0000-0000-0000931E0000}"/>
    <cellStyle name="m_Generali_new_debt_capacity_model v1 2" xfId="7673" xr:uid="{00000000-0005-0000-0000-0000941E0000}"/>
    <cellStyle name="m_Generali_new_debt_capacity_model v1 3" xfId="7674" xr:uid="{00000000-0005-0000-0000-0000951E0000}"/>
    <cellStyle name="m_Macros" xfId="7675" xr:uid="{00000000-0005-0000-0000-0000961E0000}"/>
    <cellStyle name="m_Macros (2)" xfId="7676" xr:uid="{00000000-0005-0000-0000-0000971E0000}"/>
    <cellStyle name="m_Macros (2)_Q GuV" xfId="7677" xr:uid="{00000000-0005-0000-0000-0000981E0000}"/>
    <cellStyle name="m_Macros (2)_Worksheet GuV-Master_LE" xfId="7678" xr:uid="{00000000-0005-0000-0000-0000991E0000}"/>
    <cellStyle name="m_Macros_Q GuV" xfId="7679" xr:uid="{00000000-0005-0000-0000-00009A1E0000}"/>
    <cellStyle name="m_Macros_Worksheet GuV-Master_LE" xfId="7680" xr:uid="{00000000-0005-0000-0000-00009B1E0000}"/>
    <cellStyle name="m_Manager" xfId="7681" xr:uid="{00000000-0005-0000-0000-00009C1E0000}"/>
    <cellStyle name="m_Manager_Q GuV" xfId="7682" xr:uid="{00000000-0005-0000-0000-00009D1E0000}"/>
    <cellStyle name="m_Manager_Worksheet GuV-Master_LE" xfId="7683" xr:uid="{00000000-0005-0000-0000-00009E1E0000}"/>
    <cellStyle name="m_market share" xfId="7684" xr:uid="{00000000-0005-0000-0000-00009F1E0000}"/>
    <cellStyle name="m_operating stats" xfId="7685" xr:uid="{00000000-0005-0000-0000-0000A01E0000}"/>
    <cellStyle name="m_output" xfId="7686" xr:uid="{00000000-0005-0000-0000-0000A11E0000}"/>
    <cellStyle name="m_output_2005_00_04 CAP Valuation Material FINAL Boards" xfId="7687" xr:uid="{00000000-0005-0000-0000-0000A21E0000}"/>
    <cellStyle name="m_output_2005_00_04 CAP Valuation Material FINAL Boards_2006_02_23 Italian banks Comps 3Q v6" xfId="7688" xr:uid="{00000000-0005-0000-0000-0000A31E0000}"/>
    <cellStyle name="m_output_2005_00_04 CAP Valuation Material FINAL Boards_2006_03_05 Italian banks Comps" xfId="7689" xr:uid="{00000000-0005-0000-0000-0000A41E0000}"/>
    <cellStyle name="m_output_2005_00_04 CAP Valuation Material FINAL Boards_2006_03_05 Italian banks Comps_2006_08_23 WIP v6" xfId="7690" xr:uid="{00000000-0005-0000-0000-0000A51E0000}"/>
    <cellStyle name="m_output_2005_00_04 CAP Valuation Material FINAL Boards_2006_03_24 Italian banks Comps" xfId="7691" xr:uid="{00000000-0005-0000-0000-0000A61E0000}"/>
    <cellStyle name="m_output_2005_00_04 CAP Valuation Material FINAL Boards_2006_03_24 Italian banks Comps_2006_05_15 Bank Comps" xfId="7692" xr:uid="{00000000-0005-0000-0000-0000A71E0000}"/>
    <cellStyle name="m_output_2005_00_04 CAP Valuation Material FINAL Boards_2006_03_24 Italian banks Comps_2006_08_23 WIP v6" xfId="7693" xr:uid="{00000000-0005-0000-0000-0000A81E0000}"/>
    <cellStyle name="m_output_2005_00_04 CAP Valuation Material FINAL Boards_2006_03_29 Italian banks Comps" xfId="7694" xr:uid="{00000000-0005-0000-0000-0000A91E0000}"/>
    <cellStyle name="m_output_2005_00_04 CAP Valuation Material FINAL Boards_2006_03_29 Italian banks Comps_2006_05_15 Bank Comps" xfId="7695" xr:uid="{00000000-0005-0000-0000-0000AA1E0000}"/>
    <cellStyle name="m_output_2005_00_04 CAP Valuation Material FINAL Boards_2006_03_29 Italian banks Comps_2006_08_23 WIP v6" xfId="7696" xr:uid="{00000000-0005-0000-0000-0000AB1E0000}"/>
    <cellStyle name="m_output_2005_00_04 CAP Valuation Material FINAL Boards_2006_08_23 WIP v6" xfId="7697" xr:uid="{00000000-0005-0000-0000-0000AC1E0000}"/>
    <cellStyle name="m_output_2005_00_04 CAP Valuation Material FINAL Boards_impatto finanziario" xfId="7698" xr:uid="{00000000-0005-0000-0000-0000AD1E0000}"/>
    <cellStyle name="m_output_2005_00_04 CAP Valuation Material FINAL Boards_impatto finanziario_2006_05_15 Bank Comps" xfId="7699" xr:uid="{00000000-0005-0000-0000-0000AE1E0000}"/>
    <cellStyle name="m_output_2005_00_04 CAP Valuation Material FINAL Boards_impatto finanziario_2006_08_23 WIP v6" xfId="7700" xr:uid="{00000000-0005-0000-0000-0000AF1E0000}"/>
    <cellStyle name="m_output_2005_00_04 CAP Valuation Material FINAL Boards_modello new v2" xfId="7701" xr:uid="{00000000-0005-0000-0000-0000B01E0000}"/>
    <cellStyle name="m_output_2005_00_04 CAP Valuation Material FINAL Boards_modello new v2_2006_05_15 Bank Comps" xfId="7702" xr:uid="{00000000-0005-0000-0000-0000B11E0000}"/>
    <cellStyle name="m_output_2005_00_04 CAP Valuation Material FINAL Boards_modello new v2_2006_08_23 WIP v6" xfId="7703" xr:uid="{00000000-0005-0000-0000-0000B21E0000}"/>
    <cellStyle name="m_output_2005_06_28 European Banking Comps FINAL" xfId="7704" xr:uid="{00000000-0005-0000-0000-0000B31E0000}"/>
    <cellStyle name="m_output_2006_02_23 Italian banks Comps 3Q v6" xfId="7705" xr:uid="{00000000-0005-0000-0000-0000B41E0000}"/>
    <cellStyle name="m_output_2006_03_05 Italian banks Comps" xfId="7706" xr:uid="{00000000-0005-0000-0000-0000B51E0000}"/>
    <cellStyle name="m_output_2006_03_05 Italian banks Comps_2006_08_23 WIP v6" xfId="7707" xr:uid="{00000000-0005-0000-0000-0000B61E0000}"/>
    <cellStyle name="m_output_2006_03_24 Italian banks Comps" xfId="7708" xr:uid="{00000000-0005-0000-0000-0000B71E0000}"/>
    <cellStyle name="m_output_2006_03_24 Italian banks Comps_2006_05_15 Bank Comps" xfId="7709" xr:uid="{00000000-0005-0000-0000-0000B81E0000}"/>
    <cellStyle name="m_output_2006_03_24 Italian banks Comps_2006_08_23 WIP v6" xfId="7710" xr:uid="{00000000-0005-0000-0000-0000B91E0000}"/>
    <cellStyle name="m_output_2006_03_29 Italian banks Comps" xfId="7711" xr:uid="{00000000-0005-0000-0000-0000BA1E0000}"/>
    <cellStyle name="m_output_2006_03_29 Italian banks Comps_2006_05_15 Bank Comps" xfId="7712" xr:uid="{00000000-0005-0000-0000-0000BB1E0000}"/>
    <cellStyle name="m_output_2006_03_29 Italian banks Comps_2006_08_23 WIP v6" xfId="7713" xr:uid="{00000000-0005-0000-0000-0000BC1E0000}"/>
    <cellStyle name="m_output_2006_08_23 WIP v6" xfId="7714" xr:uid="{00000000-0005-0000-0000-0000BD1E0000}"/>
    <cellStyle name="m_output_impatto finanziario" xfId="7715" xr:uid="{00000000-0005-0000-0000-0000BE1E0000}"/>
    <cellStyle name="m_output_impatto finanziario_2006_05_15 Bank Comps" xfId="7716" xr:uid="{00000000-0005-0000-0000-0000BF1E0000}"/>
    <cellStyle name="m_output_impatto finanziario_2006_08_23 WIP v6" xfId="7717" xr:uid="{00000000-0005-0000-0000-0000C01E0000}"/>
    <cellStyle name="m_output_modello new v2" xfId="7718" xr:uid="{00000000-0005-0000-0000-0000C11E0000}"/>
    <cellStyle name="m_output_modello new v2_2006_05_15 Bank Comps" xfId="7719" xr:uid="{00000000-0005-0000-0000-0000C21E0000}"/>
    <cellStyle name="m_output_modello new v2_2006_08_23 WIP v6" xfId="7720" xr:uid="{00000000-0005-0000-0000-0000C31E0000}"/>
    <cellStyle name="m_share prices" xfId="7721" xr:uid="{00000000-0005-0000-0000-0000C41E0000}"/>
    <cellStyle name="m_Side by Side_Cariparma-Credem_27" xfId="7722" xr:uid="{00000000-0005-0000-0000-0000C51E0000}"/>
    <cellStyle name="m_Spare Slides Backup Materials" xfId="7723" xr:uid="{00000000-0005-0000-0000-0000C61E0000}"/>
    <cellStyle name="m_valuation.xls Chart 6" xfId="7724" xr:uid="{00000000-0005-0000-0000-0000C71E0000}"/>
    <cellStyle name="m_valuation.xls Chart 6 2" xfId="7725" xr:uid="{00000000-0005-0000-0000-0000C81E0000}"/>
    <cellStyle name="m_valuation.xls Chart 6 3" xfId="7726" xr:uid="{00000000-0005-0000-0000-0000C91E0000}"/>
    <cellStyle name="m1" xfId="7727" xr:uid="{00000000-0005-0000-0000-0000CA1E0000}"/>
    <cellStyle name="m2" xfId="7728" xr:uid="{00000000-0005-0000-0000-0000CB1E0000}"/>
    <cellStyle name="Magyarázó szöveg" xfId="7729" xr:uid="{00000000-0005-0000-0000-0000CC1E0000}"/>
    <cellStyle name="MAINHEAD" xfId="7730" xr:uid="{00000000-0005-0000-0000-0000CD1E0000}"/>
    <cellStyle name="MAINHEAD 2" xfId="7731" xr:uid="{00000000-0005-0000-0000-0000CE1E0000}"/>
    <cellStyle name="MAINHEAD 3" xfId="7732" xr:uid="{00000000-0005-0000-0000-0000CF1E0000}"/>
    <cellStyle name="MAND_x000a_CHECK.COMMAND_x000e_RENAME.COMMAND_x0008_SHOW.BAR_x000b_DELETE.MENU_x000e_DELETE.COMMAND_x000e_GET.CHA" xfId="7733" xr:uid="{00000000-0005-0000-0000-0000D01E0000}"/>
    <cellStyle name="MAND_x000a_CHECK.COMMAND_x000e_RENAME.COMMAND_x0008_SHOW.BAR_x000b_DELETE.MENU_x000e_DELETE.COMMAND_x000e_GET.CHA 2" xfId="7734" xr:uid="{00000000-0005-0000-0000-0000D11E0000}"/>
    <cellStyle name="MAND_x000a_CHECK.COMMAND_x000e_RENAME.COMMAND_x0008_SHOW.BAR_x000b_DELETE.MENU_x000e_DELETE.COMMAND_x000e_GET.CHA 3" xfId="7735" xr:uid="{00000000-0005-0000-0000-0000D21E0000}"/>
    <cellStyle name="MAND_x000a_CHECK.COMMAND_x000e_RENAME.COMMAND_x0008_SHOW.BAR_x000b_DELETE.MENU_x000e_DELETE.COMMAND_x000e_GET.CHA 3 2" xfId="7736" xr:uid="{00000000-0005-0000-0000-0000D31E0000}"/>
    <cellStyle name="MAND_x000a_CHECK.COMMAND_x000e_RENAME.COMMAND_x0008_SHOW.BAR_x000b_DELETE.MENU_x000e_DELETE.COMMAND_x000e_GET.CHA_Mappe1" xfId="7737" xr:uid="{00000000-0005-0000-0000-0000D41E0000}"/>
    <cellStyle name="Margins" xfId="7738" xr:uid="{00000000-0005-0000-0000-0000D51E0000}"/>
    <cellStyle name="Margins 2" xfId="7739" xr:uid="{00000000-0005-0000-0000-0000D61E0000}"/>
    <cellStyle name="Margins 2 2" xfId="16973" xr:uid="{00000000-0005-0000-0000-0000D71E0000}"/>
    <cellStyle name="Margins 3" xfId="7740" xr:uid="{00000000-0005-0000-0000-0000D81E0000}"/>
    <cellStyle name="Margins 3 2" xfId="16974" xr:uid="{00000000-0005-0000-0000-0000D91E0000}"/>
    <cellStyle name="Margins 4" xfId="16972" xr:uid="{00000000-0005-0000-0000-0000DA1E0000}"/>
    <cellStyle name="meny_CTD" xfId="7741" xr:uid="{00000000-0005-0000-0000-0000DB1E0000}"/>
    <cellStyle name="Migliaia (0)_4QresultsInsurance" xfId="7742" xr:uid="{00000000-0005-0000-0000-0000DC1E0000}"/>
    <cellStyle name="Migliaia [0]_Bilanci Anima SGRpA 3 anni" xfId="7743" xr:uid="{00000000-0005-0000-0000-0000DD1E0000}"/>
    <cellStyle name="Migliaia_pldt" xfId="7744" xr:uid="{00000000-0005-0000-0000-0000DE1E0000}"/>
    <cellStyle name="Millares 2" xfId="7745" xr:uid="{00000000-0005-0000-0000-0000DF1E0000}"/>
    <cellStyle name="Millares 2 2" xfId="7746" xr:uid="{00000000-0005-0000-0000-0000E01E0000}"/>
    <cellStyle name="Millares 2_FinRep_Download" xfId="7747" xr:uid="{00000000-0005-0000-0000-0000E11E0000}"/>
    <cellStyle name="Millares 3" xfId="7748" xr:uid="{00000000-0005-0000-0000-0000E21E0000}"/>
    <cellStyle name="Millares 3 2" xfId="7749" xr:uid="{00000000-0005-0000-0000-0000E31E0000}"/>
    <cellStyle name="Millares 3 2 2" xfId="7750" xr:uid="{00000000-0005-0000-0000-0000E41E0000}"/>
    <cellStyle name="Millares 3 2 2 2" xfId="16977" xr:uid="{00000000-0005-0000-0000-0000E51E0000}"/>
    <cellStyle name="Millares 3 2 3" xfId="7751" xr:uid="{00000000-0005-0000-0000-0000E61E0000}"/>
    <cellStyle name="Millares 3 2 3 2" xfId="16978" xr:uid="{00000000-0005-0000-0000-0000E71E0000}"/>
    <cellStyle name="Millares 3 2 4" xfId="16976" xr:uid="{00000000-0005-0000-0000-0000E81E0000}"/>
    <cellStyle name="Millares 3 3" xfId="7752" xr:uid="{00000000-0005-0000-0000-0000E91E0000}"/>
    <cellStyle name="Millares 3 3 2" xfId="16979" xr:uid="{00000000-0005-0000-0000-0000EA1E0000}"/>
    <cellStyle name="Millares 3 4" xfId="7753" xr:uid="{00000000-0005-0000-0000-0000EB1E0000}"/>
    <cellStyle name="Millares 3 4 2" xfId="16980" xr:uid="{00000000-0005-0000-0000-0000EC1E0000}"/>
    <cellStyle name="Millares 3 5" xfId="16975" xr:uid="{00000000-0005-0000-0000-0000ED1E0000}"/>
    <cellStyle name="Milliers [0]_!!!GO" xfId="7754" xr:uid="{00000000-0005-0000-0000-0000EE1E0000}"/>
    <cellStyle name="Milliers_!!!GO" xfId="7755" xr:uid="{00000000-0005-0000-0000-0000EF1E0000}"/>
    <cellStyle name="Millions" xfId="7756" xr:uid="{00000000-0005-0000-0000-0000F01E0000}"/>
    <cellStyle name="MLComma0" xfId="7757" xr:uid="{00000000-0005-0000-0000-0000F11E0000}"/>
    <cellStyle name="MLComma0 2" xfId="7758" xr:uid="{00000000-0005-0000-0000-0000F21E0000}"/>
    <cellStyle name="MLComma0 3" xfId="7759" xr:uid="{00000000-0005-0000-0000-0000F31E0000}"/>
    <cellStyle name="MLHeaderSection" xfId="7760" xr:uid="{00000000-0005-0000-0000-0000F41E0000}"/>
    <cellStyle name="MLMultiple0" xfId="7761" xr:uid="{00000000-0005-0000-0000-0000F51E0000}"/>
    <cellStyle name="MLMultiple0 2" xfId="7762" xr:uid="{00000000-0005-0000-0000-0000F61E0000}"/>
    <cellStyle name="MLMultiple0 3" xfId="7763" xr:uid="{00000000-0005-0000-0000-0000F71E0000}"/>
    <cellStyle name="MLPercent0" xfId="7764" xr:uid="{00000000-0005-0000-0000-0000F81E0000}"/>
    <cellStyle name="MLPercent0 2" xfId="7765" xr:uid="{00000000-0005-0000-0000-0000F91E0000}"/>
    <cellStyle name="MLPercent0 3" xfId="7766" xr:uid="{00000000-0005-0000-0000-0000FA1E0000}"/>
    <cellStyle name="mn" xfId="7767" xr:uid="{00000000-0005-0000-0000-0000FB1E0000}"/>
    <cellStyle name="mn 2" xfId="7768" xr:uid="{00000000-0005-0000-0000-0000FC1E0000}"/>
    <cellStyle name="mn 3" xfId="7769" xr:uid="{00000000-0005-0000-0000-0000FD1E0000}"/>
    <cellStyle name="MODELL" xfId="7770" xr:uid="{00000000-0005-0000-0000-0000FE1E0000}"/>
    <cellStyle name="modelvanes" xfId="7771" xr:uid="{00000000-0005-0000-0000-0000FF1E0000}"/>
    <cellStyle name="ModuleTitle" xfId="7772" xr:uid="{00000000-0005-0000-0000-0000001F0000}"/>
    <cellStyle name="Monétaire [0]_!!!GO" xfId="7773" xr:uid="{00000000-0005-0000-0000-0000011F0000}"/>
    <cellStyle name="Monétaire_!!!GO" xfId="7774" xr:uid="{00000000-0005-0000-0000-0000021F0000}"/>
    <cellStyle name="months" xfId="7775" xr:uid="{00000000-0005-0000-0000-0000031F0000}"/>
    <cellStyle name="months 2" xfId="7776" xr:uid="{00000000-0005-0000-0000-0000041F0000}"/>
    <cellStyle name="MSG1" xfId="7777" xr:uid="{00000000-0005-0000-0000-0000051F0000}"/>
    <cellStyle name="MSprotect" xfId="7778" xr:uid="{00000000-0005-0000-0000-0000061F0000}"/>
    <cellStyle name="mt" xfId="7779" xr:uid="{00000000-0005-0000-0000-0000071F0000}"/>
    <cellStyle name="multiple" xfId="7780" xr:uid="{00000000-0005-0000-0000-0000081F0000}"/>
    <cellStyle name="multiple0" xfId="7781" xr:uid="{00000000-0005-0000-0000-0000091F0000}"/>
    <cellStyle name="multiple0 2" xfId="7782" xr:uid="{00000000-0005-0000-0000-00000A1F0000}"/>
    <cellStyle name="multiple1" xfId="7783" xr:uid="{00000000-0005-0000-0000-00000B1F0000}"/>
    <cellStyle name="multiple1 2" xfId="7784" xr:uid="{00000000-0005-0000-0000-00000C1F0000}"/>
    <cellStyle name="n" xfId="7785" xr:uid="{00000000-0005-0000-0000-00000D1F0000}"/>
    <cellStyle name="n#" xfId="7786" xr:uid="{00000000-0005-0000-0000-00000E1F0000}"/>
    <cellStyle name="n# 2" xfId="7787" xr:uid="{00000000-0005-0000-0000-00000F1F0000}"/>
    <cellStyle name="n# 2 2" xfId="7788" xr:uid="{00000000-0005-0000-0000-0000101F0000}"/>
    <cellStyle name="n# 2 2 2" xfId="7789" xr:uid="{00000000-0005-0000-0000-0000111F0000}"/>
    <cellStyle name="n# 2 2 2 2" xfId="7790" xr:uid="{00000000-0005-0000-0000-0000121F0000}"/>
    <cellStyle name="n# 2 2 2 2 2" xfId="7791" xr:uid="{00000000-0005-0000-0000-0000131F0000}"/>
    <cellStyle name="n# 2 2 2 3" xfId="7792" xr:uid="{00000000-0005-0000-0000-0000141F0000}"/>
    <cellStyle name="n# 2 2 3" xfId="7793" xr:uid="{00000000-0005-0000-0000-0000151F0000}"/>
    <cellStyle name="n# 2 2 3 2" xfId="7794" xr:uid="{00000000-0005-0000-0000-0000161F0000}"/>
    <cellStyle name="n# 2 2 4" xfId="7795" xr:uid="{00000000-0005-0000-0000-0000171F0000}"/>
    <cellStyle name="n# 2 2_Aktiva Formeln" xfId="7796" xr:uid="{00000000-0005-0000-0000-0000181F0000}"/>
    <cellStyle name="n# 2 3" xfId="7797" xr:uid="{00000000-0005-0000-0000-0000191F0000}"/>
    <cellStyle name="n# 2 3 2" xfId="7798" xr:uid="{00000000-0005-0000-0000-00001A1F0000}"/>
    <cellStyle name="n# 2 3 2 2" xfId="7799" xr:uid="{00000000-0005-0000-0000-00001B1F0000}"/>
    <cellStyle name="n# 2 3 2 2 2" xfId="7800" xr:uid="{00000000-0005-0000-0000-00001C1F0000}"/>
    <cellStyle name="n# 2 3 2 3" xfId="7801" xr:uid="{00000000-0005-0000-0000-00001D1F0000}"/>
    <cellStyle name="n# 2 3 3" xfId="7802" xr:uid="{00000000-0005-0000-0000-00001E1F0000}"/>
    <cellStyle name="n# 2 3 3 2" xfId="7803" xr:uid="{00000000-0005-0000-0000-00001F1F0000}"/>
    <cellStyle name="n# 2 3 3 2 2" xfId="7804" xr:uid="{00000000-0005-0000-0000-0000201F0000}"/>
    <cellStyle name="n# 2 3 3 3" xfId="7805" xr:uid="{00000000-0005-0000-0000-0000211F0000}"/>
    <cellStyle name="n# 2 3 4" xfId="7806" xr:uid="{00000000-0005-0000-0000-0000221F0000}"/>
    <cellStyle name="n# 2 3 4 2" xfId="7807" xr:uid="{00000000-0005-0000-0000-0000231F0000}"/>
    <cellStyle name="n# 2 3 5" xfId="7808" xr:uid="{00000000-0005-0000-0000-0000241F0000}"/>
    <cellStyle name="n# 2 3_Aktiva Formeln" xfId="7809" xr:uid="{00000000-0005-0000-0000-0000251F0000}"/>
    <cellStyle name="n# 2 4" xfId="7810" xr:uid="{00000000-0005-0000-0000-0000261F0000}"/>
    <cellStyle name="n# 2 4 2" xfId="7811" xr:uid="{00000000-0005-0000-0000-0000271F0000}"/>
    <cellStyle name="n# 2 4 2 2" xfId="7812" xr:uid="{00000000-0005-0000-0000-0000281F0000}"/>
    <cellStyle name="n# 2 4 2 2 2" xfId="7813" xr:uid="{00000000-0005-0000-0000-0000291F0000}"/>
    <cellStyle name="n# 2 4 2 3" xfId="7814" xr:uid="{00000000-0005-0000-0000-00002A1F0000}"/>
    <cellStyle name="n# 2 4 3" xfId="7815" xr:uid="{00000000-0005-0000-0000-00002B1F0000}"/>
    <cellStyle name="n# 2 4 3 2" xfId="7816" xr:uid="{00000000-0005-0000-0000-00002C1F0000}"/>
    <cellStyle name="n# 2 4 4" xfId="7817" xr:uid="{00000000-0005-0000-0000-00002D1F0000}"/>
    <cellStyle name="n# 2 5" xfId="7818" xr:uid="{00000000-0005-0000-0000-00002E1F0000}"/>
    <cellStyle name="n# 2 5 2" xfId="7819" xr:uid="{00000000-0005-0000-0000-00002F1F0000}"/>
    <cellStyle name="n# 2 5 2 2" xfId="7820" xr:uid="{00000000-0005-0000-0000-0000301F0000}"/>
    <cellStyle name="n# 2 5 2 2 2" xfId="7821" xr:uid="{00000000-0005-0000-0000-0000311F0000}"/>
    <cellStyle name="n# 2 5 2 3" xfId="7822" xr:uid="{00000000-0005-0000-0000-0000321F0000}"/>
    <cellStyle name="n# 2 5 3" xfId="7823" xr:uid="{00000000-0005-0000-0000-0000331F0000}"/>
    <cellStyle name="n# 2 5 3 2" xfId="7824" xr:uid="{00000000-0005-0000-0000-0000341F0000}"/>
    <cellStyle name="n# 2 5 4" xfId="7825" xr:uid="{00000000-0005-0000-0000-0000351F0000}"/>
    <cellStyle name="n# 2 6" xfId="7826" xr:uid="{00000000-0005-0000-0000-0000361F0000}"/>
    <cellStyle name="n# 2 6 2" xfId="7827" xr:uid="{00000000-0005-0000-0000-0000371F0000}"/>
    <cellStyle name="n# 2 6 2 2" xfId="7828" xr:uid="{00000000-0005-0000-0000-0000381F0000}"/>
    <cellStyle name="n# 2 6 3" xfId="7829" xr:uid="{00000000-0005-0000-0000-0000391F0000}"/>
    <cellStyle name="n# 2 7" xfId="7830" xr:uid="{00000000-0005-0000-0000-00003A1F0000}"/>
    <cellStyle name="n# 2 7 2" xfId="7831" xr:uid="{00000000-0005-0000-0000-00003B1F0000}"/>
    <cellStyle name="n# 2 8" xfId="7832" xr:uid="{00000000-0005-0000-0000-00003C1F0000}"/>
    <cellStyle name="n# 2 8 2" xfId="7833" xr:uid="{00000000-0005-0000-0000-00003D1F0000}"/>
    <cellStyle name="n# 2 9" xfId="7834" xr:uid="{00000000-0005-0000-0000-00003E1F0000}"/>
    <cellStyle name="n# 2_Aktiva Formeln" xfId="7835" xr:uid="{00000000-0005-0000-0000-00003F1F0000}"/>
    <cellStyle name="n# 3" xfId="7836" xr:uid="{00000000-0005-0000-0000-0000401F0000}"/>
    <cellStyle name="n# 3 2" xfId="7837" xr:uid="{00000000-0005-0000-0000-0000411F0000}"/>
    <cellStyle name="n# 4" xfId="7838" xr:uid="{00000000-0005-0000-0000-0000421F0000}"/>
    <cellStyle name="n# 4 2" xfId="7839" xr:uid="{00000000-0005-0000-0000-0000431F0000}"/>
    <cellStyle name="n# 5" xfId="7840" xr:uid="{00000000-0005-0000-0000-0000441F0000}"/>
    <cellStyle name="n#_Aktiva Formeln" xfId="7841" xr:uid="{00000000-0005-0000-0000-0000451F0000}"/>
    <cellStyle name="n_2004_12 Transaction AnalysisCapital FINALE" xfId="7842" xr:uid="{00000000-0005-0000-0000-0000461F0000}"/>
    <cellStyle name="n_2004_12 Transaction AnalysisCapital FINALE 2" xfId="7843" xr:uid="{00000000-0005-0000-0000-0000471F0000}"/>
    <cellStyle name="n_2005_00_04 CAP Valuation Material FINAL Boards" xfId="7844" xr:uid="{00000000-0005-0000-0000-0000481F0000}"/>
    <cellStyle name="n_2005_00_04 CAP Valuation Material FINAL Boards 2" xfId="7845" xr:uid="{00000000-0005-0000-0000-0000491F0000}"/>
    <cellStyle name="n_2005_00_04 CAP Valuation Material FINAL Boards 3" xfId="7846" xr:uid="{00000000-0005-0000-0000-00004A1F0000}"/>
    <cellStyle name="n_2005_06_21 UCI HVB Capital Analysis (for Capital Mgmt Presentation)" xfId="7847" xr:uid="{00000000-0005-0000-0000-00004B1F0000}"/>
    <cellStyle name="n_2005_06_21 UCI HVB Capital Analysis (for Capital Mgmt Presentation) 2" xfId="7848" xr:uid="{00000000-0005-0000-0000-00004C1F0000}"/>
    <cellStyle name="n_2005_11 Backup Materials" xfId="7849" xr:uid="{00000000-0005-0000-0000-00004D1F0000}"/>
    <cellStyle name="n_2005_11 Backup Materials 2" xfId="7850" xr:uid="{00000000-0005-0000-0000-00004E1F0000}"/>
    <cellStyle name="n_2005_11 Backup Materials 3" xfId="7851" xr:uid="{00000000-0005-0000-0000-00004F1F0000}"/>
    <cellStyle name="n_2006_09_11 Bank Comps" xfId="7852" xr:uid="{00000000-0005-0000-0000-0000501F0000}"/>
    <cellStyle name="n_2006_09_11 Bank Comps 2" xfId="7853" xr:uid="{00000000-0005-0000-0000-0000511F0000}"/>
    <cellStyle name="n_2006_09_11 Bank Comps 3" xfId="7854" xr:uid="{00000000-0005-0000-0000-0000521F0000}"/>
    <cellStyle name="n_Ajax Model Abbey v3" xfId="7855" xr:uid="{00000000-0005-0000-0000-0000531F0000}"/>
    <cellStyle name="n_Ajax Model Abbey v3 2" xfId="7856" xr:uid="{00000000-0005-0000-0000-0000541F0000}"/>
    <cellStyle name="n_Ajax Model Abbey v3_Q GuV" xfId="7857" xr:uid="{00000000-0005-0000-0000-0000551F0000}"/>
    <cellStyle name="n_Ajax Model Abbey v3_Worksheet GuV-Master_LE" xfId="7858" xr:uid="{00000000-0005-0000-0000-0000561F0000}"/>
    <cellStyle name="n_BAM2.XLS Chart 1" xfId="7859" xr:uid="{00000000-0005-0000-0000-0000571F0000}"/>
    <cellStyle name="n_BAM2.XLS Chart 1 2" xfId="7860" xr:uid="{00000000-0005-0000-0000-0000581F0000}"/>
    <cellStyle name="n_BAM2.XLS Chart 1 3" xfId="7861" xr:uid="{00000000-0005-0000-0000-0000591F0000}"/>
    <cellStyle name="n_Banking_ppaids_3" xfId="7862" xr:uid="{00000000-0005-0000-0000-00005A1F0000}"/>
    <cellStyle name="n_Banking_ppaids_3 2" xfId="7863" xr:uid="{00000000-0005-0000-0000-00005B1F0000}"/>
    <cellStyle name="n_Banking_ppaids_3 3" xfId="7864" xr:uid="{00000000-0005-0000-0000-00005C1F0000}"/>
    <cellStyle name="n_Brasile_Canada_Piani" xfId="7865" xr:uid="{00000000-0005-0000-0000-00005D1F0000}"/>
    <cellStyle name="n_Brasile_Canada_Piani 2" xfId="7866" xr:uid="{00000000-0005-0000-0000-00005E1F0000}"/>
    <cellStyle name="n_Brasile_Canada_Piani_Brasile_Canada_Valuation_31_03_01" xfId="7867" xr:uid="{00000000-0005-0000-0000-00005F1F0000}"/>
    <cellStyle name="n_Brasile_Canada_Piani_Brasile_Canada_Valuation_31_03_01 2" xfId="7868" xr:uid="{00000000-0005-0000-0000-0000601F0000}"/>
    <cellStyle name="n_Brasile_Canada_Piani_Brasile_Canada_Valuation_31_03_01_Q GuV" xfId="7869" xr:uid="{00000000-0005-0000-0000-0000611F0000}"/>
    <cellStyle name="n_Brasile_Canada_Piani_Brasile_Canada_Valuation_31_03_01_Worksheet GuV-Master_LE" xfId="7870" xr:uid="{00000000-0005-0000-0000-0000621F0000}"/>
    <cellStyle name="n_Brasile_Canada_Piani_SPIMI_Cardine" xfId="7871" xr:uid="{00000000-0005-0000-0000-0000631F0000}"/>
    <cellStyle name="n_Brasile_Canada_Piani_SPIMI_Cardine 2" xfId="7872" xr:uid="{00000000-0005-0000-0000-0000641F0000}"/>
    <cellStyle name="n_Brasile_Canada_Piani_SPIMI_Cardine_Q GuV" xfId="7873" xr:uid="{00000000-0005-0000-0000-0000651F0000}"/>
    <cellStyle name="n_Brasile_Canada_Piani_SPIMI_Cardine_Worksheet GuV-Master_LE" xfId="7874" xr:uid="{00000000-0005-0000-0000-0000661F0000}"/>
    <cellStyle name="n_Brasile_Canada_Valuation_31_03_01" xfId="7875" xr:uid="{00000000-0005-0000-0000-0000671F0000}"/>
    <cellStyle name="n_Brasile_Canada_Valuation_31_03_01 2" xfId="7876" xr:uid="{00000000-0005-0000-0000-0000681F0000}"/>
    <cellStyle name="n_Brasile_Canada_Valuation_31_03_01_Q GuV" xfId="7877" xr:uid="{00000000-0005-0000-0000-0000691F0000}"/>
    <cellStyle name="n_Brasile_Canada_Valuation_31_03_01_Worksheet GuV-Master_LE" xfId="7878" xr:uid="{00000000-0005-0000-0000-00006A1F0000}"/>
    <cellStyle name="n_Cohiba Valuation 03Mar05_a" xfId="7879" xr:uid="{00000000-0005-0000-0000-00006B1F0000}"/>
    <cellStyle name="n_Cohiba Valuation 03Mar05_a 2" xfId="7880" xr:uid="{00000000-0005-0000-0000-00006C1F0000}"/>
    <cellStyle name="n_Comps input value map" xfId="7881" xr:uid="{00000000-0005-0000-0000-00006D1F0000}"/>
    <cellStyle name="n_Comps input value map 2" xfId="7882" xr:uid="{00000000-0005-0000-0000-00006E1F0000}"/>
    <cellStyle name="n_Copy of 2005_05 Soul Valuation Materials v7" xfId="7883" xr:uid="{00000000-0005-0000-0000-00006F1F0000}"/>
    <cellStyle name="n_Copy of 2005_05 Soul Valuation Materials v7 2" xfId="7884" xr:uid="{00000000-0005-0000-0000-0000701F0000}"/>
    <cellStyle name="n_Copy of 2005_05 Soul Valuation Materials v7 3" xfId="7885" xr:uid="{00000000-0005-0000-0000-0000711F0000}"/>
    <cellStyle name="n_EC Comps" xfId="7886" xr:uid="{00000000-0005-0000-0000-0000721F0000}"/>
    <cellStyle name="n_EC Comps_Q GuV" xfId="7887" xr:uid="{00000000-0005-0000-0000-0000731F0000}"/>
    <cellStyle name="n_EC Comps_Worksheet GuV-Master_LE" xfId="7888" xr:uid="{00000000-0005-0000-0000-0000741F0000}"/>
    <cellStyle name="n_EH BP_FY04 Update_06-Apr-05_Final_21-Apr-05_b" xfId="7889" xr:uid="{00000000-0005-0000-0000-0000751F0000}"/>
    <cellStyle name="n_EH BP_FY04 Update_06-Apr-05_Final_21-Apr-05_b_Q GuV" xfId="7890" xr:uid="{00000000-0005-0000-0000-0000761F0000}"/>
    <cellStyle name="n_EH BP_FY04 Update_06-Apr-05_Final_21-Apr-05_b_Worksheet GuV-Master_LE" xfId="7891" xr:uid="{00000000-0005-0000-0000-0000771F0000}"/>
    <cellStyle name="n_Generali_new_debt_capacity_model v1" xfId="7892" xr:uid="{00000000-0005-0000-0000-0000781F0000}"/>
    <cellStyle name="n_Generali_new_debt_capacity_model v1 2" xfId="7893" xr:uid="{00000000-0005-0000-0000-0000791F0000}"/>
    <cellStyle name="n_Generali_new_debt_capacity_model v1 3" xfId="7894" xr:uid="{00000000-0005-0000-0000-00007A1F0000}"/>
    <cellStyle name="n_German Banking Comps" xfId="7895" xr:uid="{00000000-0005-0000-0000-00007B1F0000}"/>
    <cellStyle name="n_German Banking Comps 2" xfId="7896" xr:uid="{00000000-0005-0000-0000-00007C1F0000}"/>
    <cellStyle name="n_German Banking Comps 24Feb06 v1" xfId="7897" xr:uid="{00000000-0005-0000-0000-00007D1F0000}"/>
    <cellStyle name="n_German Banking Comps 24Feb06 v1 2" xfId="7898" xr:uid="{00000000-0005-0000-0000-00007E1F0000}"/>
    <cellStyle name="n_HSH DDM (20 Mar 06)_final" xfId="7899" xr:uid="{00000000-0005-0000-0000-00007F1F0000}"/>
    <cellStyle name="n_HSH DDM (20 Mar 06)_final 2" xfId="7900" xr:uid="{00000000-0005-0000-0000-0000801F0000}"/>
    <cellStyle name="n_impact1205" xfId="7901" xr:uid="{00000000-0005-0000-0000-0000811F0000}"/>
    <cellStyle name="n_impact1205_2006_09_11 Bank Comps" xfId="7902" xr:uid="{00000000-0005-0000-0000-0000821F0000}"/>
    <cellStyle name="n_impact1205_2006_09_11 Bank Comps 2" xfId="7903" xr:uid="{00000000-0005-0000-0000-0000831F0000}"/>
    <cellStyle name="n_impact1205_Ajax Model Abbey v3" xfId="7904" xr:uid="{00000000-0005-0000-0000-0000841F0000}"/>
    <cellStyle name="n_impact1205_Ajax Model Abbey v3 2" xfId="7905" xr:uid="{00000000-0005-0000-0000-0000851F0000}"/>
    <cellStyle name="n_impact1205_Ajax Model Abbey v3_Q GuV" xfId="7906" xr:uid="{00000000-0005-0000-0000-0000861F0000}"/>
    <cellStyle name="n_impact1205_Ajax Model Abbey v3_Worksheet GuV-Master_LE" xfId="7907" xr:uid="{00000000-0005-0000-0000-0000871F0000}"/>
    <cellStyle name="n_impact1205_Brasile_Canada_Piani" xfId="7908" xr:uid="{00000000-0005-0000-0000-0000881F0000}"/>
    <cellStyle name="n_impact1205_Brasile_Canada_Piani 2" xfId="7909" xr:uid="{00000000-0005-0000-0000-0000891F0000}"/>
    <cellStyle name="n_impact1205_Brasile_Canada_Piani_Brasile_Canada_Valuation_31_03_01" xfId="7910" xr:uid="{00000000-0005-0000-0000-00008A1F0000}"/>
    <cellStyle name="n_impact1205_Brasile_Canada_Piani_Brasile_Canada_Valuation_31_03_01 2" xfId="7911" xr:uid="{00000000-0005-0000-0000-00008B1F0000}"/>
    <cellStyle name="n_impact1205_Brasile_Canada_Piani_Brasile_Canada_Valuation_31_03_01_Q GuV" xfId="7912" xr:uid="{00000000-0005-0000-0000-00008C1F0000}"/>
    <cellStyle name="n_impact1205_Brasile_Canada_Piani_Brasile_Canada_Valuation_31_03_01_Worksheet GuV-Master_LE" xfId="7913" xr:uid="{00000000-0005-0000-0000-00008D1F0000}"/>
    <cellStyle name="n_impact1205_Brasile_Canada_Piani_SPIMI_Cardine" xfId="7914" xr:uid="{00000000-0005-0000-0000-00008E1F0000}"/>
    <cellStyle name="n_impact1205_Brasile_Canada_Piani_SPIMI_Cardine 2" xfId="7915" xr:uid="{00000000-0005-0000-0000-00008F1F0000}"/>
    <cellStyle name="n_impact1205_Brasile_Canada_Piani_SPIMI_Cardine_Q GuV" xfId="7916" xr:uid="{00000000-0005-0000-0000-0000901F0000}"/>
    <cellStyle name="n_impact1205_Brasile_Canada_Piani_SPIMI_Cardine_Worksheet GuV-Master_LE" xfId="7917" xr:uid="{00000000-0005-0000-0000-0000911F0000}"/>
    <cellStyle name="n_impact1205_Brasile_Canada_Valuation_31_03_01" xfId="7918" xr:uid="{00000000-0005-0000-0000-0000921F0000}"/>
    <cellStyle name="n_impact1205_Brasile_Canada_Valuation_31_03_01 2" xfId="7919" xr:uid="{00000000-0005-0000-0000-0000931F0000}"/>
    <cellStyle name="n_impact1205_Brasile_Canada_Valuation_31_03_01_Q GuV" xfId="7920" xr:uid="{00000000-0005-0000-0000-0000941F0000}"/>
    <cellStyle name="n_impact1205_Brasile_Canada_Valuation_31_03_01_Worksheet GuV-Master_LE" xfId="7921" xr:uid="{00000000-0005-0000-0000-0000951F0000}"/>
    <cellStyle name="n_impact1205_Q GuV" xfId="7922" xr:uid="{00000000-0005-0000-0000-0000961F0000}"/>
    <cellStyle name="n_impact1205_SPIMI_Cardine" xfId="7923" xr:uid="{00000000-0005-0000-0000-0000971F0000}"/>
    <cellStyle name="n_impact1205_SPIMI_Cardine 2" xfId="7924" xr:uid="{00000000-0005-0000-0000-0000981F0000}"/>
    <cellStyle name="n_impact1205_SPIMI_Cardine_Q GuV" xfId="7925" xr:uid="{00000000-0005-0000-0000-0000991F0000}"/>
    <cellStyle name="n_impact1205_SPIMI_Cardine_Worksheet GuV-Master_LE" xfId="7926" xr:uid="{00000000-0005-0000-0000-00009A1F0000}"/>
    <cellStyle name="n_impact1205_Worksheet GuV-Master_LE" xfId="7927" xr:uid="{00000000-0005-0000-0000-00009B1F0000}"/>
    <cellStyle name="n_Q GuV" xfId="7928" xr:uid="{00000000-0005-0000-0000-00009C1F0000}"/>
    <cellStyle name="n_Side by Side_Cariparma-Credem_27" xfId="7929" xr:uid="{00000000-0005-0000-0000-00009D1F0000}"/>
    <cellStyle name="n_Side by Side_Cariparma-Credem_27 2" xfId="7930" xr:uid="{00000000-0005-0000-0000-00009E1F0000}"/>
    <cellStyle name="n_Spare Slides Backup Materials" xfId="7931" xr:uid="{00000000-0005-0000-0000-00009F1F0000}"/>
    <cellStyle name="n_Spare Slides Backup Materials 2" xfId="7932" xr:uid="{00000000-0005-0000-0000-0000A01F0000}"/>
    <cellStyle name="n_Spare Slides Backup Materials 3" xfId="7933" xr:uid="{00000000-0005-0000-0000-0000A11F0000}"/>
    <cellStyle name="n_SPIMI_Cardine" xfId="7934" xr:uid="{00000000-0005-0000-0000-0000A21F0000}"/>
    <cellStyle name="n_SPIMI_Cardine 2" xfId="7935" xr:uid="{00000000-0005-0000-0000-0000A31F0000}"/>
    <cellStyle name="n_SPIMI_Cardine_Q GuV" xfId="7936" xr:uid="{00000000-0005-0000-0000-0000A41F0000}"/>
    <cellStyle name="n_SPIMI_Cardine_Worksheet GuV-Master_LE" xfId="7937" xr:uid="{00000000-0005-0000-0000-0000A51F0000}"/>
    <cellStyle name="n_valuation.xls Chart 6" xfId="7938" xr:uid="{00000000-0005-0000-0000-0000A61F0000}"/>
    <cellStyle name="n_valuation.xls Chart 6 2" xfId="7939" xr:uid="{00000000-0005-0000-0000-0000A71F0000}"/>
    <cellStyle name="n_valuation.xls Chart 6 3" xfId="7940" xr:uid="{00000000-0005-0000-0000-0000A81F0000}"/>
    <cellStyle name="n_Worksheet GuV-Master_LE" xfId="7941" xr:uid="{00000000-0005-0000-0000-0000A91F0000}"/>
    <cellStyle name="n2" xfId="7942" xr:uid="{00000000-0005-0000-0000-0000AA1F0000}"/>
    <cellStyle name="n2 2" xfId="16981" xr:uid="{00000000-0005-0000-0000-0000AB1F0000}"/>
    <cellStyle name="Name" xfId="7943" xr:uid="{00000000-0005-0000-0000-0000AC1F0000}"/>
    <cellStyle name="Navadno_List1" xfId="7944" xr:uid="{00000000-0005-0000-0000-0000AD1F0000}"/>
    <cellStyle name="Neutral 10" xfId="7945" xr:uid="{00000000-0005-0000-0000-0000AE1F0000}"/>
    <cellStyle name="Neutral 11" xfId="7946" xr:uid="{00000000-0005-0000-0000-0000AF1F0000}"/>
    <cellStyle name="Neutral 12" xfId="7947" xr:uid="{00000000-0005-0000-0000-0000B01F0000}"/>
    <cellStyle name="Neutral 13" xfId="7948" xr:uid="{00000000-0005-0000-0000-0000B11F0000}"/>
    <cellStyle name="Neutral 14" xfId="7949" xr:uid="{00000000-0005-0000-0000-0000B21F0000}"/>
    <cellStyle name="Neutral 15" xfId="7950" xr:uid="{00000000-0005-0000-0000-0000B31F0000}"/>
    <cellStyle name="Neutral 16" xfId="7951" xr:uid="{00000000-0005-0000-0000-0000B41F0000}"/>
    <cellStyle name="Neutral 17" xfId="7952" xr:uid="{00000000-0005-0000-0000-0000B51F0000}"/>
    <cellStyle name="Neutral 18" xfId="7953" xr:uid="{00000000-0005-0000-0000-0000B61F0000}"/>
    <cellStyle name="Neutral 19" xfId="7954" xr:uid="{00000000-0005-0000-0000-0000B71F0000}"/>
    <cellStyle name="Neutral 2" xfId="7955" xr:uid="{00000000-0005-0000-0000-0000B81F0000}"/>
    <cellStyle name="Neutral 2 2" xfId="7956" xr:uid="{00000000-0005-0000-0000-0000B91F0000}"/>
    <cellStyle name="Neutral 2 3" xfId="7957" xr:uid="{00000000-0005-0000-0000-0000BA1F0000}"/>
    <cellStyle name="Neutral 20" xfId="7958" xr:uid="{00000000-0005-0000-0000-0000BB1F0000}"/>
    <cellStyle name="Neutral 21" xfId="7959" xr:uid="{00000000-0005-0000-0000-0000BC1F0000}"/>
    <cellStyle name="Neutral 22" xfId="7960" xr:uid="{00000000-0005-0000-0000-0000BD1F0000}"/>
    <cellStyle name="Neutral 23" xfId="7961" xr:uid="{00000000-0005-0000-0000-0000BE1F0000}"/>
    <cellStyle name="Neutral 24" xfId="7962" xr:uid="{00000000-0005-0000-0000-0000BF1F0000}"/>
    <cellStyle name="Neutral 25" xfId="7963" xr:uid="{00000000-0005-0000-0000-0000C01F0000}"/>
    <cellStyle name="Neutral 26" xfId="7964" xr:uid="{00000000-0005-0000-0000-0000C11F0000}"/>
    <cellStyle name="Neutral 27" xfId="7965" xr:uid="{00000000-0005-0000-0000-0000C21F0000}"/>
    <cellStyle name="Neutral 28" xfId="7966" xr:uid="{00000000-0005-0000-0000-0000C31F0000}"/>
    <cellStyle name="Neutral 29" xfId="7967" xr:uid="{00000000-0005-0000-0000-0000C41F0000}"/>
    <cellStyle name="Neutral 3" xfId="7968" xr:uid="{00000000-0005-0000-0000-0000C51F0000}"/>
    <cellStyle name="Neutral 3 2" xfId="7969" xr:uid="{00000000-0005-0000-0000-0000C61F0000}"/>
    <cellStyle name="Neutral 3 3" xfId="7970" xr:uid="{00000000-0005-0000-0000-0000C71F0000}"/>
    <cellStyle name="Neutral 3_Aktiva Formeln" xfId="7971" xr:uid="{00000000-0005-0000-0000-0000C81F0000}"/>
    <cellStyle name="Neutral 30" xfId="7972" xr:uid="{00000000-0005-0000-0000-0000C91F0000}"/>
    <cellStyle name="Neutral 31" xfId="7973" xr:uid="{00000000-0005-0000-0000-0000CA1F0000}"/>
    <cellStyle name="Neutral 4" xfId="7974" xr:uid="{00000000-0005-0000-0000-0000CB1F0000}"/>
    <cellStyle name="Neutral 4 2" xfId="7975" xr:uid="{00000000-0005-0000-0000-0000CC1F0000}"/>
    <cellStyle name="Neutral 4 3" xfId="7976" xr:uid="{00000000-0005-0000-0000-0000CD1F0000}"/>
    <cellStyle name="Neutral 4_Aktiva Formeln" xfId="7977" xr:uid="{00000000-0005-0000-0000-0000CE1F0000}"/>
    <cellStyle name="Neutral 5" xfId="7978" xr:uid="{00000000-0005-0000-0000-0000CF1F0000}"/>
    <cellStyle name="Neutral 6" xfId="7979" xr:uid="{00000000-0005-0000-0000-0000D01F0000}"/>
    <cellStyle name="Neutral 7" xfId="7980" xr:uid="{00000000-0005-0000-0000-0000D11F0000}"/>
    <cellStyle name="Neutral 8" xfId="7981" xr:uid="{00000000-0005-0000-0000-0000D21F0000}"/>
    <cellStyle name="Neutral 9" xfId="7982" xr:uid="{00000000-0005-0000-0000-0000D31F0000}"/>
    <cellStyle name="NewAcct" xfId="7983" xr:uid="{00000000-0005-0000-0000-0000D41F0000}"/>
    <cellStyle name="NewAcct 2" xfId="7984" xr:uid="{00000000-0005-0000-0000-0000D51F0000}"/>
    <cellStyle name="nm" xfId="7985" xr:uid="{00000000-0005-0000-0000-0000D61F0000}"/>
    <cellStyle name="NMT_Barva" xfId="7986" xr:uid="{00000000-0005-0000-0000-0000D71F0000}"/>
    <cellStyle name="no" xfId="7987" xr:uid="{00000000-0005-0000-0000-0000D81F0000}"/>
    <cellStyle name="no dec" xfId="7988" xr:uid="{00000000-0005-0000-0000-0000D91F0000}"/>
    <cellStyle name="No value" xfId="7989" xr:uid="{00000000-0005-0000-0000-0000DA1F0000}"/>
    <cellStyle name="No value 2" xfId="7990" xr:uid="{00000000-0005-0000-0000-0000DB1F0000}"/>
    <cellStyle name="No value 2 2" xfId="7991" xr:uid="{00000000-0005-0000-0000-0000DC1F0000}"/>
    <cellStyle name="No value 2 2 2" xfId="7992" xr:uid="{00000000-0005-0000-0000-0000DD1F0000}"/>
    <cellStyle name="No value 2 2 2 2" xfId="7993" xr:uid="{00000000-0005-0000-0000-0000DE1F0000}"/>
    <cellStyle name="No value 2 3" xfId="7994" xr:uid="{00000000-0005-0000-0000-0000DF1F0000}"/>
    <cellStyle name="No value 2 3 2" xfId="7995" xr:uid="{00000000-0005-0000-0000-0000E01F0000}"/>
    <cellStyle name="No value 2 3 2 2" xfId="7996" xr:uid="{00000000-0005-0000-0000-0000E11F0000}"/>
    <cellStyle name="No value 3" xfId="7997" xr:uid="{00000000-0005-0000-0000-0000E21F0000}"/>
    <cellStyle name="No value 3 2" xfId="7998" xr:uid="{00000000-0005-0000-0000-0000E31F0000}"/>
    <cellStyle name="No value 3 2 2" xfId="7999" xr:uid="{00000000-0005-0000-0000-0000E41F0000}"/>
    <cellStyle name="No value 3 2 2 2" xfId="8000" xr:uid="{00000000-0005-0000-0000-0000E51F0000}"/>
    <cellStyle name="No value 3 3" xfId="8001" xr:uid="{00000000-0005-0000-0000-0000E61F0000}"/>
    <cellStyle name="No value 3 3 2" xfId="8002" xr:uid="{00000000-0005-0000-0000-0000E71F0000}"/>
    <cellStyle name="No value 3 3 2 2" xfId="8003" xr:uid="{00000000-0005-0000-0000-0000E81F0000}"/>
    <cellStyle name="No value 4" xfId="8004" xr:uid="{00000000-0005-0000-0000-0000E91F0000}"/>
    <cellStyle name="No value 4 2" xfId="8005" xr:uid="{00000000-0005-0000-0000-0000EA1F0000}"/>
    <cellStyle name="No value 4 2 2" xfId="8006" xr:uid="{00000000-0005-0000-0000-0000EB1F0000}"/>
    <cellStyle name="No value 5" xfId="8007" xr:uid="{00000000-0005-0000-0000-0000EC1F0000}"/>
    <cellStyle name="No value 5 2" xfId="8008" xr:uid="{00000000-0005-0000-0000-0000ED1F0000}"/>
    <cellStyle name="No value 5 2 2" xfId="8009" xr:uid="{00000000-0005-0000-0000-0000EE1F0000}"/>
    <cellStyle name="Non_definito" xfId="8010" xr:uid="{00000000-0005-0000-0000-0000EF1F0000}"/>
    <cellStyle name="Normal" xfId="0" builtinId="0"/>
    <cellStyle name="Normal - Style1" xfId="8011" xr:uid="{00000000-0005-0000-0000-0000F11F0000}"/>
    <cellStyle name="Normal (%)_Glasgow scenario based on revised figures from 2 Sept" xfId="8012" xr:uid="{00000000-0005-0000-0000-0000F21F0000}"/>
    <cellStyle name="Normal (£m)" xfId="8013" xr:uid="{00000000-0005-0000-0000-0000F31F0000}"/>
    <cellStyle name="Normal (£m) 2" xfId="8014" xr:uid="{00000000-0005-0000-0000-0000F41F0000}"/>
    <cellStyle name="Normal (B)" xfId="8015" xr:uid="{00000000-0005-0000-0000-0000F51F0000}"/>
    <cellStyle name="Normal (G)" xfId="8016" xr:uid="{00000000-0005-0000-0000-0000F61F0000}"/>
    <cellStyle name="Normal 10" xfId="8017" xr:uid="{00000000-0005-0000-0000-0000F71F0000}"/>
    <cellStyle name="Normal 11" xfId="8018" xr:uid="{00000000-0005-0000-0000-0000F81F0000}"/>
    <cellStyle name="Normal 11 2" xfId="8019" xr:uid="{00000000-0005-0000-0000-0000F91F0000}"/>
    <cellStyle name="Normal 11 3" xfId="8020" xr:uid="{00000000-0005-0000-0000-0000FA1F0000}"/>
    <cellStyle name="Normal 11 4" xfId="8021" xr:uid="{00000000-0005-0000-0000-0000FB1F0000}"/>
    <cellStyle name="Normal 11 5" xfId="8022" xr:uid="{00000000-0005-0000-0000-0000FC1F0000}"/>
    <cellStyle name="Normal 12" xfId="8023" xr:uid="{00000000-0005-0000-0000-0000FD1F0000}"/>
    <cellStyle name="Normal 13" xfId="16809" xr:uid="{00000000-0005-0000-0000-0000FE1F0000}"/>
    <cellStyle name="Normal 17" xfId="8024" xr:uid="{00000000-0005-0000-0000-0000FF1F0000}"/>
    <cellStyle name="Normal 17 2" xfId="8025" xr:uid="{00000000-0005-0000-0000-000000200000}"/>
    <cellStyle name="Normal 2" xfId="8026" xr:uid="{00000000-0005-0000-0000-000001200000}"/>
    <cellStyle name="Normal 2 10" xfId="8027" xr:uid="{00000000-0005-0000-0000-000002200000}"/>
    <cellStyle name="Normal 2 10 2" xfId="8028" xr:uid="{00000000-0005-0000-0000-000003200000}"/>
    <cellStyle name="Normal 2 11" xfId="8029" xr:uid="{00000000-0005-0000-0000-000004200000}"/>
    <cellStyle name="Normal 2 12" xfId="8030" xr:uid="{00000000-0005-0000-0000-000005200000}"/>
    <cellStyle name="Normal 2 13" xfId="8031" xr:uid="{00000000-0005-0000-0000-000006200000}"/>
    <cellStyle name="Normal 2 14" xfId="8032" xr:uid="{00000000-0005-0000-0000-000007200000}"/>
    <cellStyle name="Normal 2 2" xfId="8033" xr:uid="{00000000-0005-0000-0000-000008200000}"/>
    <cellStyle name="Normal 2 2 2" xfId="6" xr:uid="{00000000-0005-0000-0000-000009200000}"/>
    <cellStyle name="Normal 2 2 2 2" xfId="8034" xr:uid="{00000000-0005-0000-0000-00000A200000}"/>
    <cellStyle name="Normal 2 2 3" xfId="8035" xr:uid="{00000000-0005-0000-0000-00000B200000}"/>
    <cellStyle name="Normal 2 2 3 2" xfId="8036" xr:uid="{00000000-0005-0000-0000-00000C200000}"/>
    <cellStyle name="Normal 2 2 3 4" xfId="2" xr:uid="{00000000-0005-0000-0000-00000D200000}"/>
    <cellStyle name="Normal 2 2 4" xfId="8037" xr:uid="{00000000-0005-0000-0000-00000E200000}"/>
    <cellStyle name="Normal 2 2_20160711_ReadMe_Commerzbank_v01 BF" xfId="8038" xr:uid="{00000000-0005-0000-0000-00000F200000}"/>
    <cellStyle name="Normal 2 3" xfId="8039" xr:uid="{00000000-0005-0000-0000-000010200000}"/>
    <cellStyle name="Normal 2 3 2" xfId="8040" xr:uid="{00000000-0005-0000-0000-000011200000}"/>
    <cellStyle name="Normal 2 3 3" xfId="8041" xr:uid="{00000000-0005-0000-0000-000012200000}"/>
    <cellStyle name="Normal 2 3_20160711_ReadMe_Commerzbank_v01 BF" xfId="8042" xr:uid="{00000000-0005-0000-0000-000013200000}"/>
    <cellStyle name="Normal 2 4" xfId="8043" xr:uid="{00000000-0005-0000-0000-000014200000}"/>
    <cellStyle name="Normal 2 4 2" xfId="8044" xr:uid="{00000000-0005-0000-0000-000015200000}"/>
    <cellStyle name="Normal 2 4 2 2" xfId="8045" xr:uid="{00000000-0005-0000-0000-000016200000}"/>
    <cellStyle name="Normal 2 4 2 3" xfId="8046" xr:uid="{00000000-0005-0000-0000-000017200000}"/>
    <cellStyle name="Normal 2 4 3" xfId="8047" xr:uid="{00000000-0005-0000-0000-000018200000}"/>
    <cellStyle name="Normal 2 4_20160711_ReadMe_Commerzbank_v01 BF" xfId="8048" xr:uid="{00000000-0005-0000-0000-000019200000}"/>
    <cellStyle name="Normal 2 5" xfId="8049" xr:uid="{00000000-0005-0000-0000-00001A200000}"/>
    <cellStyle name="Normal 2 5 2" xfId="8050" xr:uid="{00000000-0005-0000-0000-00001B200000}"/>
    <cellStyle name="Normal 2 5 2 2" xfId="8051" xr:uid="{00000000-0005-0000-0000-00001C200000}"/>
    <cellStyle name="Normal 2 5 3" xfId="8052" xr:uid="{00000000-0005-0000-0000-00001D200000}"/>
    <cellStyle name="Normal 2 5 3 2" xfId="8053" xr:uid="{00000000-0005-0000-0000-00001E200000}"/>
    <cellStyle name="Normal 2 5 4" xfId="8054" xr:uid="{00000000-0005-0000-0000-00001F200000}"/>
    <cellStyle name="Normal 2 5 5" xfId="8055" xr:uid="{00000000-0005-0000-0000-000020200000}"/>
    <cellStyle name="Normal 2 5 6" xfId="8056" xr:uid="{00000000-0005-0000-0000-000021200000}"/>
    <cellStyle name="Normal 2 5 7" xfId="8057" xr:uid="{00000000-0005-0000-0000-000022200000}"/>
    <cellStyle name="Normal 2 6" xfId="8058" xr:uid="{00000000-0005-0000-0000-000023200000}"/>
    <cellStyle name="Normal 2 6 2" xfId="8059" xr:uid="{00000000-0005-0000-0000-000024200000}"/>
    <cellStyle name="Normal 2 6 3" xfId="8060" xr:uid="{00000000-0005-0000-0000-000025200000}"/>
    <cellStyle name="Normal 2 7" xfId="8061" xr:uid="{00000000-0005-0000-0000-000026200000}"/>
    <cellStyle name="Normal 2 7 2" xfId="8062" xr:uid="{00000000-0005-0000-0000-000027200000}"/>
    <cellStyle name="Normal 2 7 3" xfId="8063" xr:uid="{00000000-0005-0000-0000-000028200000}"/>
    <cellStyle name="Normal 2 8" xfId="8064" xr:uid="{00000000-0005-0000-0000-000029200000}"/>
    <cellStyle name="Normal 2 8 2" xfId="8065" xr:uid="{00000000-0005-0000-0000-00002A200000}"/>
    <cellStyle name="Normal 2 9" xfId="8066" xr:uid="{00000000-0005-0000-0000-00002B200000}"/>
    <cellStyle name="Normal 2 9 2" xfId="8067" xr:uid="{00000000-0005-0000-0000-00002C200000}"/>
    <cellStyle name="Normal 2_~0149226" xfId="8068" xr:uid="{00000000-0005-0000-0000-00002D200000}"/>
    <cellStyle name="Normal 20" xfId="5" xr:uid="{00000000-0005-0000-0000-00002E200000}"/>
    <cellStyle name="Normal 22" xfId="8069" xr:uid="{00000000-0005-0000-0000-00002F200000}"/>
    <cellStyle name="Normal 3" xfId="4" xr:uid="{00000000-0005-0000-0000-000030200000}"/>
    <cellStyle name="Normal 3 2" xfId="8070" xr:uid="{00000000-0005-0000-0000-000031200000}"/>
    <cellStyle name="Normal 3 3" xfId="8071" xr:uid="{00000000-0005-0000-0000-000032200000}"/>
    <cellStyle name="Normal 3 3 2" xfId="8072" xr:uid="{00000000-0005-0000-0000-000033200000}"/>
    <cellStyle name="Normal 3 3 3" xfId="8073" xr:uid="{00000000-0005-0000-0000-000034200000}"/>
    <cellStyle name="Normal 3 4" xfId="8074" xr:uid="{00000000-0005-0000-0000-000035200000}"/>
    <cellStyle name="Normal 3 5" xfId="8075" xr:uid="{00000000-0005-0000-0000-000036200000}"/>
    <cellStyle name="Normal 3 5 4" xfId="1" xr:uid="{00000000-0005-0000-0000-000037200000}"/>
    <cellStyle name="Normal 3 6" xfId="8076" xr:uid="{00000000-0005-0000-0000-000038200000}"/>
    <cellStyle name="Normal 3_~1520012" xfId="8077" xr:uid="{00000000-0005-0000-0000-000039200000}"/>
    <cellStyle name="Normal 36 3 2" xfId="3" xr:uid="{00000000-0005-0000-0000-00003A200000}"/>
    <cellStyle name="Normal 4" xfId="8078" xr:uid="{00000000-0005-0000-0000-00003B200000}"/>
    <cellStyle name="Normal 4 2" xfId="8079" xr:uid="{00000000-0005-0000-0000-00003C200000}"/>
    <cellStyle name="Normal 4 2 2" xfId="8080" xr:uid="{00000000-0005-0000-0000-00003D200000}"/>
    <cellStyle name="Normal 4 2 2 2" xfId="8081" xr:uid="{00000000-0005-0000-0000-00003E200000}"/>
    <cellStyle name="Normal 4 2 3" xfId="8082" xr:uid="{00000000-0005-0000-0000-00003F200000}"/>
    <cellStyle name="Normal 4 2 3 2" xfId="8083" xr:uid="{00000000-0005-0000-0000-000040200000}"/>
    <cellStyle name="Normal 4 3" xfId="8084" xr:uid="{00000000-0005-0000-0000-000041200000}"/>
    <cellStyle name="Normal 4 4" xfId="8085" xr:uid="{00000000-0005-0000-0000-000042200000}"/>
    <cellStyle name="Normal 4 4 2" xfId="8086" xr:uid="{00000000-0005-0000-0000-000043200000}"/>
    <cellStyle name="Normal 4 5" xfId="8087" xr:uid="{00000000-0005-0000-0000-000044200000}"/>
    <cellStyle name="Normal 4_20160711_ReadMe_Commerzbank_v01 BF" xfId="8088" xr:uid="{00000000-0005-0000-0000-000045200000}"/>
    <cellStyle name="Normal 5" xfId="8089" xr:uid="{00000000-0005-0000-0000-000046200000}"/>
    <cellStyle name="Normal 5 2" xfId="8090" xr:uid="{00000000-0005-0000-0000-000047200000}"/>
    <cellStyle name="Normal 5 2 2" xfId="8091" xr:uid="{00000000-0005-0000-0000-000048200000}"/>
    <cellStyle name="Normal 5 3" xfId="8092" xr:uid="{00000000-0005-0000-0000-000049200000}"/>
    <cellStyle name="Normal 5 3 2" xfId="8093" xr:uid="{00000000-0005-0000-0000-00004A200000}"/>
    <cellStyle name="Normal 5_20130128_ITS on reporting_Annex I_CA" xfId="8094" xr:uid="{00000000-0005-0000-0000-00004B200000}"/>
    <cellStyle name="Normal 6" xfId="8095" xr:uid="{00000000-0005-0000-0000-00004C200000}"/>
    <cellStyle name="Normal 6 10" xfId="8096" xr:uid="{00000000-0005-0000-0000-00004D200000}"/>
    <cellStyle name="Normal 6 10 2" xfId="8097" xr:uid="{00000000-0005-0000-0000-00004E200000}"/>
    <cellStyle name="Normal 6 10 2 2" xfId="8098" xr:uid="{00000000-0005-0000-0000-00004F200000}"/>
    <cellStyle name="Normal 6 10 3" xfId="8099" xr:uid="{00000000-0005-0000-0000-000050200000}"/>
    <cellStyle name="Normal 6 11" xfId="8100" xr:uid="{00000000-0005-0000-0000-000051200000}"/>
    <cellStyle name="Normal 6 12" xfId="8101" xr:uid="{00000000-0005-0000-0000-000052200000}"/>
    <cellStyle name="Normal 6 12 2" xfId="8102" xr:uid="{00000000-0005-0000-0000-000053200000}"/>
    <cellStyle name="Normal 6 13" xfId="8103" xr:uid="{00000000-0005-0000-0000-000054200000}"/>
    <cellStyle name="Normal 6 14" xfId="8104" xr:uid="{00000000-0005-0000-0000-000055200000}"/>
    <cellStyle name="Normal 6 15" xfId="8105" xr:uid="{00000000-0005-0000-0000-000056200000}"/>
    <cellStyle name="Normal 6 16" xfId="8106" xr:uid="{00000000-0005-0000-0000-000057200000}"/>
    <cellStyle name="Normal 6 2" xfId="8107" xr:uid="{00000000-0005-0000-0000-000058200000}"/>
    <cellStyle name="Normal 6 2 10" xfId="8108" xr:uid="{00000000-0005-0000-0000-000059200000}"/>
    <cellStyle name="Normal 6 2 11" xfId="8109" xr:uid="{00000000-0005-0000-0000-00005A200000}"/>
    <cellStyle name="Normal 6 2 2" xfId="8110" xr:uid="{00000000-0005-0000-0000-00005B200000}"/>
    <cellStyle name="Normal 6 2 2 2" xfId="8111" xr:uid="{00000000-0005-0000-0000-00005C200000}"/>
    <cellStyle name="Normal 6 2 2 2 2" xfId="8112" xr:uid="{00000000-0005-0000-0000-00005D200000}"/>
    <cellStyle name="Normal 6 2 2 2 2 2" xfId="8113" xr:uid="{00000000-0005-0000-0000-00005E200000}"/>
    <cellStyle name="Normal 6 2 2 2 3" xfId="8114" xr:uid="{00000000-0005-0000-0000-00005F200000}"/>
    <cellStyle name="Normal 6 2 2 3" xfId="8115" xr:uid="{00000000-0005-0000-0000-000060200000}"/>
    <cellStyle name="Normal 6 2 2 3 2" xfId="8116" xr:uid="{00000000-0005-0000-0000-000061200000}"/>
    <cellStyle name="Normal 6 2 2 3 2 2" xfId="8117" xr:uid="{00000000-0005-0000-0000-000062200000}"/>
    <cellStyle name="Normal 6 2 2 3 3" xfId="8118" xr:uid="{00000000-0005-0000-0000-000063200000}"/>
    <cellStyle name="Normal 6 2 2 4" xfId="8119" xr:uid="{00000000-0005-0000-0000-000064200000}"/>
    <cellStyle name="Normal 6 2 2 4 2" xfId="8120" xr:uid="{00000000-0005-0000-0000-000065200000}"/>
    <cellStyle name="Normal 6 2 2 4 2 2" xfId="8121" xr:uid="{00000000-0005-0000-0000-000066200000}"/>
    <cellStyle name="Normal 6 2 2 4 3" xfId="8122" xr:uid="{00000000-0005-0000-0000-000067200000}"/>
    <cellStyle name="Normal 6 2 2 5" xfId="8123" xr:uid="{00000000-0005-0000-0000-000068200000}"/>
    <cellStyle name="Normal 6 2 2 5 2" xfId="8124" xr:uid="{00000000-0005-0000-0000-000069200000}"/>
    <cellStyle name="Normal 6 2 2 5 2 2" xfId="8125" xr:uid="{00000000-0005-0000-0000-00006A200000}"/>
    <cellStyle name="Normal 6 2 2 5 3" xfId="8126" xr:uid="{00000000-0005-0000-0000-00006B200000}"/>
    <cellStyle name="Normal 6 2 2 6" xfId="8127" xr:uid="{00000000-0005-0000-0000-00006C200000}"/>
    <cellStyle name="Normal 6 2 2 6 2" xfId="8128" xr:uid="{00000000-0005-0000-0000-00006D200000}"/>
    <cellStyle name="Normal 6 2 2 7" xfId="8129" xr:uid="{00000000-0005-0000-0000-00006E200000}"/>
    <cellStyle name="Normal 6 2 2_Aktiva Formeln" xfId="8130" xr:uid="{00000000-0005-0000-0000-00006F200000}"/>
    <cellStyle name="Normal 6 2 3" xfId="8131" xr:uid="{00000000-0005-0000-0000-000070200000}"/>
    <cellStyle name="Normal 6 2 3 2" xfId="8132" xr:uid="{00000000-0005-0000-0000-000071200000}"/>
    <cellStyle name="Normal 6 2 3 2 2" xfId="8133" xr:uid="{00000000-0005-0000-0000-000072200000}"/>
    <cellStyle name="Normal 6 2 3 3" xfId="8134" xr:uid="{00000000-0005-0000-0000-000073200000}"/>
    <cellStyle name="Normal 6 2 4" xfId="8135" xr:uid="{00000000-0005-0000-0000-000074200000}"/>
    <cellStyle name="Normal 6 2 4 2" xfId="8136" xr:uid="{00000000-0005-0000-0000-000075200000}"/>
    <cellStyle name="Normal 6 2 4 2 2" xfId="8137" xr:uid="{00000000-0005-0000-0000-000076200000}"/>
    <cellStyle name="Normal 6 2 4 3" xfId="8138" xr:uid="{00000000-0005-0000-0000-000077200000}"/>
    <cellStyle name="Normal 6 2 5" xfId="8139" xr:uid="{00000000-0005-0000-0000-000078200000}"/>
    <cellStyle name="Normal 6 2 5 2" xfId="8140" xr:uid="{00000000-0005-0000-0000-000079200000}"/>
    <cellStyle name="Normal 6 2 5 2 2" xfId="8141" xr:uid="{00000000-0005-0000-0000-00007A200000}"/>
    <cellStyle name="Normal 6 2 5 3" xfId="8142" xr:uid="{00000000-0005-0000-0000-00007B200000}"/>
    <cellStyle name="Normal 6 2 6" xfId="8143" xr:uid="{00000000-0005-0000-0000-00007C200000}"/>
    <cellStyle name="Normal 6 2 6 2" xfId="8144" xr:uid="{00000000-0005-0000-0000-00007D200000}"/>
    <cellStyle name="Normal 6 2 6 2 2" xfId="8145" xr:uid="{00000000-0005-0000-0000-00007E200000}"/>
    <cellStyle name="Normal 6 2 6 3" xfId="8146" xr:uid="{00000000-0005-0000-0000-00007F200000}"/>
    <cellStyle name="Normal 6 2 7" xfId="8147" xr:uid="{00000000-0005-0000-0000-000080200000}"/>
    <cellStyle name="Normal 6 2 8" xfId="8148" xr:uid="{00000000-0005-0000-0000-000081200000}"/>
    <cellStyle name="Normal 6 2 9" xfId="8149" xr:uid="{00000000-0005-0000-0000-000082200000}"/>
    <cellStyle name="Normal 6 2 9 2" xfId="8150" xr:uid="{00000000-0005-0000-0000-000083200000}"/>
    <cellStyle name="Normal 6 2_Aktiva Formeln" xfId="8151" xr:uid="{00000000-0005-0000-0000-000084200000}"/>
    <cellStyle name="Normal 6 3" xfId="8152" xr:uid="{00000000-0005-0000-0000-000085200000}"/>
    <cellStyle name="Normal 6 3 10" xfId="8153" xr:uid="{00000000-0005-0000-0000-000086200000}"/>
    <cellStyle name="Normal 6 3 11" xfId="8154" xr:uid="{00000000-0005-0000-0000-000087200000}"/>
    <cellStyle name="Normal 6 3 2" xfId="8155" xr:uid="{00000000-0005-0000-0000-000088200000}"/>
    <cellStyle name="Normal 6 3 2 2" xfId="8156" xr:uid="{00000000-0005-0000-0000-000089200000}"/>
    <cellStyle name="Normal 6 3 2 2 2" xfId="8157" xr:uid="{00000000-0005-0000-0000-00008A200000}"/>
    <cellStyle name="Normal 6 3 2 2 2 2" xfId="8158" xr:uid="{00000000-0005-0000-0000-00008B200000}"/>
    <cellStyle name="Normal 6 3 2 2 3" xfId="8159" xr:uid="{00000000-0005-0000-0000-00008C200000}"/>
    <cellStyle name="Normal 6 3 2 3" xfId="8160" xr:uid="{00000000-0005-0000-0000-00008D200000}"/>
    <cellStyle name="Normal 6 3 2 3 2" xfId="8161" xr:uid="{00000000-0005-0000-0000-00008E200000}"/>
    <cellStyle name="Normal 6 3 2 3 2 2" xfId="8162" xr:uid="{00000000-0005-0000-0000-00008F200000}"/>
    <cellStyle name="Normal 6 3 2 3 3" xfId="8163" xr:uid="{00000000-0005-0000-0000-000090200000}"/>
    <cellStyle name="Normal 6 3 2 4" xfId="8164" xr:uid="{00000000-0005-0000-0000-000091200000}"/>
    <cellStyle name="Normal 6 3 2 4 2" xfId="8165" xr:uid="{00000000-0005-0000-0000-000092200000}"/>
    <cellStyle name="Normal 6 3 2 4 2 2" xfId="8166" xr:uid="{00000000-0005-0000-0000-000093200000}"/>
    <cellStyle name="Normal 6 3 2 4 3" xfId="8167" xr:uid="{00000000-0005-0000-0000-000094200000}"/>
    <cellStyle name="Normal 6 3 2 5" xfId="8168" xr:uid="{00000000-0005-0000-0000-000095200000}"/>
    <cellStyle name="Normal 6 3 2 5 2" xfId="8169" xr:uid="{00000000-0005-0000-0000-000096200000}"/>
    <cellStyle name="Normal 6 3 2 5 2 2" xfId="8170" xr:uid="{00000000-0005-0000-0000-000097200000}"/>
    <cellStyle name="Normal 6 3 2 5 3" xfId="8171" xr:uid="{00000000-0005-0000-0000-000098200000}"/>
    <cellStyle name="Normal 6 3 2 6" xfId="8172" xr:uid="{00000000-0005-0000-0000-000099200000}"/>
    <cellStyle name="Normal 6 3 2 6 2" xfId="8173" xr:uid="{00000000-0005-0000-0000-00009A200000}"/>
    <cellStyle name="Normal 6 3 2 7" xfId="8174" xr:uid="{00000000-0005-0000-0000-00009B200000}"/>
    <cellStyle name="Normal 6 3 2_Aktiva Formeln" xfId="8175" xr:uid="{00000000-0005-0000-0000-00009C200000}"/>
    <cellStyle name="Normal 6 3 3" xfId="8176" xr:uid="{00000000-0005-0000-0000-00009D200000}"/>
    <cellStyle name="Normal 6 3 3 2" xfId="8177" xr:uid="{00000000-0005-0000-0000-00009E200000}"/>
    <cellStyle name="Normal 6 3 3 2 2" xfId="8178" xr:uid="{00000000-0005-0000-0000-00009F200000}"/>
    <cellStyle name="Normal 6 3 3 3" xfId="8179" xr:uid="{00000000-0005-0000-0000-0000A0200000}"/>
    <cellStyle name="Normal 6 3 4" xfId="8180" xr:uid="{00000000-0005-0000-0000-0000A1200000}"/>
    <cellStyle name="Normal 6 3 4 2" xfId="8181" xr:uid="{00000000-0005-0000-0000-0000A2200000}"/>
    <cellStyle name="Normal 6 3 4 2 2" xfId="8182" xr:uid="{00000000-0005-0000-0000-0000A3200000}"/>
    <cellStyle name="Normal 6 3 4 3" xfId="8183" xr:uid="{00000000-0005-0000-0000-0000A4200000}"/>
    <cellStyle name="Normal 6 3 5" xfId="8184" xr:uid="{00000000-0005-0000-0000-0000A5200000}"/>
    <cellStyle name="Normal 6 3 5 2" xfId="8185" xr:uid="{00000000-0005-0000-0000-0000A6200000}"/>
    <cellStyle name="Normal 6 3 5 2 2" xfId="8186" xr:uid="{00000000-0005-0000-0000-0000A7200000}"/>
    <cellStyle name="Normal 6 3 5 3" xfId="8187" xr:uid="{00000000-0005-0000-0000-0000A8200000}"/>
    <cellStyle name="Normal 6 3 6" xfId="8188" xr:uid="{00000000-0005-0000-0000-0000A9200000}"/>
    <cellStyle name="Normal 6 3 6 2" xfId="8189" xr:uid="{00000000-0005-0000-0000-0000AA200000}"/>
    <cellStyle name="Normal 6 3 6 2 2" xfId="8190" xr:uid="{00000000-0005-0000-0000-0000AB200000}"/>
    <cellStyle name="Normal 6 3 6 3" xfId="8191" xr:uid="{00000000-0005-0000-0000-0000AC200000}"/>
    <cellStyle name="Normal 6 3 7" xfId="8192" xr:uid="{00000000-0005-0000-0000-0000AD200000}"/>
    <cellStyle name="Normal 6 3 8" xfId="8193" xr:uid="{00000000-0005-0000-0000-0000AE200000}"/>
    <cellStyle name="Normal 6 3 9" xfId="8194" xr:uid="{00000000-0005-0000-0000-0000AF200000}"/>
    <cellStyle name="Normal 6 3 9 2" xfId="8195" xr:uid="{00000000-0005-0000-0000-0000B0200000}"/>
    <cellStyle name="Normal 6 3_Aktiva Formeln" xfId="8196" xr:uid="{00000000-0005-0000-0000-0000B1200000}"/>
    <cellStyle name="Normal 6 4" xfId="8197" xr:uid="{00000000-0005-0000-0000-0000B2200000}"/>
    <cellStyle name="Normal 6 4 2" xfId="8198" xr:uid="{00000000-0005-0000-0000-0000B3200000}"/>
    <cellStyle name="Normal 6 4 2 2" xfId="8199" xr:uid="{00000000-0005-0000-0000-0000B4200000}"/>
    <cellStyle name="Normal 6 4 2 2 2" xfId="8200" xr:uid="{00000000-0005-0000-0000-0000B5200000}"/>
    <cellStyle name="Normal 6 4 2 2 2 2" xfId="8201" xr:uid="{00000000-0005-0000-0000-0000B6200000}"/>
    <cellStyle name="Normal 6 4 2 2 3" xfId="8202" xr:uid="{00000000-0005-0000-0000-0000B7200000}"/>
    <cellStyle name="Normal 6 4 2 3" xfId="8203" xr:uid="{00000000-0005-0000-0000-0000B8200000}"/>
    <cellStyle name="Normal 6 4 2 3 2" xfId="8204" xr:uid="{00000000-0005-0000-0000-0000B9200000}"/>
    <cellStyle name="Normal 6 4 2 3 2 2" xfId="8205" xr:uid="{00000000-0005-0000-0000-0000BA200000}"/>
    <cellStyle name="Normal 6 4 2 3 3" xfId="8206" xr:uid="{00000000-0005-0000-0000-0000BB200000}"/>
    <cellStyle name="Normal 6 4 2 4" xfId="8207" xr:uid="{00000000-0005-0000-0000-0000BC200000}"/>
    <cellStyle name="Normal 6 4 2 4 2" xfId="8208" xr:uid="{00000000-0005-0000-0000-0000BD200000}"/>
    <cellStyle name="Normal 6 4 2 4 2 2" xfId="8209" xr:uid="{00000000-0005-0000-0000-0000BE200000}"/>
    <cellStyle name="Normal 6 4 2 4 3" xfId="8210" xr:uid="{00000000-0005-0000-0000-0000BF200000}"/>
    <cellStyle name="Normal 6 4 2 5" xfId="8211" xr:uid="{00000000-0005-0000-0000-0000C0200000}"/>
    <cellStyle name="Normal 6 4 2 5 2" xfId="8212" xr:uid="{00000000-0005-0000-0000-0000C1200000}"/>
    <cellStyle name="Normal 6 4 2 5 2 2" xfId="8213" xr:uid="{00000000-0005-0000-0000-0000C2200000}"/>
    <cellStyle name="Normal 6 4 2 5 3" xfId="8214" xr:uid="{00000000-0005-0000-0000-0000C3200000}"/>
    <cellStyle name="Normal 6 4 2 6" xfId="8215" xr:uid="{00000000-0005-0000-0000-0000C4200000}"/>
    <cellStyle name="Normal 6 4 2 6 2" xfId="8216" xr:uid="{00000000-0005-0000-0000-0000C5200000}"/>
    <cellStyle name="Normal 6 4 2 7" xfId="8217" xr:uid="{00000000-0005-0000-0000-0000C6200000}"/>
    <cellStyle name="Normal 6 4 2_Aktiva Formeln" xfId="8218" xr:uid="{00000000-0005-0000-0000-0000C7200000}"/>
    <cellStyle name="Normal 6 4 3" xfId="8219" xr:uid="{00000000-0005-0000-0000-0000C8200000}"/>
    <cellStyle name="Normal 6 4 3 2" xfId="8220" xr:uid="{00000000-0005-0000-0000-0000C9200000}"/>
    <cellStyle name="Normal 6 4 3 2 2" xfId="8221" xr:uid="{00000000-0005-0000-0000-0000CA200000}"/>
    <cellStyle name="Normal 6 4 3 3" xfId="8222" xr:uid="{00000000-0005-0000-0000-0000CB200000}"/>
    <cellStyle name="Normal 6 4 4" xfId="8223" xr:uid="{00000000-0005-0000-0000-0000CC200000}"/>
    <cellStyle name="Normal 6 4 4 2" xfId="8224" xr:uid="{00000000-0005-0000-0000-0000CD200000}"/>
    <cellStyle name="Normal 6 4 4 2 2" xfId="8225" xr:uid="{00000000-0005-0000-0000-0000CE200000}"/>
    <cellStyle name="Normal 6 4 4 3" xfId="8226" xr:uid="{00000000-0005-0000-0000-0000CF200000}"/>
    <cellStyle name="Normal 6 4 5" xfId="8227" xr:uid="{00000000-0005-0000-0000-0000D0200000}"/>
    <cellStyle name="Normal 6 4 5 2" xfId="8228" xr:uid="{00000000-0005-0000-0000-0000D1200000}"/>
    <cellStyle name="Normal 6 4 5 2 2" xfId="8229" xr:uid="{00000000-0005-0000-0000-0000D2200000}"/>
    <cellStyle name="Normal 6 4 5 3" xfId="8230" xr:uid="{00000000-0005-0000-0000-0000D3200000}"/>
    <cellStyle name="Normal 6 4 6" xfId="8231" xr:uid="{00000000-0005-0000-0000-0000D4200000}"/>
    <cellStyle name="Normal 6 4 6 2" xfId="8232" xr:uid="{00000000-0005-0000-0000-0000D5200000}"/>
    <cellStyle name="Normal 6 4 6 2 2" xfId="8233" xr:uid="{00000000-0005-0000-0000-0000D6200000}"/>
    <cellStyle name="Normal 6 4 6 3" xfId="8234" xr:uid="{00000000-0005-0000-0000-0000D7200000}"/>
    <cellStyle name="Normal 6 4 7" xfId="8235" xr:uid="{00000000-0005-0000-0000-0000D8200000}"/>
    <cellStyle name="Normal 6 4 7 2" xfId="8236" xr:uid="{00000000-0005-0000-0000-0000D9200000}"/>
    <cellStyle name="Normal 6 4 8" xfId="8237" xr:uid="{00000000-0005-0000-0000-0000DA200000}"/>
    <cellStyle name="Normal 6 4_Aktiva Formeln" xfId="8238" xr:uid="{00000000-0005-0000-0000-0000DB200000}"/>
    <cellStyle name="Normal 6 5" xfId="8239" xr:uid="{00000000-0005-0000-0000-0000DC200000}"/>
    <cellStyle name="Normal 6 5 2" xfId="8240" xr:uid="{00000000-0005-0000-0000-0000DD200000}"/>
    <cellStyle name="Normal 6 5 2 2" xfId="8241" xr:uid="{00000000-0005-0000-0000-0000DE200000}"/>
    <cellStyle name="Normal 6 5 2 2 2" xfId="8242" xr:uid="{00000000-0005-0000-0000-0000DF200000}"/>
    <cellStyle name="Normal 6 5 2 3" xfId="8243" xr:uid="{00000000-0005-0000-0000-0000E0200000}"/>
    <cellStyle name="Normal 6 5 3" xfId="8244" xr:uid="{00000000-0005-0000-0000-0000E1200000}"/>
    <cellStyle name="Normal 6 5 3 2" xfId="8245" xr:uid="{00000000-0005-0000-0000-0000E2200000}"/>
    <cellStyle name="Normal 6 5 3 2 2" xfId="8246" xr:uid="{00000000-0005-0000-0000-0000E3200000}"/>
    <cellStyle name="Normal 6 5 3 3" xfId="8247" xr:uid="{00000000-0005-0000-0000-0000E4200000}"/>
    <cellStyle name="Normal 6 5 4" xfId="8248" xr:uid="{00000000-0005-0000-0000-0000E5200000}"/>
    <cellStyle name="Normal 6 5 4 2" xfId="8249" xr:uid="{00000000-0005-0000-0000-0000E6200000}"/>
    <cellStyle name="Normal 6 5 4 2 2" xfId="8250" xr:uid="{00000000-0005-0000-0000-0000E7200000}"/>
    <cellStyle name="Normal 6 5 4 3" xfId="8251" xr:uid="{00000000-0005-0000-0000-0000E8200000}"/>
    <cellStyle name="Normal 6 5 5" xfId="8252" xr:uid="{00000000-0005-0000-0000-0000E9200000}"/>
    <cellStyle name="Normal 6 5 5 2" xfId="8253" xr:uid="{00000000-0005-0000-0000-0000EA200000}"/>
    <cellStyle name="Normal 6 5 5 2 2" xfId="8254" xr:uid="{00000000-0005-0000-0000-0000EB200000}"/>
    <cellStyle name="Normal 6 5 5 3" xfId="8255" xr:uid="{00000000-0005-0000-0000-0000EC200000}"/>
    <cellStyle name="Normal 6 5 6" xfId="8256" xr:uid="{00000000-0005-0000-0000-0000ED200000}"/>
    <cellStyle name="Normal 6 5 6 2" xfId="8257" xr:uid="{00000000-0005-0000-0000-0000EE200000}"/>
    <cellStyle name="Normal 6 5 7" xfId="8258" xr:uid="{00000000-0005-0000-0000-0000EF200000}"/>
    <cellStyle name="Normal 6 5_Aktiva Formeln" xfId="8259" xr:uid="{00000000-0005-0000-0000-0000F0200000}"/>
    <cellStyle name="Normal 6 6" xfId="8260" xr:uid="{00000000-0005-0000-0000-0000F1200000}"/>
    <cellStyle name="Normal 6 6 2" xfId="8261" xr:uid="{00000000-0005-0000-0000-0000F2200000}"/>
    <cellStyle name="Normal 6 6 2 2" xfId="8262" xr:uid="{00000000-0005-0000-0000-0000F3200000}"/>
    <cellStyle name="Normal 6 6 2 2 2" xfId="8263" xr:uid="{00000000-0005-0000-0000-0000F4200000}"/>
    <cellStyle name="Normal 6 6 2 3" xfId="8264" xr:uid="{00000000-0005-0000-0000-0000F5200000}"/>
    <cellStyle name="Normal 6 6 3" xfId="8265" xr:uid="{00000000-0005-0000-0000-0000F6200000}"/>
    <cellStyle name="Normal 6 6 3 2" xfId="8266" xr:uid="{00000000-0005-0000-0000-0000F7200000}"/>
    <cellStyle name="Normal 6 6 3 2 2" xfId="8267" xr:uid="{00000000-0005-0000-0000-0000F8200000}"/>
    <cellStyle name="Normal 6 6 3 3" xfId="8268" xr:uid="{00000000-0005-0000-0000-0000F9200000}"/>
    <cellStyle name="Normal 6 6 4" xfId="8269" xr:uid="{00000000-0005-0000-0000-0000FA200000}"/>
    <cellStyle name="Normal 6 6 4 2" xfId="8270" xr:uid="{00000000-0005-0000-0000-0000FB200000}"/>
    <cellStyle name="Normal 6 6 4 2 2" xfId="8271" xr:uid="{00000000-0005-0000-0000-0000FC200000}"/>
    <cellStyle name="Normal 6 6 4 3" xfId="8272" xr:uid="{00000000-0005-0000-0000-0000FD200000}"/>
    <cellStyle name="Normal 6 6 5" xfId="8273" xr:uid="{00000000-0005-0000-0000-0000FE200000}"/>
    <cellStyle name="Normal 6 6 5 2" xfId="8274" xr:uid="{00000000-0005-0000-0000-0000FF200000}"/>
    <cellStyle name="Normal 6 6 6" xfId="8275" xr:uid="{00000000-0005-0000-0000-000000210000}"/>
    <cellStyle name="Normal 6 6_Aktiva Formeln" xfId="8276" xr:uid="{00000000-0005-0000-0000-000001210000}"/>
    <cellStyle name="Normal 6 7" xfId="8277" xr:uid="{00000000-0005-0000-0000-000002210000}"/>
    <cellStyle name="Normal 6 7 2" xfId="8278" xr:uid="{00000000-0005-0000-0000-000003210000}"/>
    <cellStyle name="Normal 6 7 2 2" xfId="8279" xr:uid="{00000000-0005-0000-0000-000004210000}"/>
    <cellStyle name="Normal 6 7 2 2 2" xfId="8280" xr:uid="{00000000-0005-0000-0000-000005210000}"/>
    <cellStyle name="Normal 6 7 2 3" xfId="8281" xr:uid="{00000000-0005-0000-0000-000006210000}"/>
    <cellStyle name="Normal 6 7 3" xfId="8282" xr:uid="{00000000-0005-0000-0000-000007210000}"/>
    <cellStyle name="Normal 6 7 3 2" xfId="8283" xr:uid="{00000000-0005-0000-0000-000008210000}"/>
    <cellStyle name="Normal 6 7 4" xfId="8284" xr:uid="{00000000-0005-0000-0000-000009210000}"/>
    <cellStyle name="Normal 6 7_Aktiva Formeln" xfId="8285" xr:uid="{00000000-0005-0000-0000-00000A210000}"/>
    <cellStyle name="Normal 6 8" xfId="8286" xr:uid="{00000000-0005-0000-0000-00000B210000}"/>
    <cellStyle name="Normal 6 8 2" xfId="8287" xr:uid="{00000000-0005-0000-0000-00000C210000}"/>
    <cellStyle name="Normal 6 8 2 2" xfId="8288" xr:uid="{00000000-0005-0000-0000-00000D210000}"/>
    <cellStyle name="Normal 6 8 3" xfId="8289" xr:uid="{00000000-0005-0000-0000-00000E210000}"/>
    <cellStyle name="Normal 6 9" xfId="8290" xr:uid="{00000000-0005-0000-0000-00000F210000}"/>
    <cellStyle name="Normal 6 9 2" xfId="8291" xr:uid="{00000000-0005-0000-0000-000010210000}"/>
    <cellStyle name="Normal 6 9 2 2" xfId="8292" xr:uid="{00000000-0005-0000-0000-000011210000}"/>
    <cellStyle name="Normal 6 9 3" xfId="8293" xr:uid="{00000000-0005-0000-0000-000012210000}"/>
    <cellStyle name="Normal 6_Aktiva Formeln" xfId="8294" xr:uid="{00000000-0005-0000-0000-000013210000}"/>
    <cellStyle name="Normal 7" xfId="8295" xr:uid="{00000000-0005-0000-0000-000014210000}"/>
    <cellStyle name="Normal 7 2" xfId="8296" xr:uid="{00000000-0005-0000-0000-000015210000}"/>
    <cellStyle name="Normal 7 2 2" xfId="8297" xr:uid="{00000000-0005-0000-0000-000016210000}"/>
    <cellStyle name="Normal 7 2 3" xfId="8298" xr:uid="{00000000-0005-0000-0000-000017210000}"/>
    <cellStyle name="Normal 7 2_Aktiva Formeln" xfId="8299" xr:uid="{00000000-0005-0000-0000-000018210000}"/>
    <cellStyle name="Normal 7 3" xfId="8300" xr:uid="{00000000-0005-0000-0000-000019210000}"/>
    <cellStyle name="Normal 7 4" xfId="8301" xr:uid="{00000000-0005-0000-0000-00001A210000}"/>
    <cellStyle name="Normal 7_20160711_ReadMe_Commerzbank_v01 BF" xfId="8302" xr:uid="{00000000-0005-0000-0000-00001B210000}"/>
    <cellStyle name="Normal 8" xfId="8303" xr:uid="{00000000-0005-0000-0000-00001C210000}"/>
    <cellStyle name="Normal 8 2" xfId="8304" xr:uid="{00000000-0005-0000-0000-00001D210000}"/>
    <cellStyle name="Normal 9" xfId="8305" xr:uid="{00000000-0005-0000-0000-00001E210000}"/>
    <cellStyle name="Normal 9 2" xfId="8306" xr:uid="{00000000-0005-0000-0000-00001F210000}"/>
    <cellStyle name="Normal 9 3" xfId="8307" xr:uid="{00000000-0005-0000-0000-000020210000}"/>
    <cellStyle name="Normál_gépek" xfId="8308" xr:uid="{00000000-0005-0000-0000-000021210000}"/>
    <cellStyle name="normal1" xfId="8309" xr:uid="{00000000-0005-0000-0000-000022210000}"/>
    <cellStyle name="normal1 2" xfId="8310" xr:uid="{00000000-0005-0000-0000-000023210000}"/>
    <cellStyle name="Normale 2" xfId="8311" xr:uid="{00000000-0005-0000-0000-000024210000}"/>
    <cellStyle name="Normale_2011 04 14 Templates for stress test_bcl" xfId="8312" xr:uid="{00000000-0005-0000-0000-000025210000}"/>
    <cellStyle name="NormalGB" xfId="8313" xr:uid="{00000000-0005-0000-0000-000026210000}"/>
    <cellStyle name="NormalGB 2" xfId="8314" xr:uid="{00000000-0005-0000-0000-000027210000}"/>
    <cellStyle name="NormalHelv" xfId="8315" xr:uid="{00000000-0005-0000-0000-000028210000}"/>
    <cellStyle name="normální_BP Sales 20031" xfId="8316" xr:uid="{00000000-0005-0000-0000-000029210000}"/>
    <cellStyle name="Normalny_2.Chance" xfId="8317" xr:uid="{00000000-0005-0000-0000-00002A210000}"/>
    <cellStyle name="NOT" xfId="8318" xr:uid="{00000000-0005-0000-0000-00002B210000}"/>
    <cellStyle name="Notas" xfId="8319" xr:uid="{00000000-0005-0000-0000-00002C210000}"/>
    <cellStyle name="Notas 2" xfId="8320" xr:uid="{00000000-0005-0000-0000-00002D210000}"/>
    <cellStyle name="Notas 2 2" xfId="8321" xr:uid="{00000000-0005-0000-0000-00002E210000}"/>
    <cellStyle name="Notas 2 2 2" xfId="8322" xr:uid="{00000000-0005-0000-0000-00002F210000}"/>
    <cellStyle name="Notas 2 2 2 2" xfId="8323" xr:uid="{00000000-0005-0000-0000-000030210000}"/>
    <cellStyle name="Notas 2 2 2 2 2" xfId="8324" xr:uid="{00000000-0005-0000-0000-000031210000}"/>
    <cellStyle name="Notas 2 2 2 2 2 2" xfId="8325" xr:uid="{00000000-0005-0000-0000-000032210000}"/>
    <cellStyle name="Notas 2 2 2 2 3" xfId="8326" xr:uid="{00000000-0005-0000-0000-000033210000}"/>
    <cellStyle name="Notas 2 2 2 3" xfId="8327" xr:uid="{00000000-0005-0000-0000-000034210000}"/>
    <cellStyle name="Notas 2 2 2 3 2" xfId="8328" xr:uid="{00000000-0005-0000-0000-000035210000}"/>
    <cellStyle name="Notas 2 2 2 3 2 2" xfId="8329" xr:uid="{00000000-0005-0000-0000-000036210000}"/>
    <cellStyle name="Notas 2 2 2 3 3" xfId="8330" xr:uid="{00000000-0005-0000-0000-000037210000}"/>
    <cellStyle name="Notas 2 2 2 4" xfId="8331" xr:uid="{00000000-0005-0000-0000-000038210000}"/>
    <cellStyle name="Notas 2 2 2 4 2" xfId="8332" xr:uid="{00000000-0005-0000-0000-000039210000}"/>
    <cellStyle name="Notas 2 2 2 5" xfId="8333" xr:uid="{00000000-0005-0000-0000-00003A210000}"/>
    <cellStyle name="Notas 2 2 2_Aktiva Formeln" xfId="8334" xr:uid="{00000000-0005-0000-0000-00003B210000}"/>
    <cellStyle name="Notas 2 2 3" xfId="8335" xr:uid="{00000000-0005-0000-0000-00003C210000}"/>
    <cellStyle name="Notas 2 2 3 2" xfId="8336" xr:uid="{00000000-0005-0000-0000-00003D210000}"/>
    <cellStyle name="Notas 2 2 3 2 2" xfId="8337" xr:uid="{00000000-0005-0000-0000-00003E210000}"/>
    <cellStyle name="Notas 2 2 3 3" xfId="8338" xr:uid="{00000000-0005-0000-0000-00003F210000}"/>
    <cellStyle name="Notas 2 2 4" xfId="8339" xr:uid="{00000000-0005-0000-0000-000040210000}"/>
    <cellStyle name="Notas 2 2 4 2" xfId="8340" xr:uid="{00000000-0005-0000-0000-000041210000}"/>
    <cellStyle name="Notas 2 2_Aktiva Formeln" xfId="8341" xr:uid="{00000000-0005-0000-0000-000042210000}"/>
    <cellStyle name="Notas 2 3" xfId="8342" xr:uid="{00000000-0005-0000-0000-000043210000}"/>
    <cellStyle name="Notas 2 3 2" xfId="8343" xr:uid="{00000000-0005-0000-0000-000044210000}"/>
    <cellStyle name="Notas 2 3 2 2" xfId="8344" xr:uid="{00000000-0005-0000-0000-000045210000}"/>
    <cellStyle name="Notas 2 3 2 2 2" xfId="8345" xr:uid="{00000000-0005-0000-0000-000046210000}"/>
    <cellStyle name="Notas 2 3 2 3" xfId="8346" xr:uid="{00000000-0005-0000-0000-000047210000}"/>
    <cellStyle name="Notas 2 3 3" xfId="8347" xr:uid="{00000000-0005-0000-0000-000048210000}"/>
    <cellStyle name="Notas 2 3 3 2" xfId="8348" xr:uid="{00000000-0005-0000-0000-000049210000}"/>
    <cellStyle name="Notas 2 3 3 2 2" xfId="8349" xr:uid="{00000000-0005-0000-0000-00004A210000}"/>
    <cellStyle name="Notas 2 3 3 3" xfId="8350" xr:uid="{00000000-0005-0000-0000-00004B210000}"/>
    <cellStyle name="Notas 2 3 4" xfId="8351" xr:uid="{00000000-0005-0000-0000-00004C210000}"/>
    <cellStyle name="Notas 2 3 4 2" xfId="8352" xr:uid="{00000000-0005-0000-0000-00004D210000}"/>
    <cellStyle name="Notas 2 3 5" xfId="8353" xr:uid="{00000000-0005-0000-0000-00004E210000}"/>
    <cellStyle name="Notas 2 3_Aktiva Formeln" xfId="8354" xr:uid="{00000000-0005-0000-0000-00004F210000}"/>
    <cellStyle name="Notas 2 4" xfId="8355" xr:uid="{00000000-0005-0000-0000-000050210000}"/>
    <cellStyle name="Notas 2 4 2" xfId="8356" xr:uid="{00000000-0005-0000-0000-000051210000}"/>
    <cellStyle name="Notas 2 4 2 2" xfId="8357" xr:uid="{00000000-0005-0000-0000-000052210000}"/>
    <cellStyle name="Notas 2 4 2 2 2" xfId="8358" xr:uid="{00000000-0005-0000-0000-000053210000}"/>
    <cellStyle name="Notas 2 4 2 3" xfId="8359" xr:uid="{00000000-0005-0000-0000-000054210000}"/>
    <cellStyle name="Notas 2 4 3" xfId="8360" xr:uid="{00000000-0005-0000-0000-000055210000}"/>
    <cellStyle name="Notas 2 4 3 2" xfId="8361" xr:uid="{00000000-0005-0000-0000-000056210000}"/>
    <cellStyle name="Notas 2 4 3 2 2" xfId="8362" xr:uid="{00000000-0005-0000-0000-000057210000}"/>
    <cellStyle name="Notas 2 4 3 3" xfId="8363" xr:uid="{00000000-0005-0000-0000-000058210000}"/>
    <cellStyle name="Notas 2 4 4" xfId="8364" xr:uid="{00000000-0005-0000-0000-000059210000}"/>
    <cellStyle name="Notas 2 4 4 2" xfId="8365" xr:uid="{00000000-0005-0000-0000-00005A210000}"/>
    <cellStyle name="Notas 2 4 5" xfId="8366" xr:uid="{00000000-0005-0000-0000-00005B210000}"/>
    <cellStyle name="Notas 2 4_Aktiva Formeln" xfId="8367" xr:uid="{00000000-0005-0000-0000-00005C210000}"/>
    <cellStyle name="Notas 2 5" xfId="8368" xr:uid="{00000000-0005-0000-0000-00005D210000}"/>
    <cellStyle name="Notas 2 5 2" xfId="8369" xr:uid="{00000000-0005-0000-0000-00005E210000}"/>
    <cellStyle name="Notas 2 5 2 2" xfId="8370" xr:uid="{00000000-0005-0000-0000-00005F210000}"/>
    <cellStyle name="Notas 2 5 2 2 2" xfId="8371" xr:uid="{00000000-0005-0000-0000-000060210000}"/>
    <cellStyle name="Notas 2 5 2 3" xfId="8372" xr:uid="{00000000-0005-0000-0000-000061210000}"/>
    <cellStyle name="Notas 2 5 3" xfId="8373" xr:uid="{00000000-0005-0000-0000-000062210000}"/>
    <cellStyle name="Notas 2 5 3 2" xfId="8374" xr:uid="{00000000-0005-0000-0000-000063210000}"/>
    <cellStyle name="Notas 2 5 3 2 2" xfId="8375" xr:uid="{00000000-0005-0000-0000-000064210000}"/>
    <cellStyle name="Notas 2 5 3 3" xfId="8376" xr:uid="{00000000-0005-0000-0000-000065210000}"/>
    <cellStyle name="Notas 2 5 4" xfId="8377" xr:uid="{00000000-0005-0000-0000-000066210000}"/>
    <cellStyle name="Notas 2 5 4 2" xfId="8378" xr:uid="{00000000-0005-0000-0000-000067210000}"/>
    <cellStyle name="Notas 2 5 5" xfId="8379" xr:uid="{00000000-0005-0000-0000-000068210000}"/>
    <cellStyle name="Notas 2 5_Aktiva Formeln" xfId="8380" xr:uid="{00000000-0005-0000-0000-000069210000}"/>
    <cellStyle name="Notas 2 6" xfId="8381" xr:uid="{00000000-0005-0000-0000-00006A210000}"/>
    <cellStyle name="Notas 2 6 2" xfId="8382" xr:uid="{00000000-0005-0000-0000-00006B210000}"/>
    <cellStyle name="Notas 2 6 2 2" xfId="8383" xr:uid="{00000000-0005-0000-0000-00006C210000}"/>
    <cellStyle name="Notas 2 6 3" xfId="8384" xr:uid="{00000000-0005-0000-0000-00006D210000}"/>
    <cellStyle name="Notas 2 7" xfId="8385" xr:uid="{00000000-0005-0000-0000-00006E210000}"/>
    <cellStyle name="Notas 2 7 2" xfId="8386" xr:uid="{00000000-0005-0000-0000-00006F210000}"/>
    <cellStyle name="Notas 2 7 2 2" xfId="8387" xr:uid="{00000000-0005-0000-0000-000070210000}"/>
    <cellStyle name="Notas 2 7 3" xfId="8388" xr:uid="{00000000-0005-0000-0000-000071210000}"/>
    <cellStyle name="Notas 2 8" xfId="8389" xr:uid="{00000000-0005-0000-0000-000072210000}"/>
    <cellStyle name="Notas 2 8 2" xfId="8390" xr:uid="{00000000-0005-0000-0000-000073210000}"/>
    <cellStyle name="Notas 2_Aktiva Formeln" xfId="8391" xr:uid="{00000000-0005-0000-0000-000074210000}"/>
    <cellStyle name="Notas 3" xfId="8392" xr:uid="{00000000-0005-0000-0000-000075210000}"/>
    <cellStyle name="Notas 3 2" xfId="8393" xr:uid="{00000000-0005-0000-0000-000076210000}"/>
    <cellStyle name="Notas 3 2 2" xfId="8394" xr:uid="{00000000-0005-0000-0000-000077210000}"/>
    <cellStyle name="Notas 3 2 2 2" xfId="8395" xr:uid="{00000000-0005-0000-0000-000078210000}"/>
    <cellStyle name="Notas 3 2 2 2 2" xfId="8396" xr:uid="{00000000-0005-0000-0000-000079210000}"/>
    <cellStyle name="Notas 3 2 2 3" xfId="8397" xr:uid="{00000000-0005-0000-0000-00007A210000}"/>
    <cellStyle name="Notas 3 2 3" xfId="8398" xr:uid="{00000000-0005-0000-0000-00007B210000}"/>
    <cellStyle name="Notas 3 2 3 2" xfId="8399" xr:uid="{00000000-0005-0000-0000-00007C210000}"/>
    <cellStyle name="Notas 3 2 3 2 2" xfId="8400" xr:uid="{00000000-0005-0000-0000-00007D210000}"/>
    <cellStyle name="Notas 3 2 3 3" xfId="8401" xr:uid="{00000000-0005-0000-0000-00007E210000}"/>
    <cellStyle name="Notas 3 2 4" xfId="8402" xr:uid="{00000000-0005-0000-0000-00007F210000}"/>
    <cellStyle name="Notas 3 2 4 2" xfId="8403" xr:uid="{00000000-0005-0000-0000-000080210000}"/>
    <cellStyle name="Notas 3 2 5" xfId="8404" xr:uid="{00000000-0005-0000-0000-000081210000}"/>
    <cellStyle name="Notas 3 2_Aktiva Formeln" xfId="8405" xr:uid="{00000000-0005-0000-0000-000082210000}"/>
    <cellStyle name="Notas 3 3" xfId="8406" xr:uid="{00000000-0005-0000-0000-000083210000}"/>
    <cellStyle name="Notas 3 3 2" xfId="8407" xr:uid="{00000000-0005-0000-0000-000084210000}"/>
    <cellStyle name="Notas 3 3 2 2" xfId="8408" xr:uid="{00000000-0005-0000-0000-000085210000}"/>
    <cellStyle name="Notas 3 3 2 2 2" xfId="8409" xr:uid="{00000000-0005-0000-0000-000086210000}"/>
    <cellStyle name="Notas 3 3 2 3" xfId="8410" xr:uid="{00000000-0005-0000-0000-000087210000}"/>
    <cellStyle name="Notas 3 3 3" xfId="8411" xr:uid="{00000000-0005-0000-0000-000088210000}"/>
    <cellStyle name="Notas 3 3 3 2" xfId="8412" xr:uid="{00000000-0005-0000-0000-000089210000}"/>
    <cellStyle name="Notas 3 3 3 2 2" xfId="8413" xr:uid="{00000000-0005-0000-0000-00008A210000}"/>
    <cellStyle name="Notas 3 3 3 3" xfId="8414" xr:uid="{00000000-0005-0000-0000-00008B210000}"/>
    <cellStyle name="Notas 3 3 4" xfId="8415" xr:uid="{00000000-0005-0000-0000-00008C210000}"/>
    <cellStyle name="Notas 3 3 4 2" xfId="8416" xr:uid="{00000000-0005-0000-0000-00008D210000}"/>
    <cellStyle name="Notas 3 3 5" xfId="8417" xr:uid="{00000000-0005-0000-0000-00008E210000}"/>
    <cellStyle name="Notas 3 3_Aktiva Formeln" xfId="8418" xr:uid="{00000000-0005-0000-0000-00008F210000}"/>
    <cellStyle name="Notas 3 4" xfId="8419" xr:uid="{00000000-0005-0000-0000-000090210000}"/>
    <cellStyle name="Notas 3 4 2" xfId="8420" xr:uid="{00000000-0005-0000-0000-000091210000}"/>
    <cellStyle name="Notas 3 4 2 2" xfId="8421" xr:uid="{00000000-0005-0000-0000-000092210000}"/>
    <cellStyle name="Notas 3 4 3" xfId="8422" xr:uid="{00000000-0005-0000-0000-000093210000}"/>
    <cellStyle name="Notas 3 5" xfId="8423" xr:uid="{00000000-0005-0000-0000-000094210000}"/>
    <cellStyle name="Notas 3 5 2" xfId="8424" xr:uid="{00000000-0005-0000-0000-000095210000}"/>
    <cellStyle name="Notas 3 5 2 2" xfId="8425" xr:uid="{00000000-0005-0000-0000-000096210000}"/>
    <cellStyle name="Notas 3 5 3" xfId="8426" xr:uid="{00000000-0005-0000-0000-000097210000}"/>
    <cellStyle name="Notas 3_Aktiva Formeln" xfId="8427" xr:uid="{00000000-0005-0000-0000-000098210000}"/>
    <cellStyle name="Notas 4" xfId="8428" xr:uid="{00000000-0005-0000-0000-000099210000}"/>
    <cellStyle name="Notas 4 2" xfId="8429" xr:uid="{00000000-0005-0000-0000-00009A210000}"/>
    <cellStyle name="Notas_Aktiva Formeln" xfId="8430" xr:uid="{00000000-0005-0000-0000-00009B210000}"/>
    <cellStyle name="Note 2" xfId="8431" xr:uid="{00000000-0005-0000-0000-00009C210000}"/>
    <cellStyle name="Note 2 2" xfId="8432" xr:uid="{00000000-0005-0000-0000-00009D210000}"/>
    <cellStyle name="Note 2 2 2" xfId="8433" xr:uid="{00000000-0005-0000-0000-00009E210000}"/>
    <cellStyle name="Note 2 2 2 2" xfId="8434" xr:uid="{00000000-0005-0000-0000-00009F210000}"/>
    <cellStyle name="Note 2 2 2 2 2" xfId="8435" xr:uid="{00000000-0005-0000-0000-0000A0210000}"/>
    <cellStyle name="Note 2 2 2 2 2 2" xfId="8436" xr:uid="{00000000-0005-0000-0000-0000A1210000}"/>
    <cellStyle name="Note 2 2 2 2 2 2 2" xfId="8437" xr:uid="{00000000-0005-0000-0000-0000A2210000}"/>
    <cellStyle name="Note 2 2 2 2 2 3" xfId="8438" xr:uid="{00000000-0005-0000-0000-0000A3210000}"/>
    <cellStyle name="Note 2 2 2 2 3" xfId="8439" xr:uid="{00000000-0005-0000-0000-0000A4210000}"/>
    <cellStyle name="Note 2 2 2 2 3 2" xfId="8440" xr:uid="{00000000-0005-0000-0000-0000A5210000}"/>
    <cellStyle name="Note 2 2 2 2 3 2 2" xfId="8441" xr:uid="{00000000-0005-0000-0000-0000A6210000}"/>
    <cellStyle name="Note 2 2 2 2 3 3" xfId="8442" xr:uid="{00000000-0005-0000-0000-0000A7210000}"/>
    <cellStyle name="Note 2 2 2 2 4" xfId="8443" xr:uid="{00000000-0005-0000-0000-0000A8210000}"/>
    <cellStyle name="Note 2 2 2 2 4 2" xfId="8444" xr:uid="{00000000-0005-0000-0000-0000A9210000}"/>
    <cellStyle name="Note 2 2 2 2 5" xfId="8445" xr:uid="{00000000-0005-0000-0000-0000AA210000}"/>
    <cellStyle name="Note 2 2 2 2_Aktiva Formeln" xfId="8446" xr:uid="{00000000-0005-0000-0000-0000AB210000}"/>
    <cellStyle name="Note 2 2 2 3" xfId="8447" xr:uid="{00000000-0005-0000-0000-0000AC210000}"/>
    <cellStyle name="Note 2 2 2 3 2" xfId="8448" xr:uid="{00000000-0005-0000-0000-0000AD210000}"/>
    <cellStyle name="Note 2 2 2 3 2 2" xfId="8449" xr:uid="{00000000-0005-0000-0000-0000AE210000}"/>
    <cellStyle name="Note 2 2 2 3 3" xfId="8450" xr:uid="{00000000-0005-0000-0000-0000AF210000}"/>
    <cellStyle name="Note 2 2 2 4" xfId="8451" xr:uid="{00000000-0005-0000-0000-0000B0210000}"/>
    <cellStyle name="Note 2 2 2 4 2" xfId="8452" xr:uid="{00000000-0005-0000-0000-0000B1210000}"/>
    <cellStyle name="Note 2 2 2_Aktiva Formeln" xfId="8453" xr:uid="{00000000-0005-0000-0000-0000B2210000}"/>
    <cellStyle name="Note 2 2 3" xfId="8454" xr:uid="{00000000-0005-0000-0000-0000B3210000}"/>
    <cellStyle name="Note 2 2 3 2" xfId="8455" xr:uid="{00000000-0005-0000-0000-0000B4210000}"/>
    <cellStyle name="Note 2 2 3 2 2" xfId="8456" xr:uid="{00000000-0005-0000-0000-0000B5210000}"/>
    <cellStyle name="Note 2 2 3 2 2 2" xfId="8457" xr:uid="{00000000-0005-0000-0000-0000B6210000}"/>
    <cellStyle name="Note 2 2 3 2 3" xfId="8458" xr:uid="{00000000-0005-0000-0000-0000B7210000}"/>
    <cellStyle name="Note 2 2 3 3" xfId="8459" xr:uid="{00000000-0005-0000-0000-0000B8210000}"/>
    <cellStyle name="Note 2 2 3 3 2" xfId="8460" xr:uid="{00000000-0005-0000-0000-0000B9210000}"/>
    <cellStyle name="Note 2 2 3 3 2 2" xfId="8461" xr:uid="{00000000-0005-0000-0000-0000BA210000}"/>
    <cellStyle name="Note 2 2 3 3 3" xfId="8462" xr:uid="{00000000-0005-0000-0000-0000BB210000}"/>
    <cellStyle name="Note 2 2 3 4" xfId="8463" xr:uid="{00000000-0005-0000-0000-0000BC210000}"/>
    <cellStyle name="Note 2 2 3 4 2" xfId="8464" xr:uid="{00000000-0005-0000-0000-0000BD210000}"/>
    <cellStyle name="Note 2 2 3 5" xfId="8465" xr:uid="{00000000-0005-0000-0000-0000BE210000}"/>
    <cellStyle name="Note 2 2 3_Aktiva Formeln" xfId="8466" xr:uid="{00000000-0005-0000-0000-0000BF210000}"/>
    <cellStyle name="Note 2 2 4" xfId="8467" xr:uid="{00000000-0005-0000-0000-0000C0210000}"/>
    <cellStyle name="Note 2 2 4 2" xfId="8468" xr:uid="{00000000-0005-0000-0000-0000C1210000}"/>
    <cellStyle name="Note 2 2 4 2 2" xfId="8469" xr:uid="{00000000-0005-0000-0000-0000C2210000}"/>
    <cellStyle name="Note 2 2 4 2 2 2" xfId="8470" xr:uid="{00000000-0005-0000-0000-0000C3210000}"/>
    <cellStyle name="Note 2 2 4 2 3" xfId="8471" xr:uid="{00000000-0005-0000-0000-0000C4210000}"/>
    <cellStyle name="Note 2 2 4 3" xfId="8472" xr:uid="{00000000-0005-0000-0000-0000C5210000}"/>
    <cellStyle name="Note 2 2 4 3 2" xfId="8473" xr:uid="{00000000-0005-0000-0000-0000C6210000}"/>
    <cellStyle name="Note 2 2 4 3 2 2" xfId="8474" xr:uid="{00000000-0005-0000-0000-0000C7210000}"/>
    <cellStyle name="Note 2 2 4 3 3" xfId="8475" xr:uid="{00000000-0005-0000-0000-0000C8210000}"/>
    <cellStyle name="Note 2 2 4 4" xfId="8476" xr:uid="{00000000-0005-0000-0000-0000C9210000}"/>
    <cellStyle name="Note 2 2 4 4 2" xfId="8477" xr:uid="{00000000-0005-0000-0000-0000CA210000}"/>
    <cellStyle name="Note 2 2 4 5" xfId="8478" xr:uid="{00000000-0005-0000-0000-0000CB210000}"/>
    <cellStyle name="Note 2 2 4_Aktiva Formeln" xfId="8479" xr:uid="{00000000-0005-0000-0000-0000CC210000}"/>
    <cellStyle name="Note 2 2 5" xfId="8480" xr:uid="{00000000-0005-0000-0000-0000CD210000}"/>
    <cellStyle name="Note 2 2 5 2" xfId="8481" xr:uid="{00000000-0005-0000-0000-0000CE210000}"/>
    <cellStyle name="Note 2 2 5 2 2" xfId="8482" xr:uid="{00000000-0005-0000-0000-0000CF210000}"/>
    <cellStyle name="Note 2 2 5 2 2 2" xfId="8483" xr:uid="{00000000-0005-0000-0000-0000D0210000}"/>
    <cellStyle name="Note 2 2 5 2 3" xfId="8484" xr:uid="{00000000-0005-0000-0000-0000D1210000}"/>
    <cellStyle name="Note 2 2 5 3" xfId="8485" xr:uid="{00000000-0005-0000-0000-0000D2210000}"/>
    <cellStyle name="Note 2 2 5 3 2" xfId="8486" xr:uid="{00000000-0005-0000-0000-0000D3210000}"/>
    <cellStyle name="Note 2 2 5 3 2 2" xfId="8487" xr:uid="{00000000-0005-0000-0000-0000D4210000}"/>
    <cellStyle name="Note 2 2 5 3 3" xfId="8488" xr:uid="{00000000-0005-0000-0000-0000D5210000}"/>
    <cellStyle name="Note 2 2 5 4" xfId="8489" xr:uid="{00000000-0005-0000-0000-0000D6210000}"/>
    <cellStyle name="Note 2 2 5 4 2" xfId="8490" xr:uid="{00000000-0005-0000-0000-0000D7210000}"/>
    <cellStyle name="Note 2 2 5 5" xfId="8491" xr:uid="{00000000-0005-0000-0000-0000D8210000}"/>
    <cellStyle name="Note 2 2 5_Aktiva Formeln" xfId="8492" xr:uid="{00000000-0005-0000-0000-0000D9210000}"/>
    <cellStyle name="Note 2 2 6" xfId="8493" xr:uid="{00000000-0005-0000-0000-0000DA210000}"/>
    <cellStyle name="Note 2 2 6 2" xfId="8494" xr:uid="{00000000-0005-0000-0000-0000DB210000}"/>
    <cellStyle name="Note 2 2 6 2 2" xfId="8495" xr:uid="{00000000-0005-0000-0000-0000DC210000}"/>
    <cellStyle name="Note 2 2 6 3" xfId="8496" xr:uid="{00000000-0005-0000-0000-0000DD210000}"/>
    <cellStyle name="Note 2 2 7" xfId="8497" xr:uid="{00000000-0005-0000-0000-0000DE210000}"/>
    <cellStyle name="Note 2 2 7 2" xfId="8498" xr:uid="{00000000-0005-0000-0000-0000DF210000}"/>
    <cellStyle name="Note 2 2 7 2 2" xfId="8499" xr:uid="{00000000-0005-0000-0000-0000E0210000}"/>
    <cellStyle name="Note 2 2 7 3" xfId="8500" xr:uid="{00000000-0005-0000-0000-0000E1210000}"/>
    <cellStyle name="Note 2 2 8" xfId="8501" xr:uid="{00000000-0005-0000-0000-0000E2210000}"/>
    <cellStyle name="Note 2 2 8 2" xfId="8502" xr:uid="{00000000-0005-0000-0000-0000E3210000}"/>
    <cellStyle name="Note 2 2_Aktiva Formeln" xfId="8503" xr:uid="{00000000-0005-0000-0000-0000E4210000}"/>
    <cellStyle name="Note 2 3" xfId="8504" xr:uid="{00000000-0005-0000-0000-0000E5210000}"/>
    <cellStyle name="Note 2 3 2" xfId="8505" xr:uid="{00000000-0005-0000-0000-0000E6210000}"/>
    <cellStyle name="Note 2 3 2 2" xfId="8506" xr:uid="{00000000-0005-0000-0000-0000E7210000}"/>
    <cellStyle name="Note 2 3 2 2 2" xfId="8507" xr:uid="{00000000-0005-0000-0000-0000E8210000}"/>
    <cellStyle name="Note 2 3 2 2 2 2" xfId="8508" xr:uid="{00000000-0005-0000-0000-0000E9210000}"/>
    <cellStyle name="Note 2 3 2 2 3" xfId="8509" xr:uid="{00000000-0005-0000-0000-0000EA210000}"/>
    <cellStyle name="Note 2 3 2 3" xfId="8510" xr:uid="{00000000-0005-0000-0000-0000EB210000}"/>
    <cellStyle name="Note 2 3 2 3 2" xfId="8511" xr:uid="{00000000-0005-0000-0000-0000EC210000}"/>
    <cellStyle name="Note 2 3 2 3 2 2" xfId="8512" xr:uid="{00000000-0005-0000-0000-0000ED210000}"/>
    <cellStyle name="Note 2 3 2 3 3" xfId="8513" xr:uid="{00000000-0005-0000-0000-0000EE210000}"/>
    <cellStyle name="Note 2 3 2 4" xfId="8514" xr:uid="{00000000-0005-0000-0000-0000EF210000}"/>
    <cellStyle name="Note 2 3 2 4 2" xfId="8515" xr:uid="{00000000-0005-0000-0000-0000F0210000}"/>
    <cellStyle name="Note 2 3 2 5" xfId="8516" xr:uid="{00000000-0005-0000-0000-0000F1210000}"/>
    <cellStyle name="Note 2 3 2_Aktiva Formeln" xfId="8517" xr:uid="{00000000-0005-0000-0000-0000F2210000}"/>
    <cellStyle name="Note 2 3 3" xfId="8518" xr:uid="{00000000-0005-0000-0000-0000F3210000}"/>
    <cellStyle name="Note 2 3 3 2" xfId="8519" xr:uid="{00000000-0005-0000-0000-0000F4210000}"/>
    <cellStyle name="Note 2 3 3 2 2" xfId="8520" xr:uid="{00000000-0005-0000-0000-0000F5210000}"/>
    <cellStyle name="Note 2 3 3 2 2 2" xfId="8521" xr:uid="{00000000-0005-0000-0000-0000F6210000}"/>
    <cellStyle name="Note 2 3 3 2 3" xfId="8522" xr:uid="{00000000-0005-0000-0000-0000F7210000}"/>
    <cellStyle name="Note 2 3 3 3" xfId="8523" xr:uid="{00000000-0005-0000-0000-0000F8210000}"/>
    <cellStyle name="Note 2 3 3 3 2" xfId="8524" xr:uid="{00000000-0005-0000-0000-0000F9210000}"/>
    <cellStyle name="Note 2 3 3 3 2 2" xfId="8525" xr:uid="{00000000-0005-0000-0000-0000FA210000}"/>
    <cellStyle name="Note 2 3 3 3 3" xfId="8526" xr:uid="{00000000-0005-0000-0000-0000FB210000}"/>
    <cellStyle name="Note 2 3 3 4" xfId="8527" xr:uid="{00000000-0005-0000-0000-0000FC210000}"/>
    <cellStyle name="Note 2 3 3 4 2" xfId="8528" xr:uid="{00000000-0005-0000-0000-0000FD210000}"/>
    <cellStyle name="Note 2 3 3 5" xfId="8529" xr:uid="{00000000-0005-0000-0000-0000FE210000}"/>
    <cellStyle name="Note 2 3 3_Aktiva Formeln" xfId="8530" xr:uid="{00000000-0005-0000-0000-0000FF210000}"/>
    <cellStyle name="Note 2 3 4" xfId="8531" xr:uid="{00000000-0005-0000-0000-000000220000}"/>
    <cellStyle name="Note 2 3 4 2" xfId="8532" xr:uid="{00000000-0005-0000-0000-000001220000}"/>
    <cellStyle name="Note 2 3 4 2 2" xfId="8533" xr:uid="{00000000-0005-0000-0000-000002220000}"/>
    <cellStyle name="Note 2 3 4 3" xfId="8534" xr:uid="{00000000-0005-0000-0000-000003220000}"/>
    <cellStyle name="Note 2 3 5" xfId="8535" xr:uid="{00000000-0005-0000-0000-000004220000}"/>
    <cellStyle name="Note 2 3 5 2" xfId="8536" xr:uid="{00000000-0005-0000-0000-000005220000}"/>
    <cellStyle name="Note 2 3 5 2 2" xfId="8537" xr:uid="{00000000-0005-0000-0000-000006220000}"/>
    <cellStyle name="Note 2 3 5 3" xfId="8538" xr:uid="{00000000-0005-0000-0000-000007220000}"/>
    <cellStyle name="Note 2 3_Aktiva Formeln" xfId="8539" xr:uid="{00000000-0005-0000-0000-000008220000}"/>
    <cellStyle name="Note 2 4" xfId="8540" xr:uid="{00000000-0005-0000-0000-000009220000}"/>
    <cellStyle name="Note 2 4 2" xfId="8541" xr:uid="{00000000-0005-0000-0000-00000A220000}"/>
    <cellStyle name="Note 2_Aktiva Formeln" xfId="8542" xr:uid="{00000000-0005-0000-0000-00000B220000}"/>
    <cellStyle name="Note 3" xfId="8543" xr:uid="{00000000-0005-0000-0000-00000C220000}"/>
    <cellStyle name="Note 3 2" xfId="8544" xr:uid="{00000000-0005-0000-0000-00000D220000}"/>
    <cellStyle name="Note 3 2 2" xfId="8545" xr:uid="{00000000-0005-0000-0000-00000E220000}"/>
    <cellStyle name="Note 3 2 2 2" xfId="8546" xr:uid="{00000000-0005-0000-0000-00000F220000}"/>
    <cellStyle name="Note 3 2 2 2 2" xfId="8547" xr:uid="{00000000-0005-0000-0000-000010220000}"/>
    <cellStyle name="Note 3 2 2 2 2 2" xfId="8548" xr:uid="{00000000-0005-0000-0000-000011220000}"/>
    <cellStyle name="Note 3 2 2 2 3" xfId="8549" xr:uid="{00000000-0005-0000-0000-000012220000}"/>
    <cellStyle name="Note 3 2 2 3" xfId="8550" xr:uid="{00000000-0005-0000-0000-000013220000}"/>
    <cellStyle name="Note 3 2 2 3 2" xfId="8551" xr:uid="{00000000-0005-0000-0000-000014220000}"/>
    <cellStyle name="Note 3 2 2 3 2 2" xfId="8552" xr:uid="{00000000-0005-0000-0000-000015220000}"/>
    <cellStyle name="Note 3 2 2 3 3" xfId="8553" xr:uid="{00000000-0005-0000-0000-000016220000}"/>
    <cellStyle name="Note 3 2 2 4" xfId="8554" xr:uid="{00000000-0005-0000-0000-000017220000}"/>
    <cellStyle name="Note 3 2 2 4 2" xfId="8555" xr:uid="{00000000-0005-0000-0000-000018220000}"/>
    <cellStyle name="Note 3 2 2 5" xfId="8556" xr:uid="{00000000-0005-0000-0000-000019220000}"/>
    <cellStyle name="Note 3 2 2_Aktiva Formeln" xfId="8557" xr:uid="{00000000-0005-0000-0000-00001A220000}"/>
    <cellStyle name="Note 3 2 3" xfId="8558" xr:uid="{00000000-0005-0000-0000-00001B220000}"/>
    <cellStyle name="Note 3 2 3 2" xfId="8559" xr:uid="{00000000-0005-0000-0000-00001C220000}"/>
    <cellStyle name="Note 3 2 3 2 2" xfId="8560" xr:uid="{00000000-0005-0000-0000-00001D220000}"/>
    <cellStyle name="Note 3 2 3 3" xfId="8561" xr:uid="{00000000-0005-0000-0000-00001E220000}"/>
    <cellStyle name="Note 3 2 4" xfId="8562" xr:uid="{00000000-0005-0000-0000-00001F220000}"/>
    <cellStyle name="Note 3 2 4 2" xfId="8563" xr:uid="{00000000-0005-0000-0000-000020220000}"/>
    <cellStyle name="Note 3 2_Aktiva Formeln" xfId="8564" xr:uid="{00000000-0005-0000-0000-000021220000}"/>
    <cellStyle name="Note 3 3" xfId="8565" xr:uid="{00000000-0005-0000-0000-000022220000}"/>
    <cellStyle name="Note 3 3 2" xfId="8566" xr:uid="{00000000-0005-0000-0000-000023220000}"/>
    <cellStyle name="Note 3 3 2 2" xfId="8567" xr:uid="{00000000-0005-0000-0000-000024220000}"/>
    <cellStyle name="Note 3 3 2 2 2" xfId="8568" xr:uid="{00000000-0005-0000-0000-000025220000}"/>
    <cellStyle name="Note 3 3 2 3" xfId="8569" xr:uid="{00000000-0005-0000-0000-000026220000}"/>
    <cellStyle name="Note 3 3 3" xfId="8570" xr:uid="{00000000-0005-0000-0000-000027220000}"/>
    <cellStyle name="Note 3 3 3 2" xfId="8571" xr:uid="{00000000-0005-0000-0000-000028220000}"/>
    <cellStyle name="Note 3 3 3 2 2" xfId="8572" xr:uid="{00000000-0005-0000-0000-000029220000}"/>
    <cellStyle name="Note 3 3 3 3" xfId="8573" xr:uid="{00000000-0005-0000-0000-00002A220000}"/>
    <cellStyle name="Note 3 3 4" xfId="8574" xr:uid="{00000000-0005-0000-0000-00002B220000}"/>
    <cellStyle name="Note 3 3 4 2" xfId="8575" xr:uid="{00000000-0005-0000-0000-00002C220000}"/>
    <cellStyle name="Note 3 3 5" xfId="8576" xr:uid="{00000000-0005-0000-0000-00002D220000}"/>
    <cellStyle name="Note 3 3_Aktiva Formeln" xfId="8577" xr:uid="{00000000-0005-0000-0000-00002E220000}"/>
    <cellStyle name="Note 3 4" xfId="8578" xr:uid="{00000000-0005-0000-0000-00002F220000}"/>
    <cellStyle name="Note 3 4 2" xfId="8579" xr:uid="{00000000-0005-0000-0000-000030220000}"/>
    <cellStyle name="Note 3 4 2 2" xfId="8580" xr:uid="{00000000-0005-0000-0000-000031220000}"/>
    <cellStyle name="Note 3 4 2 2 2" xfId="8581" xr:uid="{00000000-0005-0000-0000-000032220000}"/>
    <cellStyle name="Note 3 4 2 3" xfId="8582" xr:uid="{00000000-0005-0000-0000-000033220000}"/>
    <cellStyle name="Note 3 4 3" xfId="8583" xr:uid="{00000000-0005-0000-0000-000034220000}"/>
    <cellStyle name="Note 3 4 3 2" xfId="8584" xr:uid="{00000000-0005-0000-0000-000035220000}"/>
    <cellStyle name="Note 3 4 3 2 2" xfId="8585" xr:uid="{00000000-0005-0000-0000-000036220000}"/>
    <cellStyle name="Note 3 4 3 3" xfId="8586" xr:uid="{00000000-0005-0000-0000-000037220000}"/>
    <cellStyle name="Note 3 4 4" xfId="8587" xr:uid="{00000000-0005-0000-0000-000038220000}"/>
    <cellStyle name="Note 3 4 4 2" xfId="8588" xr:uid="{00000000-0005-0000-0000-000039220000}"/>
    <cellStyle name="Note 3 4 5" xfId="8589" xr:uid="{00000000-0005-0000-0000-00003A220000}"/>
    <cellStyle name="Note 3 4_Aktiva Formeln" xfId="8590" xr:uid="{00000000-0005-0000-0000-00003B220000}"/>
    <cellStyle name="Note 3 5" xfId="8591" xr:uid="{00000000-0005-0000-0000-00003C220000}"/>
    <cellStyle name="Note 3 5 2" xfId="8592" xr:uid="{00000000-0005-0000-0000-00003D220000}"/>
    <cellStyle name="Note 3 5 2 2" xfId="8593" xr:uid="{00000000-0005-0000-0000-00003E220000}"/>
    <cellStyle name="Note 3 5 2 2 2" xfId="8594" xr:uid="{00000000-0005-0000-0000-00003F220000}"/>
    <cellStyle name="Note 3 5 2 3" xfId="8595" xr:uid="{00000000-0005-0000-0000-000040220000}"/>
    <cellStyle name="Note 3 5 3" xfId="8596" xr:uid="{00000000-0005-0000-0000-000041220000}"/>
    <cellStyle name="Note 3 5 3 2" xfId="8597" xr:uid="{00000000-0005-0000-0000-000042220000}"/>
    <cellStyle name="Note 3 5 3 2 2" xfId="8598" xr:uid="{00000000-0005-0000-0000-000043220000}"/>
    <cellStyle name="Note 3 5 3 3" xfId="8599" xr:uid="{00000000-0005-0000-0000-000044220000}"/>
    <cellStyle name="Note 3 5 4" xfId="8600" xr:uid="{00000000-0005-0000-0000-000045220000}"/>
    <cellStyle name="Note 3 5 4 2" xfId="8601" xr:uid="{00000000-0005-0000-0000-000046220000}"/>
    <cellStyle name="Note 3 5 5" xfId="8602" xr:uid="{00000000-0005-0000-0000-000047220000}"/>
    <cellStyle name="Note 3 5_Aktiva Formeln" xfId="8603" xr:uid="{00000000-0005-0000-0000-000048220000}"/>
    <cellStyle name="Note 3 6" xfId="8604" xr:uid="{00000000-0005-0000-0000-000049220000}"/>
    <cellStyle name="Note 3 6 2" xfId="8605" xr:uid="{00000000-0005-0000-0000-00004A220000}"/>
    <cellStyle name="Note 3 6 2 2" xfId="8606" xr:uid="{00000000-0005-0000-0000-00004B220000}"/>
    <cellStyle name="Note 3 6 3" xfId="8607" xr:uid="{00000000-0005-0000-0000-00004C220000}"/>
    <cellStyle name="Note 3 7" xfId="8608" xr:uid="{00000000-0005-0000-0000-00004D220000}"/>
    <cellStyle name="Note 3 7 2" xfId="8609" xr:uid="{00000000-0005-0000-0000-00004E220000}"/>
    <cellStyle name="Note 3 7 2 2" xfId="8610" xr:uid="{00000000-0005-0000-0000-00004F220000}"/>
    <cellStyle name="Note 3 7 3" xfId="8611" xr:uid="{00000000-0005-0000-0000-000050220000}"/>
    <cellStyle name="Note 3 8" xfId="8612" xr:uid="{00000000-0005-0000-0000-000051220000}"/>
    <cellStyle name="Note 3 8 2" xfId="8613" xr:uid="{00000000-0005-0000-0000-000052220000}"/>
    <cellStyle name="Note 3_Aktiva Formeln" xfId="8614" xr:uid="{00000000-0005-0000-0000-000053220000}"/>
    <cellStyle name="Note 4" xfId="8615" xr:uid="{00000000-0005-0000-0000-000054220000}"/>
    <cellStyle name="Note 4 2" xfId="8616" xr:uid="{00000000-0005-0000-0000-000055220000}"/>
    <cellStyle name="Note 4 2 2" xfId="8617" xr:uid="{00000000-0005-0000-0000-000056220000}"/>
    <cellStyle name="Note 4 2 2 2" xfId="8618" xr:uid="{00000000-0005-0000-0000-000057220000}"/>
    <cellStyle name="Note 4 2 2 2 2" xfId="8619" xr:uid="{00000000-0005-0000-0000-000058220000}"/>
    <cellStyle name="Note 4 2 2 3" xfId="8620" xr:uid="{00000000-0005-0000-0000-000059220000}"/>
    <cellStyle name="Note 4 2 3" xfId="8621" xr:uid="{00000000-0005-0000-0000-00005A220000}"/>
    <cellStyle name="Note 4 2 3 2" xfId="8622" xr:uid="{00000000-0005-0000-0000-00005B220000}"/>
    <cellStyle name="Note 4 2 3 2 2" xfId="8623" xr:uid="{00000000-0005-0000-0000-00005C220000}"/>
    <cellStyle name="Note 4 2 3 3" xfId="8624" xr:uid="{00000000-0005-0000-0000-00005D220000}"/>
    <cellStyle name="Note 4 2 4" xfId="8625" xr:uid="{00000000-0005-0000-0000-00005E220000}"/>
    <cellStyle name="Note 4 2 4 2" xfId="8626" xr:uid="{00000000-0005-0000-0000-00005F220000}"/>
    <cellStyle name="Note 4 2 5" xfId="8627" xr:uid="{00000000-0005-0000-0000-000060220000}"/>
    <cellStyle name="Note 4 2_Aktiva Formeln" xfId="8628" xr:uid="{00000000-0005-0000-0000-000061220000}"/>
    <cellStyle name="Note 4 3" xfId="8629" xr:uid="{00000000-0005-0000-0000-000062220000}"/>
    <cellStyle name="Note 4 3 2" xfId="8630" xr:uid="{00000000-0005-0000-0000-000063220000}"/>
    <cellStyle name="Note 4 3 2 2" xfId="8631" xr:uid="{00000000-0005-0000-0000-000064220000}"/>
    <cellStyle name="Note 4 3 3" xfId="8632" xr:uid="{00000000-0005-0000-0000-000065220000}"/>
    <cellStyle name="Note 4 4" xfId="8633" xr:uid="{00000000-0005-0000-0000-000066220000}"/>
    <cellStyle name="Note 4 4 2" xfId="8634" xr:uid="{00000000-0005-0000-0000-000067220000}"/>
    <cellStyle name="Note 4_Aktiva Formeln" xfId="8635" xr:uid="{00000000-0005-0000-0000-000068220000}"/>
    <cellStyle name="Note 5" xfId="8636" xr:uid="{00000000-0005-0000-0000-000069220000}"/>
    <cellStyle name="Note 5 2" xfId="8637" xr:uid="{00000000-0005-0000-0000-00006A220000}"/>
    <cellStyle name="Note 5 2 2" xfId="8638" xr:uid="{00000000-0005-0000-0000-00006B220000}"/>
    <cellStyle name="Note 5 2 2 2" xfId="8639" xr:uid="{00000000-0005-0000-0000-00006C220000}"/>
    <cellStyle name="Note 5 2 2 2 2" xfId="8640" xr:uid="{00000000-0005-0000-0000-00006D220000}"/>
    <cellStyle name="Note 5 2 2 3" xfId="8641" xr:uid="{00000000-0005-0000-0000-00006E220000}"/>
    <cellStyle name="Note 5 2 3" xfId="8642" xr:uid="{00000000-0005-0000-0000-00006F220000}"/>
    <cellStyle name="Note 5 2 3 2" xfId="8643" xr:uid="{00000000-0005-0000-0000-000070220000}"/>
    <cellStyle name="Note 5 2 3 2 2" xfId="8644" xr:uid="{00000000-0005-0000-0000-000071220000}"/>
    <cellStyle name="Note 5 2 3 3" xfId="8645" xr:uid="{00000000-0005-0000-0000-000072220000}"/>
    <cellStyle name="Note 5 2 4" xfId="8646" xr:uid="{00000000-0005-0000-0000-000073220000}"/>
    <cellStyle name="Note 5 2 4 2" xfId="8647" xr:uid="{00000000-0005-0000-0000-000074220000}"/>
    <cellStyle name="Note 5 2 5" xfId="8648" xr:uid="{00000000-0005-0000-0000-000075220000}"/>
    <cellStyle name="Note 5 2_Aktiva Formeln" xfId="8649" xr:uid="{00000000-0005-0000-0000-000076220000}"/>
    <cellStyle name="Note 5 3" xfId="8650" xr:uid="{00000000-0005-0000-0000-000077220000}"/>
    <cellStyle name="Note 5 3 2" xfId="8651" xr:uid="{00000000-0005-0000-0000-000078220000}"/>
    <cellStyle name="Note 5 3 2 2" xfId="8652" xr:uid="{00000000-0005-0000-0000-000079220000}"/>
    <cellStyle name="Note 5 3 2 2 2" xfId="8653" xr:uid="{00000000-0005-0000-0000-00007A220000}"/>
    <cellStyle name="Note 5 3 2 3" xfId="8654" xr:uid="{00000000-0005-0000-0000-00007B220000}"/>
    <cellStyle name="Note 5 3 3" xfId="8655" xr:uid="{00000000-0005-0000-0000-00007C220000}"/>
    <cellStyle name="Note 5 3 3 2" xfId="8656" xr:uid="{00000000-0005-0000-0000-00007D220000}"/>
    <cellStyle name="Note 5 3 3 2 2" xfId="8657" xr:uid="{00000000-0005-0000-0000-00007E220000}"/>
    <cellStyle name="Note 5 3 3 3" xfId="8658" xr:uid="{00000000-0005-0000-0000-00007F220000}"/>
    <cellStyle name="Note 5 3 4" xfId="8659" xr:uid="{00000000-0005-0000-0000-000080220000}"/>
    <cellStyle name="Note 5 3 4 2" xfId="8660" xr:uid="{00000000-0005-0000-0000-000081220000}"/>
    <cellStyle name="Note 5 3 5" xfId="8661" xr:uid="{00000000-0005-0000-0000-000082220000}"/>
    <cellStyle name="Note 5 3_Aktiva Formeln" xfId="8662" xr:uid="{00000000-0005-0000-0000-000083220000}"/>
    <cellStyle name="Note 5 4" xfId="8663" xr:uid="{00000000-0005-0000-0000-000084220000}"/>
    <cellStyle name="Note 5 4 2" xfId="8664" xr:uid="{00000000-0005-0000-0000-000085220000}"/>
    <cellStyle name="Note 5 4 2 2" xfId="8665" xr:uid="{00000000-0005-0000-0000-000086220000}"/>
    <cellStyle name="Note 5 4 3" xfId="8666" xr:uid="{00000000-0005-0000-0000-000087220000}"/>
    <cellStyle name="Note 5 5" xfId="8667" xr:uid="{00000000-0005-0000-0000-000088220000}"/>
    <cellStyle name="Note 5 5 2" xfId="8668" xr:uid="{00000000-0005-0000-0000-000089220000}"/>
    <cellStyle name="Note 5 5 2 2" xfId="8669" xr:uid="{00000000-0005-0000-0000-00008A220000}"/>
    <cellStyle name="Note 5 5 3" xfId="8670" xr:uid="{00000000-0005-0000-0000-00008B220000}"/>
    <cellStyle name="Note 5_Aktiva Formeln" xfId="8671" xr:uid="{00000000-0005-0000-0000-00008C220000}"/>
    <cellStyle name="Note 6" xfId="8672" xr:uid="{00000000-0005-0000-0000-00008D220000}"/>
    <cellStyle name="Note 6 2" xfId="8673" xr:uid="{00000000-0005-0000-0000-00008E220000}"/>
    <cellStyle name="Note 6 2 2" xfId="8674" xr:uid="{00000000-0005-0000-0000-00008F220000}"/>
    <cellStyle name="Note 6 3" xfId="8675" xr:uid="{00000000-0005-0000-0000-000090220000}"/>
    <cellStyle name="Note 7" xfId="8676" xr:uid="{00000000-0005-0000-0000-000091220000}"/>
    <cellStyle name="Note 7 2" xfId="8677" xr:uid="{00000000-0005-0000-0000-000092220000}"/>
    <cellStyle name="Note 8" xfId="8678" xr:uid="{00000000-0005-0000-0000-000093220000}"/>
    <cellStyle name="Note 8 2" xfId="8679" xr:uid="{00000000-0005-0000-0000-000094220000}"/>
    <cellStyle name="Notes" xfId="8680" xr:uid="{00000000-0005-0000-0000-000095220000}"/>
    <cellStyle name="Notes 2" xfId="8681" xr:uid="{00000000-0005-0000-0000-000096220000}"/>
    <cellStyle name="Notes 2 2" xfId="8682" xr:uid="{00000000-0005-0000-0000-000097220000}"/>
    <cellStyle name="Notes 2 2 2" xfId="8683" xr:uid="{00000000-0005-0000-0000-000098220000}"/>
    <cellStyle name="Notes 2 2 2 2" xfId="8684" xr:uid="{00000000-0005-0000-0000-000099220000}"/>
    <cellStyle name="Notes 2 2 2 3" xfId="8685" xr:uid="{00000000-0005-0000-0000-00009A220000}"/>
    <cellStyle name="Notes 2 2 3" xfId="8686" xr:uid="{00000000-0005-0000-0000-00009B220000}"/>
    <cellStyle name="Notes 2 2 4" xfId="8687" xr:uid="{00000000-0005-0000-0000-00009C220000}"/>
    <cellStyle name="Notes 2 2_Aktiva Formeln" xfId="8688" xr:uid="{00000000-0005-0000-0000-00009D220000}"/>
    <cellStyle name="Notes 2 3" xfId="8689" xr:uid="{00000000-0005-0000-0000-00009E220000}"/>
    <cellStyle name="Notes 2 3 2" xfId="8690" xr:uid="{00000000-0005-0000-0000-00009F220000}"/>
    <cellStyle name="Notes 2 4" xfId="8691" xr:uid="{00000000-0005-0000-0000-0000A0220000}"/>
    <cellStyle name="Notes 2 4 2" xfId="8692" xr:uid="{00000000-0005-0000-0000-0000A1220000}"/>
    <cellStyle name="Notes 2 5" xfId="8693" xr:uid="{00000000-0005-0000-0000-0000A2220000}"/>
    <cellStyle name="Notes 2 5 2" xfId="8694" xr:uid="{00000000-0005-0000-0000-0000A3220000}"/>
    <cellStyle name="Notes 2 6" xfId="8695" xr:uid="{00000000-0005-0000-0000-0000A4220000}"/>
    <cellStyle name="Notes 2 7" xfId="8696" xr:uid="{00000000-0005-0000-0000-0000A5220000}"/>
    <cellStyle name="Notes 2_Aktiva Formeln" xfId="8697" xr:uid="{00000000-0005-0000-0000-0000A6220000}"/>
    <cellStyle name="Notes 3" xfId="8698" xr:uid="{00000000-0005-0000-0000-0000A7220000}"/>
    <cellStyle name="Notes 3 2" xfId="8699" xr:uid="{00000000-0005-0000-0000-0000A8220000}"/>
    <cellStyle name="Notes 4" xfId="8700" xr:uid="{00000000-0005-0000-0000-0000A9220000}"/>
    <cellStyle name="Notes 4 2" xfId="8701" xr:uid="{00000000-0005-0000-0000-0000AA220000}"/>
    <cellStyle name="Notes 5" xfId="8702" xr:uid="{00000000-0005-0000-0000-0000AB220000}"/>
    <cellStyle name="Notes 6" xfId="8703" xr:uid="{00000000-0005-0000-0000-0000AC220000}"/>
    <cellStyle name="Notiz 10" xfId="8704" xr:uid="{00000000-0005-0000-0000-0000AD220000}"/>
    <cellStyle name="Notiz 11" xfId="8705" xr:uid="{00000000-0005-0000-0000-0000AE220000}"/>
    <cellStyle name="Notiz 12" xfId="8706" xr:uid="{00000000-0005-0000-0000-0000AF220000}"/>
    <cellStyle name="Notiz 12 2" xfId="8707" xr:uid="{00000000-0005-0000-0000-0000B0220000}"/>
    <cellStyle name="Notiz 2" xfId="8708" xr:uid="{00000000-0005-0000-0000-0000B1220000}"/>
    <cellStyle name="Notiz 2 2" xfId="8709" xr:uid="{00000000-0005-0000-0000-0000B2220000}"/>
    <cellStyle name="Notiz 2 2 2" xfId="8710" xr:uid="{00000000-0005-0000-0000-0000B3220000}"/>
    <cellStyle name="Notiz 2 2 2 2" xfId="8711" xr:uid="{00000000-0005-0000-0000-0000B4220000}"/>
    <cellStyle name="Notiz 2 2 2 2 2" xfId="8712" xr:uid="{00000000-0005-0000-0000-0000B5220000}"/>
    <cellStyle name="Notiz 2 2 2 3" xfId="8713" xr:uid="{00000000-0005-0000-0000-0000B6220000}"/>
    <cellStyle name="Notiz 2 2 3" xfId="8714" xr:uid="{00000000-0005-0000-0000-0000B7220000}"/>
    <cellStyle name="Notiz 2 2 3 2" xfId="8715" xr:uid="{00000000-0005-0000-0000-0000B8220000}"/>
    <cellStyle name="Notiz 2 2 3 2 2" xfId="8716" xr:uid="{00000000-0005-0000-0000-0000B9220000}"/>
    <cellStyle name="Notiz 2 2 3 3" xfId="8717" xr:uid="{00000000-0005-0000-0000-0000BA220000}"/>
    <cellStyle name="Notiz 2 2 4" xfId="8718" xr:uid="{00000000-0005-0000-0000-0000BB220000}"/>
    <cellStyle name="Notiz 2 2 4 2" xfId="8719" xr:uid="{00000000-0005-0000-0000-0000BC220000}"/>
    <cellStyle name="Notiz 2 2 5" xfId="8720" xr:uid="{00000000-0005-0000-0000-0000BD220000}"/>
    <cellStyle name="Notiz 2 2_Aktiva Formeln" xfId="8721" xr:uid="{00000000-0005-0000-0000-0000BE220000}"/>
    <cellStyle name="Notiz 2 3" xfId="8722" xr:uid="{00000000-0005-0000-0000-0000BF220000}"/>
    <cellStyle name="Notiz 2 3 2" xfId="8723" xr:uid="{00000000-0005-0000-0000-0000C0220000}"/>
    <cellStyle name="Notiz 2 3 2 2" xfId="8724" xr:uid="{00000000-0005-0000-0000-0000C1220000}"/>
    <cellStyle name="Notiz 2 3 3" xfId="8725" xr:uid="{00000000-0005-0000-0000-0000C2220000}"/>
    <cellStyle name="Notiz 2 4" xfId="8726" xr:uid="{00000000-0005-0000-0000-0000C3220000}"/>
    <cellStyle name="Notiz 2 4 2" xfId="8727" xr:uid="{00000000-0005-0000-0000-0000C4220000}"/>
    <cellStyle name="Notiz 2 5" xfId="8728" xr:uid="{00000000-0005-0000-0000-0000C5220000}"/>
    <cellStyle name="Notiz 2 5 2" xfId="8729" xr:uid="{00000000-0005-0000-0000-0000C6220000}"/>
    <cellStyle name="Notiz 2 5 2 2" xfId="8730" xr:uid="{00000000-0005-0000-0000-0000C7220000}"/>
    <cellStyle name="Notiz 2 5 3" xfId="8731" xr:uid="{00000000-0005-0000-0000-0000C8220000}"/>
    <cellStyle name="Notiz 2 6" xfId="8732" xr:uid="{00000000-0005-0000-0000-0000C9220000}"/>
    <cellStyle name="Notiz 2 6 2" xfId="8733" xr:uid="{00000000-0005-0000-0000-0000CA220000}"/>
    <cellStyle name="Notiz 2 6 2 2" xfId="8734" xr:uid="{00000000-0005-0000-0000-0000CB220000}"/>
    <cellStyle name="Notiz 2 6 3" xfId="8735" xr:uid="{00000000-0005-0000-0000-0000CC220000}"/>
    <cellStyle name="Notiz 2_Aktiva Formeln" xfId="8736" xr:uid="{00000000-0005-0000-0000-0000CD220000}"/>
    <cellStyle name="Notiz 3" xfId="8737" xr:uid="{00000000-0005-0000-0000-0000CE220000}"/>
    <cellStyle name="Notiz 3 2" xfId="8738" xr:uid="{00000000-0005-0000-0000-0000CF220000}"/>
    <cellStyle name="Notiz 3 2 2" xfId="8739" xr:uid="{00000000-0005-0000-0000-0000D0220000}"/>
    <cellStyle name="Notiz 3 2 2 2" xfId="8740" xr:uid="{00000000-0005-0000-0000-0000D1220000}"/>
    <cellStyle name="Notiz 3 2 3" xfId="8741" xr:uid="{00000000-0005-0000-0000-0000D2220000}"/>
    <cellStyle name="Notiz 3 3" xfId="8742" xr:uid="{00000000-0005-0000-0000-0000D3220000}"/>
    <cellStyle name="Notiz 3 3 2" xfId="8743" xr:uid="{00000000-0005-0000-0000-0000D4220000}"/>
    <cellStyle name="Notiz 3 3 2 2" xfId="8744" xr:uid="{00000000-0005-0000-0000-0000D5220000}"/>
    <cellStyle name="Notiz 3 3 3" xfId="8745" xr:uid="{00000000-0005-0000-0000-0000D6220000}"/>
    <cellStyle name="Notiz 3 4" xfId="8746" xr:uid="{00000000-0005-0000-0000-0000D7220000}"/>
    <cellStyle name="Notiz 3 4 2" xfId="8747" xr:uid="{00000000-0005-0000-0000-0000D8220000}"/>
    <cellStyle name="Notiz 3 4 2 2" xfId="8748" xr:uid="{00000000-0005-0000-0000-0000D9220000}"/>
    <cellStyle name="Notiz 3 4 3" xfId="8749" xr:uid="{00000000-0005-0000-0000-0000DA220000}"/>
    <cellStyle name="Notiz 3_Aktiva Formeln" xfId="8750" xr:uid="{00000000-0005-0000-0000-0000DB220000}"/>
    <cellStyle name="Notiz 4" xfId="8751" xr:uid="{00000000-0005-0000-0000-0000DC220000}"/>
    <cellStyle name="Notiz 4 2" xfId="8752" xr:uid="{00000000-0005-0000-0000-0000DD220000}"/>
    <cellStyle name="Notiz 4 2 2" xfId="8753" xr:uid="{00000000-0005-0000-0000-0000DE220000}"/>
    <cellStyle name="Notiz 4 3" xfId="8754" xr:uid="{00000000-0005-0000-0000-0000DF220000}"/>
    <cellStyle name="Notiz 5" xfId="8755" xr:uid="{00000000-0005-0000-0000-0000E0220000}"/>
    <cellStyle name="Notiz 5 2" xfId="8756" xr:uid="{00000000-0005-0000-0000-0000E1220000}"/>
    <cellStyle name="Notiz 5 2 2" xfId="8757" xr:uid="{00000000-0005-0000-0000-0000E2220000}"/>
    <cellStyle name="Notiz 5 3" xfId="8758" xr:uid="{00000000-0005-0000-0000-0000E3220000}"/>
    <cellStyle name="Notiz 6" xfId="8759" xr:uid="{00000000-0005-0000-0000-0000E4220000}"/>
    <cellStyle name="Notiz 6 2" xfId="8760" xr:uid="{00000000-0005-0000-0000-0000E5220000}"/>
    <cellStyle name="Notiz 6 2 2" xfId="8761" xr:uid="{00000000-0005-0000-0000-0000E6220000}"/>
    <cellStyle name="Notiz 6 3" xfId="8762" xr:uid="{00000000-0005-0000-0000-0000E7220000}"/>
    <cellStyle name="Notiz 7" xfId="8763" xr:uid="{00000000-0005-0000-0000-0000E8220000}"/>
    <cellStyle name="Notiz 8" xfId="8764" xr:uid="{00000000-0005-0000-0000-0000E9220000}"/>
    <cellStyle name="Notiz 9" xfId="8765" xr:uid="{00000000-0005-0000-0000-0000EA220000}"/>
    <cellStyle name="np" xfId="8766" xr:uid="{00000000-0005-0000-0000-0000EB220000}"/>
    <cellStyle name="np 2" xfId="8767" xr:uid="{00000000-0005-0000-0000-0000EC220000}"/>
    <cellStyle name="np 2 2" xfId="8768" xr:uid="{00000000-0005-0000-0000-0000ED220000}"/>
    <cellStyle name="np 2 2 2" xfId="8769" xr:uid="{00000000-0005-0000-0000-0000EE220000}"/>
    <cellStyle name="np 2 2 2 2" xfId="8770" xr:uid="{00000000-0005-0000-0000-0000EF220000}"/>
    <cellStyle name="np 2 2 2 2 2" xfId="8771" xr:uid="{00000000-0005-0000-0000-0000F0220000}"/>
    <cellStyle name="np 2 2 2 3" xfId="8772" xr:uid="{00000000-0005-0000-0000-0000F1220000}"/>
    <cellStyle name="np 2 2 3" xfId="8773" xr:uid="{00000000-0005-0000-0000-0000F2220000}"/>
    <cellStyle name="np 2 2 3 2" xfId="8774" xr:uid="{00000000-0005-0000-0000-0000F3220000}"/>
    <cellStyle name="np 2 2 4" xfId="8775" xr:uid="{00000000-0005-0000-0000-0000F4220000}"/>
    <cellStyle name="np 2 3" xfId="8776" xr:uid="{00000000-0005-0000-0000-0000F5220000}"/>
    <cellStyle name="np 2 3 2" xfId="8777" xr:uid="{00000000-0005-0000-0000-0000F6220000}"/>
    <cellStyle name="np 2 3 2 2" xfId="8778" xr:uid="{00000000-0005-0000-0000-0000F7220000}"/>
    <cellStyle name="np 2 3 2 2 2" xfId="8779" xr:uid="{00000000-0005-0000-0000-0000F8220000}"/>
    <cellStyle name="np 2 3 2 3" xfId="8780" xr:uid="{00000000-0005-0000-0000-0000F9220000}"/>
    <cellStyle name="np 2 3 3" xfId="8781" xr:uid="{00000000-0005-0000-0000-0000FA220000}"/>
    <cellStyle name="np 2 3 3 2" xfId="8782" xr:uid="{00000000-0005-0000-0000-0000FB220000}"/>
    <cellStyle name="np 2 3 3 2 2" xfId="8783" xr:uid="{00000000-0005-0000-0000-0000FC220000}"/>
    <cellStyle name="np 2 3 3 3" xfId="8784" xr:uid="{00000000-0005-0000-0000-0000FD220000}"/>
    <cellStyle name="np 2 3 4" xfId="8785" xr:uid="{00000000-0005-0000-0000-0000FE220000}"/>
    <cellStyle name="np 2 3 4 2" xfId="8786" xr:uid="{00000000-0005-0000-0000-0000FF220000}"/>
    <cellStyle name="np 2 3 5" xfId="8787" xr:uid="{00000000-0005-0000-0000-000000230000}"/>
    <cellStyle name="np 2 4" xfId="8788" xr:uid="{00000000-0005-0000-0000-000001230000}"/>
    <cellStyle name="np 2 4 2" xfId="8789" xr:uid="{00000000-0005-0000-0000-000002230000}"/>
    <cellStyle name="np 2 4 2 2" xfId="8790" xr:uid="{00000000-0005-0000-0000-000003230000}"/>
    <cellStyle name="np 2 4 2 2 2" xfId="8791" xr:uid="{00000000-0005-0000-0000-000004230000}"/>
    <cellStyle name="np 2 4 2 3" xfId="8792" xr:uid="{00000000-0005-0000-0000-000005230000}"/>
    <cellStyle name="np 2 4 3" xfId="8793" xr:uid="{00000000-0005-0000-0000-000006230000}"/>
    <cellStyle name="np 2 4 3 2" xfId="8794" xr:uid="{00000000-0005-0000-0000-000007230000}"/>
    <cellStyle name="np 2 4 4" xfId="8795" xr:uid="{00000000-0005-0000-0000-000008230000}"/>
    <cellStyle name="np 2 5" xfId="8796" xr:uid="{00000000-0005-0000-0000-000009230000}"/>
    <cellStyle name="np 2 5 2" xfId="8797" xr:uid="{00000000-0005-0000-0000-00000A230000}"/>
    <cellStyle name="np 2 5 2 2" xfId="8798" xr:uid="{00000000-0005-0000-0000-00000B230000}"/>
    <cellStyle name="np 2 5 2 2 2" xfId="8799" xr:uid="{00000000-0005-0000-0000-00000C230000}"/>
    <cellStyle name="np 2 5 2 3" xfId="8800" xr:uid="{00000000-0005-0000-0000-00000D230000}"/>
    <cellStyle name="np 2 5 3" xfId="8801" xr:uid="{00000000-0005-0000-0000-00000E230000}"/>
    <cellStyle name="np 2 5 3 2" xfId="8802" xr:uid="{00000000-0005-0000-0000-00000F230000}"/>
    <cellStyle name="np 2 5 4" xfId="8803" xr:uid="{00000000-0005-0000-0000-000010230000}"/>
    <cellStyle name="np 2 6" xfId="8804" xr:uid="{00000000-0005-0000-0000-000011230000}"/>
    <cellStyle name="np 2 6 2" xfId="8805" xr:uid="{00000000-0005-0000-0000-000012230000}"/>
    <cellStyle name="np 2 6 2 2" xfId="8806" xr:uid="{00000000-0005-0000-0000-000013230000}"/>
    <cellStyle name="np 2 6 3" xfId="8807" xr:uid="{00000000-0005-0000-0000-000014230000}"/>
    <cellStyle name="np 2 7" xfId="8808" xr:uid="{00000000-0005-0000-0000-000015230000}"/>
    <cellStyle name="np 2 7 2" xfId="8809" xr:uid="{00000000-0005-0000-0000-000016230000}"/>
    <cellStyle name="np 2 8" xfId="8810" xr:uid="{00000000-0005-0000-0000-000017230000}"/>
    <cellStyle name="np 3" xfId="8811" xr:uid="{00000000-0005-0000-0000-000018230000}"/>
    <cellStyle name="np 3 2" xfId="8812" xr:uid="{00000000-0005-0000-0000-000019230000}"/>
    <cellStyle name="np 4" xfId="8813" xr:uid="{00000000-0005-0000-0000-00001A230000}"/>
    <cellStyle name="nPlosion" xfId="8814" xr:uid="{00000000-0005-0000-0000-00001B230000}"/>
    <cellStyle name="nPlosion 2" xfId="16982" xr:uid="{00000000-0005-0000-0000-00001C230000}"/>
    <cellStyle name="number" xfId="8815" xr:uid="{00000000-0005-0000-0000-00001D230000}"/>
    <cellStyle name="o" xfId="8816" xr:uid="{00000000-0005-0000-0000-00001E230000}"/>
    <cellStyle name="o 2" xfId="8817" xr:uid="{00000000-0005-0000-0000-00001F230000}"/>
    <cellStyle name="o 3" xfId="8818" xr:uid="{00000000-0005-0000-0000-000020230000}"/>
    <cellStyle name="Œ…‹æØ‚è [0.00]_!!!GO" xfId="8819" xr:uid="{00000000-0005-0000-0000-000021230000}"/>
    <cellStyle name="Œ…‹æØ‚è_!!!GO" xfId="8820" xr:uid="{00000000-0005-0000-0000-000022230000}"/>
    <cellStyle name="oft Excel]_x000d__x000a_Comment=Die Zeile open=/f lädt benutzerdefinierte Funktionen in die Liste für Funktion-Einfügen._x000d__x000a_Maxim" xfId="8821" xr:uid="{00000000-0005-0000-0000-000023230000}"/>
    <cellStyle name="oft Excel]_x000d__x000a_Comment=Die Zeile open=/f lädt benutzerdefinierte Funktionen in die Liste für Funktion-Einfügen._x000d__x000a_Maxim 2" xfId="8822" xr:uid="{00000000-0005-0000-0000-000024230000}"/>
    <cellStyle name="oft Excel]_x000d__x000a_Comment=Die Zeile open=/f lädt benutzerdefinierte Funktionen in die Liste für Funktion-Einfügen._x000d__x000a_Maxim 3" xfId="8823" xr:uid="{00000000-0005-0000-0000-000025230000}"/>
    <cellStyle name="Ohne Wert" xfId="8824" xr:uid="{00000000-0005-0000-0000-000026230000}"/>
    <cellStyle name="Ohne Wert 2" xfId="8825" xr:uid="{00000000-0005-0000-0000-000027230000}"/>
    <cellStyle name="Ohne Wert 3" xfId="8826" xr:uid="{00000000-0005-0000-0000-000028230000}"/>
    <cellStyle name="One_Decimal_Dollar" xfId="8827" xr:uid="{00000000-0005-0000-0000-000029230000}"/>
    <cellStyle name="onedec" xfId="8828" xr:uid="{00000000-0005-0000-0000-00002A230000}"/>
    <cellStyle name="optionalExposure" xfId="8829" xr:uid="{00000000-0005-0000-0000-00002B230000}"/>
    <cellStyle name="optionalExposure 2" xfId="8830" xr:uid="{00000000-0005-0000-0000-00002C230000}"/>
    <cellStyle name="optionalExposure 2 2" xfId="8831" xr:uid="{00000000-0005-0000-0000-00002D230000}"/>
    <cellStyle name="optionalExposure 2 2 2" xfId="8832" xr:uid="{00000000-0005-0000-0000-00002E230000}"/>
    <cellStyle name="optionalExposure 2 2 2 2" xfId="8833" xr:uid="{00000000-0005-0000-0000-00002F230000}"/>
    <cellStyle name="optionalExposure 2 2 3" xfId="8834" xr:uid="{00000000-0005-0000-0000-000030230000}"/>
    <cellStyle name="optionalExposure 2 3" xfId="8835" xr:uid="{00000000-0005-0000-0000-000031230000}"/>
    <cellStyle name="optionalExposure 2 3 2" xfId="8836" xr:uid="{00000000-0005-0000-0000-000032230000}"/>
    <cellStyle name="optionalExposure 2 4" xfId="8837" xr:uid="{00000000-0005-0000-0000-000033230000}"/>
    <cellStyle name="optionalExposure 2 4 2" xfId="8838" xr:uid="{00000000-0005-0000-0000-000034230000}"/>
    <cellStyle name="optionalExposure 2 5" xfId="8839" xr:uid="{00000000-0005-0000-0000-000035230000}"/>
    <cellStyle name="optionalExposure 2_Aktiva Formeln" xfId="8840" xr:uid="{00000000-0005-0000-0000-000036230000}"/>
    <cellStyle name="optionalExposure 3" xfId="8841" xr:uid="{00000000-0005-0000-0000-000037230000}"/>
    <cellStyle name="optionalExposure 3 2" xfId="8842" xr:uid="{00000000-0005-0000-0000-000038230000}"/>
    <cellStyle name="optionalExposure 3 2 2" xfId="8843" xr:uid="{00000000-0005-0000-0000-000039230000}"/>
    <cellStyle name="optionalExposure 3 3" xfId="8844" xr:uid="{00000000-0005-0000-0000-00003A230000}"/>
    <cellStyle name="optionalExposure 3 3 2" xfId="8845" xr:uid="{00000000-0005-0000-0000-00003B230000}"/>
    <cellStyle name="optionalExposure 3 4" xfId="8846" xr:uid="{00000000-0005-0000-0000-00003C230000}"/>
    <cellStyle name="optionalExposure 3 4 2" xfId="8847" xr:uid="{00000000-0005-0000-0000-00003D230000}"/>
    <cellStyle name="optionalExposure 3 5" xfId="8848" xr:uid="{00000000-0005-0000-0000-00003E230000}"/>
    <cellStyle name="optionalExposure 3_Aktiva Formeln" xfId="8849" xr:uid="{00000000-0005-0000-0000-00003F230000}"/>
    <cellStyle name="optionalExposure 4" xfId="8850" xr:uid="{00000000-0005-0000-0000-000040230000}"/>
    <cellStyle name="optionalExposure 4 2" xfId="8851" xr:uid="{00000000-0005-0000-0000-000041230000}"/>
    <cellStyle name="optionalExposure 5" xfId="8852" xr:uid="{00000000-0005-0000-0000-000042230000}"/>
    <cellStyle name="optionalExposure 5 2" xfId="8853" xr:uid="{00000000-0005-0000-0000-000043230000}"/>
    <cellStyle name="optionalMaturity" xfId="8854" xr:uid="{00000000-0005-0000-0000-000044230000}"/>
    <cellStyle name="optionalMaturity 2" xfId="8855" xr:uid="{00000000-0005-0000-0000-000045230000}"/>
    <cellStyle name="optionalMaturity 2 2" xfId="8856" xr:uid="{00000000-0005-0000-0000-000046230000}"/>
    <cellStyle name="optionalMaturity 2 2 2" xfId="8857" xr:uid="{00000000-0005-0000-0000-000047230000}"/>
    <cellStyle name="optionalMaturity 2 2 2 2" xfId="8858" xr:uid="{00000000-0005-0000-0000-000048230000}"/>
    <cellStyle name="optionalMaturity 2 2 3" xfId="8859" xr:uid="{00000000-0005-0000-0000-000049230000}"/>
    <cellStyle name="optionalMaturity 2 3" xfId="8860" xr:uid="{00000000-0005-0000-0000-00004A230000}"/>
    <cellStyle name="optionalMaturity 2 3 2" xfId="8861" xr:uid="{00000000-0005-0000-0000-00004B230000}"/>
    <cellStyle name="optionalMaturity 2 4" xfId="8862" xr:uid="{00000000-0005-0000-0000-00004C230000}"/>
    <cellStyle name="optionalMaturity 2 4 2" xfId="8863" xr:uid="{00000000-0005-0000-0000-00004D230000}"/>
    <cellStyle name="optionalMaturity 2 5" xfId="8864" xr:uid="{00000000-0005-0000-0000-00004E230000}"/>
    <cellStyle name="optionalMaturity 2_Aktiva Formeln" xfId="8865" xr:uid="{00000000-0005-0000-0000-00004F230000}"/>
    <cellStyle name="optionalMaturity 3" xfId="8866" xr:uid="{00000000-0005-0000-0000-000050230000}"/>
    <cellStyle name="optionalMaturity 3 2" xfId="8867" xr:uid="{00000000-0005-0000-0000-000051230000}"/>
    <cellStyle name="optionalMaturity 3 2 2" xfId="8868" xr:uid="{00000000-0005-0000-0000-000052230000}"/>
    <cellStyle name="optionalMaturity 3 3" xfId="8869" xr:uid="{00000000-0005-0000-0000-000053230000}"/>
    <cellStyle name="optionalMaturity 3 3 2" xfId="8870" xr:uid="{00000000-0005-0000-0000-000054230000}"/>
    <cellStyle name="optionalMaturity 3 4" xfId="8871" xr:uid="{00000000-0005-0000-0000-000055230000}"/>
    <cellStyle name="optionalMaturity 3 4 2" xfId="8872" xr:uid="{00000000-0005-0000-0000-000056230000}"/>
    <cellStyle name="optionalMaturity 3 5" xfId="8873" xr:uid="{00000000-0005-0000-0000-000057230000}"/>
    <cellStyle name="optionalMaturity 3_Aktiva Formeln" xfId="8874" xr:uid="{00000000-0005-0000-0000-000058230000}"/>
    <cellStyle name="optionalMaturity 4" xfId="8875" xr:uid="{00000000-0005-0000-0000-000059230000}"/>
    <cellStyle name="optionalMaturity 4 2" xfId="8876" xr:uid="{00000000-0005-0000-0000-00005A230000}"/>
    <cellStyle name="optionalMaturity 5" xfId="8877" xr:uid="{00000000-0005-0000-0000-00005B230000}"/>
    <cellStyle name="optionalMaturity 5 2" xfId="8878" xr:uid="{00000000-0005-0000-0000-00005C230000}"/>
    <cellStyle name="optionalPD" xfId="8879" xr:uid="{00000000-0005-0000-0000-00005D230000}"/>
    <cellStyle name="optionalPD 2" xfId="8880" xr:uid="{00000000-0005-0000-0000-00005E230000}"/>
    <cellStyle name="optionalPD 2 2" xfId="8881" xr:uid="{00000000-0005-0000-0000-00005F230000}"/>
    <cellStyle name="optionalPD 2 2 2" xfId="8882" xr:uid="{00000000-0005-0000-0000-000060230000}"/>
    <cellStyle name="optionalPD 2 2 2 2" xfId="8883" xr:uid="{00000000-0005-0000-0000-000061230000}"/>
    <cellStyle name="optionalPD 2 2 3" xfId="8884" xr:uid="{00000000-0005-0000-0000-000062230000}"/>
    <cellStyle name="optionalPD 2 3" xfId="8885" xr:uid="{00000000-0005-0000-0000-000063230000}"/>
    <cellStyle name="optionalPD 2 3 2" xfId="8886" xr:uid="{00000000-0005-0000-0000-000064230000}"/>
    <cellStyle name="optionalPD 2 4" xfId="8887" xr:uid="{00000000-0005-0000-0000-000065230000}"/>
    <cellStyle name="optionalPD 2 4 2" xfId="8888" xr:uid="{00000000-0005-0000-0000-000066230000}"/>
    <cellStyle name="optionalPD 2 5" xfId="8889" xr:uid="{00000000-0005-0000-0000-000067230000}"/>
    <cellStyle name="optionalPD 2_Aktiva Formeln" xfId="8890" xr:uid="{00000000-0005-0000-0000-000068230000}"/>
    <cellStyle name="optionalPD 3" xfId="8891" xr:uid="{00000000-0005-0000-0000-000069230000}"/>
    <cellStyle name="optionalPD 3 2" xfId="8892" xr:uid="{00000000-0005-0000-0000-00006A230000}"/>
    <cellStyle name="optionalPD 3 2 2" xfId="8893" xr:uid="{00000000-0005-0000-0000-00006B230000}"/>
    <cellStyle name="optionalPD 3 3" xfId="8894" xr:uid="{00000000-0005-0000-0000-00006C230000}"/>
    <cellStyle name="optionalPD 3 3 2" xfId="8895" xr:uid="{00000000-0005-0000-0000-00006D230000}"/>
    <cellStyle name="optionalPD 3 4" xfId="8896" xr:uid="{00000000-0005-0000-0000-00006E230000}"/>
    <cellStyle name="optionalPD 3 4 2" xfId="8897" xr:uid="{00000000-0005-0000-0000-00006F230000}"/>
    <cellStyle name="optionalPD 3 5" xfId="8898" xr:uid="{00000000-0005-0000-0000-000070230000}"/>
    <cellStyle name="optionalPD 3_Aktiva Formeln" xfId="8899" xr:uid="{00000000-0005-0000-0000-000071230000}"/>
    <cellStyle name="optionalPD 4" xfId="8900" xr:uid="{00000000-0005-0000-0000-000072230000}"/>
    <cellStyle name="optionalPD 4 2" xfId="8901" xr:uid="{00000000-0005-0000-0000-000073230000}"/>
    <cellStyle name="optionalPD 5" xfId="8902" xr:uid="{00000000-0005-0000-0000-000074230000}"/>
    <cellStyle name="optionalPD 5 2" xfId="8903" xr:uid="{00000000-0005-0000-0000-000075230000}"/>
    <cellStyle name="optionalPercentage" xfId="8904" xr:uid="{00000000-0005-0000-0000-000076230000}"/>
    <cellStyle name="optionalPercentage 2" xfId="8905" xr:uid="{00000000-0005-0000-0000-000077230000}"/>
    <cellStyle name="optionalPercentage 2 2" xfId="8906" xr:uid="{00000000-0005-0000-0000-000078230000}"/>
    <cellStyle name="optionalPercentage 2 2 2" xfId="8907" xr:uid="{00000000-0005-0000-0000-000079230000}"/>
    <cellStyle name="optionalPercentage 2 2 2 2" xfId="8908" xr:uid="{00000000-0005-0000-0000-00007A230000}"/>
    <cellStyle name="optionalPercentage 2 2 3" xfId="8909" xr:uid="{00000000-0005-0000-0000-00007B230000}"/>
    <cellStyle name="optionalPercentage 2 3" xfId="8910" xr:uid="{00000000-0005-0000-0000-00007C230000}"/>
    <cellStyle name="optionalPercentage 2 3 2" xfId="8911" xr:uid="{00000000-0005-0000-0000-00007D230000}"/>
    <cellStyle name="optionalPercentage 2 4" xfId="8912" xr:uid="{00000000-0005-0000-0000-00007E230000}"/>
    <cellStyle name="optionalPercentage 2 4 2" xfId="8913" xr:uid="{00000000-0005-0000-0000-00007F230000}"/>
    <cellStyle name="optionalPercentage 2 5" xfId="8914" xr:uid="{00000000-0005-0000-0000-000080230000}"/>
    <cellStyle name="optionalPercentage 2_Aktiva Formeln" xfId="8915" xr:uid="{00000000-0005-0000-0000-000081230000}"/>
    <cellStyle name="optionalPercentage 3" xfId="8916" xr:uid="{00000000-0005-0000-0000-000082230000}"/>
    <cellStyle name="optionalPercentage 3 2" xfId="8917" xr:uid="{00000000-0005-0000-0000-000083230000}"/>
    <cellStyle name="optionalPercentage 3 2 2" xfId="8918" xr:uid="{00000000-0005-0000-0000-000084230000}"/>
    <cellStyle name="optionalPercentage 3 3" xfId="8919" xr:uid="{00000000-0005-0000-0000-000085230000}"/>
    <cellStyle name="optionalPercentage 3 3 2" xfId="8920" xr:uid="{00000000-0005-0000-0000-000086230000}"/>
    <cellStyle name="optionalPercentage 3 4" xfId="8921" xr:uid="{00000000-0005-0000-0000-000087230000}"/>
    <cellStyle name="optionalPercentage 3 4 2" xfId="8922" xr:uid="{00000000-0005-0000-0000-000088230000}"/>
    <cellStyle name="optionalPercentage 3 5" xfId="8923" xr:uid="{00000000-0005-0000-0000-000089230000}"/>
    <cellStyle name="optionalPercentage 3_Aktiva Formeln" xfId="8924" xr:uid="{00000000-0005-0000-0000-00008A230000}"/>
    <cellStyle name="optionalPercentage 4" xfId="8925" xr:uid="{00000000-0005-0000-0000-00008B230000}"/>
    <cellStyle name="optionalPercentage 4 2" xfId="8926" xr:uid="{00000000-0005-0000-0000-00008C230000}"/>
    <cellStyle name="optionalPercentage 5" xfId="8927" xr:uid="{00000000-0005-0000-0000-00008D230000}"/>
    <cellStyle name="optionalPercentage 5 2" xfId="8928" xr:uid="{00000000-0005-0000-0000-00008E230000}"/>
    <cellStyle name="optionalPercentageL" xfId="8929" xr:uid="{00000000-0005-0000-0000-00008F230000}"/>
    <cellStyle name="optionalPercentageL 2" xfId="8930" xr:uid="{00000000-0005-0000-0000-000090230000}"/>
    <cellStyle name="optionalPercentageL 2 2" xfId="8931" xr:uid="{00000000-0005-0000-0000-000091230000}"/>
    <cellStyle name="optionalPercentageL 2 2 2" xfId="8932" xr:uid="{00000000-0005-0000-0000-000092230000}"/>
    <cellStyle name="optionalPercentageL 2 2 2 2" xfId="8933" xr:uid="{00000000-0005-0000-0000-000093230000}"/>
    <cellStyle name="optionalPercentageL 2 2 3" xfId="8934" xr:uid="{00000000-0005-0000-0000-000094230000}"/>
    <cellStyle name="optionalPercentageL 2 3" xfId="8935" xr:uid="{00000000-0005-0000-0000-000095230000}"/>
    <cellStyle name="optionalPercentageL 2 3 2" xfId="8936" xr:uid="{00000000-0005-0000-0000-000096230000}"/>
    <cellStyle name="optionalPercentageL 2 4" xfId="8937" xr:uid="{00000000-0005-0000-0000-000097230000}"/>
    <cellStyle name="optionalPercentageL 2 4 2" xfId="8938" xr:uid="{00000000-0005-0000-0000-000098230000}"/>
    <cellStyle name="optionalPercentageL 2 5" xfId="8939" xr:uid="{00000000-0005-0000-0000-000099230000}"/>
    <cellStyle name="optionalPercentageL 2_Aktiva Formeln" xfId="8940" xr:uid="{00000000-0005-0000-0000-00009A230000}"/>
    <cellStyle name="optionalPercentageL 3" xfId="8941" xr:uid="{00000000-0005-0000-0000-00009B230000}"/>
    <cellStyle name="optionalPercentageL 3 2" xfId="8942" xr:uid="{00000000-0005-0000-0000-00009C230000}"/>
    <cellStyle name="optionalPercentageL 3 2 2" xfId="8943" xr:uid="{00000000-0005-0000-0000-00009D230000}"/>
    <cellStyle name="optionalPercentageL 3 3" xfId="8944" xr:uid="{00000000-0005-0000-0000-00009E230000}"/>
    <cellStyle name="optionalPercentageL 3 3 2" xfId="8945" xr:uid="{00000000-0005-0000-0000-00009F230000}"/>
    <cellStyle name="optionalPercentageL 3 4" xfId="8946" xr:uid="{00000000-0005-0000-0000-0000A0230000}"/>
    <cellStyle name="optionalPercentageL 3 4 2" xfId="8947" xr:uid="{00000000-0005-0000-0000-0000A1230000}"/>
    <cellStyle name="optionalPercentageL 3 5" xfId="8948" xr:uid="{00000000-0005-0000-0000-0000A2230000}"/>
    <cellStyle name="optionalPercentageL 3_Aktiva Formeln" xfId="8949" xr:uid="{00000000-0005-0000-0000-0000A3230000}"/>
    <cellStyle name="optionalPercentageL 4" xfId="8950" xr:uid="{00000000-0005-0000-0000-0000A4230000}"/>
    <cellStyle name="optionalPercentageL 4 2" xfId="8951" xr:uid="{00000000-0005-0000-0000-0000A5230000}"/>
    <cellStyle name="optionalPercentageL 5" xfId="8952" xr:uid="{00000000-0005-0000-0000-0000A6230000}"/>
    <cellStyle name="optionalPercentageL 5 2" xfId="8953" xr:uid="{00000000-0005-0000-0000-0000A7230000}"/>
    <cellStyle name="optionalPercentageS" xfId="8954" xr:uid="{00000000-0005-0000-0000-0000A8230000}"/>
    <cellStyle name="optionalPercentageS 2" xfId="8955" xr:uid="{00000000-0005-0000-0000-0000A9230000}"/>
    <cellStyle name="optionalPercentageS 2 2" xfId="8956" xr:uid="{00000000-0005-0000-0000-0000AA230000}"/>
    <cellStyle name="optionalPercentageS 2 3" xfId="8957" xr:uid="{00000000-0005-0000-0000-0000AB230000}"/>
    <cellStyle name="optionalPercentageS 2 3 2" xfId="8958" xr:uid="{00000000-0005-0000-0000-0000AC230000}"/>
    <cellStyle name="optionalPercentageS 2 3 2 2" xfId="8959" xr:uid="{00000000-0005-0000-0000-0000AD230000}"/>
    <cellStyle name="optionalPercentageS 2 3 3" xfId="8960" xr:uid="{00000000-0005-0000-0000-0000AE230000}"/>
    <cellStyle name="optionalPercentageS 2_Aktiva Formeln" xfId="8961" xr:uid="{00000000-0005-0000-0000-0000AF230000}"/>
    <cellStyle name="optionalPercentageS 3" xfId="8962" xr:uid="{00000000-0005-0000-0000-0000B0230000}"/>
    <cellStyle name="optionalPercentageS 3 2" xfId="8963" xr:uid="{00000000-0005-0000-0000-0000B1230000}"/>
    <cellStyle name="optionalPercentageS 3 2 2" xfId="8964" xr:uid="{00000000-0005-0000-0000-0000B2230000}"/>
    <cellStyle name="optionalPercentageS 3 2 2 2" xfId="8965" xr:uid="{00000000-0005-0000-0000-0000B3230000}"/>
    <cellStyle name="optionalPercentageS 3 2 3" xfId="8966" xr:uid="{00000000-0005-0000-0000-0000B4230000}"/>
    <cellStyle name="optionalPercentageS 3_Aktiva Formeln" xfId="8967" xr:uid="{00000000-0005-0000-0000-0000B5230000}"/>
    <cellStyle name="optionalPercentageS 4" xfId="8968" xr:uid="{00000000-0005-0000-0000-0000B6230000}"/>
    <cellStyle name="optionalPercentageS 5" xfId="8969" xr:uid="{00000000-0005-0000-0000-0000B7230000}"/>
    <cellStyle name="optionalPercentageS 5 2" xfId="8970" xr:uid="{00000000-0005-0000-0000-0000B8230000}"/>
    <cellStyle name="optionalPercentageS 5 2 2" xfId="8971" xr:uid="{00000000-0005-0000-0000-0000B9230000}"/>
    <cellStyle name="optionalPercentageS 5 3" xfId="8972" xr:uid="{00000000-0005-0000-0000-0000BA230000}"/>
    <cellStyle name="optionalPercentageS 6" xfId="8973" xr:uid="{00000000-0005-0000-0000-0000BB230000}"/>
    <cellStyle name="optionalPercentageS 6 2" xfId="8974" xr:uid="{00000000-0005-0000-0000-0000BC230000}"/>
    <cellStyle name="optionalPercentageS 7" xfId="8975" xr:uid="{00000000-0005-0000-0000-0000BD230000}"/>
    <cellStyle name="optionalSelection" xfId="8976" xr:uid="{00000000-0005-0000-0000-0000BE230000}"/>
    <cellStyle name="optionalSelection 2" xfId="8977" xr:uid="{00000000-0005-0000-0000-0000BF230000}"/>
    <cellStyle name="optionalSelection 2 2" xfId="8978" xr:uid="{00000000-0005-0000-0000-0000C0230000}"/>
    <cellStyle name="optionalSelection 2 2 2" xfId="8979" xr:uid="{00000000-0005-0000-0000-0000C1230000}"/>
    <cellStyle name="optionalSelection 2 2 2 2" xfId="8980" xr:uid="{00000000-0005-0000-0000-0000C2230000}"/>
    <cellStyle name="optionalSelection 2 2 3" xfId="8981" xr:uid="{00000000-0005-0000-0000-0000C3230000}"/>
    <cellStyle name="optionalSelection 2 3" xfId="8982" xr:uid="{00000000-0005-0000-0000-0000C4230000}"/>
    <cellStyle name="optionalSelection 2 3 2" xfId="8983" xr:uid="{00000000-0005-0000-0000-0000C5230000}"/>
    <cellStyle name="optionalSelection 2 4" xfId="8984" xr:uid="{00000000-0005-0000-0000-0000C6230000}"/>
    <cellStyle name="optionalSelection 2 4 2" xfId="8985" xr:uid="{00000000-0005-0000-0000-0000C7230000}"/>
    <cellStyle name="optionalSelection 2 5" xfId="8986" xr:uid="{00000000-0005-0000-0000-0000C8230000}"/>
    <cellStyle name="optionalSelection 2_Aktiva Formeln" xfId="8987" xr:uid="{00000000-0005-0000-0000-0000C9230000}"/>
    <cellStyle name="optionalSelection 3" xfId="8988" xr:uid="{00000000-0005-0000-0000-0000CA230000}"/>
    <cellStyle name="optionalSelection 3 2" xfId="8989" xr:uid="{00000000-0005-0000-0000-0000CB230000}"/>
    <cellStyle name="optionalSelection 3 2 2" xfId="8990" xr:uid="{00000000-0005-0000-0000-0000CC230000}"/>
    <cellStyle name="optionalSelection 3 3" xfId="8991" xr:uid="{00000000-0005-0000-0000-0000CD230000}"/>
    <cellStyle name="optionalSelection 3 3 2" xfId="8992" xr:uid="{00000000-0005-0000-0000-0000CE230000}"/>
    <cellStyle name="optionalSelection 3 4" xfId="8993" xr:uid="{00000000-0005-0000-0000-0000CF230000}"/>
    <cellStyle name="optionalSelection 3 4 2" xfId="8994" xr:uid="{00000000-0005-0000-0000-0000D0230000}"/>
    <cellStyle name="optionalSelection 3 5" xfId="8995" xr:uid="{00000000-0005-0000-0000-0000D1230000}"/>
    <cellStyle name="optionalSelection 3_Aktiva Formeln" xfId="8996" xr:uid="{00000000-0005-0000-0000-0000D2230000}"/>
    <cellStyle name="optionalSelection 4" xfId="8997" xr:uid="{00000000-0005-0000-0000-0000D3230000}"/>
    <cellStyle name="optionalSelection 4 2" xfId="8998" xr:uid="{00000000-0005-0000-0000-0000D4230000}"/>
    <cellStyle name="optionalSelection 5" xfId="8999" xr:uid="{00000000-0005-0000-0000-0000D5230000}"/>
    <cellStyle name="optionalSelection 5 2" xfId="9000" xr:uid="{00000000-0005-0000-0000-0000D6230000}"/>
    <cellStyle name="optionalText" xfId="9001" xr:uid="{00000000-0005-0000-0000-0000D7230000}"/>
    <cellStyle name="optionalText 2" xfId="9002" xr:uid="{00000000-0005-0000-0000-0000D8230000}"/>
    <cellStyle name="optionalText 2 2" xfId="9003" xr:uid="{00000000-0005-0000-0000-0000D9230000}"/>
    <cellStyle name="optionalText 2 2 2" xfId="9004" xr:uid="{00000000-0005-0000-0000-0000DA230000}"/>
    <cellStyle name="optionalText 2 2 2 2" xfId="9005" xr:uid="{00000000-0005-0000-0000-0000DB230000}"/>
    <cellStyle name="optionalText 2 2 3" xfId="9006" xr:uid="{00000000-0005-0000-0000-0000DC230000}"/>
    <cellStyle name="optionalText 2 3" xfId="9007" xr:uid="{00000000-0005-0000-0000-0000DD230000}"/>
    <cellStyle name="optionalText 2 3 2" xfId="9008" xr:uid="{00000000-0005-0000-0000-0000DE230000}"/>
    <cellStyle name="optionalText 2 4" xfId="9009" xr:uid="{00000000-0005-0000-0000-0000DF230000}"/>
    <cellStyle name="optionalText 2 4 2" xfId="9010" xr:uid="{00000000-0005-0000-0000-0000E0230000}"/>
    <cellStyle name="optionalText 2 5" xfId="9011" xr:uid="{00000000-0005-0000-0000-0000E1230000}"/>
    <cellStyle name="optionalText 2_Aktiva Formeln" xfId="9012" xr:uid="{00000000-0005-0000-0000-0000E2230000}"/>
    <cellStyle name="optionalText 3" xfId="9013" xr:uid="{00000000-0005-0000-0000-0000E3230000}"/>
    <cellStyle name="optionalText 3 2" xfId="9014" xr:uid="{00000000-0005-0000-0000-0000E4230000}"/>
    <cellStyle name="optionalText 3 2 2" xfId="9015" xr:uid="{00000000-0005-0000-0000-0000E5230000}"/>
    <cellStyle name="optionalText 3 3" xfId="9016" xr:uid="{00000000-0005-0000-0000-0000E6230000}"/>
    <cellStyle name="optionalText 3 3 2" xfId="9017" xr:uid="{00000000-0005-0000-0000-0000E7230000}"/>
    <cellStyle name="optionalText 3 4" xfId="9018" xr:uid="{00000000-0005-0000-0000-0000E8230000}"/>
    <cellStyle name="optionalText 3 4 2" xfId="9019" xr:uid="{00000000-0005-0000-0000-0000E9230000}"/>
    <cellStyle name="optionalText 3 5" xfId="9020" xr:uid="{00000000-0005-0000-0000-0000EA230000}"/>
    <cellStyle name="optionalText 3_Aktiva Formeln" xfId="9021" xr:uid="{00000000-0005-0000-0000-0000EB230000}"/>
    <cellStyle name="optionalText 4" xfId="9022" xr:uid="{00000000-0005-0000-0000-0000EC230000}"/>
    <cellStyle name="optionalText 4 2" xfId="9023" xr:uid="{00000000-0005-0000-0000-0000ED230000}"/>
    <cellStyle name="optionalText 5" xfId="9024" xr:uid="{00000000-0005-0000-0000-0000EE230000}"/>
    <cellStyle name="optionalText 5 2" xfId="9025" xr:uid="{00000000-0005-0000-0000-0000EF230000}"/>
    <cellStyle name="Összesen" xfId="9026" xr:uid="{00000000-0005-0000-0000-0000F0230000}"/>
    <cellStyle name="Összesen 2" xfId="9027" xr:uid="{00000000-0005-0000-0000-0000F1230000}"/>
    <cellStyle name="Összesen 2 2" xfId="9028" xr:uid="{00000000-0005-0000-0000-0000F2230000}"/>
    <cellStyle name="Összesen 2 2 2" xfId="9029" xr:uid="{00000000-0005-0000-0000-0000F3230000}"/>
    <cellStyle name="Összesen 2 2 2 2" xfId="9030" xr:uid="{00000000-0005-0000-0000-0000F4230000}"/>
    <cellStyle name="Összesen 2 2 2 2 2" xfId="9031" xr:uid="{00000000-0005-0000-0000-0000F5230000}"/>
    <cellStyle name="Összesen 2 2 2 3" xfId="9032" xr:uid="{00000000-0005-0000-0000-0000F6230000}"/>
    <cellStyle name="Összesen 2 2 3" xfId="9033" xr:uid="{00000000-0005-0000-0000-0000F7230000}"/>
    <cellStyle name="Összesen 2 2 3 2" xfId="9034" xr:uid="{00000000-0005-0000-0000-0000F8230000}"/>
    <cellStyle name="Összesen 2 2 3 2 2" xfId="9035" xr:uid="{00000000-0005-0000-0000-0000F9230000}"/>
    <cellStyle name="Összesen 2 2 3 3" xfId="9036" xr:uid="{00000000-0005-0000-0000-0000FA230000}"/>
    <cellStyle name="Összesen 2 2 4" xfId="9037" xr:uid="{00000000-0005-0000-0000-0000FB230000}"/>
    <cellStyle name="Összesen 2 2 4 2" xfId="9038" xr:uid="{00000000-0005-0000-0000-0000FC230000}"/>
    <cellStyle name="Összesen 2 2 5" xfId="9039" xr:uid="{00000000-0005-0000-0000-0000FD230000}"/>
    <cellStyle name="Összesen 2 2_Aktiva Formeln" xfId="9040" xr:uid="{00000000-0005-0000-0000-0000FE230000}"/>
    <cellStyle name="Összesen 2 3" xfId="9041" xr:uid="{00000000-0005-0000-0000-0000FF230000}"/>
    <cellStyle name="Összesen 2 3 2" xfId="9042" xr:uid="{00000000-0005-0000-0000-000000240000}"/>
    <cellStyle name="Összesen 2 3 2 2" xfId="9043" xr:uid="{00000000-0005-0000-0000-000001240000}"/>
    <cellStyle name="Összesen 2 3 3" xfId="9044" xr:uid="{00000000-0005-0000-0000-000002240000}"/>
    <cellStyle name="Összesen 2_Aktiva Formeln" xfId="9045" xr:uid="{00000000-0005-0000-0000-000003240000}"/>
    <cellStyle name="Összesen 3" xfId="9046" xr:uid="{00000000-0005-0000-0000-000004240000}"/>
    <cellStyle name="Összesen 3 2" xfId="9047" xr:uid="{00000000-0005-0000-0000-000005240000}"/>
    <cellStyle name="Összesen 3 2 2" xfId="9048" xr:uid="{00000000-0005-0000-0000-000006240000}"/>
    <cellStyle name="Összesen 3 2 2 2" xfId="9049" xr:uid="{00000000-0005-0000-0000-000007240000}"/>
    <cellStyle name="Összesen 3 2 2 2 2" xfId="9050" xr:uid="{00000000-0005-0000-0000-000008240000}"/>
    <cellStyle name="Összesen 3 2 2 3" xfId="9051" xr:uid="{00000000-0005-0000-0000-000009240000}"/>
    <cellStyle name="Összesen 3 2 3" xfId="9052" xr:uid="{00000000-0005-0000-0000-00000A240000}"/>
    <cellStyle name="Összesen 3 2 3 2" xfId="9053" xr:uid="{00000000-0005-0000-0000-00000B240000}"/>
    <cellStyle name="Összesen 3 2 3 2 2" xfId="9054" xr:uid="{00000000-0005-0000-0000-00000C240000}"/>
    <cellStyle name="Összesen 3 2 3 3" xfId="9055" xr:uid="{00000000-0005-0000-0000-00000D240000}"/>
    <cellStyle name="Összesen 3 2 4" xfId="9056" xr:uid="{00000000-0005-0000-0000-00000E240000}"/>
    <cellStyle name="Összesen 3 2 4 2" xfId="9057" xr:uid="{00000000-0005-0000-0000-00000F240000}"/>
    <cellStyle name="Összesen 3 2 5" xfId="9058" xr:uid="{00000000-0005-0000-0000-000010240000}"/>
    <cellStyle name="Összesen 3 3" xfId="9059" xr:uid="{00000000-0005-0000-0000-000011240000}"/>
    <cellStyle name="Összesen 3 3 2" xfId="9060" xr:uid="{00000000-0005-0000-0000-000012240000}"/>
    <cellStyle name="Összesen 3 3 2 2" xfId="9061" xr:uid="{00000000-0005-0000-0000-000013240000}"/>
    <cellStyle name="Összesen 3 3 2 2 2" xfId="9062" xr:uid="{00000000-0005-0000-0000-000014240000}"/>
    <cellStyle name="Összesen 3 3 2 3" xfId="9063" xr:uid="{00000000-0005-0000-0000-000015240000}"/>
    <cellStyle name="Összesen 3 3 3" xfId="9064" xr:uid="{00000000-0005-0000-0000-000016240000}"/>
    <cellStyle name="Összesen 3 3 3 2" xfId="9065" xr:uid="{00000000-0005-0000-0000-000017240000}"/>
    <cellStyle name="Összesen 3 3 3 2 2" xfId="9066" xr:uid="{00000000-0005-0000-0000-000018240000}"/>
    <cellStyle name="Összesen 3 3 3 3" xfId="9067" xr:uid="{00000000-0005-0000-0000-000019240000}"/>
    <cellStyle name="Összesen 3 3 4" xfId="9068" xr:uid="{00000000-0005-0000-0000-00001A240000}"/>
    <cellStyle name="Összesen 3 3 4 2" xfId="9069" xr:uid="{00000000-0005-0000-0000-00001B240000}"/>
    <cellStyle name="Összesen 3 3 5" xfId="9070" xr:uid="{00000000-0005-0000-0000-00001C240000}"/>
    <cellStyle name="Összesen 3 3_Aktiva Formeln" xfId="9071" xr:uid="{00000000-0005-0000-0000-00001D240000}"/>
    <cellStyle name="Összesen 3 4" xfId="9072" xr:uid="{00000000-0005-0000-0000-00001E240000}"/>
    <cellStyle name="Összesen 3 4 2" xfId="9073" xr:uid="{00000000-0005-0000-0000-00001F240000}"/>
    <cellStyle name="Összesen 3 4 2 2" xfId="9074" xr:uid="{00000000-0005-0000-0000-000020240000}"/>
    <cellStyle name="Összesen 3 4 3" xfId="9075" xr:uid="{00000000-0005-0000-0000-000021240000}"/>
    <cellStyle name="Összesen 3 5" xfId="9076" xr:uid="{00000000-0005-0000-0000-000022240000}"/>
    <cellStyle name="Összesen 3 5 2" xfId="9077" xr:uid="{00000000-0005-0000-0000-000023240000}"/>
    <cellStyle name="Összesen 3 5 2 2" xfId="9078" xr:uid="{00000000-0005-0000-0000-000024240000}"/>
    <cellStyle name="Összesen 3 5 3" xfId="9079" xr:uid="{00000000-0005-0000-0000-000025240000}"/>
    <cellStyle name="Összesen 3_Aktiva Formeln" xfId="9080" xr:uid="{00000000-0005-0000-0000-000026240000}"/>
    <cellStyle name="Összesen 4" xfId="9081" xr:uid="{00000000-0005-0000-0000-000027240000}"/>
    <cellStyle name="Összesen 4 2" xfId="9082" xr:uid="{00000000-0005-0000-0000-000028240000}"/>
    <cellStyle name="Összesen 4 2 2" xfId="9083" xr:uid="{00000000-0005-0000-0000-000029240000}"/>
    <cellStyle name="Összesen 4 2 2 2" xfId="9084" xr:uid="{00000000-0005-0000-0000-00002A240000}"/>
    <cellStyle name="Összesen 4 2 3" xfId="9085" xr:uid="{00000000-0005-0000-0000-00002B240000}"/>
    <cellStyle name="Összesen 4 3" xfId="9086" xr:uid="{00000000-0005-0000-0000-00002C240000}"/>
    <cellStyle name="Összesen 4 3 2" xfId="9087" xr:uid="{00000000-0005-0000-0000-00002D240000}"/>
    <cellStyle name="Összesen 4 3 2 2" xfId="9088" xr:uid="{00000000-0005-0000-0000-00002E240000}"/>
    <cellStyle name="Összesen 4 3 3" xfId="9089" xr:uid="{00000000-0005-0000-0000-00002F240000}"/>
    <cellStyle name="Összesen 4_Aktiva Formeln" xfId="9090" xr:uid="{00000000-0005-0000-0000-000030240000}"/>
    <cellStyle name="Összesen 5" xfId="9091" xr:uid="{00000000-0005-0000-0000-000031240000}"/>
    <cellStyle name="Összesen 5 2" xfId="9092" xr:uid="{00000000-0005-0000-0000-000032240000}"/>
    <cellStyle name="Összesen 5 2 2" xfId="9093" xr:uid="{00000000-0005-0000-0000-000033240000}"/>
    <cellStyle name="Összesen 5 2 2 2" xfId="9094" xr:uid="{00000000-0005-0000-0000-000034240000}"/>
    <cellStyle name="Összesen 5 2 3" xfId="9095" xr:uid="{00000000-0005-0000-0000-000035240000}"/>
    <cellStyle name="Összesen 5 3" xfId="9096" xr:uid="{00000000-0005-0000-0000-000036240000}"/>
    <cellStyle name="Összesen 5 3 2" xfId="9097" xr:uid="{00000000-0005-0000-0000-000037240000}"/>
    <cellStyle name="Összesen 5 3 2 2" xfId="9098" xr:uid="{00000000-0005-0000-0000-000038240000}"/>
    <cellStyle name="Összesen 5 3 3" xfId="9099" xr:uid="{00000000-0005-0000-0000-000039240000}"/>
    <cellStyle name="Összesen 5 4" xfId="9100" xr:uid="{00000000-0005-0000-0000-00003A240000}"/>
    <cellStyle name="Összesen 5 4 2" xfId="9101" xr:uid="{00000000-0005-0000-0000-00003B240000}"/>
    <cellStyle name="Összesen 5 5" xfId="9102" xr:uid="{00000000-0005-0000-0000-00003C240000}"/>
    <cellStyle name="Összesen 5_Aktiva Formeln" xfId="9103" xr:uid="{00000000-0005-0000-0000-00003D240000}"/>
    <cellStyle name="Összesen 6" xfId="9104" xr:uid="{00000000-0005-0000-0000-00003E240000}"/>
    <cellStyle name="Összesen 6 2" xfId="9105" xr:uid="{00000000-0005-0000-0000-00003F240000}"/>
    <cellStyle name="Összesen 6 2 2" xfId="9106" xr:uid="{00000000-0005-0000-0000-000040240000}"/>
    <cellStyle name="Összesen 6 3" xfId="9107" xr:uid="{00000000-0005-0000-0000-000041240000}"/>
    <cellStyle name="Összesen 7" xfId="9108" xr:uid="{00000000-0005-0000-0000-000042240000}"/>
    <cellStyle name="Összesen 7 2" xfId="9109" xr:uid="{00000000-0005-0000-0000-000043240000}"/>
    <cellStyle name="Összesen 7 2 2" xfId="9110" xr:uid="{00000000-0005-0000-0000-000044240000}"/>
    <cellStyle name="Összesen 7 3" xfId="9111" xr:uid="{00000000-0005-0000-0000-000045240000}"/>
    <cellStyle name="Összesen_Aktiva Formeln" xfId="9112" xr:uid="{00000000-0005-0000-0000-000046240000}"/>
    <cellStyle name="outh America" xfId="9113" xr:uid="{00000000-0005-0000-0000-000047240000}"/>
    <cellStyle name="Output 2" xfId="9114" xr:uid="{00000000-0005-0000-0000-000048240000}"/>
    <cellStyle name="Output 2 2" xfId="9115" xr:uid="{00000000-0005-0000-0000-000049240000}"/>
    <cellStyle name="Output 2 2 2" xfId="9116" xr:uid="{00000000-0005-0000-0000-00004A240000}"/>
    <cellStyle name="Output 2 2 2 2" xfId="9117" xr:uid="{00000000-0005-0000-0000-00004B240000}"/>
    <cellStyle name="Output 2 2 2 2 2" xfId="9118" xr:uid="{00000000-0005-0000-0000-00004C240000}"/>
    <cellStyle name="Output 2 2 2 2 2 2" xfId="9119" xr:uid="{00000000-0005-0000-0000-00004D240000}"/>
    <cellStyle name="Output 2 2 2 2 2 2 2" xfId="9120" xr:uid="{00000000-0005-0000-0000-00004E240000}"/>
    <cellStyle name="Output 2 2 2 2 2 3" xfId="9121" xr:uid="{00000000-0005-0000-0000-00004F240000}"/>
    <cellStyle name="Output 2 2 2 2 3" xfId="9122" xr:uid="{00000000-0005-0000-0000-000050240000}"/>
    <cellStyle name="Output 2 2 2 2 3 2" xfId="9123" xr:uid="{00000000-0005-0000-0000-000051240000}"/>
    <cellStyle name="Output 2 2 2 2 3 2 2" xfId="9124" xr:uid="{00000000-0005-0000-0000-000052240000}"/>
    <cellStyle name="Output 2 2 2 2 3 3" xfId="9125" xr:uid="{00000000-0005-0000-0000-000053240000}"/>
    <cellStyle name="Output 2 2 2 2 4" xfId="9126" xr:uid="{00000000-0005-0000-0000-000054240000}"/>
    <cellStyle name="Output 2 2 2 2 4 2" xfId="9127" xr:uid="{00000000-0005-0000-0000-000055240000}"/>
    <cellStyle name="Output 2 2 2 2 5" xfId="9128" xr:uid="{00000000-0005-0000-0000-000056240000}"/>
    <cellStyle name="Output 2 2 2 2_Aktiva Formeln" xfId="9129" xr:uid="{00000000-0005-0000-0000-000057240000}"/>
    <cellStyle name="Output 2 2 2 3" xfId="9130" xr:uid="{00000000-0005-0000-0000-000058240000}"/>
    <cellStyle name="Output 2 2 2 3 2" xfId="9131" xr:uid="{00000000-0005-0000-0000-000059240000}"/>
    <cellStyle name="Output 2 2 2 3 2 2" xfId="9132" xr:uid="{00000000-0005-0000-0000-00005A240000}"/>
    <cellStyle name="Output 2 2 2 3 3" xfId="9133" xr:uid="{00000000-0005-0000-0000-00005B240000}"/>
    <cellStyle name="Output 2 2 2 4" xfId="9134" xr:uid="{00000000-0005-0000-0000-00005C240000}"/>
    <cellStyle name="Output 2 2 2 4 2" xfId="9135" xr:uid="{00000000-0005-0000-0000-00005D240000}"/>
    <cellStyle name="Output 2 2 2 4 2 2" xfId="9136" xr:uid="{00000000-0005-0000-0000-00005E240000}"/>
    <cellStyle name="Output 2 2 2 4 3" xfId="9137" xr:uid="{00000000-0005-0000-0000-00005F240000}"/>
    <cellStyle name="Output 2 2 2 5" xfId="9138" xr:uid="{00000000-0005-0000-0000-000060240000}"/>
    <cellStyle name="Output 2 2 2 5 2" xfId="9139" xr:uid="{00000000-0005-0000-0000-000061240000}"/>
    <cellStyle name="Output 2 2 2_Aktiva Formeln" xfId="9140" xr:uid="{00000000-0005-0000-0000-000062240000}"/>
    <cellStyle name="Output 2 2 3" xfId="9141" xr:uid="{00000000-0005-0000-0000-000063240000}"/>
    <cellStyle name="Output 2 2 3 2" xfId="9142" xr:uid="{00000000-0005-0000-0000-000064240000}"/>
    <cellStyle name="Output 2 2 3 2 2" xfId="9143" xr:uid="{00000000-0005-0000-0000-000065240000}"/>
    <cellStyle name="Output 2 2 3 2 2 2" xfId="9144" xr:uid="{00000000-0005-0000-0000-000066240000}"/>
    <cellStyle name="Output 2 2 3 2 3" xfId="9145" xr:uid="{00000000-0005-0000-0000-000067240000}"/>
    <cellStyle name="Output 2 2 3 3" xfId="9146" xr:uid="{00000000-0005-0000-0000-000068240000}"/>
    <cellStyle name="Output 2 2 3 3 2" xfId="9147" xr:uid="{00000000-0005-0000-0000-000069240000}"/>
    <cellStyle name="Output 2 2 3 3 2 2" xfId="9148" xr:uid="{00000000-0005-0000-0000-00006A240000}"/>
    <cellStyle name="Output 2 2 3 3 3" xfId="9149" xr:uid="{00000000-0005-0000-0000-00006B240000}"/>
    <cellStyle name="Output 2 2 3 4" xfId="9150" xr:uid="{00000000-0005-0000-0000-00006C240000}"/>
    <cellStyle name="Output 2 2 3 4 2" xfId="9151" xr:uid="{00000000-0005-0000-0000-00006D240000}"/>
    <cellStyle name="Output 2 2 3 5" xfId="9152" xr:uid="{00000000-0005-0000-0000-00006E240000}"/>
    <cellStyle name="Output 2 2 3_Aktiva Formeln" xfId="9153" xr:uid="{00000000-0005-0000-0000-00006F240000}"/>
    <cellStyle name="Output 2 2 4" xfId="9154" xr:uid="{00000000-0005-0000-0000-000070240000}"/>
    <cellStyle name="Output 2 2 4 2" xfId="9155" xr:uid="{00000000-0005-0000-0000-000071240000}"/>
    <cellStyle name="Output 2 2 4 2 2" xfId="9156" xr:uid="{00000000-0005-0000-0000-000072240000}"/>
    <cellStyle name="Output 2 2 4 2 2 2" xfId="9157" xr:uid="{00000000-0005-0000-0000-000073240000}"/>
    <cellStyle name="Output 2 2 4 2 3" xfId="9158" xr:uid="{00000000-0005-0000-0000-000074240000}"/>
    <cellStyle name="Output 2 2 4 3" xfId="9159" xr:uid="{00000000-0005-0000-0000-000075240000}"/>
    <cellStyle name="Output 2 2 4 3 2" xfId="9160" xr:uid="{00000000-0005-0000-0000-000076240000}"/>
    <cellStyle name="Output 2 2 4 3 2 2" xfId="9161" xr:uid="{00000000-0005-0000-0000-000077240000}"/>
    <cellStyle name="Output 2 2 4 3 3" xfId="9162" xr:uid="{00000000-0005-0000-0000-000078240000}"/>
    <cellStyle name="Output 2 2 4 4" xfId="9163" xr:uid="{00000000-0005-0000-0000-000079240000}"/>
    <cellStyle name="Output 2 2 4 4 2" xfId="9164" xr:uid="{00000000-0005-0000-0000-00007A240000}"/>
    <cellStyle name="Output 2 2 4 5" xfId="9165" xr:uid="{00000000-0005-0000-0000-00007B240000}"/>
    <cellStyle name="Output 2 2 4_Aktiva Formeln" xfId="9166" xr:uid="{00000000-0005-0000-0000-00007C240000}"/>
    <cellStyle name="Output 2 2 5" xfId="9167" xr:uid="{00000000-0005-0000-0000-00007D240000}"/>
    <cellStyle name="Output 2 2 5 2" xfId="9168" xr:uid="{00000000-0005-0000-0000-00007E240000}"/>
    <cellStyle name="Output 2 2 5 2 2" xfId="9169" xr:uid="{00000000-0005-0000-0000-00007F240000}"/>
    <cellStyle name="Output 2 2 5 2 2 2" xfId="9170" xr:uid="{00000000-0005-0000-0000-000080240000}"/>
    <cellStyle name="Output 2 2 5 2 3" xfId="9171" xr:uid="{00000000-0005-0000-0000-000081240000}"/>
    <cellStyle name="Output 2 2 5 3" xfId="9172" xr:uid="{00000000-0005-0000-0000-000082240000}"/>
    <cellStyle name="Output 2 2 5 3 2" xfId="9173" xr:uid="{00000000-0005-0000-0000-000083240000}"/>
    <cellStyle name="Output 2 2 5 3 2 2" xfId="9174" xr:uid="{00000000-0005-0000-0000-000084240000}"/>
    <cellStyle name="Output 2 2 5 3 3" xfId="9175" xr:uid="{00000000-0005-0000-0000-000085240000}"/>
    <cellStyle name="Output 2 2 5 4" xfId="9176" xr:uid="{00000000-0005-0000-0000-000086240000}"/>
    <cellStyle name="Output 2 2 5 4 2" xfId="9177" xr:uid="{00000000-0005-0000-0000-000087240000}"/>
    <cellStyle name="Output 2 2 5 5" xfId="9178" xr:uid="{00000000-0005-0000-0000-000088240000}"/>
    <cellStyle name="Output 2 2 5_Aktiva Formeln" xfId="9179" xr:uid="{00000000-0005-0000-0000-000089240000}"/>
    <cellStyle name="Output 2 2 6" xfId="9180" xr:uid="{00000000-0005-0000-0000-00008A240000}"/>
    <cellStyle name="Output 2 2 6 2" xfId="9181" xr:uid="{00000000-0005-0000-0000-00008B240000}"/>
    <cellStyle name="Output 2 2 6 2 2" xfId="9182" xr:uid="{00000000-0005-0000-0000-00008C240000}"/>
    <cellStyle name="Output 2 2 6 3" xfId="9183" xr:uid="{00000000-0005-0000-0000-00008D240000}"/>
    <cellStyle name="Output 2 2 7" xfId="9184" xr:uid="{00000000-0005-0000-0000-00008E240000}"/>
    <cellStyle name="Output 2 2 7 2" xfId="9185" xr:uid="{00000000-0005-0000-0000-00008F240000}"/>
    <cellStyle name="Output 2 2 7 2 2" xfId="9186" xr:uid="{00000000-0005-0000-0000-000090240000}"/>
    <cellStyle name="Output 2 2 7 3" xfId="9187" xr:uid="{00000000-0005-0000-0000-000091240000}"/>
    <cellStyle name="Output 2 2 8" xfId="9188" xr:uid="{00000000-0005-0000-0000-000092240000}"/>
    <cellStyle name="Output 2 2 8 2" xfId="9189" xr:uid="{00000000-0005-0000-0000-000093240000}"/>
    <cellStyle name="Output 2 2 8 2 2" xfId="9190" xr:uid="{00000000-0005-0000-0000-000094240000}"/>
    <cellStyle name="Output 2 2 8 3" xfId="9191" xr:uid="{00000000-0005-0000-0000-000095240000}"/>
    <cellStyle name="Output 2 2 9" xfId="9192" xr:uid="{00000000-0005-0000-0000-000096240000}"/>
    <cellStyle name="Output 2 2 9 2" xfId="9193" xr:uid="{00000000-0005-0000-0000-000097240000}"/>
    <cellStyle name="Output 2 3" xfId="9194" xr:uid="{00000000-0005-0000-0000-000098240000}"/>
    <cellStyle name="Output 2 3 2" xfId="9195" xr:uid="{00000000-0005-0000-0000-000099240000}"/>
    <cellStyle name="Output 2 3 2 2" xfId="9196" xr:uid="{00000000-0005-0000-0000-00009A240000}"/>
    <cellStyle name="Output 2 3 2 2 2" xfId="9197" xr:uid="{00000000-0005-0000-0000-00009B240000}"/>
    <cellStyle name="Output 2 3 2 2 2 2" xfId="9198" xr:uid="{00000000-0005-0000-0000-00009C240000}"/>
    <cellStyle name="Output 2 3 2 2 3" xfId="9199" xr:uid="{00000000-0005-0000-0000-00009D240000}"/>
    <cellStyle name="Output 2 3 2 3" xfId="9200" xr:uid="{00000000-0005-0000-0000-00009E240000}"/>
    <cellStyle name="Output 2 3 2 4" xfId="9201" xr:uid="{00000000-0005-0000-0000-00009F240000}"/>
    <cellStyle name="Output 2 3 2 4 2" xfId="9202" xr:uid="{00000000-0005-0000-0000-0000A0240000}"/>
    <cellStyle name="Output 2 3 2 5" xfId="9203" xr:uid="{00000000-0005-0000-0000-0000A1240000}"/>
    <cellStyle name="Output 2 3 2_Aktiva Formeln" xfId="9204" xr:uid="{00000000-0005-0000-0000-0000A2240000}"/>
    <cellStyle name="Output 2 3 3" xfId="9205" xr:uid="{00000000-0005-0000-0000-0000A3240000}"/>
    <cellStyle name="Output 2 3 3 2" xfId="9206" xr:uid="{00000000-0005-0000-0000-0000A4240000}"/>
    <cellStyle name="Output 2 3 3 3" xfId="9207" xr:uid="{00000000-0005-0000-0000-0000A5240000}"/>
    <cellStyle name="Output 2 3 3 4" xfId="9208" xr:uid="{00000000-0005-0000-0000-0000A6240000}"/>
    <cellStyle name="Output 2 3 3 4 2" xfId="9209" xr:uid="{00000000-0005-0000-0000-0000A7240000}"/>
    <cellStyle name="Output 2 3 3 5" xfId="9210" xr:uid="{00000000-0005-0000-0000-0000A8240000}"/>
    <cellStyle name="Output 2 3 3_Aktiva Formeln" xfId="9211" xr:uid="{00000000-0005-0000-0000-0000A9240000}"/>
    <cellStyle name="Output 2 3 4" xfId="9212" xr:uid="{00000000-0005-0000-0000-0000AA240000}"/>
    <cellStyle name="Output 2 3 4 2" xfId="9213" xr:uid="{00000000-0005-0000-0000-0000AB240000}"/>
    <cellStyle name="Output 2 3 4 2 2" xfId="9214" xr:uid="{00000000-0005-0000-0000-0000AC240000}"/>
    <cellStyle name="Output 2 3 4 3" xfId="9215" xr:uid="{00000000-0005-0000-0000-0000AD240000}"/>
    <cellStyle name="Output 2 3 5" xfId="9216" xr:uid="{00000000-0005-0000-0000-0000AE240000}"/>
    <cellStyle name="Output 2 3_Aktiva Formeln" xfId="9217" xr:uid="{00000000-0005-0000-0000-0000AF240000}"/>
    <cellStyle name="Output 2 4" xfId="9218" xr:uid="{00000000-0005-0000-0000-0000B0240000}"/>
    <cellStyle name="Output 2 4 2" xfId="9219" xr:uid="{00000000-0005-0000-0000-0000B1240000}"/>
    <cellStyle name="Output 2 4 2 2" xfId="9220" xr:uid="{00000000-0005-0000-0000-0000B2240000}"/>
    <cellStyle name="Output 2 4 3" xfId="9221" xr:uid="{00000000-0005-0000-0000-0000B3240000}"/>
    <cellStyle name="Output 2 5" xfId="9222" xr:uid="{00000000-0005-0000-0000-0000B4240000}"/>
    <cellStyle name="Output 2 5 2" xfId="9223" xr:uid="{00000000-0005-0000-0000-0000B5240000}"/>
    <cellStyle name="Output 2_Aktiva Formeln" xfId="9224" xr:uid="{00000000-0005-0000-0000-0000B6240000}"/>
    <cellStyle name="Output 3" xfId="9225" xr:uid="{00000000-0005-0000-0000-0000B7240000}"/>
    <cellStyle name="Output 3 2" xfId="9226" xr:uid="{00000000-0005-0000-0000-0000B8240000}"/>
    <cellStyle name="Output 3 2 2" xfId="9227" xr:uid="{00000000-0005-0000-0000-0000B9240000}"/>
    <cellStyle name="Output 3 2 2 2" xfId="9228" xr:uid="{00000000-0005-0000-0000-0000BA240000}"/>
    <cellStyle name="Output 3 2 2 3" xfId="9229" xr:uid="{00000000-0005-0000-0000-0000BB240000}"/>
    <cellStyle name="Output 3 2 2 4" xfId="9230" xr:uid="{00000000-0005-0000-0000-0000BC240000}"/>
    <cellStyle name="Output 3 2 2 4 2" xfId="9231" xr:uid="{00000000-0005-0000-0000-0000BD240000}"/>
    <cellStyle name="Output 3 2 2 5" xfId="9232" xr:uid="{00000000-0005-0000-0000-0000BE240000}"/>
    <cellStyle name="Output 3 2 2_Aktiva Formeln" xfId="9233" xr:uid="{00000000-0005-0000-0000-0000BF240000}"/>
    <cellStyle name="Output 3 2 3" xfId="9234" xr:uid="{00000000-0005-0000-0000-0000C0240000}"/>
    <cellStyle name="Output 3 2 3 2" xfId="9235" xr:uid="{00000000-0005-0000-0000-0000C1240000}"/>
    <cellStyle name="Output 3 2 3 2 2" xfId="9236" xr:uid="{00000000-0005-0000-0000-0000C2240000}"/>
    <cellStyle name="Output 3 2 3 3" xfId="9237" xr:uid="{00000000-0005-0000-0000-0000C3240000}"/>
    <cellStyle name="Output 3 2 4" xfId="9238" xr:uid="{00000000-0005-0000-0000-0000C4240000}"/>
    <cellStyle name="Output 3 2 4 2" xfId="9239" xr:uid="{00000000-0005-0000-0000-0000C5240000}"/>
    <cellStyle name="Output 3 2 4 2 2" xfId="9240" xr:uid="{00000000-0005-0000-0000-0000C6240000}"/>
    <cellStyle name="Output 3 2 4 3" xfId="9241" xr:uid="{00000000-0005-0000-0000-0000C7240000}"/>
    <cellStyle name="Output 3 2 5" xfId="9242" xr:uid="{00000000-0005-0000-0000-0000C8240000}"/>
    <cellStyle name="Output 3 2 5 2" xfId="9243" xr:uid="{00000000-0005-0000-0000-0000C9240000}"/>
    <cellStyle name="Output 3 2_Aktiva Formeln" xfId="9244" xr:uid="{00000000-0005-0000-0000-0000CA240000}"/>
    <cellStyle name="Output 3 3" xfId="9245" xr:uid="{00000000-0005-0000-0000-0000CB240000}"/>
    <cellStyle name="Output 3 3 2" xfId="9246" xr:uid="{00000000-0005-0000-0000-0000CC240000}"/>
    <cellStyle name="Output 3 3 2 2" xfId="9247" xr:uid="{00000000-0005-0000-0000-0000CD240000}"/>
    <cellStyle name="Output 3 3 2 2 2" xfId="9248" xr:uid="{00000000-0005-0000-0000-0000CE240000}"/>
    <cellStyle name="Output 3 3 2 3" xfId="9249" xr:uid="{00000000-0005-0000-0000-0000CF240000}"/>
    <cellStyle name="Output 3 3 3" xfId="9250" xr:uid="{00000000-0005-0000-0000-0000D0240000}"/>
    <cellStyle name="Output 3 3 4" xfId="9251" xr:uid="{00000000-0005-0000-0000-0000D1240000}"/>
    <cellStyle name="Output 3 3 4 2" xfId="9252" xr:uid="{00000000-0005-0000-0000-0000D2240000}"/>
    <cellStyle name="Output 3 3 5" xfId="9253" xr:uid="{00000000-0005-0000-0000-0000D3240000}"/>
    <cellStyle name="Output 3 3_Aktiva Formeln" xfId="9254" xr:uid="{00000000-0005-0000-0000-0000D4240000}"/>
    <cellStyle name="Output 3 4" xfId="9255" xr:uid="{00000000-0005-0000-0000-0000D5240000}"/>
    <cellStyle name="Output 3 4 2" xfId="9256" xr:uid="{00000000-0005-0000-0000-0000D6240000}"/>
    <cellStyle name="Output 3 4 3" xfId="9257" xr:uid="{00000000-0005-0000-0000-0000D7240000}"/>
    <cellStyle name="Output 3 4 4" xfId="9258" xr:uid="{00000000-0005-0000-0000-0000D8240000}"/>
    <cellStyle name="Output 3 4 4 2" xfId="9259" xr:uid="{00000000-0005-0000-0000-0000D9240000}"/>
    <cellStyle name="Output 3 4 5" xfId="9260" xr:uid="{00000000-0005-0000-0000-0000DA240000}"/>
    <cellStyle name="Output 3 4_Aktiva Formeln" xfId="9261" xr:uid="{00000000-0005-0000-0000-0000DB240000}"/>
    <cellStyle name="Output 3 5" xfId="9262" xr:uid="{00000000-0005-0000-0000-0000DC240000}"/>
    <cellStyle name="Output 3 5 2" xfId="9263" xr:uid="{00000000-0005-0000-0000-0000DD240000}"/>
    <cellStyle name="Output 3 5 3" xfId="9264" xr:uid="{00000000-0005-0000-0000-0000DE240000}"/>
    <cellStyle name="Output 3 5 4" xfId="9265" xr:uid="{00000000-0005-0000-0000-0000DF240000}"/>
    <cellStyle name="Output 3 5 4 2" xfId="9266" xr:uid="{00000000-0005-0000-0000-0000E0240000}"/>
    <cellStyle name="Output 3 5 5" xfId="9267" xr:uid="{00000000-0005-0000-0000-0000E1240000}"/>
    <cellStyle name="Output 3 5_Aktiva Formeln" xfId="9268" xr:uid="{00000000-0005-0000-0000-0000E2240000}"/>
    <cellStyle name="Output 3 6" xfId="9269" xr:uid="{00000000-0005-0000-0000-0000E3240000}"/>
    <cellStyle name="Output 3 6 2" xfId="9270" xr:uid="{00000000-0005-0000-0000-0000E4240000}"/>
    <cellStyle name="Output 3 6 2 2" xfId="9271" xr:uid="{00000000-0005-0000-0000-0000E5240000}"/>
    <cellStyle name="Output 3 6 3" xfId="9272" xr:uid="{00000000-0005-0000-0000-0000E6240000}"/>
    <cellStyle name="Output 3 7" xfId="9273" xr:uid="{00000000-0005-0000-0000-0000E7240000}"/>
    <cellStyle name="Output 3 8" xfId="9274" xr:uid="{00000000-0005-0000-0000-0000E8240000}"/>
    <cellStyle name="Output 3 8 2" xfId="9275" xr:uid="{00000000-0005-0000-0000-0000E9240000}"/>
    <cellStyle name="Output 3 8 2 2" xfId="9276" xr:uid="{00000000-0005-0000-0000-0000EA240000}"/>
    <cellStyle name="Output 3 8 3" xfId="9277" xr:uid="{00000000-0005-0000-0000-0000EB240000}"/>
    <cellStyle name="Output 3 9" xfId="9278" xr:uid="{00000000-0005-0000-0000-0000EC240000}"/>
    <cellStyle name="Output 3 9 2" xfId="9279" xr:uid="{00000000-0005-0000-0000-0000ED240000}"/>
    <cellStyle name="Output 3_Aktiva Formeln" xfId="9280" xr:uid="{00000000-0005-0000-0000-0000EE240000}"/>
    <cellStyle name="Output 4" xfId="9281" xr:uid="{00000000-0005-0000-0000-0000EF240000}"/>
    <cellStyle name="Output 4 2" xfId="9282" xr:uid="{00000000-0005-0000-0000-0000F0240000}"/>
    <cellStyle name="Output 4 2 2" xfId="9283" xr:uid="{00000000-0005-0000-0000-0000F1240000}"/>
    <cellStyle name="Output 4 2 2 2" xfId="9284" xr:uid="{00000000-0005-0000-0000-0000F2240000}"/>
    <cellStyle name="Output 4 2 2 2 2" xfId="9285" xr:uid="{00000000-0005-0000-0000-0000F3240000}"/>
    <cellStyle name="Output 4 2 2 3" xfId="9286" xr:uid="{00000000-0005-0000-0000-0000F4240000}"/>
    <cellStyle name="Output 4 2 3" xfId="9287" xr:uid="{00000000-0005-0000-0000-0000F5240000}"/>
    <cellStyle name="Output 4 2 4" xfId="9288" xr:uid="{00000000-0005-0000-0000-0000F6240000}"/>
    <cellStyle name="Output 4 2 4 2" xfId="9289" xr:uid="{00000000-0005-0000-0000-0000F7240000}"/>
    <cellStyle name="Output 4 2 5" xfId="9290" xr:uid="{00000000-0005-0000-0000-0000F8240000}"/>
    <cellStyle name="Output 4 2_Aktiva Formeln" xfId="9291" xr:uid="{00000000-0005-0000-0000-0000F9240000}"/>
    <cellStyle name="Output 4 3" xfId="9292" xr:uid="{00000000-0005-0000-0000-0000FA240000}"/>
    <cellStyle name="Output 4 3 2" xfId="9293" xr:uid="{00000000-0005-0000-0000-0000FB240000}"/>
    <cellStyle name="Output 4 3 3" xfId="9294" xr:uid="{00000000-0005-0000-0000-0000FC240000}"/>
    <cellStyle name="Output 4 3 4" xfId="9295" xr:uid="{00000000-0005-0000-0000-0000FD240000}"/>
    <cellStyle name="Output 4 3 4 2" xfId="9296" xr:uid="{00000000-0005-0000-0000-0000FE240000}"/>
    <cellStyle name="Output 4 3 5" xfId="9297" xr:uid="{00000000-0005-0000-0000-0000FF240000}"/>
    <cellStyle name="Output 4 3_Aktiva Formeln" xfId="9298" xr:uid="{00000000-0005-0000-0000-000000250000}"/>
    <cellStyle name="Output 4 4" xfId="9299" xr:uid="{00000000-0005-0000-0000-000001250000}"/>
    <cellStyle name="Output 4 4 2" xfId="9300" xr:uid="{00000000-0005-0000-0000-000002250000}"/>
    <cellStyle name="Output 4 4 2 2" xfId="9301" xr:uid="{00000000-0005-0000-0000-000003250000}"/>
    <cellStyle name="Output 4 4 3" xfId="9302" xr:uid="{00000000-0005-0000-0000-000004250000}"/>
    <cellStyle name="Output 4 5" xfId="9303" xr:uid="{00000000-0005-0000-0000-000005250000}"/>
    <cellStyle name="Output 4_Aktiva Formeln" xfId="9304" xr:uid="{00000000-0005-0000-0000-000006250000}"/>
    <cellStyle name="Output 5" xfId="9305" xr:uid="{00000000-0005-0000-0000-000007250000}"/>
    <cellStyle name="Output 6" xfId="9306" xr:uid="{00000000-0005-0000-0000-000008250000}"/>
    <cellStyle name="Output 6 2" xfId="9307" xr:uid="{00000000-0005-0000-0000-000009250000}"/>
    <cellStyle name="Output 7" xfId="9308" xr:uid="{00000000-0005-0000-0000-00000A250000}"/>
    <cellStyle name="Output 7 2" xfId="9309" xr:uid="{00000000-0005-0000-0000-00000B250000}"/>
    <cellStyle name="p" xfId="9310" xr:uid="{00000000-0005-0000-0000-00000C250000}"/>
    <cellStyle name="p 2" xfId="9311" xr:uid="{00000000-0005-0000-0000-00000D250000}"/>
    <cellStyle name="p 3" xfId="9312" xr:uid="{00000000-0005-0000-0000-00000E250000}"/>
    <cellStyle name="p_2005_04 ABN Antonveneta Synergies Analysis" xfId="9313" xr:uid="{00000000-0005-0000-0000-00000F250000}"/>
    <cellStyle name="p_2005_04 ABN Antonveneta Synergies Analysis 2" xfId="9314" xr:uid="{00000000-0005-0000-0000-000010250000}"/>
    <cellStyle name="p_2005_04 ABN Antonveneta Synergies Analysis 2_Aktiva Formeln" xfId="9315" xr:uid="{00000000-0005-0000-0000-000011250000}"/>
    <cellStyle name="p_2005_04 ABN Antonveneta Synergies Analysis 3" xfId="9316" xr:uid="{00000000-0005-0000-0000-000012250000}"/>
    <cellStyle name="p_2005_04 ABN Antonveneta Synergies Analysis 3_Aktiva Formeln" xfId="9317" xr:uid="{00000000-0005-0000-0000-000013250000}"/>
    <cellStyle name="p_2005_04 ABN Antonveneta Synergies Analysis_Aktiva Formeln" xfId="9318" xr:uid="{00000000-0005-0000-0000-000014250000}"/>
    <cellStyle name="p_AAA 2004_12_31 BBVA Capital Model" xfId="9319" xr:uid="{00000000-0005-0000-0000-000015250000}"/>
    <cellStyle name="p_AAA 2004_12_31 BBVA Capital Model 2" xfId="9320" xr:uid="{00000000-0005-0000-0000-000016250000}"/>
    <cellStyle name="p_AAA 2004_12_31 BBVA Capital Model 2_Aktiva Formeln" xfId="9321" xr:uid="{00000000-0005-0000-0000-000017250000}"/>
    <cellStyle name="p_AAA 2004_12_31 BBVA Capital Model 3" xfId="9322" xr:uid="{00000000-0005-0000-0000-000018250000}"/>
    <cellStyle name="p_AAA 2004_12_31 BBVA Capital Model 3_Aktiva Formeln" xfId="9323" xr:uid="{00000000-0005-0000-0000-000019250000}"/>
    <cellStyle name="p_AAA 2004_12_31 BBVA Capital Model_Aktiva Formeln" xfId="9324" xr:uid="{00000000-0005-0000-0000-00001A250000}"/>
    <cellStyle name="p_Aktiva Formeln" xfId="9325" xr:uid="{00000000-0005-0000-0000-00001B250000}"/>
    <cellStyle name="p_factset" xfId="9326" xr:uid="{00000000-0005-0000-0000-00001C250000}"/>
    <cellStyle name="p_factset_Aktiva Formeln" xfId="9327" xr:uid="{00000000-0005-0000-0000-00001D250000}"/>
    <cellStyle name="p_Financial Model Ströer-DSM V561 Master-Basis" xfId="9328" xr:uid="{00000000-0005-0000-0000-00001E250000}"/>
    <cellStyle name="p_Financial Model Ströer-DSM V561 Master-Basis 2" xfId="9329" xr:uid="{00000000-0005-0000-0000-00001F250000}"/>
    <cellStyle name="p_Financial Model Ströer-DSM V561 Master-Basis 2 2" xfId="9330" xr:uid="{00000000-0005-0000-0000-000020250000}"/>
    <cellStyle name="p_Financial Model Ströer-DSM V561 Master-Basis 2 2 2" xfId="9331" xr:uid="{00000000-0005-0000-0000-000021250000}"/>
    <cellStyle name="p_Financial Model Ströer-DSM V561 Master-Basis 2 2 3" xfId="9332" xr:uid="{00000000-0005-0000-0000-000022250000}"/>
    <cellStyle name="p_Financial Model Ströer-DSM V561 Master-Basis 2 2 4" xfId="9333" xr:uid="{00000000-0005-0000-0000-000023250000}"/>
    <cellStyle name="p_Financial Model Ströer-DSM V561 Master-Basis 2 2_Aktiva Formeln" xfId="9334" xr:uid="{00000000-0005-0000-0000-000024250000}"/>
    <cellStyle name="p_Financial Model Ströer-DSM V561 Master-Basis 2 3" xfId="9335" xr:uid="{00000000-0005-0000-0000-000025250000}"/>
    <cellStyle name="p_Financial Model Ströer-DSM V561 Master-Basis 2 3 2" xfId="9336" xr:uid="{00000000-0005-0000-0000-000026250000}"/>
    <cellStyle name="p_Financial Model Ströer-DSM V561 Master-Basis 2 3_Aktiva Formeln" xfId="9337" xr:uid="{00000000-0005-0000-0000-000027250000}"/>
    <cellStyle name="p_Financial Model Ströer-DSM V561 Master-Basis 2 4" xfId="9338" xr:uid="{00000000-0005-0000-0000-000028250000}"/>
    <cellStyle name="p_Financial Model Ströer-DSM V561 Master-Basis 2 4 2" xfId="9339" xr:uid="{00000000-0005-0000-0000-000029250000}"/>
    <cellStyle name="p_Financial Model Ströer-DSM V561 Master-Basis 2 5" xfId="9340" xr:uid="{00000000-0005-0000-0000-00002A250000}"/>
    <cellStyle name="p_Financial Model Ströer-DSM V561 Master-Basis 2 5 2" xfId="9341" xr:uid="{00000000-0005-0000-0000-00002B250000}"/>
    <cellStyle name="p_Financial Model Ströer-DSM V561 Master-Basis 2 6" xfId="9342" xr:uid="{00000000-0005-0000-0000-00002C250000}"/>
    <cellStyle name="p_Financial Model Ströer-DSM V561 Master-Basis 2 7" xfId="9343" xr:uid="{00000000-0005-0000-0000-00002D250000}"/>
    <cellStyle name="p_Financial Model Ströer-DSM V561 Master-Basis 2_Aktiva Formeln" xfId="9344" xr:uid="{00000000-0005-0000-0000-00002E250000}"/>
    <cellStyle name="p_Financial Model Ströer-DSM V561 Master-Basis 3" xfId="9345" xr:uid="{00000000-0005-0000-0000-00002F250000}"/>
    <cellStyle name="p_Financial Model Ströer-DSM V561 Master-Basis 3 2" xfId="9346" xr:uid="{00000000-0005-0000-0000-000030250000}"/>
    <cellStyle name="p_Financial Model Ströer-DSM V561 Master-Basis 4" xfId="9347" xr:uid="{00000000-0005-0000-0000-000031250000}"/>
    <cellStyle name="p_Financial Model Ströer-DSM V561 Master-Basis 4 2" xfId="9348" xr:uid="{00000000-0005-0000-0000-000032250000}"/>
    <cellStyle name="p_Financial Model Ströer-DSM V561 Master-Basis 5" xfId="9349" xr:uid="{00000000-0005-0000-0000-000033250000}"/>
    <cellStyle name="p_Financial Model Ströer-DSM V561 Master-Basis 6" xfId="9350" xr:uid="{00000000-0005-0000-0000-000034250000}"/>
    <cellStyle name="p_Financial Model Ströer-DSM V561 Master-Basis_Aktiva Formeln" xfId="9351" xr:uid="{00000000-0005-0000-0000-000035250000}"/>
    <cellStyle name="p_Financial Model Ströer-DSM V561 Master-Basis_cva" xfId="9352" xr:uid="{00000000-0005-0000-0000-000036250000}"/>
    <cellStyle name="p_Financial Model Ströer-DSM V561 Master-Basis_cva 2" xfId="9353" xr:uid="{00000000-0005-0000-0000-000037250000}"/>
    <cellStyle name="p_Financial Model Ströer-DSM V561 Master-Basis_cva 2 2" xfId="9354" xr:uid="{00000000-0005-0000-0000-000038250000}"/>
    <cellStyle name="p_Financial Model Ströer-DSM V561 Master-Basis_cva 2 2 2" xfId="9355" xr:uid="{00000000-0005-0000-0000-000039250000}"/>
    <cellStyle name="p_Financial Model Ströer-DSM V561 Master-Basis_cva 2 2 3" xfId="9356" xr:uid="{00000000-0005-0000-0000-00003A250000}"/>
    <cellStyle name="p_Financial Model Ströer-DSM V561 Master-Basis_cva 2 2 4" xfId="9357" xr:uid="{00000000-0005-0000-0000-00003B250000}"/>
    <cellStyle name="p_Financial Model Ströer-DSM V561 Master-Basis_cva 2 2_Aktiva Formeln" xfId="9358" xr:uid="{00000000-0005-0000-0000-00003C250000}"/>
    <cellStyle name="p_Financial Model Ströer-DSM V561 Master-Basis_cva 2 3" xfId="9359" xr:uid="{00000000-0005-0000-0000-00003D250000}"/>
    <cellStyle name="p_Financial Model Ströer-DSM V561 Master-Basis_cva 2 3 2" xfId="9360" xr:uid="{00000000-0005-0000-0000-00003E250000}"/>
    <cellStyle name="p_Financial Model Ströer-DSM V561 Master-Basis_cva 2 3_Aktiva Formeln" xfId="9361" xr:uid="{00000000-0005-0000-0000-00003F250000}"/>
    <cellStyle name="p_Financial Model Ströer-DSM V561 Master-Basis_cva 2 4" xfId="9362" xr:uid="{00000000-0005-0000-0000-000040250000}"/>
    <cellStyle name="p_Financial Model Ströer-DSM V561 Master-Basis_cva 2 4 2" xfId="9363" xr:uid="{00000000-0005-0000-0000-000041250000}"/>
    <cellStyle name="p_Financial Model Ströer-DSM V561 Master-Basis_cva 2 5" xfId="9364" xr:uid="{00000000-0005-0000-0000-000042250000}"/>
    <cellStyle name="p_Financial Model Ströer-DSM V561 Master-Basis_cva 2 5 2" xfId="9365" xr:uid="{00000000-0005-0000-0000-000043250000}"/>
    <cellStyle name="p_Financial Model Ströer-DSM V561 Master-Basis_cva 2 6" xfId="9366" xr:uid="{00000000-0005-0000-0000-000044250000}"/>
    <cellStyle name="p_Financial Model Ströer-DSM V561 Master-Basis_cva 2 7" xfId="9367" xr:uid="{00000000-0005-0000-0000-000045250000}"/>
    <cellStyle name="p_Financial Model Ströer-DSM V561 Master-Basis_cva 2_Aktiva Formeln" xfId="9368" xr:uid="{00000000-0005-0000-0000-000046250000}"/>
    <cellStyle name="p_Financial Model Ströer-DSM V561 Master-Basis_cva 3" xfId="9369" xr:uid="{00000000-0005-0000-0000-000047250000}"/>
    <cellStyle name="p_Financial Model Ströer-DSM V561 Master-Basis_cva 3 2" xfId="9370" xr:uid="{00000000-0005-0000-0000-000048250000}"/>
    <cellStyle name="p_Financial Model Ströer-DSM V561 Master-Basis_cva 4" xfId="9371" xr:uid="{00000000-0005-0000-0000-000049250000}"/>
    <cellStyle name="p_Financial Model Ströer-DSM V561 Master-Basis_cva 4 2" xfId="9372" xr:uid="{00000000-0005-0000-0000-00004A250000}"/>
    <cellStyle name="p_Financial Model Ströer-DSM V561 Master-Basis_cva 5" xfId="9373" xr:uid="{00000000-0005-0000-0000-00004B250000}"/>
    <cellStyle name="p_Financial Model Ströer-DSM V561 Master-Basis_cva 6" xfId="9374" xr:uid="{00000000-0005-0000-0000-00004C250000}"/>
    <cellStyle name="p_Financial Model Ströer-DSM V561 Master-Basis_cva_Aktiva Formeln" xfId="9375" xr:uid="{00000000-0005-0000-0000-00004D250000}"/>
    <cellStyle name="p_Impact Model v4.21" xfId="9376" xr:uid="{00000000-0005-0000-0000-00004E250000}"/>
    <cellStyle name="p_Impact Model v4.21_Aktiva Formeln" xfId="9377" xr:uid="{00000000-0005-0000-0000-00004F250000}"/>
    <cellStyle name="p_market share" xfId="9378" xr:uid="{00000000-0005-0000-0000-000050250000}"/>
    <cellStyle name="p_market share_Aktiva Formeln" xfId="9379" xr:uid="{00000000-0005-0000-0000-000051250000}"/>
    <cellStyle name="p_operating stats" xfId="9380" xr:uid="{00000000-0005-0000-0000-000052250000}"/>
    <cellStyle name="p_operating stats_Aktiva Formeln" xfId="9381" xr:uid="{00000000-0005-0000-0000-000053250000}"/>
    <cellStyle name="p_output" xfId="9382" xr:uid="{00000000-0005-0000-0000-000054250000}"/>
    <cellStyle name="p_output_Aktiva Formeln" xfId="9383" xr:uid="{00000000-0005-0000-0000-000055250000}"/>
    <cellStyle name="p_Project Thunder DCF V499" xfId="9384" xr:uid="{00000000-0005-0000-0000-000056250000}"/>
    <cellStyle name="p_Project Thunder DCF V499 2" xfId="9385" xr:uid="{00000000-0005-0000-0000-000057250000}"/>
    <cellStyle name="p_Project Thunder DCF V499 2 2" xfId="9386" xr:uid="{00000000-0005-0000-0000-000058250000}"/>
    <cellStyle name="p_Project Thunder DCF V499 2 2 2" xfId="9387" xr:uid="{00000000-0005-0000-0000-000059250000}"/>
    <cellStyle name="p_Project Thunder DCF V499 2 2 3" xfId="9388" xr:uid="{00000000-0005-0000-0000-00005A250000}"/>
    <cellStyle name="p_Project Thunder DCF V499 2 2 4" xfId="9389" xr:uid="{00000000-0005-0000-0000-00005B250000}"/>
    <cellStyle name="p_Project Thunder DCF V499 2 2_Aktiva Formeln" xfId="9390" xr:uid="{00000000-0005-0000-0000-00005C250000}"/>
    <cellStyle name="p_Project Thunder DCF V499 2 3" xfId="9391" xr:uid="{00000000-0005-0000-0000-00005D250000}"/>
    <cellStyle name="p_Project Thunder DCF V499 2 3 2" xfId="9392" xr:uid="{00000000-0005-0000-0000-00005E250000}"/>
    <cellStyle name="p_Project Thunder DCF V499 2 3_Aktiva Formeln" xfId="9393" xr:uid="{00000000-0005-0000-0000-00005F250000}"/>
    <cellStyle name="p_Project Thunder DCF V499 2 4" xfId="9394" xr:uid="{00000000-0005-0000-0000-000060250000}"/>
    <cellStyle name="p_Project Thunder DCF V499 2 4 2" xfId="9395" xr:uid="{00000000-0005-0000-0000-000061250000}"/>
    <cellStyle name="p_Project Thunder DCF V499 2 5" xfId="9396" xr:uid="{00000000-0005-0000-0000-000062250000}"/>
    <cellStyle name="p_Project Thunder DCF V499 2 5 2" xfId="9397" xr:uid="{00000000-0005-0000-0000-000063250000}"/>
    <cellStyle name="p_Project Thunder DCF V499 2 6" xfId="9398" xr:uid="{00000000-0005-0000-0000-000064250000}"/>
    <cellStyle name="p_Project Thunder DCF V499 2 7" xfId="9399" xr:uid="{00000000-0005-0000-0000-000065250000}"/>
    <cellStyle name="p_Project Thunder DCF V499 2_Aktiva Formeln" xfId="9400" xr:uid="{00000000-0005-0000-0000-000066250000}"/>
    <cellStyle name="p_Project Thunder DCF V499 3" xfId="9401" xr:uid="{00000000-0005-0000-0000-000067250000}"/>
    <cellStyle name="p_Project Thunder DCF V499 3 2" xfId="9402" xr:uid="{00000000-0005-0000-0000-000068250000}"/>
    <cellStyle name="p_Project Thunder DCF V499 4" xfId="9403" xr:uid="{00000000-0005-0000-0000-000069250000}"/>
    <cellStyle name="p_Project Thunder DCF V499 4 2" xfId="9404" xr:uid="{00000000-0005-0000-0000-00006A250000}"/>
    <cellStyle name="p_Project Thunder DCF V499 5" xfId="9405" xr:uid="{00000000-0005-0000-0000-00006B250000}"/>
    <cellStyle name="p_Project Thunder DCF V499 6" xfId="9406" xr:uid="{00000000-0005-0000-0000-00006C250000}"/>
    <cellStyle name="p_Project Thunder DCF V499_Aktiva Formeln" xfId="9407" xr:uid="{00000000-0005-0000-0000-00006D250000}"/>
    <cellStyle name="p_share prices" xfId="9408" xr:uid="{00000000-0005-0000-0000-00006E250000}"/>
    <cellStyle name="p_share prices_Aktiva Formeln" xfId="9409" xr:uid="{00000000-0005-0000-0000-00006F250000}"/>
    <cellStyle name="p_Spare Slides Backup Materials" xfId="9410" xr:uid="{00000000-0005-0000-0000-000070250000}"/>
    <cellStyle name="p_Spare Slides Backup Materials 2" xfId="9411" xr:uid="{00000000-0005-0000-0000-000071250000}"/>
    <cellStyle name="p_Spare Slides Backup Materials 2_Aktiva Formeln" xfId="9412" xr:uid="{00000000-0005-0000-0000-000072250000}"/>
    <cellStyle name="p_Spare Slides Backup Materials 3" xfId="9413" xr:uid="{00000000-0005-0000-0000-000073250000}"/>
    <cellStyle name="p_Spare Slides Backup Materials 3_Aktiva Formeln" xfId="9414" xr:uid="{00000000-0005-0000-0000-000074250000}"/>
    <cellStyle name="p_Spare Slides Backup Materials_Aktiva Formeln" xfId="9415" xr:uid="{00000000-0005-0000-0000-000075250000}"/>
    <cellStyle name="p_THUNDER_INPUT CVA_0311301" xfId="9416" xr:uid="{00000000-0005-0000-0000-000076250000}"/>
    <cellStyle name="p_THUNDER_INPUT CVA_0311301 2" xfId="9417" xr:uid="{00000000-0005-0000-0000-000077250000}"/>
    <cellStyle name="p_THUNDER_INPUT CVA_0311301 2_Aktiva Formeln" xfId="9418" xr:uid="{00000000-0005-0000-0000-000078250000}"/>
    <cellStyle name="p_THUNDER_INPUT CVA_0311301 3" xfId="9419" xr:uid="{00000000-0005-0000-0000-000079250000}"/>
    <cellStyle name="p_THUNDER_INPUT CVA_0311301 3_Aktiva Formeln" xfId="9420" xr:uid="{00000000-0005-0000-0000-00007A250000}"/>
    <cellStyle name="p_THUNDER_INPUT CVA_0311301_Aktiva Formeln" xfId="9421" xr:uid="{00000000-0005-0000-0000-00007B250000}"/>
    <cellStyle name="p1" xfId="9422" xr:uid="{00000000-0005-0000-0000-00007C250000}"/>
    <cellStyle name="Page Heading" xfId="9423" xr:uid="{00000000-0005-0000-0000-00007D250000}"/>
    <cellStyle name="Page Heading Large" xfId="9424" xr:uid="{00000000-0005-0000-0000-00007E250000}"/>
    <cellStyle name="Page Heading Small" xfId="9425" xr:uid="{00000000-0005-0000-0000-00007F250000}"/>
    <cellStyle name="Page Heading_Aktiva Formeln" xfId="9426" xr:uid="{00000000-0005-0000-0000-000080250000}"/>
    <cellStyle name="Page Number" xfId="9427" xr:uid="{00000000-0005-0000-0000-000081250000}"/>
    <cellStyle name="pb_page_heading_LS" xfId="9428" xr:uid="{00000000-0005-0000-0000-000082250000}"/>
    <cellStyle name="PBV" xfId="9429" xr:uid="{00000000-0005-0000-0000-000083250000}"/>
    <cellStyle name="Pct w/ Pts" xfId="9430" xr:uid="{00000000-0005-0000-0000-000084250000}"/>
    <cellStyle name="Pct w/ Pts 2" xfId="9431" xr:uid="{00000000-0005-0000-0000-000085250000}"/>
    <cellStyle name="Pct w/ Pts 3" xfId="9432" xr:uid="{00000000-0005-0000-0000-000086250000}"/>
    <cellStyle name="Pct w/ Pts_Aktiva Formeln" xfId="9433" xr:uid="{00000000-0005-0000-0000-000087250000}"/>
    <cellStyle name="Pct w/o Pts" xfId="9434" xr:uid="{00000000-0005-0000-0000-000088250000}"/>
    <cellStyle name="Pct w/o Pts 2" xfId="9435" xr:uid="{00000000-0005-0000-0000-000089250000}"/>
    <cellStyle name="Pct w/o Pts 3" xfId="9436" xr:uid="{00000000-0005-0000-0000-00008A250000}"/>
    <cellStyle name="Pct w/o Pts_Aktiva Formeln" xfId="9437" xr:uid="{00000000-0005-0000-0000-00008B250000}"/>
    <cellStyle name="pd" xfId="9438" xr:uid="{00000000-0005-0000-0000-00008C250000}"/>
    <cellStyle name="pe" xfId="9439" xr:uid="{00000000-0005-0000-0000-00008D250000}"/>
    <cellStyle name="pe 2" xfId="9440" xr:uid="{00000000-0005-0000-0000-00008E250000}"/>
    <cellStyle name="pe 3" xfId="9441" xr:uid="{00000000-0005-0000-0000-00008F250000}"/>
    <cellStyle name="pe_Aktiva Formeln" xfId="9442" xr:uid="{00000000-0005-0000-0000-000090250000}"/>
    <cellStyle name="per" xfId="9443" xr:uid="{00000000-0005-0000-0000-000091250000}"/>
    <cellStyle name="per.style" xfId="9444" xr:uid="{00000000-0005-0000-0000-000092250000}"/>
    <cellStyle name="per_Aktiva Formeln" xfId="9445" xr:uid="{00000000-0005-0000-0000-000093250000}"/>
    <cellStyle name="Percent (0)" xfId="9446" xr:uid="{00000000-0005-0000-0000-000094250000}"/>
    <cellStyle name="Percent (0) 2" xfId="9447" xr:uid="{00000000-0005-0000-0000-000095250000}"/>
    <cellStyle name="Percent (0) 3" xfId="9448" xr:uid="{00000000-0005-0000-0000-000096250000}"/>
    <cellStyle name="Percent (0)_Aktiva Formeln" xfId="9449" xr:uid="{00000000-0005-0000-0000-000097250000}"/>
    <cellStyle name="Percent (0,0)" xfId="9450" xr:uid="{00000000-0005-0000-0000-000098250000}"/>
    <cellStyle name="Percent (0,0) 2" xfId="9451" xr:uid="{00000000-0005-0000-0000-000099250000}"/>
    <cellStyle name="Percent (0,0) 3" xfId="9452" xr:uid="{00000000-0005-0000-0000-00009A250000}"/>
    <cellStyle name="Percent (0,0) N/A" xfId="9453" xr:uid="{00000000-0005-0000-0000-00009B250000}"/>
    <cellStyle name="Percent (0,0) N/A 2" xfId="9454" xr:uid="{00000000-0005-0000-0000-00009C250000}"/>
    <cellStyle name="Percent (0,0) N/A 3" xfId="9455" xr:uid="{00000000-0005-0000-0000-00009D250000}"/>
    <cellStyle name="Percent (0,0) N/A_Aktiva Formeln" xfId="9456" xr:uid="{00000000-0005-0000-0000-00009E250000}"/>
    <cellStyle name="Percent (0,0) TBD" xfId="9457" xr:uid="{00000000-0005-0000-0000-00009F250000}"/>
    <cellStyle name="Percent (0,0) TBD 2" xfId="9458" xr:uid="{00000000-0005-0000-0000-0000A0250000}"/>
    <cellStyle name="Percent (0,0) TBD 3" xfId="9459" xr:uid="{00000000-0005-0000-0000-0000A1250000}"/>
    <cellStyle name="Percent (0,0) TBD_Aktiva Formeln" xfId="9460" xr:uid="{00000000-0005-0000-0000-0000A2250000}"/>
    <cellStyle name="Percent (0,0)_Aktiva Formeln" xfId="9461" xr:uid="{00000000-0005-0000-0000-0000A3250000}"/>
    <cellStyle name="Percent (M)" xfId="9462" xr:uid="{00000000-0005-0000-0000-0000A4250000}"/>
    <cellStyle name="Percent [0]" xfId="9463" xr:uid="{00000000-0005-0000-0000-0000A5250000}"/>
    <cellStyle name="Percent [1]" xfId="9464" xr:uid="{00000000-0005-0000-0000-0000A6250000}"/>
    <cellStyle name="Percent [2]" xfId="9465" xr:uid="{00000000-0005-0000-0000-0000A7250000}"/>
    <cellStyle name="Percent [2] 2" xfId="9466" xr:uid="{00000000-0005-0000-0000-0000A8250000}"/>
    <cellStyle name="Percent [2] 3" xfId="9467" xr:uid="{00000000-0005-0000-0000-0000A9250000}"/>
    <cellStyle name="Percent [2]_Aktiva Formeln" xfId="9468" xr:uid="{00000000-0005-0000-0000-0000AA250000}"/>
    <cellStyle name="Percent 2" xfId="9469" xr:uid="{00000000-0005-0000-0000-0000AB250000}"/>
    <cellStyle name="Percent 2 2" xfId="9470" xr:uid="{00000000-0005-0000-0000-0000AC250000}"/>
    <cellStyle name="Percent 2 2 2" xfId="9471" xr:uid="{00000000-0005-0000-0000-0000AD250000}"/>
    <cellStyle name="Percent 2 2 3" xfId="9472" xr:uid="{00000000-0005-0000-0000-0000AE250000}"/>
    <cellStyle name="Percent 2 3" xfId="9473" xr:uid="{00000000-0005-0000-0000-0000AF250000}"/>
    <cellStyle name="Percent 2 4" xfId="9474" xr:uid="{00000000-0005-0000-0000-0000B0250000}"/>
    <cellStyle name="Percent 3" xfId="9475" xr:uid="{00000000-0005-0000-0000-0000B1250000}"/>
    <cellStyle name="Percent 3 2" xfId="9476" xr:uid="{00000000-0005-0000-0000-0000B2250000}"/>
    <cellStyle name="Percent 3 2 2" xfId="9477" xr:uid="{00000000-0005-0000-0000-0000B3250000}"/>
    <cellStyle name="Percent 3 2 3" xfId="9478" xr:uid="{00000000-0005-0000-0000-0000B4250000}"/>
    <cellStyle name="Percent 3 3" xfId="9479" xr:uid="{00000000-0005-0000-0000-0000B5250000}"/>
    <cellStyle name="Percent 3 4" xfId="9480" xr:uid="{00000000-0005-0000-0000-0000B6250000}"/>
    <cellStyle name="Percent 4" xfId="9481" xr:uid="{00000000-0005-0000-0000-0000B7250000}"/>
    <cellStyle name="Percent 4 2" xfId="9482" xr:uid="{00000000-0005-0000-0000-0000B8250000}"/>
    <cellStyle name="Percent 4 3" xfId="9483" xr:uid="{00000000-0005-0000-0000-0000B9250000}"/>
    <cellStyle name="Percent 4 4" xfId="9484" xr:uid="{00000000-0005-0000-0000-0000BA250000}"/>
    <cellStyle name="Percent 5" xfId="9485" xr:uid="{00000000-0005-0000-0000-0000BB250000}"/>
    <cellStyle name="Percent 5 2" xfId="9486" xr:uid="{00000000-0005-0000-0000-0000BC250000}"/>
    <cellStyle name="Percent 5 3" xfId="9487" xr:uid="{00000000-0005-0000-0000-0000BD250000}"/>
    <cellStyle name="Percent 6" xfId="9488" xr:uid="{00000000-0005-0000-0000-0000BE250000}"/>
    <cellStyle name="Percent 6 2" xfId="9489" xr:uid="{00000000-0005-0000-0000-0000BF250000}"/>
    <cellStyle name="Percent 6 3" xfId="9490" xr:uid="{00000000-0005-0000-0000-0000C0250000}"/>
    <cellStyle name="Percent Hard" xfId="9491" xr:uid="{00000000-0005-0000-0000-0000C1250000}"/>
    <cellStyle name="Percent w/o%" xfId="9492" xr:uid="{00000000-0005-0000-0000-0000C2250000}"/>
    <cellStyle name="Percent w/o% 2" xfId="9493" xr:uid="{00000000-0005-0000-0000-0000C3250000}"/>
    <cellStyle name="Percent w/o% 3" xfId="9494" xr:uid="{00000000-0005-0000-0000-0000C4250000}"/>
    <cellStyle name="Percent w/o%_Aktiva Formeln" xfId="9495" xr:uid="{00000000-0005-0000-0000-0000C5250000}"/>
    <cellStyle name="Percent%" xfId="9496" xr:uid="{00000000-0005-0000-0000-0000C6250000}"/>
    <cellStyle name="Percent% 2" xfId="9497" xr:uid="{00000000-0005-0000-0000-0000C7250000}"/>
    <cellStyle name="Percent% 3" xfId="9498" xr:uid="{00000000-0005-0000-0000-0000C8250000}"/>
    <cellStyle name="Percent%_Aktiva Formeln" xfId="9499" xr:uid="{00000000-0005-0000-0000-0000C9250000}"/>
    <cellStyle name="percent0" xfId="9500" xr:uid="{00000000-0005-0000-0000-0000CA250000}"/>
    <cellStyle name="percent0 2" xfId="9501" xr:uid="{00000000-0005-0000-0000-0000CB250000}"/>
    <cellStyle name="percent0 2 10" xfId="9502" xr:uid="{00000000-0005-0000-0000-0000CC250000}"/>
    <cellStyle name="percent0 2 2" xfId="9503" xr:uid="{00000000-0005-0000-0000-0000CD250000}"/>
    <cellStyle name="percent0 2 2 2" xfId="9504" xr:uid="{00000000-0005-0000-0000-0000CE250000}"/>
    <cellStyle name="percent0 2 2 2 2" xfId="9505" xr:uid="{00000000-0005-0000-0000-0000CF250000}"/>
    <cellStyle name="percent0 2 2 2 3" xfId="9506" xr:uid="{00000000-0005-0000-0000-0000D0250000}"/>
    <cellStyle name="percent0 2 2 2 4" xfId="9507" xr:uid="{00000000-0005-0000-0000-0000D1250000}"/>
    <cellStyle name="percent0 2 2 2_Aktiva Formeln" xfId="9508" xr:uid="{00000000-0005-0000-0000-0000D2250000}"/>
    <cellStyle name="percent0 2 2 3" xfId="9509" xr:uid="{00000000-0005-0000-0000-0000D3250000}"/>
    <cellStyle name="percent0 2 2 3 2" xfId="9510" xr:uid="{00000000-0005-0000-0000-0000D4250000}"/>
    <cellStyle name="percent0 2 2 3 3" xfId="9511" xr:uid="{00000000-0005-0000-0000-0000D5250000}"/>
    <cellStyle name="percent0 2 2 3 4" xfId="9512" xr:uid="{00000000-0005-0000-0000-0000D6250000}"/>
    <cellStyle name="percent0 2 2 3 4 2" xfId="9513" xr:uid="{00000000-0005-0000-0000-0000D7250000}"/>
    <cellStyle name="percent0 2 2 3 5" xfId="9514" xr:uid="{00000000-0005-0000-0000-0000D8250000}"/>
    <cellStyle name="percent0 2 2 3_Aktiva Formeln" xfId="9515" xr:uid="{00000000-0005-0000-0000-0000D9250000}"/>
    <cellStyle name="percent0 2 2 4" xfId="9516" xr:uid="{00000000-0005-0000-0000-0000DA250000}"/>
    <cellStyle name="percent0 2 2 4 2" xfId="9517" xr:uid="{00000000-0005-0000-0000-0000DB250000}"/>
    <cellStyle name="percent0 2 2 4 2 2" xfId="9518" xr:uid="{00000000-0005-0000-0000-0000DC250000}"/>
    <cellStyle name="percent0 2 2 4 3" xfId="9519" xr:uid="{00000000-0005-0000-0000-0000DD250000}"/>
    <cellStyle name="percent0 2 2 5" xfId="9520" xr:uid="{00000000-0005-0000-0000-0000DE250000}"/>
    <cellStyle name="percent0 2 2_Aktiva Formeln" xfId="9521" xr:uid="{00000000-0005-0000-0000-0000DF250000}"/>
    <cellStyle name="percent0 2 3" xfId="9522" xr:uid="{00000000-0005-0000-0000-0000E0250000}"/>
    <cellStyle name="percent0 2 3 2" xfId="9523" xr:uid="{00000000-0005-0000-0000-0000E1250000}"/>
    <cellStyle name="percent0 2 3 3" xfId="9524" xr:uid="{00000000-0005-0000-0000-0000E2250000}"/>
    <cellStyle name="percent0 2 3 4" xfId="9525" xr:uid="{00000000-0005-0000-0000-0000E3250000}"/>
    <cellStyle name="percent0 2 3_Aktiva Formeln" xfId="9526" xr:uid="{00000000-0005-0000-0000-0000E4250000}"/>
    <cellStyle name="percent0 2 4" xfId="9527" xr:uid="{00000000-0005-0000-0000-0000E5250000}"/>
    <cellStyle name="percent0 2 4 2" xfId="9528" xr:uid="{00000000-0005-0000-0000-0000E6250000}"/>
    <cellStyle name="percent0 2 4 3" xfId="9529" xr:uid="{00000000-0005-0000-0000-0000E7250000}"/>
    <cellStyle name="percent0 2 4 4" xfId="9530" xr:uid="{00000000-0005-0000-0000-0000E8250000}"/>
    <cellStyle name="percent0 2 4 4 2" xfId="9531" xr:uid="{00000000-0005-0000-0000-0000E9250000}"/>
    <cellStyle name="percent0 2 4 5" xfId="9532" xr:uid="{00000000-0005-0000-0000-0000EA250000}"/>
    <cellStyle name="percent0 2 4_Aktiva Formeln" xfId="9533" xr:uid="{00000000-0005-0000-0000-0000EB250000}"/>
    <cellStyle name="percent0 2 5" xfId="9534" xr:uid="{00000000-0005-0000-0000-0000EC250000}"/>
    <cellStyle name="percent0 2 5 2" xfId="9535" xr:uid="{00000000-0005-0000-0000-0000ED250000}"/>
    <cellStyle name="percent0 2 5 3" xfId="9536" xr:uid="{00000000-0005-0000-0000-0000EE250000}"/>
    <cellStyle name="percent0 2 5 4" xfId="9537" xr:uid="{00000000-0005-0000-0000-0000EF250000}"/>
    <cellStyle name="percent0 2 5 4 2" xfId="9538" xr:uid="{00000000-0005-0000-0000-0000F0250000}"/>
    <cellStyle name="percent0 2 5 5" xfId="9539" xr:uid="{00000000-0005-0000-0000-0000F1250000}"/>
    <cellStyle name="percent0 2 5_Aktiva Formeln" xfId="9540" xr:uid="{00000000-0005-0000-0000-0000F2250000}"/>
    <cellStyle name="percent0 2 6" xfId="9541" xr:uid="{00000000-0005-0000-0000-0000F3250000}"/>
    <cellStyle name="percent0 2 6 2" xfId="9542" xr:uid="{00000000-0005-0000-0000-0000F4250000}"/>
    <cellStyle name="percent0 2 6 2 2" xfId="9543" xr:uid="{00000000-0005-0000-0000-0000F5250000}"/>
    <cellStyle name="percent0 2 6 3" xfId="9544" xr:uid="{00000000-0005-0000-0000-0000F6250000}"/>
    <cellStyle name="percent0 2 7" xfId="9545" xr:uid="{00000000-0005-0000-0000-0000F7250000}"/>
    <cellStyle name="percent0 2 8" xfId="9546" xr:uid="{00000000-0005-0000-0000-0000F8250000}"/>
    <cellStyle name="percent0 2 8 2" xfId="9547" xr:uid="{00000000-0005-0000-0000-0000F9250000}"/>
    <cellStyle name="percent0 2 8 2 2" xfId="9548" xr:uid="{00000000-0005-0000-0000-0000FA250000}"/>
    <cellStyle name="percent0 2 8 3" xfId="9549" xr:uid="{00000000-0005-0000-0000-0000FB250000}"/>
    <cellStyle name="percent0 2 9" xfId="9550" xr:uid="{00000000-0005-0000-0000-0000FC250000}"/>
    <cellStyle name="percent0 2 9 2" xfId="9551" xr:uid="{00000000-0005-0000-0000-0000FD250000}"/>
    <cellStyle name="percent0 2 9 2 2" xfId="9552" xr:uid="{00000000-0005-0000-0000-0000FE250000}"/>
    <cellStyle name="percent0 2 9 3" xfId="9553" xr:uid="{00000000-0005-0000-0000-0000FF250000}"/>
    <cellStyle name="percent0 2_Aktiva Formeln" xfId="9554" xr:uid="{00000000-0005-0000-0000-000000260000}"/>
    <cellStyle name="percent0 3" xfId="9555" xr:uid="{00000000-0005-0000-0000-000001260000}"/>
    <cellStyle name="percent0 3 2" xfId="9556" xr:uid="{00000000-0005-0000-0000-000002260000}"/>
    <cellStyle name="percent0 3 2 2" xfId="9557" xr:uid="{00000000-0005-0000-0000-000003260000}"/>
    <cellStyle name="percent0 3 2 3" xfId="9558" xr:uid="{00000000-0005-0000-0000-000004260000}"/>
    <cellStyle name="percent0 3 2 4" xfId="9559" xr:uid="{00000000-0005-0000-0000-000005260000}"/>
    <cellStyle name="percent0 3 2_Aktiva Formeln" xfId="9560" xr:uid="{00000000-0005-0000-0000-000006260000}"/>
    <cellStyle name="percent0 3 3" xfId="9561" xr:uid="{00000000-0005-0000-0000-000007260000}"/>
    <cellStyle name="percent0 3 3 2" xfId="9562" xr:uid="{00000000-0005-0000-0000-000008260000}"/>
    <cellStyle name="percent0 3 3 3" xfId="9563" xr:uid="{00000000-0005-0000-0000-000009260000}"/>
    <cellStyle name="percent0 3 3 4" xfId="9564" xr:uid="{00000000-0005-0000-0000-00000A260000}"/>
    <cellStyle name="percent0 3 3 4 2" xfId="9565" xr:uid="{00000000-0005-0000-0000-00000B260000}"/>
    <cellStyle name="percent0 3 3 5" xfId="9566" xr:uid="{00000000-0005-0000-0000-00000C260000}"/>
    <cellStyle name="percent0 3 3_Aktiva Formeln" xfId="9567" xr:uid="{00000000-0005-0000-0000-00000D260000}"/>
    <cellStyle name="percent0 3 4" xfId="9568" xr:uid="{00000000-0005-0000-0000-00000E260000}"/>
    <cellStyle name="percent0 3 4 2" xfId="9569" xr:uid="{00000000-0005-0000-0000-00000F260000}"/>
    <cellStyle name="percent0 3 4 3" xfId="9570" xr:uid="{00000000-0005-0000-0000-000010260000}"/>
    <cellStyle name="percent0 3 4 4" xfId="9571" xr:uid="{00000000-0005-0000-0000-000011260000}"/>
    <cellStyle name="percent0 3 4 4 2" xfId="9572" xr:uid="{00000000-0005-0000-0000-000012260000}"/>
    <cellStyle name="percent0 3 4 5" xfId="9573" xr:uid="{00000000-0005-0000-0000-000013260000}"/>
    <cellStyle name="percent0 3 4_Aktiva Formeln" xfId="9574" xr:uid="{00000000-0005-0000-0000-000014260000}"/>
    <cellStyle name="percent0 3 5" xfId="9575" xr:uid="{00000000-0005-0000-0000-000015260000}"/>
    <cellStyle name="percent0 3 5 2" xfId="9576" xr:uid="{00000000-0005-0000-0000-000016260000}"/>
    <cellStyle name="percent0 3 5 2 2" xfId="9577" xr:uid="{00000000-0005-0000-0000-000017260000}"/>
    <cellStyle name="percent0 3 5 3" xfId="9578" xr:uid="{00000000-0005-0000-0000-000018260000}"/>
    <cellStyle name="percent0 3 6" xfId="9579" xr:uid="{00000000-0005-0000-0000-000019260000}"/>
    <cellStyle name="percent0 3 7" xfId="9580" xr:uid="{00000000-0005-0000-0000-00001A260000}"/>
    <cellStyle name="percent0 3 7 2" xfId="9581" xr:uid="{00000000-0005-0000-0000-00001B260000}"/>
    <cellStyle name="percent0 3 7 2 2" xfId="9582" xr:uid="{00000000-0005-0000-0000-00001C260000}"/>
    <cellStyle name="percent0 3 7 3" xfId="9583" xr:uid="{00000000-0005-0000-0000-00001D260000}"/>
    <cellStyle name="percent0 3 8" xfId="9584" xr:uid="{00000000-0005-0000-0000-00001E260000}"/>
    <cellStyle name="percent0 3 8 2" xfId="9585" xr:uid="{00000000-0005-0000-0000-00001F260000}"/>
    <cellStyle name="percent0 3 8 2 2" xfId="9586" xr:uid="{00000000-0005-0000-0000-000020260000}"/>
    <cellStyle name="percent0 3 8 3" xfId="9587" xr:uid="{00000000-0005-0000-0000-000021260000}"/>
    <cellStyle name="percent0 3 9" xfId="9588" xr:uid="{00000000-0005-0000-0000-000022260000}"/>
    <cellStyle name="percent0 3_Aktiva Formeln" xfId="9589" xr:uid="{00000000-0005-0000-0000-000023260000}"/>
    <cellStyle name="percent0 4" xfId="9590" xr:uid="{00000000-0005-0000-0000-000024260000}"/>
    <cellStyle name="percent0 4 2" xfId="9591" xr:uid="{00000000-0005-0000-0000-000025260000}"/>
    <cellStyle name="percent0 4 3" xfId="9592" xr:uid="{00000000-0005-0000-0000-000026260000}"/>
    <cellStyle name="percent0 4 4" xfId="9593" xr:uid="{00000000-0005-0000-0000-000027260000}"/>
    <cellStyle name="percent0 4_Aktiva Formeln" xfId="9594" xr:uid="{00000000-0005-0000-0000-000028260000}"/>
    <cellStyle name="percent0 5" xfId="9595" xr:uid="{00000000-0005-0000-0000-000029260000}"/>
    <cellStyle name="percent0 5 2" xfId="9596" xr:uid="{00000000-0005-0000-0000-00002A260000}"/>
    <cellStyle name="percent0 5 2 2" xfId="9597" xr:uid="{00000000-0005-0000-0000-00002B260000}"/>
    <cellStyle name="percent0 5 3" xfId="9598" xr:uid="{00000000-0005-0000-0000-00002C260000}"/>
    <cellStyle name="percent0 6" xfId="9599" xr:uid="{00000000-0005-0000-0000-00002D260000}"/>
    <cellStyle name="percent0_Aktiva Formeln" xfId="9600" xr:uid="{00000000-0005-0000-0000-00002E260000}"/>
    <cellStyle name="Percent0Decimals" xfId="9601" xr:uid="{00000000-0005-0000-0000-00002F260000}"/>
    <cellStyle name="percent1" xfId="9602" xr:uid="{00000000-0005-0000-0000-000030260000}"/>
    <cellStyle name="percent1 2" xfId="9603" xr:uid="{00000000-0005-0000-0000-000031260000}"/>
    <cellStyle name="percent1 2 10" xfId="9604" xr:uid="{00000000-0005-0000-0000-000032260000}"/>
    <cellStyle name="percent1 2 2" xfId="9605" xr:uid="{00000000-0005-0000-0000-000033260000}"/>
    <cellStyle name="percent1 2 2 2" xfId="9606" xr:uid="{00000000-0005-0000-0000-000034260000}"/>
    <cellStyle name="percent1 2 2 2 2" xfId="9607" xr:uid="{00000000-0005-0000-0000-000035260000}"/>
    <cellStyle name="percent1 2 2 2 3" xfId="9608" xr:uid="{00000000-0005-0000-0000-000036260000}"/>
    <cellStyle name="percent1 2 2 2 4" xfId="9609" xr:uid="{00000000-0005-0000-0000-000037260000}"/>
    <cellStyle name="percent1 2 2 2_Aktiva Formeln" xfId="9610" xr:uid="{00000000-0005-0000-0000-000038260000}"/>
    <cellStyle name="percent1 2 2 3" xfId="9611" xr:uid="{00000000-0005-0000-0000-000039260000}"/>
    <cellStyle name="percent1 2 2 3 2" xfId="9612" xr:uid="{00000000-0005-0000-0000-00003A260000}"/>
    <cellStyle name="percent1 2 2 3 3" xfId="9613" xr:uid="{00000000-0005-0000-0000-00003B260000}"/>
    <cellStyle name="percent1 2 2 3 4" xfId="9614" xr:uid="{00000000-0005-0000-0000-00003C260000}"/>
    <cellStyle name="percent1 2 2 3 4 2" xfId="9615" xr:uid="{00000000-0005-0000-0000-00003D260000}"/>
    <cellStyle name="percent1 2 2 3 5" xfId="9616" xr:uid="{00000000-0005-0000-0000-00003E260000}"/>
    <cellStyle name="percent1 2 2 3_Aktiva Formeln" xfId="9617" xr:uid="{00000000-0005-0000-0000-00003F260000}"/>
    <cellStyle name="percent1 2 2 4" xfId="9618" xr:uid="{00000000-0005-0000-0000-000040260000}"/>
    <cellStyle name="percent1 2 2 4 2" xfId="9619" xr:uid="{00000000-0005-0000-0000-000041260000}"/>
    <cellStyle name="percent1 2 2 4 2 2" xfId="9620" xr:uid="{00000000-0005-0000-0000-000042260000}"/>
    <cellStyle name="percent1 2 2 4 3" xfId="9621" xr:uid="{00000000-0005-0000-0000-000043260000}"/>
    <cellStyle name="percent1 2 2 5" xfId="9622" xr:uid="{00000000-0005-0000-0000-000044260000}"/>
    <cellStyle name="percent1 2 2_Aktiva Formeln" xfId="9623" xr:uid="{00000000-0005-0000-0000-000045260000}"/>
    <cellStyle name="percent1 2 3" xfId="9624" xr:uid="{00000000-0005-0000-0000-000046260000}"/>
    <cellStyle name="percent1 2 3 2" xfId="9625" xr:uid="{00000000-0005-0000-0000-000047260000}"/>
    <cellStyle name="percent1 2 3 3" xfId="9626" xr:uid="{00000000-0005-0000-0000-000048260000}"/>
    <cellStyle name="percent1 2 3 4" xfId="9627" xr:uid="{00000000-0005-0000-0000-000049260000}"/>
    <cellStyle name="percent1 2 3_Aktiva Formeln" xfId="9628" xr:uid="{00000000-0005-0000-0000-00004A260000}"/>
    <cellStyle name="percent1 2 4" xfId="9629" xr:uid="{00000000-0005-0000-0000-00004B260000}"/>
    <cellStyle name="percent1 2 4 2" xfId="9630" xr:uid="{00000000-0005-0000-0000-00004C260000}"/>
    <cellStyle name="percent1 2 4 3" xfId="9631" xr:uid="{00000000-0005-0000-0000-00004D260000}"/>
    <cellStyle name="percent1 2 4 4" xfId="9632" xr:uid="{00000000-0005-0000-0000-00004E260000}"/>
    <cellStyle name="percent1 2 4 4 2" xfId="9633" xr:uid="{00000000-0005-0000-0000-00004F260000}"/>
    <cellStyle name="percent1 2 4 5" xfId="9634" xr:uid="{00000000-0005-0000-0000-000050260000}"/>
    <cellStyle name="percent1 2 4_Aktiva Formeln" xfId="9635" xr:uid="{00000000-0005-0000-0000-000051260000}"/>
    <cellStyle name="percent1 2 5" xfId="9636" xr:uid="{00000000-0005-0000-0000-000052260000}"/>
    <cellStyle name="percent1 2 5 2" xfId="9637" xr:uid="{00000000-0005-0000-0000-000053260000}"/>
    <cellStyle name="percent1 2 5 3" xfId="9638" xr:uid="{00000000-0005-0000-0000-000054260000}"/>
    <cellStyle name="percent1 2 5 4" xfId="9639" xr:uid="{00000000-0005-0000-0000-000055260000}"/>
    <cellStyle name="percent1 2 5 4 2" xfId="9640" xr:uid="{00000000-0005-0000-0000-000056260000}"/>
    <cellStyle name="percent1 2 5 5" xfId="9641" xr:uid="{00000000-0005-0000-0000-000057260000}"/>
    <cellStyle name="percent1 2 5_Aktiva Formeln" xfId="9642" xr:uid="{00000000-0005-0000-0000-000058260000}"/>
    <cellStyle name="percent1 2 6" xfId="9643" xr:uid="{00000000-0005-0000-0000-000059260000}"/>
    <cellStyle name="percent1 2 6 2" xfId="9644" xr:uid="{00000000-0005-0000-0000-00005A260000}"/>
    <cellStyle name="percent1 2 6 2 2" xfId="9645" xr:uid="{00000000-0005-0000-0000-00005B260000}"/>
    <cellStyle name="percent1 2 6 3" xfId="9646" xr:uid="{00000000-0005-0000-0000-00005C260000}"/>
    <cellStyle name="percent1 2 7" xfId="9647" xr:uid="{00000000-0005-0000-0000-00005D260000}"/>
    <cellStyle name="percent1 2 8" xfId="9648" xr:uid="{00000000-0005-0000-0000-00005E260000}"/>
    <cellStyle name="percent1 2 8 2" xfId="9649" xr:uid="{00000000-0005-0000-0000-00005F260000}"/>
    <cellStyle name="percent1 2 8 2 2" xfId="9650" xr:uid="{00000000-0005-0000-0000-000060260000}"/>
    <cellStyle name="percent1 2 8 3" xfId="9651" xr:uid="{00000000-0005-0000-0000-000061260000}"/>
    <cellStyle name="percent1 2 9" xfId="9652" xr:uid="{00000000-0005-0000-0000-000062260000}"/>
    <cellStyle name="percent1 2 9 2" xfId="9653" xr:uid="{00000000-0005-0000-0000-000063260000}"/>
    <cellStyle name="percent1 2 9 2 2" xfId="9654" xr:uid="{00000000-0005-0000-0000-000064260000}"/>
    <cellStyle name="percent1 2 9 3" xfId="9655" xr:uid="{00000000-0005-0000-0000-000065260000}"/>
    <cellStyle name="percent1 2_Aktiva Formeln" xfId="9656" xr:uid="{00000000-0005-0000-0000-000066260000}"/>
    <cellStyle name="percent1 3" xfId="9657" xr:uid="{00000000-0005-0000-0000-000067260000}"/>
    <cellStyle name="percent1 3 2" xfId="9658" xr:uid="{00000000-0005-0000-0000-000068260000}"/>
    <cellStyle name="percent1 3 2 2" xfId="9659" xr:uid="{00000000-0005-0000-0000-000069260000}"/>
    <cellStyle name="percent1 3 2 3" xfId="9660" xr:uid="{00000000-0005-0000-0000-00006A260000}"/>
    <cellStyle name="percent1 3 2 4" xfId="9661" xr:uid="{00000000-0005-0000-0000-00006B260000}"/>
    <cellStyle name="percent1 3 2_Aktiva Formeln" xfId="9662" xr:uid="{00000000-0005-0000-0000-00006C260000}"/>
    <cellStyle name="percent1 3 3" xfId="9663" xr:uid="{00000000-0005-0000-0000-00006D260000}"/>
    <cellStyle name="percent1 3 3 2" xfId="9664" xr:uid="{00000000-0005-0000-0000-00006E260000}"/>
    <cellStyle name="percent1 3 3 3" xfId="9665" xr:uid="{00000000-0005-0000-0000-00006F260000}"/>
    <cellStyle name="percent1 3 3 4" xfId="9666" xr:uid="{00000000-0005-0000-0000-000070260000}"/>
    <cellStyle name="percent1 3 3 4 2" xfId="9667" xr:uid="{00000000-0005-0000-0000-000071260000}"/>
    <cellStyle name="percent1 3 3 5" xfId="9668" xr:uid="{00000000-0005-0000-0000-000072260000}"/>
    <cellStyle name="percent1 3 3_Aktiva Formeln" xfId="9669" xr:uid="{00000000-0005-0000-0000-000073260000}"/>
    <cellStyle name="percent1 3 4" xfId="9670" xr:uid="{00000000-0005-0000-0000-000074260000}"/>
    <cellStyle name="percent1 3 4 2" xfId="9671" xr:uid="{00000000-0005-0000-0000-000075260000}"/>
    <cellStyle name="percent1 3 4 3" xfId="9672" xr:uid="{00000000-0005-0000-0000-000076260000}"/>
    <cellStyle name="percent1 3 4 4" xfId="9673" xr:uid="{00000000-0005-0000-0000-000077260000}"/>
    <cellStyle name="percent1 3 4 4 2" xfId="9674" xr:uid="{00000000-0005-0000-0000-000078260000}"/>
    <cellStyle name="percent1 3 4 5" xfId="9675" xr:uid="{00000000-0005-0000-0000-000079260000}"/>
    <cellStyle name="percent1 3 4_Aktiva Formeln" xfId="9676" xr:uid="{00000000-0005-0000-0000-00007A260000}"/>
    <cellStyle name="percent1 3 5" xfId="9677" xr:uid="{00000000-0005-0000-0000-00007B260000}"/>
    <cellStyle name="percent1 3 5 2" xfId="9678" xr:uid="{00000000-0005-0000-0000-00007C260000}"/>
    <cellStyle name="percent1 3 5 2 2" xfId="9679" xr:uid="{00000000-0005-0000-0000-00007D260000}"/>
    <cellStyle name="percent1 3 5 3" xfId="9680" xr:uid="{00000000-0005-0000-0000-00007E260000}"/>
    <cellStyle name="percent1 3 6" xfId="9681" xr:uid="{00000000-0005-0000-0000-00007F260000}"/>
    <cellStyle name="percent1 3 7" xfId="9682" xr:uid="{00000000-0005-0000-0000-000080260000}"/>
    <cellStyle name="percent1 3 7 2" xfId="9683" xr:uid="{00000000-0005-0000-0000-000081260000}"/>
    <cellStyle name="percent1 3 7 2 2" xfId="9684" xr:uid="{00000000-0005-0000-0000-000082260000}"/>
    <cellStyle name="percent1 3 7 3" xfId="9685" xr:uid="{00000000-0005-0000-0000-000083260000}"/>
    <cellStyle name="percent1 3 8" xfId="9686" xr:uid="{00000000-0005-0000-0000-000084260000}"/>
    <cellStyle name="percent1 3 8 2" xfId="9687" xr:uid="{00000000-0005-0000-0000-000085260000}"/>
    <cellStyle name="percent1 3 8 2 2" xfId="9688" xr:uid="{00000000-0005-0000-0000-000086260000}"/>
    <cellStyle name="percent1 3 8 3" xfId="9689" xr:uid="{00000000-0005-0000-0000-000087260000}"/>
    <cellStyle name="percent1 3 9" xfId="9690" xr:uid="{00000000-0005-0000-0000-000088260000}"/>
    <cellStyle name="percent1 3_Aktiva Formeln" xfId="9691" xr:uid="{00000000-0005-0000-0000-000089260000}"/>
    <cellStyle name="percent1 4" xfId="9692" xr:uid="{00000000-0005-0000-0000-00008A260000}"/>
    <cellStyle name="percent1 4 2" xfId="9693" xr:uid="{00000000-0005-0000-0000-00008B260000}"/>
    <cellStyle name="percent1 4 3" xfId="9694" xr:uid="{00000000-0005-0000-0000-00008C260000}"/>
    <cellStyle name="percent1 4 4" xfId="9695" xr:uid="{00000000-0005-0000-0000-00008D260000}"/>
    <cellStyle name="percent1 4_Aktiva Formeln" xfId="9696" xr:uid="{00000000-0005-0000-0000-00008E260000}"/>
    <cellStyle name="percent1 5" xfId="9697" xr:uid="{00000000-0005-0000-0000-00008F260000}"/>
    <cellStyle name="percent1 5 2" xfId="9698" xr:uid="{00000000-0005-0000-0000-000090260000}"/>
    <cellStyle name="percent1 5 2 2" xfId="9699" xr:uid="{00000000-0005-0000-0000-000091260000}"/>
    <cellStyle name="percent1 5 3" xfId="9700" xr:uid="{00000000-0005-0000-0000-000092260000}"/>
    <cellStyle name="percent1 6" xfId="9701" xr:uid="{00000000-0005-0000-0000-000093260000}"/>
    <cellStyle name="percent1_Aktiva Formeln" xfId="9702" xr:uid="{00000000-0005-0000-0000-000094260000}"/>
    <cellStyle name="Percent2Decimals" xfId="9703" xr:uid="{00000000-0005-0000-0000-000095260000}"/>
    <cellStyle name="PercentBoldwBorders" xfId="9704" xr:uid="{00000000-0005-0000-0000-000096260000}"/>
    <cellStyle name="PercentBoldwBorders 2" xfId="9705" xr:uid="{00000000-0005-0000-0000-000097260000}"/>
    <cellStyle name="PercentBoldwBorders 3" xfId="9706" xr:uid="{00000000-0005-0000-0000-000098260000}"/>
    <cellStyle name="PercentBoldwBorders_Aktiva Formeln" xfId="9707" xr:uid="{00000000-0005-0000-0000-000099260000}"/>
    <cellStyle name="PercentChange" xfId="9708" xr:uid="{00000000-0005-0000-0000-00009A260000}"/>
    <cellStyle name="PercentChange 2" xfId="9709" xr:uid="{00000000-0005-0000-0000-00009B260000}"/>
    <cellStyle name="PercentChange 3" xfId="9710" xr:uid="{00000000-0005-0000-0000-00009C260000}"/>
    <cellStyle name="PercentChange_Aktiva Formeln" xfId="9711" xr:uid="{00000000-0005-0000-0000-00009D260000}"/>
    <cellStyle name="PercentSS" xfId="9712" xr:uid="{00000000-0005-0000-0000-00009E260000}"/>
    <cellStyle name="PercentSS 2" xfId="9713" xr:uid="{00000000-0005-0000-0000-00009F260000}"/>
    <cellStyle name="PercentSS 3" xfId="9714" xr:uid="{00000000-0005-0000-0000-0000A0260000}"/>
    <cellStyle name="PercentSS_Aktiva Formeln" xfId="9715" xr:uid="{00000000-0005-0000-0000-0000A1260000}"/>
    <cellStyle name="PercentSSBoldwBorders" xfId="9716" xr:uid="{00000000-0005-0000-0000-0000A2260000}"/>
    <cellStyle name="PercentSSBoldwOutBorders" xfId="9717" xr:uid="{00000000-0005-0000-0000-0000A3260000}"/>
    <cellStyle name="pf" xfId="9718" xr:uid="{00000000-0005-0000-0000-0000A4260000}"/>
    <cellStyle name="pf 2" xfId="9719" xr:uid="{00000000-0005-0000-0000-0000A5260000}"/>
    <cellStyle name="pf 3" xfId="9720" xr:uid="{00000000-0005-0000-0000-0000A6260000}"/>
    <cellStyle name="pf_Aktiva Formeln" xfId="9721" xr:uid="{00000000-0005-0000-0000-0000A7260000}"/>
    <cellStyle name="Pla_%_0000" xfId="9722" xr:uid="{00000000-0005-0000-0000-0000A8260000}"/>
    <cellStyle name="Plain0Decimals" xfId="9723" xr:uid="{00000000-0005-0000-0000-0000A9260000}"/>
    <cellStyle name="Plain1Decimals" xfId="9724" xr:uid="{00000000-0005-0000-0000-0000AA260000}"/>
    <cellStyle name="Plain2Decimals" xfId="9725" xr:uid="{00000000-0005-0000-0000-0000AB260000}"/>
    <cellStyle name="Plain3Decimals" xfId="9726" xr:uid="{00000000-0005-0000-0000-0000AC260000}"/>
    <cellStyle name="Plain4Decimals" xfId="9727" xr:uid="{00000000-0005-0000-0000-0000AD260000}"/>
    <cellStyle name="PlainDollar" xfId="9728" xr:uid="{00000000-0005-0000-0000-0000AE260000}"/>
    <cellStyle name="PlainDollarBoldwBorders" xfId="9729" xr:uid="{00000000-0005-0000-0000-0000AF260000}"/>
    <cellStyle name="PlainDollarBoldwBorders 2" xfId="9730" xr:uid="{00000000-0005-0000-0000-0000B0260000}"/>
    <cellStyle name="PlainDollarBoldwBorders 3" xfId="9731" xr:uid="{00000000-0005-0000-0000-0000B1260000}"/>
    <cellStyle name="PlainDollarBoldwBorders_Aktiva Formeln" xfId="9732" xr:uid="{00000000-0005-0000-0000-0000B2260000}"/>
    <cellStyle name="PlainDollarBoldwOutBorders" xfId="9733" xr:uid="{00000000-0005-0000-0000-0000B3260000}"/>
    <cellStyle name="PlainDollarBoldwOutBorders 2" xfId="9734" xr:uid="{00000000-0005-0000-0000-0000B4260000}"/>
    <cellStyle name="PlainDollarBoldwOutBorders 3" xfId="9735" xr:uid="{00000000-0005-0000-0000-0000B5260000}"/>
    <cellStyle name="PlainDollarBoldwOutBorders_Aktiva Formeln" xfId="9736" xr:uid="{00000000-0005-0000-0000-0000B6260000}"/>
    <cellStyle name="PlainDollardBLUndLine" xfId="9737" xr:uid="{00000000-0005-0000-0000-0000B7260000}"/>
    <cellStyle name="PlainDollarSS" xfId="9738" xr:uid="{00000000-0005-0000-0000-0000B8260000}"/>
    <cellStyle name="PlainDollarSSwBorders" xfId="9739" xr:uid="{00000000-0005-0000-0000-0000B9260000}"/>
    <cellStyle name="PlainDollarUndLine" xfId="9740" xr:uid="{00000000-0005-0000-0000-0000BA260000}"/>
    <cellStyle name="PlainPercent" xfId="9741" xr:uid="{00000000-0005-0000-0000-0000BB260000}"/>
    <cellStyle name="Porcentual 2" xfId="9742" xr:uid="{00000000-0005-0000-0000-0000BC260000}"/>
    <cellStyle name="Porcentual 2 2" xfId="9743" xr:uid="{00000000-0005-0000-0000-0000BD260000}"/>
    <cellStyle name="Porcentual 2_Aktiva Formeln" xfId="9744" xr:uid="{00000000-0005-0000-0000-0000BE260000}"/>
    <cellStyle name="Pound" xfId="9745" xr:uid="{00000000-0005-0000-0000-0000BF260000}"/>
    <cellStyle name="Pound [1]" xfId="9746" xr:uid="{00000000-0005-0000-0000-0000C0260000}"/>
    <cellStyle name="Pound [2]" xfId="9747" xr:uid="{00000000-0005-0000-0000-0000C1260000}"/>
    <cellStyle name="Pound_Aktiva Formeln" xfId="9748" xr:uid="{00000000-0005-0000-0000-0000C2260000}"/>
    <cellStyle name="Pourcentage 2" xfId="9749" xr:uid="{00000000-0005-0000-0000-0000C3260000}"/>
    <cellStyle name="Pourcentage 2 2" xfId="9750" xr:uid="{00000000-0005-0000-0000-0000C4260000}"/>
    <cellStyle name="pp" xfId="9751" xr:uid="{00000000-0005-0000-0000-0000C5260000}"/>
    <cellStyle name="ppp" xfId="9752" xr:uid="{00000000-0005-0000-0000-0000C6260000}"/>
    <cellStyle name="Private" xfId="9753" xr:uid="{00000000-0005-0000-0000-0000C7260000}"/>
    <cellStyle name="Private 2" xfId="9754" xr:uid="{00000000-0005-0000-0000-0000C8260000}"/>
    <cellStyle name="Private 2 2" xfId="9755" xr:uid="{00000000-0005-0000-0000-0000C9260000}"/>
    <cellStyle name="Private 2 2 2" xfId="9756" xr:uid="{00000000-0005-0000-0000-0000CA260000}"/>
    <cellStyle name="Private 2 2 3" xfId="9757" xr:uid="{00000000-0005-0000-0000-0000CB260000}"/>
    <cellStyle name="Private 2 2 4" xfId="9758" xr:uid="{00000000-0005-0000-0000-0000CC260000}"/>
    <cellStyle name="Private 2 2_Aktiva Formeln" xfId="9759" xr:uid="{00000000-0005-0000-0000-0000CD260000}"/>
    <cellStyle name="Private 2 3" xfId="9760" xr:uid="{00000000-0005-0000-0000-0000CE260000}"/>
    <cellStyle name="Private 2 3 2" xfId="9761" xr:uid="{00000000-0005-0000-0000-0000CF260000}"/>
    <cellStyle name="Private 2 3 3" xfId="9762" xr:uid="{00000000-0005-0000-0000-0000D0260000}"/>
    <cellStyle name="Private 2 3 4" xfId="9763" xr:uid="{00000000-0005-0000-0000-0000D1260000}"/>
    <cellStyle name="Private 2 3 4 2" xfId="9764" xr:uid="{00000000-0005-0000-0000-0000D2260000}"/>
    <cellStyle name="Private 2 3 5" xfId="9765" xr:uid="{00000000-0005-0000-0000-0000D3260000}"/>
    <cellStyle name="Private 2 3_Aktiva Formeln" xfId="9766" xr:uid="{00000000-0005-0000-0000-0000D4260000}"/>
    <cellStyle name="Private 2 4" xfId="9767" xr:uid="{00000000-0005-0000-0000-0000D5260000}"/>
    <cellStyle name="Private 2 4 2" xfId="9768" xr:uid="{00000000-0005-0000-0000-0000D6260000}"/>
    <cellStyle name="Private 2 4 3" xfId="9769" xr:uid="{00000000-0005-0000-0000-0000D7260000}"/>
    <cellStyle name="Private 2 4 4" xfId="9770" xr:uid="{00000000-0005-0000-0000-0000D8260000}"/>
    <cellStyle name="Private 2 4 4 2" xfId="9771" xr:uid="{00000000-0005-0000-0000-0000D9260000}"/>
    <cellStyle name="Private 2 4 5" xfId="9772" xr:uid="{00000000-0005-0000-0000-0000DA260000}"/>
    <cellStyle name="Private 2 4_Aktiva Formeln" xfId="9773" xr:uid="{00000000-0005-0000-0000-0000DB260000}"/>
    <cellStyle name="Private 2 5" xfId="9774" xr:uid="{00000000-0005-0000-0000-0000DC260000}"/>
    <cellStyle name="Private 2 5 2" xfId="9775" xr:uid="{00000000-0005-0000-0000-0000DD260000}"/>
    <cellStyle name="Private 2 5 2 2" xfId="9776" xr:uid="{00000000-0005-0000-0000-0000DE260000}"/>
    <cellStyle name="Private 2 5 3" xfId="9777" xr:uid="{00000000-0005-0000-0000-0000DF260000}"/>
    <cellStyle name="Private 2 6" xfId="9778" xr:uid="{00000000-0005-0000-0000-0000E0260000}"/>
    <cellStyle name="Private 2 7" xfId="9779" xr:uid="{00000000-0005-0000-0000-0000E1260000}"/>
    <cellStyle name="Private 2 7 2" xfId="9780" xr:uid="{00000000-0005-0000-0000-0000E2260000}"/>
    <cellStyle name="Private 2 7 2 2" xfId="9781" xr:uid="{00000000-0005-0000-0000-0000E3260000}"/>
    <cellStyle name="Private 2 7 3" xfId="9782" xr:uid="{00000000-0005-0000-0000-0000E4260000}"/>
    <cellStyle name="Private 2 8" xfId="9783" xr:uid="{00000000-0005-0000-0000-0000E5260000}"/>
    <cellStyle name="Private 2 8 2" xfId="9784" xr:uid="{00000000-0005-0000-0000-0000E6260000}"/>
    <cellStyle name="Private 2 8 2 2" xfId="9785" xr:uid="{00000000-0005-0000-0000-0000E7260000}"/>
    <cellStyle name="Private 2 8 3" xfId="9786" xr:uid="{00000000-0005-0000-0000-0000E8260000}"/>
    <cellStyle name="Private 2 9" xfId="9787" xr:uid="{00000000-0005-0000-0000-0000E9260000}"/>
    <cellStyle name="Private 2_Aktiva Formeln" xfId="9788" xr:uid="{00000000-0005-0000-0000-0000EA260000}"/>
    <cellStyle name="Private 3" xfId="9789" xr:uid="{00000000-0005-0000-0000-0000EB260000}"/>
    <cellStyle name="Private 3 2" xfId="9790" xr:uid="{00000000-0005-0000-0000-0000EC260000}"/>
    <cellStyle name="Private 3 3" xfId="9791" xr:uid="{00000000-0005-0000-0000-0000ED260000}"/>
    <cellStyle name="Private 3 4" xfId="9792" xr:uid="{00000000-0005-0000-0000-0000EE260000}"/>
    <cellStyle name="Private 3_Aktiva Formeln" xfId="9793" xr:uid="{00000000-0005-0000-0000-0000EF260000}"/>
    <cellStyle name="Private 4" xfId="9794" xr:uid="{00000000-0005-0000-0000-0000F0260000}"/>
    <cellStyle name="Private 4 2" xfId="9795" xr:uid="{00000000-0005-0000-0000-0000F1260000}"/>
    <cellStyle name="Private 4 2 2" xfId="9796" xr:uid="{00000000-0005-0000-0000-0000F2260000}"/>
    <cellStyle name="Private 4 3" xfId="9797" xr:uid="{00000000-0005-0000-0000-0000F3260000}"/>
    <cellStyle name="Private 5" xfId="9798" xr:uid="{00000000-0005-0000-0000-0000F4260000}"/>
    <cellStyle name="Private_Aktiva Formeln" xfId="9799" xr:uid="{00000000-0005-0000-0000-0000F5260000}"/>
    <cellStyle name="Private1" xfId="9800" xr:uid="{00000000-0005-0000-0000-0000F6260000}"/>
    <cellStyle name="Private1 2" xfId="9801" xr:uid="{00000000-0005-0000-0000-0000F7260000}"/>
    <cellStyle name="Private1 3" xfId="9802" xr:uid="{00000000-0005-0000-0000-0000F8260000}"/>
    <cellStyle name="Private1_Aktiva Formeln" xfId="9803" xr:uid="{00000000-0005-0000-0000-0000F9260000}"/>
    <cellStyle name="Procenta_0%" xfId="9804" xr:uid="{00000000-0005-0000-0000-0000FA260000}"/>
    <cellStyle name="Prozen - Formatvorlage1" xfId="9805" xr:uid="{00000000-0005-0000-0000-0000FB260000}"/>
    <cellStyle name="Prozent [0]" xfId="9806" xr:uid="{00000000-0005-0000-0000-0000FC260000}"/>
    <cellStyle name="Prozent [0] 2" xfId="9807" xr:uid="{00000000-0005-0000-0000-0000FD260000}"/>
    <cellStyle name="Prozent +line" xfId="9808" xr:uid="{00000000-0005-0000-0000-0000FE260000}"/>
    <cellStyle name="Prozent 0" xfId="9809" xr:uid="{00000000-0005-0000-0000-0000FF260000}"/>
    <cellStyle name="Prozent 0 2" xfId="9810" xr:uid="{00000000-0005-0000-0000-000000270000}"/>
    <cellStyle name="Prozent 0 2 2" xfId="9811" xr:uid="{00000000-0005-0000-0000-000001270000}"/>
    <cellStyle name="Prozent 0 2 2 2" xfId="9812" xr:uid="{00000000-0005-0000-0000-000002270000}"/>
    <cellStyle name="Prozent 0 2 2 3" xfId="9813" xr:uid="{00000000-0005-0000-0000-000003270000}"/>
    <cellStyle name="Prozent 0 2 2 4" xfId="9814" xr:uid="{00000000-0005-0000-0000-000004270000}"/>
    <cellStyle name="Prozent 0 2 2_Aktiva Formeln" xfId="9815" xr:uid="{00000000-0005-0000-0000-000005270000}"/>
    <cellStyle name="Prozent 0 2 3" xfId="9816" xr:uid="{00000000-0005-0000-0000-000006270000}"/>
    <cellStyle name="Prozent 0 2 3 2" xfId="9817" xr:uid="{00000000-0005-0000-0000-000007270000}"/>
    <cellStyle name="Prozent 0 2 4" xfId="9818" xr:uid="{00000000-0005-0000-0000-000008270000}"/>
    <cellStyle name="Prozent 0 2 4 2" xfId="9819" xr:uid="{00000000-0005-0000-0000-000009270000}"/>
    <cellStyle name="Prozent 0 2 5" xfId="9820" xr:uid="{00000000-0005-0000-0000-00000A270000}"/>
    <cellStyle name="Prozent 0 2 5 2" xfId="9821" xr:uid="{00000000-0005-0000-0000-00000B270000}"/>
    <cellStyle name="Prozent 0 2 6" xfId="9822" xr:uid="{00000000-0005-0000-0000-00000C270000}"/>
    <cellStyle name="Prozent 0 2 7" xfId="9823" xr:uid="{00000000-0005-0000-0000-00000D270000}"/>
    <cellStyle name="Prozent 0 2_Aktiva Formeln" xfId="9824" xr:uid="{00000000-0005-0000-0000-00000E270000}"/>
    <cellStyle name="Prozent 0 3" xfId="9825" xr:uid="{00000000-0005-0000-0000-00000F270000}"/>
    <cellStyle name="Prozent 0 3 2" xfId="9826" xr:uid="{00000000-0005-0000-0000-000010270000}"/>
    <cellStyle name="Prozent 0 4" xfId="9827" xr:uid="{00000000-0005-0000-0000-000011270000}"/>
    <cellStyle name="Prozent 0 4 2" xfId="9828" xr:uid="{00000000-0005-0000-0000-000012270000}"/>
    <cellStyle name="Prozent 0 5" xfId="9829" xr:uid="{00000000-0005-0000-0000-000013270000}"/>
    <cellStyle name="Prozent 0 6" xfId="9830" xr:uid="{00000000-0005-0000-0000-000014270000}"/>
    <cellStyle name="Prozent 0_Aktiva Formeln" xfId="9831" xr:uid="{00000000-0005-0000-0000-000015270000}"/>
    <cellStyle name="Prozent 10" xfId="9832" xr:uid="{00000000-0005-0000-0000-000016270000}"/>
    <cellStyle name="Prozent 11" xfId="9833" xr:uid="{00000000-0005-0000-0000-000017270000}"/>
    <cellStyle name="Prozent 12" xfId="9834" xr:uid="{00000000-0005-0000-0000-000018270000}"/>
    <cellStyle name="Prozent 13" xfId="9835" xr:uid="{00000000-0005-0000-0000-000019270000}"/>
    <cellStyle name="Prozent 14" xfId="9836" xr:uid="{00000000-0005-0000-0000-00001A270000}"/>
    <cellStyle name="Prozent 15" xfId="9837" xr:uid="{00000000-0005-0000-0000-00001B270000}"/>
    <cellStyle name="Prozent 16" xfId="9838" xr:uid="{00000000-0005-0000-0000-00001C270000}"/>
    <cellStyle name="Prozent 17" xfId="9839" xr:uid="{00000000-0005-0000-0000-00001D270000}"/>
    <cellStyle name="Prozent 18" xfId="9840" xr:uid="{00000000-0005-0000-0000-00001E270000}"/>
    <cellStyle name="Prozent 18 2" xfId="9841" xr:uid="{00000000-0005-0000-0000-00001F270000}"/>
    <cellStyle name="Prozent 19" xfId="9842" xr:uid="{00000000-0005-0000-0000-000020270000}"/>
    <cellStyle name="Prozent 19 2" xfId="9843" xr:uid="{00000000-0005-0000-0000-000021270000}"/>
    <cellStyle name="Prozent 2" xfId="9844" xr:uid="{00000000-0005-0000-0000-000022270000}"/>
    <cellStyle name="Prozent 2 2" xfId="9845" xr:uid="{00000000-0005-0000-0000-000023270000}"/>
    <cellStyle name="Prozent 2 3" xfId="9846" xr:uid="{00000000-0005-0000-0000-000024270000}"/>
    <cellStyle name="Prozent 2 4" xfId="9847" xr:uid="{00000000-0005-0000-0000-000025270000}"/>
    <cellStyle name="Prozent 2 5" xfId="9848" xr:uid="{00000000-0005-0000-0000-000026270000}"/>
    <cellStyle name="Prozent 2 5 2" xfId="9849" xr:uid="{00000000-0005-0000-0000-000027270000}"/>
    <cellStyle name="Prozent 2 5 2 2" xfId="9850" xr:uid="{00000000-0005-0000-0000-000028270000}"/>
    <cellStyle name="Prozent 2 5 3" xfId="9851" xr:uid="{00000000-0005-0000-0000-000029270000}"/>
    <cellStyle name="Prozent 2_Aktiva Formeln" xfId="9852" xr:uid="{00000000-0005-0000-0000-00002A270000}"/>
    <cellStyle name="Prozent 3" xfId="9853" xr:uid="{00000000-0005-0000-0000-00002B270000}"/>
    <cellStyle name="Prozent 3 2" xfId="9854" xr:uid="{00000000-0005-0000-0000-00002C270000}"/>
    <cellStyle name="Prozent 3 2 2" xfId="9855" xr:uid="{00000000-0005-0000-0000-00002D270000}"/>
    <cellStyle name="Prozent 3 2 2 2" xfId="9856" xr:uid="{00000000-0005-0000-0000-00002E270000}"/>
    <cellStyle name="Prozent 3 2 3" xfId="9857" xr:uid="{00000000-0005-0000-0000-00002F270000}"/>
    <cellStyle name="Prozent 4" xfId="9858" xr:uid="{00000000-0005-0000-0000-000030270000}"/>
    <cellStyle name="Prozent 5" xfId="9859" xr:uid="{00000000-0005-0000-0000-000031270000}"/>
    <cellStyle name="Prozent 6" xfId="9860" xr:uid="{00000000-0005-0000-0000-000032270000}"/>
    <cellStyle name="Prozent 7" xfId="9861" xr:uid="{00000000-0005-0000-0000-000033270000}"/>
    <cellStyle name="Prozent 8" xfId="9862" xr:uid="{00000000-0005-0000-0000-000034270000}"/>
    <cellStyle name="Prozent 9" xfId="9863" xr:uid="{00000000-0005-0000-0000-000035270000}"/>
    <cellStyle name="PSChar" xfId="9864" xr:uid="{00000000-0005-0000-0000-000036270000}"/>
    <cellStyle name="PSDate" xfId="9865" xr:uid="{00000000-0005-0000-0000-000037270000}"/>
    <cellStyle name="PSDec" xfId="9866" xr:uid="{00000000-0005-0000-0000-000038270000}"/>
    <cellStyle name="PSHeading" xfId="9867" xr:uid="{00000000-0005-0000-0000-000039270000}"/>
    <cellStyle name="PSHeading 2" xfId="9868" xr:uid="{00000000-0005-0000-0000-00003A270000}"/>
    <cellStyle name="PSHeading 3" xfId="9869" xr:uid="{00000000-0005-0000-0000-00003B270000}"/>
    <cellStyle name="PSHeading_Aktiva Formeln" xfId="9870" xr:uid="{00000000-0005-0000-0000-00003C270000}"/>
    <cellStyle name="PSInt" xfId="9871" xr:uid="{00000000-0005-0000-0000-00003D270000}"/>
    <cellStyle name="PSSpacer" xfId="9872" xr:uid="{00000000-0005-0000-0000-00003E270000}"/>
    <cellStyle name="pt" xfId="9873" xr:uid="{00000000-0005-0000-0000-00003F270000}"/>
    <cellStyle name="ptit" xfId="9874" xr:uid="{00000000-0005-0000-0000-000040270000}"/>
    <cellStyle name="ptit 2" xfId="9875" xr:uid="{00000000-0005-0000-0000-000041270000}"/>
    <cellStyle name="ptit 2 2" xfId="9876" xr:uid="{00000000-0005-0000-0000-000042270000}"/>
    <cellStyle name="ptit 2 2 2" xfId="9877" xr:uid="{00000000-0005-0000-0000-000043270000}"/>
    <cellStyle name="ptit 2 2 2 2" xfId="9878" xr:uid="{00000000-0005-0000-0000-000044270000}"/>
    <cellStyle name="ptit 2 2 2 2 2" xfId="9879" xr:uid="{00000000-0005-0000-0000-000045270000}"/>
    <cellStyle name="ptit 2 2 2 3" xfId="9880" xr:uid="{00000000-0005-0000-0000-000046270000}"/>
    <cellStyle name="ptit 2 2 3" xfId="9881" xr:uid="{00000000-0005-0000-0000-000047270000}"/>
    <cellStyle name="ptit 2 2 3 2" xfId="9882" xr:uid="{00000000-0005-0000-0000-000048270000}"/>
    <cellStyle name="ptit 2 2 4" xfId="9883" xr:uid="{00000000-0005-0000-0000-000049270000}"/>
    <cellStyle name="ptit 2 2_Aktiva Formeln" xfId="9884" xr:uid="{00000000-0005-0000-0000-00004A270000}"/>
    <cellStyle name="ptit 2 3" xfId="9885" xr:uid="{00000000-0005-0000-0000-00004B270000}"/>
    <cellStyle name="ptit 2 3 2" xfId="9886" xr:uid="{00000000-0005-0000-0000-00004C270000}"/>
    <cellStyle name="ptit 2 3 3" xfId="9887" xr:uid="{00000000-0005-0000-0000-00004D270000}"/>
    <cellStyle name="ptit 2 3 4" xfId="9888" xr:uid="{00000000-0005-0000-0000-00004E270000}"/>
    <cellStyle name="ptit 2 3 4 2" xfId="9889" xr:uid="{00000000-0005-0000-0000-00004F270000}"/>
    <cellStyle name="ptit 2 3 5" xfId="9890" xr:uid="{00000000-0005-0000-0000-000050270000}"/>
    <cellStyle name="ptit 2 3_Aktiva Formeln" xfId="9891" xr:uid="{00000000-0005-0000-0000-000051270000}"/>
    <cellStyle name="ptit 2 4" xfId="9892" xr:uid="{00000000-0005-0000-0000-000052270000}"/>
    <cellStyle name="ptit 2 4 2" xfId="9893" xr:uid="{00000000-0005-0000-0000-000053270000}"/>
    <cellStyle name="ptit 2 4 3" xfId="9894" xr:uid="{00000000-0005-0000-0000-000054270000}"/>
    <cellStyle name="ptit 2 4 3 2" xfId="9895" xr:uid="{00000000-0005-0000-0000-000055270000}"/>
    <cellStyle name="ptit 2 4 4" xfId="9896" xr:uid="{00000000-0005-0000-0000-000056270000}"/>
    <cellStyle name="ptit 2 4_Aktiva Formeln" xfId="9897" xr:uid="{00000000-0005-0000-0000-000057270000}"/>
    <cellStyle name="ptit 2 5" xfId="9898" xr:uid="{00000000-0005-0000-0000-000058270000}"/>
    <cellStyle name="ptit 2 5 2" xfId="9899" xr:uid="{00000000-0005-0000-0000-000059270000}"/>
    <cellStyle name="ptit 2 5 3" xfId="9900" xr:uid="{00000000-0005-0000-0000-00005A270000}"/>
    <cellStyle name="ptit 2 5 3 2" xfId="9901" xr:uid="{00000000-0005-0000-0000-00005B270000}"/>
    <cellStyle name="ptit 2 5 4" xfId="9902" xr:uid="{00000000-0005-0000-0000-00005C270000}"/>
    <cellStyle name="ptit 2 5_Aktiva Formeln" xfId="9903" xr:uid="{00000000-0005-0000-0000-00005D270000}"/>
    <cellStyle name="ptit 2 6" xfId="9904" xr:uid="{00000000-0005-0000-0000-00005E270000}"/>
    <cellStyle name="ptit 2 6 2" xfId="9905" xr:uid="{00000000-0005-0000-0000-00005F270000}"/>
    <cellStyle name="ptit 2 6 2 2" xfId="9906" xr:uid="{00000000-0005-0000-0000-000060270000}"/>
    <cellStyle name="ptit 2 6 3" xfId="9907" xr:uid="{00000000-0005-0000-0000-000061270000}"/>
    <cellStyle name="ptit 2 7" xfId="9908" xr:uid="{00000000-0005-0000-0000-000062270000}"/>
    <cellStyle name="ptit 2 7 2" xfId="9909" xr:uid="{00000000-0005-0000-0000-000063270000}"/>
    <cellStyle name="ptit 2 8" xfId="9910" xr:uid="{00000000-0005-0000-0000-000064270000}"/>
    <cellStyle name="ptit 2 8 2" xfId="9911" xr:uid="{00000000-0005-0000-0000-000065270000}"/>
    <cellStyle name="ptit 2 9" xfId="9912" xr:uid="{00000000-0005-0000-0000-000066270000}"/>
    <cellStyle name="ptit 2_Aktiva Formeln" xfId="9913" xr:uid="{00000000-0005-0000-0000-000067270000}"/>
    <cellStyle name="ptit 3" xfId="9914" xr:uid="{00000000-0005-0000-0000-000068270000}"/>
    <cellStyle name="ptit 3 2" xfId="9915" xr:uid="{00000000-0005-0000-0000-000069270000}"/>
    <cellStyle name="ptit 3 2 2" xfId="9916" xr:uid="{00000000-0005-0000-0000-00006A270000}"/>
    <cellStyle name="ptit 3 2 2 2" xfId="9917" xr:uid="{00000000-0005-0000-0000-00006B270000}"/>
    <cellStyle name="ptit 3 2 2 2 2" xfId="9918" xr:uid="{00000000-0005-0000-0000-00006C270000}"/>
    <cellStyle name="ptit 3 2 2 3" xfId="9919" xr:uid="{00000000-0005-0000-0000-00006D270000}"/>
    <cellStyle name="ptit 3 2 3" xfId="9920" xr:uid="{00000000-0005-0000-0000-00006E270000}"/>
    <cellStyle name="ptit 3 2 3 2" xfId="9921" xr:uid="{00000000-0005-0000-0000-00006F270000}"/>
    <cellStyle name="ptit 3 2 4" xfId="9922" xr:uid="{00000000-0005-0000-0000-000070270000}"/>
    <cellStyle name="ptit 3 2_Aktiva Formeln" xfId="9923" xr:uid="{00000000-0005-0000-0000-000071270000}"/>
    <cellStyle name="ptit 3 3" xfId="9924" xr:uid="{00000000-0005-0000-0000-000072270000}"/>
    <cellStyle name="ptit 3 3 2" xfId="9925" xr:uid="{00000000-0005-0000-0000-000073270000}"/>
    <cellStyle name="ptit 3 3 3" xfId="9926" xr:uid="{00000000-0005-0000-0000-000074270000}"/>
    <cellStyle name="ptit 3 3 4" xfId="9927" xr:uid="{00000000-0005-0000-0000-000075270000}"/>
    <cellStyle name="ptit 3 3 4 2" xfId="9928" xr:uid="{00000000-0005-0000-0000-000076270000}"/>
    <cellStyle name="ptit 3 3 5" xfId="9929" xr:uid="{00000000-0005-0000-0000-000077270000}"/>
    <cellStyle name="ptit 3 3_Aktiva Formeln" xfId="9930" xr:uid="{00000000-0005-0000-0000-000078270000}"/>
    <cellStyle name="ptit 3 4" xfId="9931" xr:uid="{00000000-0005-0000-0000-000079270000}"/>
    <cellStyle name="ptit 3 4 2" xfId="9932" xr:uid="{00000000-0005-0000-0000-00007A270000}"/>
    <cellStyle name="ptit 3 4 3" xfId="9933" xr:uid="{00000000-0005-0000-0000-00007B270000}"/>
    <cellStyle name="ptit 3 4 3 2" xfId="9934" xr:uid="{00000000-0005-0000-0000-00007C270000}"/>
    <cellStyle name="ptit 3 4 4" xfId="9935" xr:uid="{00000000-0005-0000-0000-00007D270000}"/>
    <cellStyle name="ptit 3 4_Aktiva Formeln" xfId="9936" xr:uid="{00000000-0005-0000-0000-00007E270000}"/>
    <cellStyle name="ptit 3 5" xfId="9937" xr:uid="{00000000-0005-0000-0000-00007F270000}"/>
    <cellStyle name="ptit 3 5 2" xfId="9938" xr:uid="{00000000-0005-0000-0000-000080270000}"/>
    <cellStyle name="ptit 3 5 3" xfId="9939" xr:uid="{00000000-0005-0000-0000-000081270000}"/>
    <cellStyle name="ptit 3 5 3 2" xfId="9940" xr:uid="{00000000-0005-0000-0000-000082270000}"/>
    <cellStyle name="ptit 3 5 4" xfId="9941" xr:uid="{00000000-0005-0000-0000-000083270000}"/>
    <cellStyle name="ptit 3 5_Aktiva Formeln" xfId="9942" xr:uid="{00000000-0005-0000-0000-000084270000}"/>
    <cellStyle name="ptit 3 6" xfId="9943" xr:uid="{00000000-0005-0000-0000-000085270000}"/>
    <cellStyle name="ptit 3 6 2" xfId="9944" xr:uid="{00000000-0005-0000-0000-000086270000}"/>
    <cellStyle name="ptit 3 6 2 2" xfId="9945" xr:uid="{00000000-0005-0000-0000-000087270000}"/>
    <cellStyle name="ptit 3 6 3" xfId="9946" xr:uid="{00000000-0005-0000-0000-000088270000}"/>
    <cellStyle name="ptit 3 7" xfId="9947" xr:uid="{00000000-0005-0000-0000-000089270000}"/>
    <cellStyle name="ptit 3 7 2" xfId="9948" xr:uid="{00000000-0005-0000-0000-00008A270000}"/>
    <cellStyle name="ptit 3 8" xfId="9949" xr:uid="{00000000-0005-0000-0000-00008B270000}"/>
    <cellStyle name="ptit 3 8 2" xfId="9950" xr:uid="{00000000-0005-0000-0000-00008C270000}"/>
    <cellStyle name="ptit 3 9" xfId="9951" xr:uid="{00000000-0005-0000-0000-00008D270000}"/>
    <cellStyle name="ptit 3_Aktiva Formeln" xfId="9952" xr:uid="{00000000-0005-0000-0000-00008E270000}"/>
    <cellStyle name="ptit 4" xfId="9953" xr:uid="{00000000-0005-0000-0000-00008F270000}"/>
    <cellStyle name="ptit 4 2" xfId="9954" xr:uid="{00000000-0005-0000-0000-000090270000}"/>
    <cellStyle name="ptit 5" xfId="9955" xr:uid="{00000000-0005-0000-0000-000091270000}"/>
    <cellStyle name="ptit 5 2" xfId="9956" xr:uid="{00000000-0005-0000-0000-000092270000}"/>
    <cellStyle name="ptit 6" xfId="9957" xr:uid="{00000000-0005-0000-0000-000093270000}"/>
    <cellStyle name="ptit_Aktiva Formeln" xfId="9958" xr:uid="{00000000-0005-0000-0000-000094270000}"/>
    <cellStyle name="pwstyle" xfId="9959" xr:uid="{00000000-0005-0000-0000-000095270000}"/>
    <cellStyle name="pwstyle 2" xfId="9960" xr:uid="{00000000-0005-0000-0000-000096270000}"/>
    <cellStyle name="pwstyle 3" xfId="9961" xr:uid="{00000000-0005-0000-0000-000097270000}"/>
    <cellStyle name="pwstyle_Aktiva Formeln" xfId="9962" xr:uid="{00000000-0005-0000-0000-000098270000}"/>
    <cellStyle name="P_x0003__x0004_X[_x0001__x0002_nn_x0001__x0002__x0001__x0002_ÆÔ_x0001__x0002_ØØ_x0001__x0002_ÜÜ_x0001__x0001_õõ_x0001__x0004_úý_x0001__x0002_ćĈ_x0001__x0002_ĘĞ_x0001__x0002_Īı_x0001__x0002_ĶĶ_x0001__x0002_Ľľ_x0001__x0002_ᡀ0_x0001__x0001_õõ_x0001__x0004_úý_x0001__x0002_ćĈ_x0001__x0002_ĘĞ_x0001__x0002_Īı_x0001_0r" xfId="9963" xr:uid="{00000000-0005-0000-0000-000099270000}"/>
    <cellStyle name="q_dbout" xfId="9964" xr:uid="{00000000-0005-0000-0000-00009A270000}"/>
    <cellStyle name="q_dbout 2" xfId="9965" xr:uid="{00000000-0005-0000-0000-00009B270000}"/>
    <cellStyle name="q_dbout 2_Aktiva Formeln" xfId="9966" xr:uid="{00000000-0005-0000-0000-00009C270000}"/>
    <cellStyle name="q_dbout 3" xfId="9967" xr:uid="{00000000-0005-0000-0000-00009D270000}"/>
    <cellStyle name="q_dbout 3_Aktiva Formeln" xfId="9968" xr:uid="{00000000-0005-0000-0000-00009E270000}"/>
    <cellStyle name="q_dbout_Aktiva Formeln" xfId="9969" xr:uid="{00000000-0005-0000-0000-00009F270000}"/>
    <cellStyle name="r" xfId="9970" xr:uid="{00000000-0005-0000-0000-0000A0270000}"/>
    <cellStyle name="r_Aktiva Formeln" xfId="9971" xr:uid="{00000000-0005-0000-0000-0000A1270000}"/>
    <cellStyle name="r_factset" xfId="9972" xr:uid="{00000000-0005-0000-0000-0000A2270000}"/>
    <cellStyle name="r_factset_Aktiva Formeln" xfId="9973" xr:uid="{00000000-0005-0000-0000-0000A3270000}"/>
    <cellStyle name="r_market share" xfId="9974" xr:uid="{00000000-0005-0000-0000-0000A4270000}"/>
    <cellStyle name="r_market share_Aktiva Formeln" xfId="9975" xr:uid="{00000000-0005-0000-0000-0000A5270000}"/>
    <cellStyle name="r_operating stats" xfId="9976" xr:uid="{00000000-0005-0000-0000-0000A6270000}"/>
    <cellStyle name="r_operating stats_Aktiva Formeln" xfId="9977" xr:uid="{00000000-0005-0000-0000-0000A7270000}"/>
    <cellStyle name="r_output" xfId="9978" xr:uid="{00000000-0005-0000-0000-0000A8270000}"/>
    <cellStyle name="r_output_Aktiva Formeln" xfId="9979" xr:uid="{00000000-0005-0000-0000-0000A9270000}"/>
    <cellStyle name="r_share prices" xfId="9980" xr:uid="{00000000-0005-0000-0000-0000AA270000}"/>
    <cellStyle name="r_share prices_Aktiva Formeln" xfId="9981" xr:uid="{00000000-0005-0000-0000-0000AB270000}"/>
    <cellStyle name="Rahmen" xfId="9982" xr:uid="{00000000-0005-0000-0000-0000AC270000}"/>
    <cellStyle name="rat" xfId="9983" xr:uid="{00000000-0005-0000-0000-0000AD270000}"/>
    <cellStyle name="rat 2" xfId="9984" xr:uid="{00000000-0005-0000-0000-0000AE270000}"/>
    <cellStyle name="rat 2 10" xfId="9985" xr:uid="{00000000-0005-0000-0000-0000AF270000}"/>
    <cellStyle name="rat 2 2" xfId="9986" xr:uid="{00000000-0005-0000-0000-0000B0270000}"/>
    <cellStyle name="rat 2 2 2" xfId="9987" xr:uid="{00000000-0005-0000-0000-0000B1270000}"/>
    <cellStyle name="rat 2 2 2 2" xfId="9988" xr:uid="{00000000-0005-0000-0000-0000B2270000}"/>
    <cellStyle name="rat 2 2 2 3" xfId="9989" xr:uid="{00000000-0005-0000-0000-0000B3270000}"/>
    <cellStyle name="rat 2 2 2 4" xfId="9990" xr:uid="{00000000-0005-0000-0000-0000B4270000}"/>
    <cellStyle name="rat 2 2 2_Aktiva Formeln" xfId="9991" xr:uid="{00000000-0005-0000-0000-0000B5270000}"/>
    <cellStyle name="rat 2 2 3" xfId="9992" xr:uid="{00000000-0005-0000-0000-0000B6270000}"/>
    <cellStyle name="rat 2 2 3 2" xfId="9993" xr:uid="{00000000-0005-0000-0000-0000B7270000}"/>
    <cellStyle name="rat 2 2 3 3" xfId="9994" xr:uid="{00000000-0005-0000-0000-0000B8270000}"/>
    <cellStyle name="rat 2 2 3 4" xfId="9995" xr:uid="{00000000-0005-0000-0000-0000B9270000}"/>
    <cellStyle name="rat 2 2 3 4 2" xfId="9996" xr:uid="{00000000-0005-0000-0000-0000BA270000}"/>
    <cellStyle name="rat 2 2 3 5" xfId="9997" xr:uid="{00000000-0005-0000-0000-0000BB270000}"/>
    <cellStyle name="rat 2 2 3_Aktiva Formeln" xfId="9998" xr:uid="{00000000-0005-0000-0000-0000BC270000}"/>
    <cellStyle name="rat 2 2 4" xfId="9999" xr:uid="{00000000-0005-0000-0000-0000BD270000}"/>
    <cellStyle name="rat 2 2 4 2" xfId="10000" xr:uid="{00000000-0005-0000-0000-0000BE270000}"/>
    <cellStyle name="rat 2 2 4 2 2" xfId="10001" xr:uid="{00000000-0005-0000-0000-0000BF270000}"/>
    <cellStyle name="rat 2 2 4 3" xfId="10002" xr:uid="{00000000-0005-0000-0000-0000C0270000}"/>
    <cellStyle name="rat 2 2 5" xfId="10003" xr:uid="{00000000-0005-0000-0000-0000C1270000}"/>
    <cellStyle name="rat 2 2_Aktiva Formeln" xfId="10004" xr:uid="{00000000-0005-0000-0000-0000C2270000}"/>
    <cellStyle name="rat 2 3" xfId="10005" xr:uid="{00000000-0005-0000-0000-0000C3270000}"/>
    <cellStyle name="rat 2 3 2" xfId="10006" xr:uid="{00000000-0005-0000-0000-0000C4270000}"/>
    <cellStyle name="rat 2 3 3" xfId="10007" xr:uid="{00000000-0005-0000-0000-0000C5270000}"/>
    <cellStyle name="rat 2 3 4" xfId="10008" xr:uid="{00000000-0005-0000-0000-0000C6270000}"/>
    <cellStyle name="rat 2 3_Aktiva Formeln" xfId="10009" xr:uid="{00000000-0005-0000-0000-0000C7270000}"/>
    <cellStyle name="rat 2 4" xfId="10010" xr:uid="{00000000-0005-0000-0000-0000C8270000}"/>
    <cellStyle name="rat 2 4 2" xfId="10011" xr:uid="{00000000-0005-0000-0000-0000C9270000}"/>
    <cellStyle name="rat 2 4 3" xfId="10012" xr:uid="{00000000-0005-0000-0000-0000CA270000}"/>
    <cellStyle name="rat 2 4 4" xfId="10013" xr:uid="{00000000-0005-0000-0000-0000CB270000}"/>
    <cellStyle name="rat 2 4 4 2" xfId="10014" xr:uid="{00000000-0005-0000-0000-0000CC270000}"/>
    <cellStyle name="rat 2 4 5" xfId="10015" xr:uid="{00000000-0005-0000-0000-0000CD270000}"/>
    <cellStyle name="rat 2 4_Aktiva Formeln" xfId="10016" xr:uid="{00000000-0005-0000-0000-0000CE270000}"/>
    <cellStyle name="rat 2 5" xfId="10017" xr:uid="{00000000-0005-0000-0000-0000CF270000}"/>
    <cellStyle name="rat 2 5 2" xfId="10018" xr:uid="{00000000-0005-0000-0000-0000D0270000}"/>
    <cellStyle name="rat 2 5 3" xfId="10019" xr:uid="{00000000-0005-0000-0000-0000D1270000}"/>
    <cellStyle name="rat 2 5 4" xfId="10020" xr:uid="{00000000-0005-0000-0000-0000D2270000}"/>
    <cellStyle name="rat 2 5 4 2" xfId="10021" xr:uid="{00000000-0005-0000-0000-0000D3270000}"/>
    <cellStyle name="rat 2 5 5" xfId="10022" xr:uid="{00000000-0005-0000-0000-0000D4270000}"/>
    <cellStyle name="rat 2 5_Aktiva Formeln" xfId="10023" xr:uid="{00000000-0005-0000-0000-0000D5270000}"/>
    <cellStyle name="rat 2 6" xfId="10024" xr:uid="{00000000-0005-0000-0000-0000D6270000}"/>
    <cellStyle name="rat 2 6 2" xfId="10025" xr:uid="{00000000-0005-0000-0000-0000D7270000}"/>
    <cellStyle name="rat 2 6 2 2" xfId="10026" xr:uid="{00000000-0005-0000-0000-0000D8270000}"/>
    <cellStyle name="rat 2 6 3" xfId="10027" xr:uid="{00000000-0005-0000-0000-0000D9270000}"/>
    <cellStyle name="rat 2 7" xfId="10028" xr:uid="{00000000-0005-0000-0000-0000DA270000}"/>
    <cellStyle name="rat 2 8" xfId="10029" xr:uid="{00000000-0005-0000-0000-0000DB270000}"/>
    <cellStyle name="rat 2 8 2" xfId="10030" xr:uid="{00000000-0005-0000-0000-0000DC270000}"/>
    <cellStyle name="rat 2 8 2 2" xfId="10031" xr:uid="{00000000-0005-0000-0000-0000DD270000}"/>
    <cellStyle name="rat 2 8 3" xfId="10032" xr:uid="{00000000-0005-0000-0000-0000DE270000}"/>
    <cellStyle name="rat 2 9" xfId="10033" xr:uid="{00000000-0005-0000-0000-0000DF270000}"/>
    <cellStyle name="rat 2 9 2" xfId="10034" xr:uid="{00000000-0005-0000-0000-0000E0270000}"/>
    <cellStyle name="rat 2 9 2 2" xfId="10035" xr:uid="{00000000-0005-0000-0000-0000E1270000}"/>
    <cellStyle name="rat 2 9 3" xfId="10036" xr:uid="{00000000-0005-0000-0000-0000E2270000}"/>
    <cellStyle name="rat 2_Aktiva Formeln" xfId="10037" xr:uid="{00000000-0005-0000-0000-0000E3270000}"/>
    <cellStyle name="rat 3" xfId="10038" xr:uid="{00000000-0005-0000-0000-0000E4270000}"/>
    <cellStyle name="rat 3 2" xfId="10039" xr:uid="{00000000-0005-0000-0000-0000E5270000}"/>
    <cellStyle name="rat 3 2 2" xfId="10040" xr:uid="{00000000-0005-0000-0000-0000E6270000}"/>
    <cellStyle name="rat 3 2 3" xfId="10041" xr:uid="{00000000-0005-0000-0000-0000E7270000}"/>
    <cellStyle name="rat 3 2 4" xfId="10042" xr:uid="{00000000-0005-0000-0000-0000E8270000}"/>
    <cellStyle name="rat 3 2_Aktiva Formeln" xfId="10043" xr:uid="{00000000-0005-0000-0000-0000E9270000}"/>
    <cellStyle name="rat 3 3" xfId="10044" xr:uid="{00000000-0005-0000-0000-0000EA270000}"/>
    <cellStyle name="rat 3 3 2" xfId="10045" xr:uid="{00000000-0005-0000-0000-0000EB270000}"/>
    <cellStyle name="rat 3 3 3" xfId="10046" xr:uid="{00000000-0005-0000-0000-0000EC270000}"/>
    <cellStyle name="rat 3 3 4" xfId="10047" xr:uid="{00000000-0005-0000-0000-0000ED270000}"/>
    <cellStyle name="rat 3 3 4 2" xfId="10048" xr:uid="{00000000-0005-0000-0000-0000EE270000}"/>
    <cellStyle name="rat 3 3 5" xfId="10049" xr:uid="{00000000-0005-0000-0000-0000EF270000}"/>
    <cellStyle name="rat 3 3_Aktiva Formeln" xfId="10050" xr:uid="{00000000-0005-0000-0000-0000F0270000}"/>
    <cellStyle name="rat 3 4" xfId="10051" xr:uid="{00000000-0005-0000-0000-0000F1270000}"/>
    <cellStyle name="rat 3 4 2" xfId="10052" xr:uid="{00000000-0005-0000-0000-0000F2270000}"/>
    <cellStyle name="rat 3 4 3" xfId="10053" xr:uid="{00000000-0005-0000-0000-0000F3270000}"/>
    <cellStyle name="rat 3 4 4" xfId="10054" xr:uid="{00000000-0005-0000-0000-0000F4270000}"/>
    <cellStyle name="rat 3 4 4 2" xfId="10055" xr:uid="{00000000-0005-0000-0000-0000F5270000}"/>
    <cellStyle name="rat 3 4 5" xfId="10056" xr:uid="{00000000-0005-0000-0000-0000F6270000}"/>
    <cellStyle name="rat 3 4_Aktiva Formeln" xfId="10057" xr:uid="{00000000-0005-0000-0000-0000F7270000}"/>
    <cellStyle name="rat 3 5" xfId="10058" xr:uid="{00000000-0005-0000-0000-0000F8270000}"/>
    <cellStyle name="rat 3 5 2" xfId="10059" xr:uid="{00000000-0005-0000-0000-0000F9270000}"/>
    <cellStyle name="rat 3 5 2 2" xfId="10060" xr:uid="{00000000-0005-0000-0000-0000FA270000}"/>
    <cellStyle name="rat 3 5 3" xfId="10061" xr:uid="{00000000-0005-0000-0000-0000FB270000}"/>
    <cellStyle name="rat 3 6" xfId="10062" xr:uid="{00000000-0005-0000-0000-0000FC270000}"/>
    <cellStyle name="rat 3 7" xfId="10063" xr:uid="{00000000-0005-0000-0000-0000FD270000}"/>
    <cellStyle name="rat 3 7 2" xfId="10064" xr:uid="{00000000-0005-0000-0000-0000FE270000}"/>
    <cellStyle name="rat 3 7 2 2" xfId="10065" xr:uid="{00000000-0005-0000-0000-0000FF270000}"/>
    <cellStyle name="rat 3 7 3" xfId="10066" xr:uid="{00000000-0005-0000-0000-000000280000}"/>
    <cellStyle name="rat 3 8" xfId="10067" xr:uid="{00000000-0005-0000-0000-000001280000}"/>
    <cellStyle name="rat 3 8 2" xfId="10068" xr:uid="{00000000-0005-0000-0000-000002280000}"/>
    <cellStyle name="rat 3 8 2 2" xfId="10069" xr:uid="{00000000-0005-0000-0000-000003280000}"/>
    <cellStyle name="rat 3 8 3" xfId="10070" xr:uid="{00000000-0005-0000-0000-000004280000}"/>
    <cellStyle name="rat 3 9" xfId="10071" xr:uid="{00000000-0005-0000-0000-000005280000}"/>
    <cellStyle name="rat 3_Aktiva Formeln" xfId="10072" xr:uid="{00000000-0005-0000-0000-000006280000}"/>
    <cellStyle name="rat 4" xfId="10073" xr:uid="{00000000-0005-0000-0000-000007280000}"/>
    <cellStyle name="rat 4 2" xfId="10074" xr:uid="{00000000-0005-0000-0000-000008280000}"/>
    <cellStyle name="rat 4 2 2" xfId="10075" xr:uid="{00000000-0005-0000-0000-000009280000}"/>
    <cellStyle name="rat 4 2 3" xfId="10076" xr:uid="{00000000-0005-0000-0000-00000A280000}"/>
    <cellStyle name="rat 4 2 4" xfId="10077" xr:uid="{00000000-0005-0000-0000-00000B280000}"/>
    <cellStyle name="rat 4 2_Aktiva Formeln" xfId="10078" xr:uid="{00000000-0005-0000-0000-00000C280000}"/>
    <cellStyle name="rat 4 3" xfId="10079" xr:uid="{00000000-0005-0000-0000-00000D280000}"/>
    <cellStyle name="rat 4 3 2" xfId="10080" xr:uid="{00000000-0005-0000-0000-00000E280000}"/>
    <cellStyle name="rat 4 3 3" xfId="10081" xr:uid="{00000000-0005-0000-0000-00000F280000}"/>
    <cellStyle name="rat 4 3 4" xfId="10082" xr:uid="{00000000-0005-0000-0000-000010280000}"/>
    <cellStyle name="rat 4 3 4 2" xfId="10083" xr:uid="{00000000-0005-0000-0000-000011280000}"/>
    <cellStyle name="rat 4 3 5" xfId="10084" xr:uid="{00000000-0005-0000-0000-000012280000}"/>
    <cellStyle name="rat 4 3_Aktiva Formeln" xfId="10085" xr:uid="{00000000-0005-0000-0000-000013280000}"/>
    <cellStyle name="rat 4 4" xfId="10086" xr:uid="{00000000-0005-0000-0000-000014280000}"/>
    <cellStyle name="rat 4 4 2" xfId="10087" xr:uid="{00000000-0005-0000-0000-000015280000}"/>
    <cellStyle name="rat 4 4 2 2" xfId="10088" xr:uid="{00000000-0005-0000-0000-000016280000}"/>
    <cellStyle name="rat 4 4 3" xfId="10089" xr:uid="{00000000-0005-0000-0000-000017280000}"/>
    <cellStyle name="rat 4 5" xfId="10090" xr:uid="{00000000-0005-0000-0000-000018280000}"/>
    <cellStyle name="rat 4_Aktiva Formeln" xfId="10091" xr:uid="{00000000-0005-0000-0000-000019280000}"/>
    <cellStyle name="rat 5" xfId="10092" xr:uid="{00000000-0005-0000-0000-00001A280000}"/>
    <cellStyle name="rat 5 2" xfId="10093" xr:uid="{00000000-0005-0000-0000-00001B280000}"/>
    <cellStyle name="rat 5 3" xfId="10094" xr:uid="{00000000-0005-0000-0000-00001C280000}"/>
    <cellStyle name="rat 5 4" xfId="10095" xr:uid="{00000000-0005-0000-0000-00001D280000}"/>
    <cellStyle name="rat 5_Aktiva Formeln" xfId="10096" xr:uid="{00000000-0005-0000-0000-00001E280000}"/>
    <cellStyle name="rat 6" xfId="10097" xr:uid="{00000000-0005-0000-0000-00001F280000}"/>
    <cellStyle name="rat 6 2" xfId="10098" xr:uid="{00000000-0005-0000-0000-000020280000}"/>
    <cellStyle name="rat 6 2 2" xfId="10099" xr:uid="{00000000-0005-0000-0000-000021280000}"/>
    <cellStyle name="rat 6 3" xfId="10100" xr:uid="{00000000-0005-0000-0000-000022280000}"/>
    <cellStyle name="rat 7" xfId="10101" xr:uid="{00000000-0005-0000-0000-000023280000}"/>
    <cellStyle name="rat_Aktiva Formeln" xfId="10102" xr:uid="{00000000-0005-0000-0000-000024280000}"/>
    <cellStyle name="rate" xfId="10103" xr:uid="{00000000-0005-0000-0000-000025280000}"/>
    <cellStyle name="rate 2" xfId="10104" xr:uid="{00000000-0005-0000-0000-000026280000}"/>
    <cellStyle name="rate 3" xfId="10105" xr:uid="{00000000-0005-0000-0000-000027280000}"/>
    <cellStyle name="rate_Aktiva Formeln" xfId="10106" xr:uid="{00000000-0005-0000-0000-000028280000}"/>
    <cellStyle name="ratio" xfId="10107" xr:uid="{00000000-0005-0000-0000-000029280000}"/>
    <cellStyle name="ratio 2" xfId="10108" xr:uid="{00000000-0005-0000-0000-00002A280000}"/>
    <cellStyle name="ratio 3" xfId="10109" xr:uid="{00000000-0005-0000-0000-00002B280000}"/>
    <cellStyle name="ratio_Aktiva Formeln" xfId="10110" xr:uid="{00000000-0005-0000-0000-00002C280000}"/>
    <cellStyle name="Red" xfId="10111" xr:uid="{00000000-0005-0000-0000-00002D280000}"/>
    <cellStyle name="Red 2" xfId="10112" xr:uid="{00000000-0005-0000-0000-00002E280000}"/>
    <cellStyle name="Red 2 2" xfId="10113" xr:uid="{00000000-0005-0000-0000-00002F280000}"/>
    <cellStyle name="Red 2 3" xfId="10114" xr:uid="{00000000-0005-0000-0000-000030280000}"/>
    <cellStyle name="Red 2 4" xfId="10115" xr:uid="{00000000-0005-0000-0000-000031280000}"/>
    <cellStyle name="Red 2 4 2" xfId="10116" xr:uid="{00000000-0005-0000-0000-000032280000}"/>
    <cellStyle name="Red 2 4 2 2" xfId="10117" xr:uid="{00000000-0005-0000-0000-000033280000}"/>
    <cellStyle name="Red 2 4 3" xfId="10118" xr:uid="{00000000-0005-0000-0000-000034280000}"/>
    <cellStyle name="Red 2 5" xfId="10119" xr:uid="{00000000-0005-0000-0000-000035280000}"/>
    <cellStyle name="Red 2 5 2" xfId="10120" xr:uid="{00000000-0005-0000-0000-000036280000}"/>
    <cellStyle name="Red 2_Aktiva Formeln" xfId="10121" xr:uid="{00000000-0005-0000-0000-000037280000}"/>
    <cellStyle name="Red 3" xfId="10122" xr:uid="{00000000-0005-0000-0000-000038280000}"/>
    <cellStyle name="Red 3 2" xfId="10123" xr:uid="{00000000-0005-0000-0000-000039280000}"/>
    <cellStyle name="Red 3 3" xfId="10124" xr:uid="{00000000-0005-0000-0000-00003A280000}"/>
    <cellStyle name="Red 3 4" xfId="10125" xr:uid="{00000000-0005-0000-0000-00003B280000}"/>
    <cellStyle name="Red 3 4 2" xfId="10126" xr:uid="{00000000-0005-0000-0000-00003C280000}"/>
    <cellStyle name="Red 3 4 2 2" xfId="10127" xr:uid="{00000000-0005-0000-0000-00003D280000}"/>
    <cellStyle name="Red 3 4 3" xfId="10128" xr:uid="{00000000-0005-0000-0000-00003E280000}"/>
    <cellStyle name="Red 3 5" xfId="10129" xr:uid="{00000000-0005-0000-0000-00003F280000}"/>
    <cellStyle name="Red 3 5 2" xfId="10130" xr:uid="{00000000-0005-0000-0000-000040280000}"/>
    <cellStyle name="Red 3_Aktiva Formeln" xfId="10131" xr:uid="{00000000-0005-0000-0000-000041280000}"/>
    <cellStyle name="Red 4" xfId="10132" xr:uid="{00000000-0005-0000-0000-000042280000}"/>
    <cellStyle name="Red 5" xfId="10133" xr:uid="{00000000-0005-0000-0000-000043280000}"/>
    <cellStyle name="Red 6" xfId="10134" xr:uid="{00000000-0005-0000-0000-000044280000}"/>
    <cellStyle name="Red 6 2" xfId="10135" xr:uid="{00000000-0005-0000-0000-000045280000}"/>
    <cellStyle name="Red 6 2 2" xfId="10136" xr:uid="{00000000-0005-0000-0000-000046280000}"/>
    <cellStyle name="Red 6 3" xfId="10137" xr:uid="{00000000-0005-0000-0000-000047280000}"/>
    <cellStyle name="Red 7" xfId="10138" xr:uid="{00000000-0005-0000-0000-000048280000}"/>
    <cellStyle name="Red 7 2" xfId="10139" xr:uid="{00000000-0005-0000-0000-000049280000}"/>
    <cellStyle name="Red_Aktiva Formeln" xfId="10140" xr:uid="{00000000-0005-0000-0000-00004A280000}"/>
    <cellStyle name="Reference" xfId="10141" xr:uid="{00000000-0005-0000-0000-00004B280000}"/>
    <cellStyle name="Reference (O%)" xfId="10142" xr:uid="{00000000-0005-0000-0000-00004C280000}"/>
    <cellStyle name="Reference [00]" xfId="10143" xr:uid="{00000000-0005-0000-0000-00004D280000}"/>
    <cellStyle name="Reference%" xfId="10144" xr:uid="{00000000-0005-0000-0000-00004E280000}"/>
    <cellStyle name="Reference_Aktiva Formeln" xfId="10145" xr:uid="{00000000-0005-0000-0000-00004F280000}"/>
    <cellStyle name="reviseExposure" xfId="10146" xr:uid="{00000000-0005-0000-0000-000050280000}"/>
    <cellStyle name="reviseExposure 2" xfId="10147" xr:uid="{00000000-0005-0000-0000-000051280000}"/>
    <cellStyle name="reviseExposure 2 2" xfId="10148" xr:uid="{00000000-0005-0000-0000-000052280000}"/>
    <cellStyle name="reviseExposure 2 2 2" xfId="10149" xr:uid="{00000000-0005-0000-0000-000053280000}"/>
    <cellStyle name="reviseExposure 2 2 2 2" xfId="10150" xr:uid="{00000000-0005-0000-0000-000054280000}"/>
    <cellStyle name="reviseExposure 2 2 3" xfId="10151" xr:uid="{00000000-0005-0000-0000-000055280000}"/>
    <cellStyle name="reviseExposure 2 3" xfId="10152" xr:uid="{00000000-0005-0000-0000-000056280000}"/>
    <cellStyle name="reviseExposure 2 4" xfId="10153" xr:uid="{00000000-0005-0000-0000-000057280000}"/>
    <cellStyle name="reviseExposure 2 4 2" xfId="10154" xr:uid="{00000000-0005-0000-0000-000058280000}"/>
    <cellStyle name="reviseExposure 2 5" xfId="10155" xr:uid="{00000000-0005-0000-0000-000059280000}"/>
    <cellStyle name="reviseExposure 2_Aktiva Formeln" xfId="10156" xr:uid="{00000000-0005-0000-0000-00005A280000}"/>
    <cellStyle name="reviseExposure 3" xfId="10157" xr:uid="{00000000-0005-0000-0000-00005B280000}"/>
    <cellStyle name="reviseExposure 3 2" xfId="10158" xr:uid="{00000000-0005-0000-0000-00005C280000}"/>
    <cellStyle name="reviseExposure 3 3" xfId="10159" xr:uid="{00000000-0005-0000-0000-00005D280000}"/>
    <cellStyle name="reviseExposure 3 4" xfId="10160" xr:uid="{00000000-0005-0000-0000-00005E280000}"/>
    <cellStyle name="reviseExposure 3 4 2" xfId="10161" xr:uid="{00000000-0005-0000-0000-00005F280000}"/>
    <cellStyle name="reviseExposure 3 5" xfId="10162" xr:uid="{00000000-0005-0000-0000-000060280000}"/>
    <cellStyle name="reviseExposure 3_Aktiva Formeln" xfId="10163" xr:uid="{00000000-0005-0000-0000-000061280000}"/>
    <cellStyle name="reviseExposure 4" xfId="10164" xr:uid="{00000000-0005-0000-0000-000062280000}"/>
    <cellStyle name="reviseExposure 5" xfId="10165" xr:uid="{00000000-0005-0000-0000-000063280000}"/>
    <cellStyle name="reviseExposure_Aktiva Formeln" xfId="10166" xr:uid="{00000000-0005-0000-0000-000064280000}"/>
    <cellStyle name="RevList" xfId="10167" xr:uid="{00000000-0005-0000-0000-000065280000}"/>
    <cellStyle name="RevList 2" xfId="10168" xr:uid="{00000000-0005-0000-0000-000066280000}"/>
    <cellStyle name="RevList 3" xfId="10169" xr:uid="{00000000-0005-0000-0000-000067280000}"/>
    <cellStyle name="RevList_Aktiva Formeln" xfId="10170" xr:uid="{00000000-0005-0000-0000-000068280000}"/>
    <cellStyle name="ri" xfId="10171" xr:uid="{00000000-0005-0000-0000-000069280000}"/>
    <cellStyle name="ri 2" xfId="10172" xr:uid="{00000000-0005-0000-0000-00006A280000}"/>
    <cellStyle name="Rossz" xfId="10173" xr:uid="{00000000-0005-0000-0000-00006B280000}"/>
    <cellStyle name="rot" xfId="10174" xr:uid="{00000000-0005-0000-0000-00006C280000}"/>
    <cellStyle name="Rot 2" xfId="10175" xr:uid="{00000000-0005-0000-0000-00006D280000}"/>
    <cellStyle name="Rot 3" xfId="10176" xr:uid="{00000000-0005-0000-0000-00006E280000}"/>
    <cellStyle name="Rot_Aktiva Formeln" xfId="10177" xr:uid="{00000000-0005-0000-0000-00006F280000}"/>
    <cellStyle name="rt" xfId="10178" xr:uid="{00000000-0005-0000-0000-000070280000}"/>
    <cellStyle name="s" xfId="10179" xr:uid="{00000000-0005-0000-0000-000071280000}"/>
    <cellStyle name="s 2" xfId="10180" xr:uid="{00000000-0005-0000-0000-000072280000}"/>
    <cellStyle name="s 2 2" xfId="10181" xr:uid="{00000000-0005-0000-0000-000073280000}"/>
    <cellStyle name="s 2 2 2" xfId="10182" xr:uid="{00000000-0005-0000-0000-000074280000}"/>
    <cellStyle name="s 2 2 2 2" xfId="10183" xr:uid="{00000000-0005-0000-0000-000075280000}"/>
    <cellStyle name="s 2 2 2 2 2" xfId="10184" xr:uid="{00000000-0005-0000-0000-000076280000}"/>
    <cellStyle name="s 2 2 2 3" xfId="10185" xr:uid="{00000000-0005-0000-0000-000077280000}"/>
    <cellStyle name="s 2 2 3" xfId="10186" xr:uid="{00000000-0005-0000-0000-000078280000}"/>
    <cellStyle name="s 2 2 3 2" xfId="10187" xr:uid="{00000000-0005-0000-0000-000079280000}"/>
    <cellStyle name="s 2 2 4" xfId="10188" xr:uid="{00000000-0005-0000-0000-00007A280000}"/>
    <cellStyle name="s 2 2_Aktiva Formeln" xfId="10189" xr:uid="{00000000-0005-0000-0000-00007B280000}"/>
    <cellStyle name="s 2 3" xfId="10190" xr:uid="{00000000-0005-0000-0000-00007C280000}"/>
    <cellStyle name="s 2 3 2" xfId="10191" xr:uid="{00000000-0005-0000-0000-00007D280000}"/>
    <cellStyle name="s 2 3 3" xfId="10192" xr:uid="{00000000-0005-0000-0000-00007E280000}"/>
    <cellStyle name="s 2 3 3 2" xfId="10193" xr:uid="{00000000-0005-0000-0000-00007F280000}"/>
    <cellStyle name="s 2 3 4" xfId="10194" xr:uid="{00000000-0005-0000-0000-000080280000}"/>
    <cellStyle name="s 2 3_Aktiva Formeln" xfId="10195" xr:uid="{00000000-0005-0000-0000-000081280000}"/>
    <cellStyle name="s 2 4" xfId="10196" xr:uid="{00000000-0005-0000-0000-000082280000}"/>
    <cellStyle name="s 2 4 2" xfId="10197" xr:uid="{00000000-0005-0000-0000-000083280000}"/>
    <cellStyle name="s 2 4 3" xfId="10198" xr:uid="{00000000-0005-0000-0000-000084280000}"/>
    <cellStyle name="s 2 4 3 2" xfId="10199" xr:uid="{00000000-0005-0000-0000-000085280000}"/>
    <cellStyle name="s 2 4 4" xfId="10200" xr:uid="{00000000-0005-0000-0000-000086280000}"/>
    <cellStyle name="s 2 4_Aktiva Formeln" xfId="10201" xr:uid="{00000000-0005-0000-0000-000087280000}"/>
    <cellStyle name="s 2 5" xfId="10202" xr:uid="{00000000-0005-0000-0000-000088280000}"/>
    <cellStyle name="s 2 5 2" xfId="10203" xr:uid="{00000000-0005-0000-0000-000089280000}"/>
    <cellStyle name="s 2 5 2 2" xfId="10204" xr:uid="{00000000-0005-0000-0000-00008A280000}"/>
    <cellStyle name="s 2 5 3" xfId="10205" xr:uid="{00000000-0005-0000-0000-00008B280000}"/>
    <cellStyle name="s 2 6" xfId="10206" xr:uid="{00000000-0005-0000-0000-00008C280000}"/>
    <cellStyle name="s 2 6 2" xfId="10207" xr:uid="{00000000-0005-0000-0000-00008D280000}"/>
    <cellStyle name="s 2 7" xfId="10208" xr:uid="{00000000-0005-0000-0000-00008E280000}"/>
    <cellStyle name="s 2_Aktiva Formeln" xfId="10209" xr:uid="{00000000-0005-0000-0000-00008F280000}"/>
    <cellStyle name="s 3" xfId="10210" xr:uid="{00000000-0005-0000-0000-000090280000}"/>
    <cellStyle name="s 3 2" xfId="10211" xr:uid="{00000000-0005-0000-0000-000091280000}"/>
    <cellStyle name="s 4" xfId="10212" xr:uid="{00000000-0005-0000-0000-000092280000}"/>
    <cellStyle name="s_2005_04 ABN Antonveneta Synergies Analysis" xfId="10213" xr:uid="{00000000-0005-0000-0000-000093280000}"/>
    <cellStyle name="s_2005_04 ABN Antonveneta Synergies Analysis 2" xfId="10214" xr:uid="{00000000-0005-0000-0000-000094280000}"/>
    <cellStyle name="s_2005_04 ABN Antonveneta Synergies Analysis 2 2" xfId="10215" xr:uid="{00000000-0005-0000-0000-000095280000}"/>
    <cellStyle name="s_2005_04 ABN Antonveneta Synergies Analysis 2 2 2" xfId="10216" xr:uid="{00000000-0005-0000-0000-000096280000}"/>
    <cellStyle name="s_2005_04 ABN Antonveneta Synergies Analysis 2 2 2 2" xfId="10217" xr:uid="{00000000-0005-0000-0000-000097280000}"/>
    <cellStyle name="s_2005_04 ABN Antonveneta Synergies Analysis 2 2 2 2 2" xfId="10218" xr:uid="{00000000-0005-0000-0000-000098280000}"/>
    <cellStyle name="s_2005_04 ABN Antonveneta Synergies Analysis 2 2 2 3" xfId="10219" xr:uid="{00000000-0005-0000-0000-000099280000}"/>
    <cellStyle name="s_2005_04 ABN Antonveneta Synergies Analysis 2 2 2_Aktiva Formeln" xfId="10220" xr:uid="{00000000-0005-0000-0000-00009A280000}"/>
    <cellStyle name="s_2005_04 ABN Antonveneta Synergies Analysis 2 2 3" xfId="10221" xr:uid="{00000000-0005-0000-0000-00009B280000}"/>
    <cellStyle name="s_2005_04 ABN Antonveneta Synergies Analysis 2 2 3 2" xfId="10222" xr:uid="{00000000-0005-0000-0000-00009C280000}"/>
    <cellStyle name="s_2005_04 ABN Antonveneta Synergies Analysis 2 2 4" xfId="10223" xr:uid="{00000000-0005-0000-0000-00009D280000}"/>
    <cellStyle name="s_2005_04 ABN Antonveneta Synergies Analysis 2 2_Aktiva Formeln" xfId="10224" xr:uid="{00000000-0005-0000-0000-00009E280000}"/>
    <cellStyle name="s_2005_04 ABN Antonveneta Synergies Analysis 2 3" xfId="10225" xr:uid="{00000000-0005-0000-0000-00009F280000}"/>
    <cellStyle name="s_2005_04 ABN Antonveneta Synergies Analysis 2 3 2" xfId="10226" xr:uid="{00000000-0005-0000-0000-0000A0280000}"/>
    <cellStyle name="s_2005_04 ABN Antonveneta Synergies Analysis 2 3 3" xfId="10227" xr:uid="{00000000-0005-0000-0000-0000A1280000}"/>
    <cellStyle name="s_2005_04 ABN Antonveneta Synergies Analysis 2 3 3 2" xfId="10228" xr:uid="{00000000-0005-0000-0000-0000A2280000}"/>
    <cellStyle name="s_2005_04 ABN Antonveneta Synergies Analysis 2 3 4" xfId="10229" xr:uid="{00000000-0005-0000-0000-0000A3280000}"/>
    <cellStyle name="s_2005_04 ABN Antonveneta Synergies Analysis 2 3_Aktiva Formeln" xfId="10230" xr:uid="{00000000-0005-0000-0000-0000A4280000}"/>
    <cellStyle name="s_2005_04 ABN Antonveneta Synergies Analysis 2 4" xfId="10231" xr:uid="{00000000-0005-0000-0000-0000A5280000}"/>
    <cellStyle name="s_2005_04 ABN Antonveneta Synergies Analysis 2 4 2" xfId="10232" xr:uid="{00000000-0005-0000-0000-0000A6280000}"/>
    <cellStyle name="s_2005_04 ABN Antonveneta Synergies Analysis 2 4 3" xfId="10233" xr:uid="{00000000-0005-0000-0000-0000A7280000}"/>
    <cellStyle name="s_2005_04 ABN Antonveneta Synergies Analysis 2 4 3 2" xfId="10234" xr:uid="{00000000-0005-0000-0000-0000A8280000}"/>
    <cellStyle name="s_2005_04 ABN Antonveneta Synergies Analysis 2 4 4" xfId="10235" xr:uid="{00000000-0005-0000-0000-0000A9280000}"/>
    <cellStyle name="s_2005_04 ABN Antonveneta Synergies Analysis 2 4_Aktiva Formeln" xfId="10236" xr:uid="{00000000-0005-0000-0000-0000AA280000}"/>
    <cellStyle name="s_2005_04 ABN Antonveneta Synergies Analysis 2 5" xfId="10237" xr:uid="{00000000-0005-0000-0000-0000AB280000}"/>
    <cellStyle name="s_2005_04 ABN Antonveneta Synergies Analysis 2 5 2" xfId="10238" xr:uid="{00000000-0005-0000-0000-0000AC280000}"/>
    <cellStyle name="s_2005_04 ABN Antonveneta Synergies Analysis 2 5 2 2" xfId="10239" xr:uid="{00000000-0005-0000-0000-0000AD280000}"/>
    <cellStyle name="s_2005_04 ABN Antonveneta Synergies Analysis 2 5 3" xfId="10240" xr:uid="{00000000-0005-0000-0000-0000AE280000}"/>
    <cellStyle name="s_2005_04 ABN Antonveneta Synergies Analysis 2 5_Aktiva Formeln" xfId="10241" xr:uid="{00000000-0005-0000-0000-0000AF280000}"/>
    <cellStyle name="s_2005_04 ABN Antonveneta Synergies Analysis 2 6" xfId="10242" xr:uid="{00000000-0005-0000-0000-0000B0280000}"/>
    <cellStyle name="s_2005_04 ABN Antonveneta Synergies Analysis 2 6 2" xfId="10243" xr:uid="{00000000-0005-0000-0000-0000B1280000}"/>
    <cellStyle name="s_2005_04 ABN Antonveneta Synergies Analysis 2 7" xfId="10244" xr:uid="{00000000-0005-0000-0000-0000B2280000}"/>
    <cellStyle name="s_2005_04 ABN Antonveneta Synergies Analysis 2_Aktiva Formeln" xfId="10245" xr:uid="{00000000-0005-0000-0000-0000B3280000}"/>
    <cellStyle name="s_2005_04 ABN Antonveneta Synergies Analysis 3" xfId="10246" xr:uid="{00000000-0005-0000-0000-0000B4280000}"/>
    <cellStyle name="s_2005_04 ABN Antonveneta Synergies Analysis 3 2" xfId="10247" xr:uid="{00000000-0005-0000-0000-0000B5280000}"/>
    <cellStyle name="s_2005_04 ABN Antonveneta Synergies Analysis 4" xfId="10248" xr:uid="{00000000-0005-0000-0000-0000B6280000}"/>
    <cellStyle name="s_2005_04 ABN Antonveneta Synergies Analysis_Aktiva Formeln" xfId="10249" xr:uid="{00000000-0005-0000-0000-0000B7280000}"/>
    <cellStyle name="s_AAA 2004_12_31 BBVA Capital Model" xfId="10250" xr:uid="{00000000-0005-0000-0000-0000B8280000}"/>
    <cellStyle name="s_AAA 2004_12_31 BBVA Capital Model 2" xfId="10251" xr:uid="{00000000-0005-0000-0000-0000B9280000}"/>
    <cellStyle name="s_AAA 2004_12_31 BBVA Capital Model 2 2" xfId="10252" xr:uid="{00000000-0005-0000-0000-0000BA280000}"/>
    <cellStyle name="s_AAA 2004_12_31 BBVA Capital Model 2 2 2" xfId="10253" xr:uid="{00000000-0005-0000-0000-0000BB280000}"/>
    <cellStyle name="s_AAA 2004_12_31 BBVA Capital Model 2 2 2 2" xfId="10254" xr:uid="{00000000-0005-0000-0000-0000BC280000}"/>
    <cellStyle name="s_AAA 2004_12_31 BBVA Capital Model 2 2 2 2 2" xfId="10255" xr:uid="{00000000-0005-0000-0000-0000BD280000}"/>
    <cellStyle name="s_AAA 2004_12_31 BBVA Capital Model 2 2 2 3" xfId="10256" xr:uid="{00000000-0005-0000-0000-0000BE280000}"/>
    <cellStyle name="s_AAA 2004_12_31 BBVA Capital Model 2 2 2_Aktiva Formeln" xfId="10257" xr:uid="{00000000-0005-0000-0000-0000BF280000}"/>
    <cellStyle name="s_AAA 2004_12_31 BBVA Capital Model 2 2 3" xfId="10258" xr:uid="{00000000-0005-0000-0000-0000C0280000}"/>
    <cellStyle name="s_AAA 2004_12_31 BBVA Capital Model 2 2 3 2" xfId="10259" xr:uid="{00000000-0005-0000-0000-0000C1280000}"/>
    <cellStyle name="s_AAA 2004_12_31 BBVA Capital Model 2 2 4" xfId="10260" xr:uid="{00000000-0005-0000-0000-0000C2280000}"/>
    <cellStyle name="s_AAA 2004_12_31 BBVA Capital Model 2 2_Aktiva Formeln" xfId="10261" xr:uid="{00000000-0005-0000-0000-0000C3280000}"/>
    <cellStyle name="s_AAA 2004_12_31 BBVA Capital Model 2 3" xfId="10262" xr:uid="{00000000-0005-0000-0000-0000C4280000}"/>
    <cellStyle name="s_AAA 2004_12_31 BBVA Capital Model 2 3 2" xfId="10263" xr:uid="{00000000-0005-0000-0000-0000C5280000}"/>
    <cellStyle name="s_AAA 2004_12_31 BBVA Capital Model 2 3 3" xfId="10264" xr:uid="{00000000-0005-0000-0000-0000C6280000}"/>
    <cellStyle name="s_AAA 2004_12_31 BBVA Capital Model 2 3 3 2" xfId="10265" xr:uid="{00000000-0005-0000-0000-0000C7280000}"/>
    <cellStyle name="s_AAA 2004_12_31 BBVA Capital Model 2 3 4" xfId="10266" xr:uid="{00000000-0005-0000-0000-0000C8280000}"/>
    <cellStyle name="s_AAA 2004_12_31 BBVA Capital Model 2 3_Aktiva Formeln" xfId="10267" xr:uid="{00000000-0005-0000-0000-0000C9280000}"/>
    <cellStyle name="s_AAA 2004_12_31 BBVA Capital Model 2 4" xfId="10268" xr:uid="{00000000-0005-0000-0000-0000CA280000}"/>
    <cellStyle name="s_AAA 2004_12_31 BBVA Capital Model 2 4 2" xfId="10269" xr:uid="{00000000-0005-0000-0000-0000CB280000}"/>
    <cellStyle name="s_AAA 2004_12_31 BBVA Capital Model 2 4 3" xfId="10270" xr:uid="{00000000-0005-0000-0000-0000CC280000}"/>
    <cellStyle name="s_AAA 2004_12_31 BBVA Capital Model 2 4 3 2" xfId="10271" xr:uid="{00000000-0005-0000-0000-0000CD280000}"/>
    <cellStyle name="s_AAA 2004_12_31 BBVA Capital Model 2 4 4" xfId="10272" xr:uid="{00000000-0005-0000-0000-0000CE280000}"/>
    <cellStyle name="s_AAA 2004_12_31 BBVA Capital Model 2 4_Aktiva Formeln" xfId="10273" xr:uid="{00000000-0005-0000-0000-0000CF280000}"/>
    <cellStyle name="s_AAA 2004_12_31 BBVA Capital Model 2 5" xfId="10274" xr:uid="{00000000-0005-0000-0000-0000D0280000}"/>
    <cellStyle name="s_AAA 2004_12_31 BBVA Capital Model 2 5 2" xfId="10275" xr:uid="{00000000-0005-0000-0000-0000D1280000}"/>
    <cellStyle name="s_AAA 2004_12_31 BBVA Capital Model 2 5 2 2" xfId="10276" xr:uid="{00000000-0005-0000-0000-0000D2280000}"/>
    <cellStyle name="s_AAA 2004_12_31 BBVA Capital Model 2 5 3" xfId="10277" xr:uid="{00000000-0005-0000-0000-0000D3280000}"/>
    <cellStyle name="s_AAA 2004_12_31 BBVA Capital Model 2 5_Aktiva Formeln" xfId="10278" xr:uid="{00000000-0005-0000-0000-0000D4280000}"/>
    <cellStyle name="s_AAA 2004_12_31 BBVA Capital Model 2 6" xfId="10279" xr:uid="{00000000-0005-0000-0000-0000D5280000}"/>
    <cellStyle name="s_AAA 2004_12_31 BBVA Capital Model 2 6 2" xfId="10280" xr:uid="{00000000-0005-0000-0000-0000D6280000}"/>
    <cellStyle name="s_AAA 2004_12_31 BBVA Capital Model 2 7" xfId="10281" xr:uid="{00000000-0005-0000-0000-0000D7280000}"/>
    <cellStyle name="s_AAA 2004_12_31 BBVA Capital Model 2_Aktiva Formeln" xfId="10282" xr:uid="{00000000-0005-0000-0000-0000D8280000}"/>
    <cellStyle name="s_AAA 2004_12_31 BBVA Capital Model 3" xfId="10283" xr:uid="{00000000-0005-0000-0000-0000D9280000}"/>
    <cellStyle name="s_AAA 2004_12_31 BBVA Capital Model 3 2" xfId="10284" xr:uid="{00000000-0005-0000-0000-0000DA280000}"/>
    <cellStyle name="s_AAA 2004_12_31 BBVA Capital Model 4" xfId="10285" xr:uid="{00000000-0005-0000-0000-0000DB280000}"/>
    <cellStyle name="s_AAA 2004_12_31 BBVA Capital Model_Aktiva Formeln" xfId="10286" xr:uid="{00000000-0005-0000-0000-0000DC280000}"/>
    <cellStyle name="s_AcquisitionFinanceFrontSheet" xfId="10287" xr:uid="{00000000-0005-0000-0000-0000DD280000}"/>
    <cellStyle name="s_AcquisitionFinanceFrontSheet 2" xfId="10288" xr:uid="{00000000-0005-0000-0000-0000DE280000}"/>
    <cellStyle name="s_AcquisitionFinanceFrontSheet 2 2" xfId="10289" xr:uid="{00000000-0005-0000-0000-0000DF280000}"/>
    <cellStyle name="s_AcquisitionFinanceFrontSheet 2 2 2" xfId="10290" xr:uid="{00000000-0005-0000-0000-0000E0280000}"/>
    <cellStyle name="s_AcquisitionFinanceFrontSheet 2 2 2 2" xfId="10291" xr:uid="{00000000-0005-0000-0000-0000E1280000}"/>
    <cellStyle name="s_AcquisitionFinanceFrontSheet 2 2 2 2 2" xfId="10292" xr:uid="{00000000-0005-0000-0000-0000E2280000}"/>
    <cellStyle name="s_AcquisitionFinanceFrontSheet 2 2 2 3" xfId="10293" xr:uid="{00000000-0005-0000-0000-0000E3280000}"/>
    <cellStyle name="s_AcquisitionFinanceFrontSheet 2 2 2_Aktiva Formeln" xfId="10294" xr:uid="{00000000-0005-0000-0000-0000E4280000}"/>
    <cellStyle name="s_AcquisitionFinanceFrontSheet 2 2 3" xfId="10295" xr:uid="{00000000-0005-0000-0000-0000E5280000}"/>
    <cellStyle name="s_AcquisitionFinanceFrontSheet 2 2 3 2" xfId="10296" xr:uid="{00000000-0005-0000-0000-0000E6280000}"/>
    <cellStyle name="s_AcquisitionFinanceFrontSheet 2 2 4" xfId="10297" xr:uid="{00000000-0005-0000-0000-0000E7280000}"/>
    <cellStyle name="s_AcquisitionFinanceFrontSheet 2 2_Aktiva Formeln" xfId="10298" xr:uid="{00000000-0005-0000-0000-0000E8280000}"/>
    <cellStyle name="s_AcquisitionFinanceFrontSheet 2 3" xfId="10299" xr:uid="{00000000-0005-0000-0000-0000E9280000}"/>
    <cellStyle name="s_AcquisitionFinanceFrontSheet 2 3 2" xfId="10300" xr:uid="{00000000-0005-0000-0000-0000EA280000}"/>
    <cellStyle name="s_AcquisitionFinanceFrontSheet 2 3 3" xfId="10301" xr:uid="{00000000-0005-0000-0000-0000EB280000}"/>
    <cellStyle name="s_AcquisitionFinanceFrontSheet 2 3 3 2" xfId="10302" xr:uid="{00000000-0005-0000-0000-0000EC280000}"/>
    <cellStyle name="s_AcquisitionFinanceFrontSheet 2 3 4" xfId="10303" xr:uid="{00000000-0005-0000-0000-0000ED280000}"/>
    <cellStyle name="s_AcquisitionFinanceFrontSheet 2 3_Aktiva Formeln" xfId="10304" xr:uid="{00000000-0005-0000-0000-0000EE280000}"/>
    <cellStyle name="s_AcquisitionFinanceFrontSheet 2 4" xfId="10305" xr:uid="{00000000-0005-0000-0000-0000EF280000}"/>
    <cellStyle name="s_AcquisitionFinanceFrontSheet 2 4 2" xfId="10306" xr:uid="{00000000-0005-0000-0000-0000F0280000}"/>
    <cellStyle name="s_AcquisitionFinanceFrontSheet 2 4 3" xfId="10307" xr:uid="{00000000-0005-0000-0000-0000F1280000}"/>
    <cellStyle name="s_AcquisitionFinanceFrontSheet 2 4 3 2" xfId="10308" xr:uid="{00000000-0005-0000-0000-0000F2280000}"/>
    <cellStyle name="s_AcquisitionFinanceFrontSheet 2 4 4" xfId="10309" xr:uid="{00000000-0005-0000-0000-0000F3280000}"/>
    <cellStyle name="s_AcquisitionFinanceFrontSheet 2 4_Aktiva Formeln" xfId="10310" xr:uid="{00000000-0005-0000-0000-0000F4280000}"/>
    <cellStyle name="s_AcquisitionFinanceFrontSheet 2 5" xfId="10311" xr:uid="{00000000-0005-0000-0000-0000F5280000}"/>
    <cellStyle name="s_AcquisitionFinanceFrontSheet 2 5 2" xfId="10312" xr:uid="{00000000-0005-0000-0000-0000F6280000}"/>
    <cellStyle name="s_AcquisitionFinanceFrontSheet 2 5 2 2" xfId="10313" xr:uid="{00000000-0005-0000-0000-0000F7280000}"/>
    <cellStyle name="s_AcquisitionFinanceFrontSheet 2 5 3" xfId="10314" xr:uid="{00000000-0005-0000-0000-0000F8280000}"/>
    <cellStyle name="s_AcquisitionFinanceFrontSheet 2 5_Aktiva Formeln" xfId="10315" xr:uid="{00000000-0005-0000-0000-0000F9280000}"/>
    <cellStyle name="s_AcquisitionFinanceFrontSheet 2 6" xfId="10316" xr:uid="{00000000-0005-0000-0000-0000FA280000}"/>
    <cellStyle name="s_AcquisitionFinanceFrontSheet 2 6 2" xfId="10317" xr:uid="{00000000-0005-0000-0000-0000FB280000}"/>
    <cellStyle name="s_AcquisitionFinanceFrontSheet 2 7" xfId="10318" xr:uid="{00000000-0005-0000-0000-0000FC280000}"/>
    <cellStyle name="s_AcquisitionFinanceFrontSheet 2_Aktiva Formeln" xfId="10319" xr:uid="{00000000-0005-0000-0000-0000FD280000}"/>
    <cellStyle name="s_AcquisitionFinanceFrontSheet 3" xfId="10320" xr:uid="{00000000-0005-0000-0000-0000FE280000}"/>
    <cellStyle name="s_AcquisitionFinanceFrontSheet 3 2" xfId="10321" xr:uid="{00000000-0005-0000-0000-0000FF280000}"/>
    <cellStyle name="s_AcquisitionFinanceFrontSheet 4" xfId="10322" xr:uid="{00000000-0005-0000-0000-000000290000}"/>
    <cellStyle name="s_AcquisitionFinanceFrontSheet_Aktiva Formeln" xfId="10323" xr:uid="{00000000-0005-0000-0000-000001290000}"/>
    <cellStyle name="s_ad3" xfId="10324" xr:uid="{00000000-0005-0000-0000-000002290000}"/>
    <cellStyle name="s_ad3 2" xfId="10325" xr:uid="{00000000-0005-0000-0000-000003290000}"/>
    <cellStyle name="s_ad3 2 2" xfId="10326" xr:uid="{00000000-0005-0000-0000-000004290000}"/>
    <cellStyle name="s_ad3 2 2 2" xfId="10327" xr:uid="{00000000-0005-0000-0000-000005290000}"/>
    <cellStyle name="s_ad3 2 2 2 2" xfId="10328" xr:uid="{00000000-0005-0000-0000-000006290000}"/>
    <cellStyle name="s_ad3 2 2 2 2 2" xfId="10329" xr:uid="{00000000-0005-0000-0000-000007290000}"/>
    <cellStyle name="s_ad3 2 2 2 3" xfId="10330" xr:uid="{00000000-0005-0000-0000-000008290000}"/>
    <cellStyle name="s_ad3 2 2 2_Aktiva Formeln" xfId="10331" xr:uid="{00000000-0005-0000-0000-000009290000}"/>
    <cellStyle name="s_ad3 2 2 3" xfId="10332" xr:uid="{00000000-0005-0000-0000-00000A290000}"/>
    <cellStyle name="s_ad3 2 2 3 2" xfId="10333" xr:uid="{00000000-0005-0000-0000-00000B290000}"/>
    <cellStyle name="s_ad3 2 2 4" xfId="10334" xr:uid="{00000000-0005-0000-0000-00000C290000}"/>
    <cellStyle name="s_ad3 2 2_Aktiva Formeln" xfId="10335" xr:uid="{00000000-0005-0000-0000-00000D290000}"/>
    <cellStyle name="s_ad3 2 3" xfId="10336" xr:uid="{00000000-0005-0000-0000-00000E290000}"/>
    <cellStyle name="s_ad3 2 3 2" xfId="10337" xr:uid="{00000000-0005-0000-0000-00000F290000}"/>
    <cellStyle name="s_ad3 2 3 3" xfId="10338" xr:uid="{00000000-0005-0000-0000-000010290000}"/>
    <cellStyle name="s_ad3 2 3 3 2" xfId="10339" xr:uid="{00000000-0005-0000-0000-000011290000}"/>
    <cellStyle name="s_ad3 2 3 4" xfId="10340" xr:uid="{00000000-0005-0000-0000-000012290000}"/>
    <cellStyle name="s_ad3 2 3_Aktiva Formeln" xfId="10341" xr:uid="{00000000-0005-0000-0000-000013290000}"/>
    <cellStyle name="s_ad3 2 4" xfId="10342" xr:uid="{00000000-0005-0000-0000-000014290000}"/>
    <cellStyle name="s_ad3 2 4 2" xfId="10343" xr:uid="{00000000-0005-0000-0000-000015290000}"/>
    <cellStyle name="s_ad3 2 4 3" xfId="10344" xr:uid="{00000000-0005-0000-0000-000016290000}"/>
    <cellStyle name="s_ad3 2 4 3 2" xfId="10345" xr:uid="{00000000-0005-0000-0000-000017290000}"/>
    <cellStyle name="s_ad3 2 4 4" xfId="10346" xr:uid="{00000000-0005-0000-0000-000018290000}"/>
    <cellStyle name="s_ad3 2 4_Aktiva Formeln" xfId="10347" xr:uid="{00000000-0005-0000-0000-000019290000}"/>
    <cellStyle name="s_ad3 2 5" xfId="10348" xr:uid="{00000000-0005-0000-0000-00001A290000}"/>
    <cellStyle name="s_ad3 2 5 2" xfId="10349" xr:uid="{00000000-0005-0000-0000-00001B290000}"/>
    <cellStyle name="s_ad3 2 5 2 2" xfId="10350" xr:uid="{00000000-0005-0000-0000-00001C290000}"/>
    <cellStyle name="s_ad3 2 5 3" xfId="10351" xr:uid="{00000000-0005-0000-0000-00001D290000}"/>
    <cellStyle name="s_ad3 2 5_Aktiva Formeln" xfId="10352" xr:uid="{00000000-0005-0000-0000-00001E290000}"/>
    <cellStyle name="s_ad3 2 6" xfId="10353" xr:uid="{00000000-0005-0000-0000-00001F290000}"/>
    <cellStyle name="s_ad3 2 6 2" xfId="10354" xr:uid="{00000000-0005-0000-0000-000020290000}"/>
    <cellStyle name="s_ad3 2 7" xfId="10355" xr:uid="{00000000-0005-0000-0000-000021290000}"/>
    <cellStyle name="s_ad3 2_Aktiva Formeln" xfId="10356" xr:uid="{00000000-0005-0000-0000-000022290000}"/>
    <cellStyle name="s_ad3 3" xfId="10357" xr:uid="{00000000-0005-0000-0000-000023290000}"/>
    <cellStyle name="s_ad3 3 2" xfId="10358" xr:uid="{00000000-0005-0000-0000-000024290000}"/>
    <cellStyle name="s_ad3 4" xfId="10359" xr:uid="{00000000-0005-0000-0000-000025290000}"/>
    <cellStyle name="s_ad3_1" xfId="10360" xr:uid="{00000000-0005-0000-0000-000026290000}"/>
    <cellStyle name="s_ad3_1 2" xfId="10361" xr:uid="{00000000-0005-0000-0000-000027290000}"/>
    <cellStyle name="s_ad3_1 2 2" xfId="10362" xr:uid="{00000000-0005-0000-0000-000028290000}"/>
    <cellStyle name="s_ad3_1 2 2 2" xfId="10363" xr:uid="{00000000-0005-0000-0000-000029290000}"/>
    <cellStyle name="s_ad3_1 2 2 2 2" xfId="10364" xr:uid="{00000000-0005-0000-0000-00002A290000}"/>
    <cellStyle name="s_ad3_1 2 2 2 2 2" xfId="10365" xr:uid="{00000000-0005-0000-0000-00002B290000}"/>
    <cellStyle name="s_ad3_1 2 2 2 3" xfId="10366" xr:uid="{00000000-0005-0000-0000-00002C290000}"/>
    <cellStyle name="s_ad3_1 2 2 2_Aktiva Formeln" xfId="10367" xr:uid="{00000000-0005-0000-0000-00002D290000}"/>
    <cellStyle name="s_ad3_1 2 2 3" xfId="10368" xr:uid="{00000000-0005-0000-0000-00002E290000}"/>
    <cellStyle name="s_ad3_1 2 2 3 2" xfId="10369" xr:uid="{00000000-0005-0000-0000-00002F290000}"/>
    <cellStyle name="s_ad3_1 2 2 4" xfId="10370" xr:uid="{00000000-0005-0000-0000-000030290000}"/>
    <cellStyle name="s_ad3_1 2 2_Aktiva Formeln" xfId="10371" xr:uid="{00000000-0005-0000-0000-000031290000}"/>
    <cellStyle name="s_ad3_1 2 3" xfId="10372" xr:uid="{00000000-0005-0000-0000-000032290000}"/>
    <cellStyle name="s_ad3_1 2 3 2" xfId="10373" xr:uid="{00000000-0005-0000-0000-000033290000}"/>
    <cellStyle name="s_ad3_1 2 3 3" xfId="10374" xr:uid="{00000000-0005-0000-0000-000034290000}"/>
    <cellStyle name="s_ad3_1 2 3 3 2" xfId="10375" xr:uid="{00000000-0005-0000-0000-000035290000}"/>
    <cellStyle name="s_ad3_1 2 3 4" xfId="10376" xr:uid="{00000000-0005-0000-0000-000036290000}"/>
    <cellStyle name="s_ad3_1 2 3_Aktiva Formeln" xfId="10377" xr:uid="{00000000-0005-0000-0000-000037290000}"/>
    <cellStyle name="s_ad3_1 2 4" xfId="10378" xr:uid="{00000000-0005-0000-0000-000038290000}"/>
    <cellStyle name="s_ad3_1 2 4 2" xfId="10379" xr:uid="{00000000-0005-0000-0000-000039290000}"/>
    <cellStyle name="s_ad3_1 2 4 3" xfId="10380" xr:uid="{00000000-0005-0000-0000-00003A290000}"/>
    <cellStyle name="s_ad3_1 2 4 3 2" xfId="10381" xr:uid="{00000000-0005-0000-0000-00003B290000}"/>
    <cellStyle name="s_ad3_1 2 4 4" xfId="10382" xr:uid="{00000000-0005-0000-0000-00003C290000}"/>
    <cellStyle name="s_ad3_1 2 4_Aktiva Formeln" xfId="10383" xr:uid="{00000000-0005-0000-0000-00003D290000}"/>
    <cellStyle name="s_ad3_1 2 5" xfId="10384" xr:uid="{00000000-0005-0000-0000-00003E290000}"/>
    <cellStyle name="s_ad3_1 2 5 2" xfId="10385" xr:uid="{00000000-0005-0000-0000-00003F290000}"/>
    <cellStyle name="s_ad3_1 2 5 2 2" xfId="10386" xr:uid="{00000000-0005-0000-0000-000040290000}"/>
    <cellStyle name="s_ad3_1 2 5 3" xfId="10387" xr:uid="{00000000-0005-0000-0000-000041290000}"/>
    <cellStyle name="s_ad3_1 2 5_Aktiva Formeln" xfId="10388" xr:uid="{00000000-0005-0000-0000-000042290000}"/>
    <cellStyle name="s_ad3_1 2 6" xfId="10389" xr:uid="{00000000-0005-0000-0000-000043290000}"/>
    <cellStyle name="s_ad3_1 2 6 2" xfId="10390" xr:uid="{00000000-0005-0000-0000-000044290000}"/>
    <cellStyle name="s_ad3_1 2 7" xfId="10391" xr:uid="{00000000-0005-0000-0000-000045290000}"/>
    <cellStyle name="s_ad3_1 2_Aktiva Formeln" xfId="10392" xr:uid="{00000000-0005-0000-0000-000046290000}"/>
    <cellStyle name="s_ad3_1 3" xfId="10393" xr:uid="{00000000-0005-0000-0000-000047290000}"/>
    <cellStyle name="s_ad3_1 3 2" xfId="10394" xr:uid="{00000000-0005-0000-0000-000048290000}"/>
    <cellStyle name="s_ad3_1 4" xfId="10395" xr:uid="{00000000-0005-0000-0000-000049290000}"/>
    <cellStyle name="s_ad3_1_Aktiva Formeln" xfId="10396" xr:uid="{00000000-0005-0000-0000-00004A290000}"/>
    <cellStyle name="s_ad3_2" xfId="10397" xr:uid="{00000000-0005-0000-0000-00004B290000}"/>
    <cellStyle name="s_ad3_2_Aktiva Formeln" xfId="10398" xr:uid="{00000000-0005-0000-0000-00004C290000}"/>
    <cellStyle name="s_ad3_Aktiva Formeln" xfId="10399" xr:uid="{00000000-0005-0000-0000-00004D290000}"/>
    <cellStyle name="s_ad5" xfId="10400" xr:uid="{00000000-0005-0000-0000-00004E290000}"/>
    <cellStyle name="s_ad5 2" xfId="10401" xr:uid="{00000000-0005-0000-0000-00004F290000}"/>
    <cellStyle name="s_ad5 2 2" xfId="10402" xr:uid="{00000000-0005-0000-0000-000050290000}"/>
    <cellStyle name="s_ad5 2 2 2" xfId="10403" xr:uid="{00000000-0005-0000-0000-000051290000}"/>
    <cellStyle name="s_ad5 2 2 2 2" xfId="10404" xr:uid="{00000000-0005-0000-0000-000052290000}"/>
    <cellStyle name="s_ad5 2 2 2 2 2" xfId="10405" xr:uid="{00000000-0005-0000-0000-000053290000}"/>
    <cellStyle name="s_ad5 2 2 2 3" xfId="10406" xr:uid="{00000000-0005-0000-0000-000054290000}"/>
    <cellStyle name="s_ad5 2 2 2_Aktiva Formeln" xfId="10407" xr:uid="{00000000-0005-0000-0000-000055290000}"/>
    <cellStyle name="s_ad5 2 2 3" xfId="10408" xr:uid="{00000000-0005-0000-0000-000056290000}"/>
    <cellStyle name="s_ad5 2 2 3 2" xfId="10409" xr:uid="{00000000-0005-0000-0000-000057290000}"/>
    <cellStyle name="s_ad5 2 2 4" xfId="10410" xr:uid="{00000000-0005-0000-0000-000058290000}"/>
    <cellStyle name="s_ad5 2 2_Aktiva Formeln" xfId="10411" xr:uid="{00000000-0005-0000-0000-000059290000}"/>
    <cellStyle name="s_ad5 2 3" xfId="10412" xr:uid="{00000000-0005-0000-0000-00005A290000}"/>
    <cellStyle name="s_ad5 2 3 2" xfId="10413" xr:uid="{00000000-0005-0000-0000-00005B290000}"/>
    <cellStyle name="s_ad5 2 3 3" xfId="10414" xr:uid="{00000000-0005-0000-0000-00005C290000}"/>
    <cellStyle name="s_ad5 2 3 3 2" xfId="10415" xr:uid="{00000000-0005-0000-0000-00005D290000}"/>
    <cellStyle name="s_ad5 2 3 4" xfId="10416" xr:uid="{00000000-0005-0000-0000-00005E290000}"/>
    <cellStyle name="s_ad5 2 3_Aktiva Formeln" xfId="10417" xr:uid="{00000000-0005-0000-0000-00005F290000}"/>
    <cellStyle name="s_ad5 2 4" xfId="10418" xr:uid="{00000000-0005-0000-0000-000060290000}"/>
    <cellStyle name="s_ad5 2 4 2" xfId="10419" xr:uid="{00000000-0005-0000-0000-000061290000}"/>
    <cellStyle name="s_ad5 2 4 3" xfId="10420" xr:uid="{00000000-0005-0000-0000-000062290000}"/>
    <cellStyle name="s_ad5 2 4 3 2" xfId="10421" xr:uid="{00000000-0005-0000-0000-000063290000}"/>
    <cellStyle name="s_ad5 2 4 4" xfId="10422" xr:uid="{00000000-0005-0000-0000-000064290000}"/>
    <cellStyle name="s_ad5 2 4_Aktiva Formeln" xfId="10423" xr:uid="{00000000-0005-0000-0000-000065290000}"/>
    <cellStyle name="s_ad5 2 5" xfId="10424" xr:uid="{00000000-0005-0000-0000-000066290000}"/>
    <cellStyle name="s_ad5 2 5 2" xfId="10425" xr:uid="{00000000-0005-0000-0000-000067290000}"/>
    <cellStyle name="s_ad5 2 5 2 2" xfId="10426" xr:uid="{00000000-0005-0000-0000-000068290000}"/>
    <cellStyle name="s_ad5 2 5 3" xfId="10427" xr:uid="{00000000-0005-0000-0000-000069290000}"/>
    <cellStyle name="s_ad5 2 5_Aktiva Formeln" xfId="10428" xr:uid="{00000000-0005-0000-0000-00006A290000}"/>
    <cellStyle name="s_ad5 2 6" xfId="10429" xr:uid="{00000000-0005-0000-0000-00006B290000}"/>
    <cellStyle name="s_ad5 2 6 2" xfId="10430" xr:uid="{00000000-0005-0000-0000-00006C290000}"/>
    <cellStyle name="s_ad5 2 7" xfId="10431" xr:uid="{00000000-0005-0000-0000-00006D290000}"/>
    <cellStyle name="s_ad5 2_Aktiva Formeln" xfId="10432" xr:uid="{00000000-0005-0000-0000-00006E290000}"/>
    <cellStyle name="s_ad5 3" xfId="10433" xr:uid="{00000000-0005-0000-0000-00006F290000}"/>
    <cellStyle name="s_ad5 3 2" xfId="10434" xr:uid="{00000000-0005-0000-0000-000070290000}"/>
    <cellStyle name="s_ad5 4" xfId="10435" xr:uid="{00000000-0005-0000-0000-000071290000}"/>
    <cellStyle name="s_ad5_1" xfId="10436" xr:uid="{00000000-0005-0000-0000-000072290000}"/>
    <cellStyle name="s_ad5_1_Aktiva Formeln" xfId="10437" xr:uid="{00000000-0005-0000-0000-000073290000}"/>
    <cellStyle name="s_ad5_Aktiva Formeln" xfId="10438" xr:uid="{00000000-0005-0000-0000-000074290000}"/>
    <cellStyle name="s_Aktiva Formeln" xfId="10439" xr:uid="{00000000-0005-0000-0000-000075290000}"/>
    <cellStyle name="s_asko1" xfId="10440" xr:uid="{00000000-0005-0000-0000-000076290000}"/>
    <cellStyle name="s_asko1 2" xfId="10441" xr:uid="{00000000-0005-0000-0000-000077290000}"/>
    <cellStyle name="s_asko1 2 2" xfId="10442" xr:uid="{00000000-0005-0000-0000-000078290000}"/>
    <cellStyle name="s_asko1 2 2 2" xfId="10443" xr:uid="{00000000-0005-0000-0000-000079290000}"/>
    <cellStyle name="s_asko1 2 2 2 2" xfId="10444" xr:uid="{00000000-0005-0000-0000-00007A290000}"/>
    <cellStyle name="s_asko1 2 2 2 2 2" xfId="10445" xr:uid="{00000000-0005-0000-0000-00007B290000}"/>
    <cellStyle name="s_asko1 2 2 2 3" xfId="10446" xr:uid="{00000000-0005-0000-0000-00007C290000}"/>
    <cellStyle name="s_asko1 2 2 2_Aktiva Formeln" xfId="10447" xr:uid="{00000000-0005-0000-0000-00007D290000}"/>
    <cellStyle name="s_asko1 2 2 3" xfId="10448" xr:uid="{00000000-0005-0000-0000-00007E290000}"/>
    <cellStyle name="s_asko1 2 2 3 2" xfId="10449" xr:uid="{00000000-0005-0000-0000-00007F290000}"/>
    <cellStyle name="s_asko1 2 2 4" xfId="10450" xr:uid="{00000000-0005-0000-0000-000080290000}"/>
    <cellStyle name="s_asko1 2 2_Aktiva Formeln" xfId="10451" xr:uid="{00000000-0005-0000-0000-000081290000}"/>
    <cellStyle name="s_asko1 2 3" xfId="10452" xr:uid="{00000000-0005-0000-0000-000082290000}"/>
    <cellStyle name="s_asko1 2 3 2" xfId="10453" xr:uid="{00000000-0005-0000-0000-000083290000}"/>
    <cellStyle name="s_asko1 2 3 3" xfId="10454" xr:uid="{00000000-0005-0000-0000-000084290000}"/>
    <cellStyle name="s_asko1 2 3 3 2" xfId="10455" xr:uid="{00000000-0005-0000-0000-000085290000}"/>
    <cellStyle name="s_asko1 2 3 4" xfId="10456" xr:uid="{00000000-0005-0000-0000-000086290000}"/>
    <cellStyle name="s_asko1 2 3_Aktiva Formeln" xfId="10457" xr:uid="{00000000-0005-0000-0000-000087290000}"/>
    <cellStyle name="s_asko1 2 4" xfId="10458" xr:uid="{00000000-0005-0000-0000-000088290000}"/>
    <cellStyle name="s_asko1 2 4 2" xfId="10459" xr:uid="{00000000-0005-0000-0000-000089290000}"/>
    <cellStyle name="s_asko1 2 4 3" xfId="10460" xr:uid="{00000000-0005-0000-0000-00008A290000}"/>
    <cellStyle name="s_asko1 2 4 3 2" xfId="10461" xr:uid="{00000000-0005-0000-0000-00008B290000}"/>
    <cellStyle name="s_asko1 2 4 4" xfId="10462" xr:uid="{00000000-0005-0000-0000-00008C290000}"/>
    <cellStyle name="s_asko1 2 4_Aktiva Formeln" xfId="10463" xr:uid="{00000000-0005-0000-0000-00008D290000}"/>
    <cellStyle name="s_asko1 2 5" xfId="10464" xr:uid="{00000000-0005-0000-0000-00008E290000}"/>
    <cellStyle name="s_asko1 2 5 2" xfId="10465" xr:uid="{00000000-0005-0000-0000-00008F290000}"/>
    <cellStyle name="s_asko1 2 5 2 2" xfId="10466" xr:uid="{00000000-0005-0000-0000-000090290000}"/>
    <cellStyle name="s_asko1 2 5 3" xfId="10467" xr:uid="{00000000-0005-0000-0000-000091290000}"/>
    <cellStyle name="s_asko1 2 5_Aktiva Formeln" xfId="10468" xr:uid="{00000000-0005-0000-0000-000092290000}"/>
    <cellStyle name="s_asko1 2 6" xfId="10469" xr:uid="{00000000-0005-0000-0000-000093290000}"/>
    <cellStyle name="s_asko1 2 6 2" xfId="10470" xr:uid="{00000000-0005-0000-0000-000094290000}"/>
    <cellStyle name="s_asko1 2 7" xfId="10471" xr:uid="{00000000-0005-0000-0000-000095290000}"/>
    <cellStyle name="s_asko1 2_Aktiva Formeln" xfId="10472" xr:uid="{00000000-0005-0000-0000-000096290000}"/>
    <cellStyle name="s_asko1 3" xfId="10473" xr:uid="{00000000-0005-0000-0000-000097290000}"/>
    <cellStyle name="s_asko1 3 2" xfId="10474" xr:uid="{00000000-0005-0000-0000-000098290000}"/>
    <cellStyle name="s_asko1 4" xfId="10475" xr:uid="{00000000-0005-0000-0000-000099290000}"/>
    <cellStyle name="s_asko1_1" xfId="10476" xr:uid="{00000000-0005-0000-0000-00009A290000}"/>
    <cellStyle name="s_asko1_1_Aktiva Formeln" xfId="10477" xr:uid="{00000000-0005-0000-0000-00009B290000}"/>
    <cellStyle name="s_asko1_Aktiva Formeln" xfId="10478" xr:uid="{00000000-0005-0000-0000-00009C290000}"/>
    <cellStyle name="s_Assumptions" xfId="10479" xr:uid="{00000000-0005-0000-0000-00009D290000}"/>
    <cellStyle name="s_Assumptions 2" xfId="10480" xr:uid="{00000000-0005-0000-0000-00009E290000}"/>
    <cellStyle name="s_Assumptions 2 2" xfId="10481" xr:uid="{00000000-0005-0000-0000-00009F290000}"/>
    <cellStyle name="s_Assumptions 2 2 2" xfId="10482" xr:uid="{00000000-0005-0000-0000-0000A0290000}"/>
    <cellStyle name="s_Assumptions 2 2 2 2" xfId="10483" xr:uid="{00000000-0005-0000-0000-0000A1290000}"/>
    <cellStyle name="s_Assumptions 2 2 2 2 2" xfId="10484" xr:uid="{00000000-0005-0000-0000-0000A2290000}"/>
    <cellStyle name="s_Assumptions 2 2 2 3" xfId="10485" xr:uid="{00000000-0005-0000-0000-0000A3290000}"/>
    <cellStyle name="s_Assumptions 2 2 2_Aktiva Formeln" xfId="10486" xr:uid="{00000000-0005-0000-0000-0000A4290000}"/>
    <cellStyle name="s_Assumptions 2 2 3" xfId="10487" xr:uid="{00000000-0005-0000-0000-0000A5290000}"/>
    <cellStyle name="s_Assumptions 2 2 3 2" xfId="10488" xr:uid="{00000000-0005-0000-0000-0000A6290000}"/>
    <cellStyle name="s_Assumptions 2 2 4" xfId="10489" xr:uid="{00000000-0005-0000-0000-0000A7290000}"/>
    <cellStyle name="s_Assumptions 2 2_Aktiva Formeln" xfId="10490" xr:uid="{00000000-0005-0000-0000-0000A8290000}"/>
    <cellStyle name="s_Assumptions 2 3" xfId="10491" xr:uid="{00000000-0005-0000-0000-0000A9290000}"/>
    <cellStyle name="s_Assumptions 2 3 2" xfId="10492" xr:uid="{00000000-0005-0000-0000-0000AA290000}"/>
    <cellStyle name="s_Assumptions 2 3 3" xfId="10493" xr:uid="{00000000-0005-0000-0000-0000AB290000}"/>
    <cellStyle name="s_Assumptions 2 3 3 2" xfId="10494" xr:uid="{00000000-0005-0000-0000-0000AC290000}"/>
    <cellStyle name="s_Assumptions 2 3 4" xfId="10495" xr:uid="{00000000-0005-0000-0000-0000AD290000}"/>
    <cellStyle name="s_Assumptions 2 3_Aktiva Formeln" xfId="10496" xr:uid="{00000000-0005-0000-0000-0000AE290000}"/>
    <cellStyle name="s_Assumptions 2 4" xfId="10497" xr:uid="{00000000-0005-0000-0000-0000AF290000}"/>
    <cellStyle name="s_Assumptions 2 4 2" xfId="10498" xr:uid="{00000000-0005-0000-0000-0000B0290000}"/>
    <cellStyle name="s_Assumptions 2 4 3" xfId="10499" xr:uid="{00000000-0005-0000-0000-0000B1290000}"/>
    <cellStyle name="s_Assumptions 2 4 3 2" xfId="10500" xr:uid="{00000000-0005-0000-0000-0000B2290000}"/>
    <cellStyle name="s_Assumptions 2 4 4" xfId="10501" xr:uid="{00000000-0005-0000-0000-0000B3290000}"/>
    <cellStyle name="s_Assumptions 2 4_Aktiva Formeln" xfId="10502" xr:uid="{00000000-0005-0000-0000-0000B4290000}"/>
    <cellStyle name="s_Assumptions 2 5" xfId="10503" xr:uid="{00000000-0005-0000-0000-0000B5290000}"/>
    <cellStyle name="s_Assumptions 2 5 2" xfId="10504" xr:uid="{00000000-0005-0000-0000-0000B6290000}"/>
    <cellStyle name="s_Assumptions 2 5 2 2" xfId="10505" xr:uid="{00000000-0005-0000-0000-0000B7290000}"/>
    <cellStyle name="s_Assumptions 2 5 3" xfId="10506" xr:uid="{00000000-0005-0000-0000-0000B8290000}"/>
    <cellStyle name="s_Assumptions 2 5_Aktiva Formeln" xfId="10507" xr:uid="{00000000-0005-0000-0000-0000B9290000}"/>
    <cellStyle name="s_Assumptions 2 6" xfId="10508" xr:uid="{00000000-0005-0000-0000-0000BA290000}"/>
    <cellStyle name="s_Assumptions 2 6 2" xfId="10509" xr:uid="{00000000-0005-0000-0000-0000BB290000}"/>
    <cellStyle name="s_Assumptions 2 7" xfId="10510" xr:uid="{00000000-0005-0000-0000-0000BC290000}"/>
    <cellStyle name="s_Assumptions 2_Aktiva Formeln" xfId="10511" xr:uid="{00000000-0005-0000-0000-0000BD290000}"/>
    <cellStyle name="s_Assumptions 3" xfId="10512" xr:uid="{00000000-0005-0000-0000-0000BE290000}"/>
    <cellStyle name="s_Assumptions 3 2" xfId="10513" xr:uid="{00000000-0005-0000-0000-0000BF290000}"/>
    <cellStyle name="s_Assumptions 4" xfId="10514" xr:uid="{00000000-0005-0000-0000-0000C0290000}"/>
    <cellStyle name="s_Assumptions_Aktiva Formeln" xfId="10515" xr:uid="{00000000-0005-0000-0000-0000C1290000}"/>
    <cellStyle name="s_B_S_Ratios _B" xfId="10516" xr:uid="{00000000-0005-0000-0000-0000C2290000}"/>
    <cellStyle name="s_B_S_Ratios _B 2" xfId="10517" xr:uid="{00000000-0005-0000-0000-0000C3290000}"/>
    <cellStyle name="s_B_S_Ratios _B 2 2" xfId="10518" xr:uid="{00000000-0005-0000-0000-0000C4290000}"/>
    <cellStyle name="s_B_S_Ratios _B 2 2 2" xfId="10519" xr:uid="{00000000-0005-0000-0000-0000C5290000}"/>
    <cellStyle name="s_B_S_Ratios _B 2 2 2 2" xfId="10520" xr:uid="{00000000-0005-0000-0000-0000C6290000}"/>
    <cellStyle name="s_B_S_Ratios _B 2 2 2 2 2" xfId="10521" xr:uid="{00000000-0005-0000-0000-0000C7290000}"/>
    <cellStyle name="s_B_S_Ratios _B 2 2 2 3" xfId="10522" xr:uid="{00000000-0005-0000-0000-0000C8290000}"/>
    <cellStyle name="s_B_S_Ratios _B 2 2 2_Aktiva Formeln" xfId="10523" xr:uid="{00000000-0005-0000-0000-0000C9290000}"/>
    <cellStyle name="s_B_S_Ratios _B 2 2 3" xfId="10524" xr:uid="{00000000-0005-0000-0000-0000CA290000}"/>
    <cellStyle name="s_B_S_Ratios _B 2 2 3 2" xfId="10525" xr:uid="{00000000-0005-0000-0000-0000CB290000}"/>
    <cellStyle name="s_B_S_Ratios _B 2 2 4" xfId="10526" xr:uid="{00000000-0005-0000-0000-0000CC290000}"/>
    <cellStyle name="s_B_S_Ratios _B 2 2_Aktiva Formeln" xfId="10527" xr:uid="{00000000-0005-0000-0000-0000CD290000}"/>
    <cellStyle name="s_B_S_Ratios _B 2 3" xfId="10528" xr:uid="{00000000-0005-0000-0000-0000CE290000}"/>
    <cellStyle name="s_B_S_Ratios _B 2 3 2" xfId="10529" xr:uid="{00000000-0005-0000-0000-0000CF290000}"/>
    <cellStyle name="s_B_S_Ratios _B 2 3 3" xfId="10530" xr:uid="{00000000-0005-0000-0000-0000D0290000}"/>
    <cellStyle name="s_B_S_Ratios _B 2 3 3 2" xfId="10531" xr:uid="{00000000-0005-0000-0000-0000D1290000}"/>
    <cellStyle name="s_B_S_Ratios _B 2 3 4" xfId="10532" xr:uid="{00000000-0005-0000-0000-0000D2290000}"/>
    <cellStyle name="s_B_S_Ratios _B 2 3_Aktiva Formeln" xfId="10533" xr:uid="{00000000-0005-0000-0000-0000D3290000}"/>
    <cellStyle name="s_B_S_Ratios _B 2 4" xfId="10534" xr:uid="{00000000-0005-0000-0000-0000D4290000}"/>
    <cellStyle name="s_B_S_Ratios _B 2 4 2" xfId="10535" xr:uid="{00000000-0005-0000-0000-0000D5290000}"/>
    <cellStyle name="s_B_S_Ratios _B 2 4 3" xfId="10536" xr:uid="{00000000-0005-0000-0000-0000D6290000}"/>
    <cellStyle name="s_B_S_Ratios _B 2 4 3 2" xfId="10537" xr:uid="{00000000-0005-0000-0000-0000D7290000}"/>
    <cellStyle name="s_B_S_Ratios _B 2 4 4" xfId="10538" xr:uid="{00000000-0005-0000-0000-0000D8290000}"/>
    <cellStyle name="s_B_S_Ratios _B 2 4_Aktiva Formeln" xfId="10539" xr:uid="{00000000-0005-0000-0000-0000D9290000}"/>
    <cellStyle name="s_B_S_Ratios _B 2 5" xfId="10540" xr:uid="{00000000-0005-0000-0000-0000DA290000}"/>
    <cellStyle name="s_B_S_Ratios _B 2 5 2" xfId="10541" xr:uid="{00000000-0005-0000-0000-0000DB290000}"/>
    <cellStyle name="s_B_S_Ratios _B 2 5 2 2" xfId="10542" xr:uid="{00000000-0005-0000-0000-0000DC290000}"/>
    <cellStyle name="s_B_S_Ratios _B 2 5 3" xfId="10543" xr:uid="{00000000-0005-0000-0000-0000DD290000}"/>
    <cellStyle name="s_B_S_Ratios _B 2 5_Aktiva Formeln" xfId="10544" xr:uid="{00000000-0005-0000-0000-0000DE290000}"/>
    <cellStyle name="s_B_S_Ratios _B 2 6" xfId="10545" xr:uid="{00000000-0005-0000-0000-0000DF290000}"/>
    <cellStyle name="s_B_S_Ratios _B 2 6 2" xfId="10546" xr:uid="{00000000-0005-0000-0000-0000E0290000}"/>
    <cellStyle name="s_B_S_Ratios _B 2 7" xfId="10547" xr:uid="{00000000-0005-0000-0000-0000E1290000}"/>
    <cellStyle name="s_B_S_Ratios _B 2_Aktiva Formeln" xfId="10548" xr:uid="{00000000-0005-0000-0000-0000E2290000}"/>
    <cellStyle name="s_B_S_Ratios _B 3" xfId="10549" xr:uid="{00000000-0005-0000-0000-0000E3290000}"/>
    <cellStyle name="s_B_S_Ratios _B 3 2" xfId="10550" xr:uid="{00000000-0005-0000-0000-0000E4290000}"/>
    <cellStyle name="s_B_S_Ratios _B 4" xfId="10551" xr:uid="{00000000-0005-0000-0000-0000E5290000}"/>
    <cellStyle name="s_B_S_Ratios _B_Aktiva Formeln" xfId="10552" xr:uid="{00000000-0005-0000-0000-0000E6290000}"/>
    <cellStyle name="s_B_S_Ratios_T" xfId="10553" xr:uid="{00000000-0005-0000-0000-0000E7290000}"/>
    <cellStyle name="s_B_S_Ratios_T 2" xfId="10554" xr:uid="{00000000-0005-0000-0000-0000E8290000}"/>
    <cellStyle name="s_B_S_Ratios_T 2 2" xfId="10555" xr:uid="{00000000-0005-0000-0000-0000E9290000}"/>
    <cellStyle name="s_B_S_Ratios_T 2 2 2" xfId="10556" xr:uid="{00000000-0005-0000-0000-0000EA290000}"/>
    <cellStyle name="s_B_S_Ratios_T 2 2 2 2" xfId="10557" xr:uid="{00000000-0005-0000-0000-0000EB290000}"/>
    <cellStyle name="s_B_S_Ratios_T 2 2 2 2 2" xfId="10558" xr:uid="{00000000-0005-0000-0000-0000EC290000}"/>
    <cellStyle name="s_B_S_Ratios_T 2 2 2 3" xfId="10559" xr:uid="{00000000-0005-0000-0000-0000ED290000}"/>
    <cellStyle name="s_B_S_Ratios_T 2 2 2_Aktiva Formeln" xfId="10560" xr:uid="{00000000-0005-0000-0000-0000EE290000}"/>
    <cellStyle name="s_B_S_Ratios_T 2 2 3" xfId="10561" xr:uid="{00000000-0005-0000-0000-0000EF290000}"/>
    <cellStyle name="s_B_S_Ratios_T 2 2 3 2" xfId="10562" xr:uid="{00000000-0005-0000-0000-0000F0290000}"/>
    <cellStyle name="s_B_S_Ratios_T 2 2 4" xfId="10563" xr:uid="{00000000-0005-0000-0000-0000F1290000}"/>
    <cellStyle name="s_B_S_Ratios_T 2 2_Aktiva Formeln" xfId="10564" xr:uid="{00000000-0005-0000-0000-0000F2290000}"/>
    <cellStyle name="s_B_S_Ratios_T 2 3" xfId="10565" xr:uid="{00000000-0005-0000-0000-0000F3290000}"/>
    <cellStyle name="s_B_S_Ratios_T 2 3 2" xfId="10566" xr:uid="{00000000-0005-0000-0000-0000F4290000}"/>
    <cellStyle name="s_B_S_Ratios_T 2 3 3" xfId="10567" xr:uid="{00000000-0005-0000-0000-0000F5290000}"/>
    <cellStyle name="s_B_S_Ratios_T 2 3 3 2" xfId="10568" xr:uid="{00000000-0005-0000-0000-0000F6290000}"/>
    <cellStyle name="s_B_S_Ratios_T 2 3 4" xfId="10569" xr:uid="{00000000-0005-0000-0000-0000F7290000}"/>
    <cellStyle name="s_B_S_Ratios_T 2 3_Aktiva Formeln" xfId="10570" xr:uid="{00000000-0005-0000-0000-0000F8290000}"/>
    <cellStyle name="s_B_S_Ratios_T 2 4" xfId="10571" xr:uid="{00000000-0005-0000-0000-0000F9290000}"/>
    <cellStyle name="s_B_S_Ratios_T 2 4 2" xfId="10572" xr:uid="{00000000-0005-0000-0000-0000FA290000}"/>
    <cellStyle name="s_B_S_Ratios_T 2 4 3" xfId="10573" xr:uid="{00000000-0005-0000-0000-0000FB290000}"/>
    <cellStyle name="s_B_S_Ratios_T 2 4 3 2" xfId="10574" xr:uid="{00000000-0005-0000-0000-0000FC290000}"/>
    <cellStyle name="s_B_S_Ratios_T 2 4 4" xfId="10575" xr:uid="{00000000-0005-0000-0000-0000FD290000}"/>
    <cellStyle name="s_B_S_Ratios_T 2 4_Aktiva Formeln" xfId="10576" xr:uid="{00000000-0005-0000-0000-0000FE290000}"/>
    <cellStyle name="s_B_S_Ratios_T 2 5" xfId="10577" xr:uid="{00000000-0005-0000-0000-0000FF290000}"/>
    <cellStyle name="s_B_S_Ratios_T 2 5 2" xfId="10578" xr:uid="{00000000-0005-0000-0000-0000002A0000}"/>
    <cellStyle name="s_B_S_Ratios_T 2 5 2 2" xfId="10579" xr:uid="{00000000-0005-0000-0000-0000012A0000}"/>
    <cellStyle name="s_B_S_Ratios_T 2 5 3" xfId="10580" xr:uid="{00000000-0005-0000-0000-0000022A0000}"/>
    <cellStyle name="s_B_S_Ratios_T 2 5_Aktiva Formeln" xfId="10581" xr:uid="{00000000-0005-0000-0000-0000032A0000}"/>
    <cellStyle name="s_B_S_Ratios_T 2 6" xfId="10582" xr:uid="{00000000-0005-0000-0000-0000042A0000}"/>
    <cellStyle name="s_B_S_Ratios_T 2 6 2" xfId="10583" xr:uid="{00000000-0005-0000-0000-0000052A0000}"/>
    <cellStyle name="s_B_S_Ratios_T 2 7" xfId="10584" xr:uid="{00000000-0005-0000-0000-0000062A0000}"/>
    <cellStyle name="s_B_S_Ratios_T 2_Aktiva Formeln" xfId="10585" xr:uid="{00000000-0005-0000-0000-0000072A0000}"/>
    <cellStyle name="s_B_S_Ratios_T 3" xfId="10586" xr:uid="{00000000-0005-0000-0000-0000082A0000}"/>
    <cellStyle name="s_B_S_Ratios_T 3 2" xfId="10587" xr:uid="{00000000-0005-0000-0000-0000092A0000}"/>
    <cellStyle name="s_B_S_Ratios_T 4" xfId="10588" xr:uid="{00000000-0005-0000-0000-00000A2A0000}"/>
    <cellStyle name="s_B_S_Ratios_T_Aktiva Formeln" xfId="10589" xr:uid="{00000000-0005-0000-0000-00000B2A0000}"/>
    <cellStyle name="s_btr_2" xfId="10590" xr:uid="{00000000-0005-0000-0000-00000C2A0000}"/>
    <cellStyle name="s_btr_2 2" xfId="10591" xr:uid="{00000000-0005-0000-0000-00000D2A0000}"/>
    <cellStyle name="s_btr_2 2 2" xfId="10592" xr:uid="{00000000-0005-0000-0000-00000E2A0000}"/>
    <cellStyle name="s_btr_2 2 2 2" xfId="10593" xr:uid="{00000000-0005-0000-0000-00000F2A0000}"/>
    <cellStyle name="s_btr_2 2 2 2 2" xfId="10594" xr:uid="{00000000-0005-0000-0000-0000102A0000}"/>
    <cellStyle name="s_btr_2 2 2 2 2 2" xfId="10595" xr:uid="{00000000-0005-0000-0000-0000112A0000}"/>
    <cellStyle name="s_btr_2 2 2 2 3" xfId="10596" xr:uid="{00000000-0005-0000-0000-0000122A0000}"/>
    <cellStyle name="s_btr_2 2 2 2_Aktiva Formeln" xfId="10597" xr:uid="{00000000-0005-0000-0000-0000132A0000}"/>
    <cellStyle name="s_btr_2 2 2 3" xfId="10598" xr:uid="{00000000-0005-0000-0000-0000142A0000}"/>
    <cellStyle name="s_btr_2 2 2 3 2" xfId="10599" xr:uid="{00000000-0005-0000-0000-0000152A0000}"/>
    <cellStyle name="s_btr_2 2 2 4" xfId="10600" xr:uid="{00000000-0005-0000-0000-0000162A0000}"/>
    <cellStyle name="s_btr_2 2 2_Aktiva Formeln" xfId="10601" xr:uid="{00000000-0005-0000-0000-0000172A0000}"/>
    <cellStyle name="s_btr_2 2 3" xfId="10602" xr:uid="{00000000-0005-0000-0000-0000182A0000}"/>
    <cellStyle name="s_btr_2 2 3 2" xfId="10603" xr:uid="{00000000-0005-0000-0000-0000192A0000}"/>
    <cellStyle name="s_btr_2 2 3 3" xfId="10604" xr:uid="{00000000-0005-0000-0000-00001A2A0000}"/>
    <cellStyle name="s_btr_2 2 3 3 2" xfId="10605" xr:uid="{00000000-0005-0000-0000-00001B2A0000}"/>
    <cellStyle name="s_btr_2 2 3 4" xfId="10606" xr:uid="{00000000-0005-0000-0000-00001C2A0000}"/>
    <cellStyle name="s_btr_2 2 3_Aktiva Formeln" xfId="10607" xr:uid="{00000000-0005-0000-0000-00001D2A0000}"/>
    <cellStyle name="s_btr_2 2 4" xfId="10608" xr:uid="{00000000-0005-0000-0000-00001E2A0000}"/>
    <cellStyle name="s_btr_2 2 4 2" xfId="10609" xr:uid="{00000000-0005-0000-0000-00001F2A0000}"/>
    <cellStyle name="s_btr_2 2 4 3" xfId="10610" xr:uid="{00000000-0005-0000-0000-0000202A0000}"/>
    <cellStyle name="s_btr_2 2 4 3 2" xfId="10611" xr:uid="{00000000-0005-0000-0000-0000212A0000}"/>
    <cellStyle name="s_btr_2 2 4 4" xfId="10612" xr:uid="{00000000-0005-0000-0000-0000222A0000}"/>
    <cellStyle name="s_btr_2 2 4_Aktiva Formeln" xfId="10613" xr:uid="{00000000-0005-0000-0000-0000232A0000}"/>
    <cellStyle name="s_btr_2 2 5" xfId="10614" xr:uid="{00000000-0005-0000-0000-0000242A0000}"/>
    <cellStyle name="s_btr_2 2 5 2" xfId="10615" xr:uid="{00000000-0005-0000-0000-0000252A0000}"/>
    <cellStyle name="s_btr_2 2 5 2 2" xfId="10616" xr:uid="{00000000-0005-0000-0000-0000262A0000}"/>
    <cellStyle name="s_btr_2 2 5 3" xfId="10617" xr:uid="{00000000-0005-0000-0000-0000272A0000}"/>
    <cellStyle name="s_btr_2 2 5_Aktiva Formeln" xfId="10618" xr:uid="{00000000-0005-0000-0000-0000282A0000}"/>
    <cellStyle name="s_btr_2 2 6" xfId="10619" xr:uid="{00000000-0005-0000-0000-0000292A0000}"/>
    <cellStyle name="s_btr_2 2 6 2" xfId="10620" xr:uid="{00000000-0005-0000-0000-00002A2A0000}"/>
    <cellStyle name="s_btr_2 2 7" xfId="10621" xr:uid="{00000000-0005-0000-0000-00002B2A0000}"/>
    <cellStyle name="s_btr_2 2_Aktiva Formeln" xfId="10622" xr:uid="{00000000-0005-0000-0000-00002C2A0000}"/>
    <cellStyle name="s_btr_2 3" xfId="10623" xr:uid="{00000000-0005-0000-0000-00002D2A0000}"/>
    <cellStyle name="s_btr_2 3 2" xfId="10624" xr:uid="{00000000-0005-0000-0000-00002E2A0000}"/>
    <cellStyle name="s_btr_2 4" xfId="10625" xr:uid="{00000000-0005-0000-0000-00002F2A0000}"/>
    <cellStyle name="s_btr_2_1" xfId="10626" xr:uid="{00000000-0005-0000-0000-0000302A0000}"/>
    <cellStyle name="s_btr_2_1_Aktiva Formeln" xfId="10627" xr:uid="{00000000-0005-0000-0000-0000312A0000}"/>
    <cellStyle name="s_btr_2_2" xfId="10628" xr:uid="{00000000-0005-0000-0000-0000322A0000}"/>
    <cellStyle name="s_btr_2_2 2" xfId="10629" xr:uid="{00000000-0005-0000-0000-0000332A0000}"/>
    <cellStyle name="s_btr_2_2 2 2" xfId="10630" xr:uid="{00000000-0005-0000-0000-0000342A0000}"/>
    <cellStyle name="s_btr_2_2 2 2 2" xfId="10631" xr:uid="{00000000-0005-0000-0000-0000352A0000}"/>
    <cellStyle name="s_btr_2_2 2 2 2 2" xfId="10632" xr:uid="{00000000-0005-0000-0000-0000362A0000}"/>
    <cellStyle name="s_btr_2_2 2 2 2 2 2" xfId="10633" xr:uid="{00000000-0005-0000-0000-0000372A0000}"/>
    <cellStyle name="s_btr_2_2 2 2 2 3" xfId="10634" xr:uid="{00000000-0005-0000-0000-0000382A0000}"/>
    <cellStyle name="s_btr_2_2 2 2 2_Aktiva Formeln" xfId="10635" xr:uid="{00000000-0005-0000-0000-0000392A0000}"/>
    <cellStyle name="s_btr_2_2 2 2 3" xfId="10636" xr:uid="{00000000-0005-0000-0000-00003A2A0000}"/>
    <cellStyle name="s_btr_2_2 2 2 3 2" xfId="10637" xr:uid="{00000000-0005-0000-0000-00003B2A0000}"/>
    <cellStyle name="s_btr_2_2 2 2 4" xfId="10638" xr:uid="{00000000-0005-0000-0000-00003C2A0000}"/>
    <cellStyle name="s_btr_2_2 2 2_Aktiva Formeln" xfId="10639" xr:uid="{00000000-0005-0000-0000-00003D2A0000}"/>
    <cellStyle name="s_btr_2_2 2 3" xfId="10640" xr:uid="{00000000-0005-0000-0000-00003E2A0000}"/>
    <cellStyle name="s_btr_2_2 2 3 2" xfId="10641" xr:uid="{00000000-0005-0000-0000-00003F2A0000}"/>
    <cellStyle name="s_btr_2_2 2 3 3" xfId="10642" xr:uid="{00000000-0005-0000-0000-0000402A0000}"/>
    <cellStyle name="s_btr_2_2 2 3 3 2" xfId="10643" xr:uid="{00000000-0005-0000-0000-0000412A0000}"/>
    <cellStyle name="s_btr_2_2 2 3 4" xfId="10644" xr:uid="{00000000-0005-0000-0000-0000422A0000}"/>
    <cellStyle name="s_btr_2_2 2 3_Aktiva Formeln" xfId="10645" xr:uid="{00000000-0005-0000-0000-0000432A0000}"/>
    <cellStyle name="s_btr_2_2 2 4" xfId="10646" xr:uid="{00000000-0005-0000-0000-0000442A0000}"/>
    <cellStyle name="s_btr_2_2 2 4 2" xfId="10647" xr:uid="{00000000-0005-0000-0000-0000452A0000}"/>
    <cellStyle name="s_btr_2_2 2 4 3" xfId="10648" xr:uid="{00000000-0005-0000-0000-0000462A0000}"/>
    <cellStyle name="s_btr_2_2 2 4 3 2" xfId="10649" xr:uid="{00000000-0005-0000-0000-0000472A0000}"/>
    <cellStyle name="s_btr_2_2 2 4 4" xfId="10650" xr:uid="{00000000-0005-0000-0000-0000482A0000}"/>
    <cellStyle name="s_btr_2_2 2 4_Aktiva Formeln" xfId="10651" xr:uid="{00000000-0005-0000-0000-0000492A0000}"/>
    <cellStyle name="s_btr_2_2 2 5" xfId="10652" xr:uid="{00000000-0005-0000-0000-00004A2A0000}"/>
    <cellStyle name="s_btr_2_2 2 5 2" xfId="10653" xr:uid="{00000000-0005-0000-0000-00004B2A0000}"/>
    <cellStyle name="s_btr_2_2 2 5 2 2" xfId="10654" xr:uid="{00000000-0005-0000-0000-00004C2A0000}"/>
    <cellStyle name="s_btr_2_2 2 5 3" xfId="10655" xr:uid="{00000000-0005-0000-0000-00004D2A0000}"/>
    <cellStyle name="s_btr_2_2 2 5_Aktiva Formeln" xfId="10656" xr:uid="{00000000-0005-0000-0000-00004E2A0000}"/>
    <cellStyle name="s_btr_2_2 2 6" xfId="10657" xr:uid="{00000000-0005-0000-0000-00004F2A0000}"/>
    <cellStyle name="s_btr_2_2 2 6 2" xfId="10658" xr:uid="{00000000-0005-0000-0000-0000502A0000}"/>
    <cellStyle name="s_btr_2_2 2 7" xfId="10659" xr:uid="{00000000-0005-0000-0000-0000512A0000}"/>
    <cellStyle name="s_btr_2_2 2_Aktiva Formeln" xfId="10660" xr:uid="{00000000-0005-0000-0000-0000522A0000}"/>
    <cellStyle name="s_btr_2_2 3" xfId="10661" xr:uid="{00000000-0005-0000-0000-0000532A0000}"/>
    <cellStyle name="s_btr_2_2 3 2" xfId="10662" xr:uid="{00000000-0005-0000-0000-0000542A0000}"/>
    <cellStyle name="s_btr_2_2 4" xfId="10663" xr:uid="{00000000-0005-0000-0000-0000552A0000}"/>
    <cellStyle name="s_btr_2_2_Aktiva Formeln" xfId="10664" xr:uid="{00000000-0005-0000-0000-0000562A0000}"/>
    <cellStyle name="s_btr_2_Aktiva Formeln" xfId="10665" xr:uid="{00000000-0005-0000-0000-0000572A0000}"/>
    <cellStyle name="s_btr_3" xfId="10666" xr:uid="{00000000-0005-0000-0000-0000582A0000}"/>
    <cellStyle name="s_btr_3 2" xfId="10667" xr:uid="{00000000-0005-0000-0000-0000592A0000}"/>
    <cellStyle name="s_btr_3 2 2" xfId="10668" xr:uid="{00000000-0005-0000-0000-00005A2A0000}"/>
    <cellStyle name="s_btr_3 2 2 2" xfId="10669" xr:uid="{00000000-0005-0000-0000-00005B2A0000}"/>
    <cellStyle name="s_btr_3 2 2 2 2" xfId="10670" xr:uid="{00000000-0005-0000-0000-00005C2A0000}"/>
    <cellStyle name="s_btr_3 2 2 2 2 2" xfId="10671" xr:uid="{00000000-0005-0000-0000-00005D2A0000}"/>
    <cellStyle name="s_btr_3 2 2 2 3" xfId="10672" xr:uid="{00000000-0005-0000-0000-00005E2A0000}"/>
    <cellStyle name="s_btr_3 2 2 2_Aktiva Formeln" xfId="10673" xr:uid="{00000000-0005-0000-0000-00005F2A0000}"/>
    <cellStyle name="s_btr_3 2 2 3" xfId="10674" xr:uid="{00000000-0005-0000-0000-0000602A0000}"/>
    <cellStyle name="s_btr_3 2 2 3 2" xfId="10675" xr:uid="{00000000-0005-0000-0000-0000612A0000}"/>
    <cellStyle name="s_btr_3 2 2 4" xfId="10676" xr:uid="{00000000-0005-0000-0000-0000622A0000}"/>
    <cellStyle name="s_btr_3 2 2_Aktiva Formeln" xfId="10677" xr:uid="{00000000-0005-0000-0000-0000632A0000}"/>
    <cellStyle name="s_btr_3 2 3" xfId="10678" xr:uid="{00000000-0005-0000-0000-0000642A0000}"/>
    <cellStyle name="s_btr_3 2 3 2" xfId="10679" xr:uid="{00000000-0005-0000-0000-0000652A0000}"/>
    <cellStyle name="s_btr_3 2 3 3" xfId="10680" xr:uid="{00000000-0005-0000-0000-0000662A0000}"/>
    <cellStyle name="s_btr_3 2 3 3 2" xfId="10681" xr:uid="{00000000-0005-0000-0000-0000672A0000}"/>
    <cellStyle name="s_btr_3 2 3 4" xfId="10682" xr:uid="{00000000-0005-0000-0000-0000682A0000}"/>
    <cellStyle name="s_btr_3 2 3_Aktiva Formeln" xfId="10683" xr:uid="{00000000-0005-0000-0000-0000692A0000}"/>
    <cellStyle name="s_btr_3 2 4" xfId="10684" xr:uid="{00000000-0005-0000-0000-00006A2A0000}"/>
    <cellStyle name="s_btr_3 2 4 2" xfId="10685" xr:uid="{00000000-0005-0000-0000-00006B2A0000}"/>
    <cellStyle name="s_btr_3 2 4 3" xfId="10686" xr:uid="{00000000-0005-0000-0000-00006C2A0000}"/>
    <cellStyle name="s_btr_3 2 4 3 2" xfId="10687" xr:uid="{00000000-0005-0000-0000-00006D2A0000}"/>
    <cellStyle name="s_btr_3 2 4 4" xfId="10688" xr:uid="{00000000-0005-0000-0000-00006E2A0000}"/>
    <cellStyle name="s_btr_3 2 4_Aktiva Formeln" xfId="10689" xr:uid="{00000000-0005-0000-0000-00006F2A0000}"/>
    <cellStyle name="s_btr_3 2 5" xfId="10690" xr:uid="{00000000-0005-0000-0000-0000702A0000}"/>
    <cellStyle name="s_btr_3 2 5 2" xfId="10691" xr:uid="{00000000-0005-0000-0000-0000712A0000}"/>
    <cellStyle name="s_btr_3 2 5 2 2" xfId="10692" xr:uid="{00000000-0005-0000-0000-0000722A0000}"/>
    <cellStyle name="s_btr_3 2 5 3" xfId="10693" xr:uid="{00000000-0005-0000-0000-0000732A0000}"/>
    <cellStyle name="s_btr_3 2 5_Aktiva Formeln" xfId="10694" xr:uid="{00000000-0005-0000-0000-0000742A0000}"/>
    <cellStyle name="s_btr_3 2 6" xfId="10695" xr:uid="{00000000-0005-0000-0000-0000752A0000}"/>
    <cellStyle name="s_btr_3 2 6 2" xfId="10696" xr:uid="{00000000-0005-0000-0000-0000762A0000}"/>
    <cellStyle name="s_btr_3 2 7" xfId="10697" xr:uid="{00000000-0005-0000-0000-0000772A0000}"/>
    <cellStyle name="s_btr_3 2_Aktiva Formeln" xfId="10698" xr:uid="{00000000-0005-0000-0000-0000782A0000}"/>
    <cellStyle name="s_btr_3 3" xfId="10699" xr:uid="{00000000-0005-0000-0000-0000792A0000}"/>
    <cellStyle name="s_btr_3 3 2" xfId="10700" xr:uid="{00000000-0005-0000-0000-00007A2A0000}"/>
    <cellStyle name="s_btr_3 4" xfId="10701" xr:uid="{00000000-0005-0000-0000-00007B2A0000}"/>
    <cellStyle name="s_btr_3_1" xfId="10702" xr:uid="{00000000-0005-0000-0000-00007C2A0000}"/>
    <cellStyle name="s_btr_3_1 2" xfId="10703" xr:uid="{00000000-0005-0000-0000-00007D2A0000}"/>
    <cellStyle name="s_btr_3_1 2 2" xfId="10704" xr:uid="{00000000-0005-0000-0000-00007E2A0000}"/>
    <cellStyle name="s_btr_3_1 2 2 2" xfId="10705" xr:uid="{00000000-0005-0000-0000-00007F2A0000}"/>
    <cellStyle name="s_btr_3_1 2 2 2 2" xfId="10706" xr:uid="{00000000-0005-0000-0000-0000802A0000}"/>
    <cellStyle name="s_btr_3_1 2 2 2 2 2" xfId="10707" xr:uid="{00000000-0005-0000-0000-0000812A0000}"/>
    <cellStyle name="s_btr_3_1 2 2 2 3" xfId="10708" xr:uid="{00000000-0005-0000-0000-0000822A0000}"/>
    <cellStyle name="s_btr_3_1 2 2 2_Aktiva Formeln" xfId="10709" xr:uid="{00000000-0005-0000-0000-0000832A0000}"/>
    <cellStyle name="s_btr_3_1 2 2 3" xfId="10710" xr:uid="{00000000-0005-0000-0000-0000842A0000}"/>
    <cellStyle name="s_btr_3_1 2 2 3 2" xfId="10711" xr:uid="{00000000-0005-0000-0000-0000852A0000}"/>
    <cellStyle name="s_btr_3_1 2 2 4" xfId="10712" xr:uid="{00000000-0005-0000-0000-0000862A0000}"/>
    <cellStyle name="s_btr_3_1 2 2_Aktiva Formeln" xfId="10713" xr:uid="{00000000-0005-0000-0000-0000872A0000}"/>
    <cellStyle name="s_btr_3_1 2 3" xfId="10714" xr:uid="{00000000-0005-0000-0000-0000882A0000}"/>
    <cellStyle name="s_btr_3_1 2 3 2" xfId="10715" xr:uid="{00000000-0005-0000-0000-0000892A0000}"/>
    <cellStyle name="s_btr_3_1 2 3 3" xfId="10716" xr:uid="{00000000-0005-0000-0000-00008A2A0000}"/>
    <cellStyle name="s_btr_3_1 2 3 3 2" xfId="10717" xr:uid="{00000000-0005-0000-0000-00008B2A0000}"/>
    <cellStyle name="s_btr_3_1 2 3 4" xfId="10718" xr:uid="{00000000-0005-0000-0000-00008C2A0000}"/>
    <cellStyle name="s_btr_3_1 2 3_Aktiva Formeln" xfId="10719" xr:uid="{00000000-0005-0000-0000-00008D2A0000}"/>
    <cellStyle name="s_btr_3_1 2 4" xfId="10720" xr:uid="{00000000-0005-0000-0000-00008E2A0000}"/>
    <cellStyle name="s_btr_3_1 2 4 2" xfId="10721" xr:uid="{00000000-0005-0000-0000-00008F2A0000}"/>
    <cellStyle name="s_btr_3_1 2 4 3" xfId="10722" xr:uid="{00000000-0005-0000-0000-0000902A0000}"/>
    <cellStyle name="s_btr_3_1 2 4 3 2" xfId="10723" xr:uid="{00000000-0005-0000-0000-0000912A0000}"/>
    <cellStyle name="s_btr_3_1 2 4 4" xfId="10724" xr:uid="{00000000-0005-0000-0000-0000922A0000}"/>
    <cellStyle name="s_btr_3_1 2 4_Aktiva Formeln" xfId="10725" xr:uid="{00000000-0005-0000-0000-0000932A0000}"/>
    <cellStyle name="s_btr_3_1 2 5" xfId="10726" xr:uid="{00000000-0005-0000-0000-0000942A0000}"/>
    <cellStyle name="s_btr_3_1 2 5 2" xfId="10727" xr:uid="{00000000-0005-0000-0000-0000952A0000}"/>
    <cellStyle name="s_btr_3_1 2 5 2 2" xfId="10728" xr:uid="{00000000-0005-0000-0000-0000962A0000}"/>
    <cellStyle name="s_btr_3_1 2 5 3" xfId="10729" xr:uid="{00000000-0005-0000-0000-0000972A0000}"/>
    <cellStyle name="s_btr_3_1 2 5_Aktiva Formeln" xfId="10730" xr:uid="{00000000-0005-0000-0000-0000982A0000}"/>
    <cellStyle name="s_btr_3_1 2 6" xfId="10731" xr:uid="{00000000-0005-0000-0000-0000992A0000}"/>
    <cellStyle name="s_btr_3_1 2 6 2" xfId="10732" xr:uid="{00000000-0005-0000-0000-00009A2A0000}"/>
    <cellStyle name="s_btr_3_1 2 7" xfId="10733" xr:uid="{00000000-0005-0000-0000-00009B2A0000}"/>
    <cellStyle name="s_btr_3_1 2_Aktiva Formeln" xfId="10734" xr:uid="{00000000-0005-0000-0000-00009C2A0000}"/>
    <cellStyle name="s_btr_3_1 3" xfId="10735" xr:uid="{00000000-0005-0000-0000-00009D2A0000}"/>
    <cellStyle name="s_btr_3_1 3 2" xfId="10736" xr:uid="{00000000-0005-0000-0000-00009E2A0000}"/>
    <cellStyle name="s_btr_3_1 4" xfId="10737" xr:uid="{00000000-0005-0000-0000-00009F2A0000}"/>
    <cellStyle name="s_btr_3_1_Aktiva Formeln" xfId="10738" xr:uid="{00000000-0005-0000-0000-0000A02A0000}"/>
    <cellStyle name="s_btr_3_Aktiva Formeln" xfId="10739" xr:uid="{00000000-0005-0000-0000-0000A12A0000}"/>
    <cellStyle name="s_Cases (2)" xfId="10740" xr:uid="{00000000-0005-0000-0000-0000A22A0000}"/>
    <cellStyle name="s_Cases (2) 2" xfId="10741" xr:uid="{00000000-0005-0000-0000-0000A32A0000}"/>
    <cellStyle name="s_Cases (2) 2 2" xfId="10742" xr:uid="{00000000-0005-0000-0000-0000A42A0000}"/>
    <cellStyle name="s_Cases (2) 2 2 2" xfId="10743" xr:uid="{00000000-0005-0000-0000-0000A52A0000}"/>
    <cellStyle name="s_Cases (2) 2 2 2 2" xfId="10744" xr:uid="{00000000-0005-0000-0000-0000A62A0000}"/>
    <cellStyle name="s_Cases (2) 2 2 2 2 2" xfId="10745" xr:uid="{00000000-0005-0000-0000-0000A72A0000}"/>
    <cellStyle name="s_Cases (2) 2 2 2 3" xfId="10746" xr:uid="{00000000-0005-0000-0000-0000A82A0000}"/>
    <cellStyle name="s_Cases (2) 2 2 2_Aktiva Formeln" xfId="10747" xr:uid="{00000000-0005-0000-0000-0000A92A0000}"/>
    <cellStyle name="s_Cases (2) 2 2 3" xfId="10748" xr:uid="{00000000-0005-0000-0000-0000AA2A0000}"/>
    <cellStyle name="s_Cases (2) 2 2 3 2" xfId="10749" xr:uid="{00000000-0005-0000-0000-0000AB2A0000}"/>
    <cellStyle name="s_Cases (2) 2 2 4" xfId="10750" xr:uid="{00000000-0005-0000-0000-0000AC2A0000}"/>
    <cellStyle name="s_Cases (2) 2 2_Aktiva Formeln" xfId="10751" xr:uid="{00000000-0005-0000-0000-0000AD2A0000}"/>
    <cellStyle name="s_Cases (2) 2 3" xfId="10752" xr:uid="{00000000-0005-0000-0000-0000AE2A0000}"/>
    <cellStyle name="s_Cases (2) 2 3 2" xfId="10753" xr:uid="{00000000-0005-0000-0000-0000AF2A0000}"/>
    <cellStyle name="s_Cases (2) 2 3 3" xfId="10754" xr:uid="{00000000-0005-0000-0000-0000B02A0000}"/>
    <cellStyle name="s_Cases (2) 2 3 3 2" xfId="10755" xr:uid="{00000000-0005-0000-0000-0000B12A0000}"/>
    <cellStyle name="s_Cases (2) 2 3 4" xfId="10756" xr:uid="{00000000-0005-0000-0000-0000B22A0000}"/>
    <cellStyle name="s_Cases (2) 2 3_Aktiva Formeln" xfId="10757" xr:uid="{00000000-0005-0000-0000-0000B32A0000}"/>
    <cellStyle name="s_Cases (2) 2 4" xfId="10758" xr:uid="{00000000-0005-0000-0000-0000B42A0000}"/>
    <cellStyle name="s_Cases (2) 2 4 2" xfId="10759" xr:uid="{00000000-0005-0000-0000-0000B52A0000}"/>
    <cellStyle name="s_Cases (2) 2 4 3" xfId="10760" xr:uid="{00000000-0005-0000-0000-0000B62A0000}"/>
    <cellStyle name="s_Cases (2) 2 4 3 2" xfId="10761" xr:uid="{00000000-0005-0000-0000-0000B72A0000}"/>
    <cellStyle name="s_Cases (2) 2 4 4" xfId="10762" xr:uid="{00000000-0005-0000-0000-0000B82A0000}"/>
    <cellStyle name="s_Cases (2) 2 4_Aktiva Formeln" xfId="10763" xr:uid="{00000000-0005-0000-0000-0000B92A0000}"/>
    <cellStyle name="s_Cases (2) 2 5" xfId="10764" xr:uid="{00000000-0005-0000-0000-0000BA2A0000}"/>
    <cellStyle name="s_Cases (2) 2 5 2" xfId="10765" xr:uid="{00000000-0005-0000-0000-0000BB2A0000}"/>
    <cellStyle name="s_Cases (2) 2 5 2 2" xfId="10766" xr:uid="{00000000-0005-0000-0000-0000BC2A0000}"/>
    <cellStyle name="s_Cases (2) 2 5 3" xfId="10767" xr:uid="{00000000-0005-0000-0000-0000BD2A0000}"/>
    <cellStyle name="s_Cases (2) 2 5_Aktiva Formeln" xfId="10768" xr:uid="{00000000-0005-0000-0000-0000BE2A0000}"/>
    <cellStyle name="s_Cases (2) 2 6" xfId="10769" xr:uid="{00000000-0005-0000-0000-0000BF2A0000}"/>
    <cellStyle name="s_Cases (2) 2 6 2" xfId="10770" xr:uid="{00000000-0005-0000-0000-0000C02A0000}"/>
    <cellStyle name="s_Cases (2) 2 7" xfId="10771" xr:uid="{00000000-0005-0000-0000-0000C12A0000}"/>
    <cellStyle name="s_Cases (2) 2_Aktiva Formeln" xfId="10772" xr:uid="{00000000-0005-0000-0000-0000C22A0000}"/>
    <cellStyle name="s_Cases (2) 3" xfId="10773" xr:uid="{00000000-0005-0000-0000-0000C32A0000}"/>
    <cellStyle name="s_Cases (2) 3 2" xfId="10774" xr:uid="{00000000-0005-0000-0000-0000C42A0000}"/>
    <cellStyle name="s_Cases (2) 4" xfId="10775" xr:uid="{00000000-0005-0000-0000-0000C52A0000}"/>
    <cellStyle name="s_Cases (2)_1" xfId="10776" xr:uid="{00000000-0005-0000-0000-0000C62A0000}"/>
    <cellStyle name="s_Cases (2)_1_Aktiva Formeln" xfId="10777" xr:uid="{00000000-0005-0000-0000-0000C72A0000}"/>
    <cellStyle name="s_Cases (2)_Aktiva Formeln" xfId="10778" xr:uid="{00000000-0005-0000-0000-0000C82A0000}"/>
    <cellStyle name="s_dccmod1" xfId="10779" xr:uid="{00000000-0005-0000-0000-0000C92A0000}"/>
    <cellStyle name="s_dccmod1_1" xfId="10780" xr:uid="{00000000-0005-0000-0000-0000CA2A0000}"/>
    <cellStyle name="s_dccmod1_1 2" xfId="10781" xr:uid="{00000000-0005-0000-0000-0000CB2A0000}"/>
    <cellStyle name="s_dccmod1_1 2 2" xfId="10782" xr:uid="{00000000-0005-0000-0000-0000CC2A0000}"/>
    <cellStyle name="s_dccmod1_1 2 2 2" xfId="10783" xr:uid="{00000000-0005-0000-0000-0000CD2A0000}"/>
    <cellStyle name="s_dccmod1_1 2 2 2 2" xfId="10784" xr:uid="{00000000-0005-0000-0000-0000CE2A0000}"/>
    <cellStyle name="s_dccmod1_1 2 2 2 2 2" xfId="10785" xr:uid="{00000000-0005-0000-0000-0000CF2A0000}"/>
    <cellStyle name="s_dccmod1_1 2 2 2 3" xfId="10786" xr:uid="{00000000-0005-0000-0000-0000D02A0000}"/>
    <cellStyle name="s_dccmod1_1 2 2 2_Aktiva Formeln" xfId="10787" xr:uid="{00000000-0005-0000-0000-0000D12A0000}"/>
    <cellStyle name="s_dccmod1_1 2 2 3" xfId="10788" xr:uid="{00000000-0005-0000-0000-0000D22A0000}"/>
    <cellStyle name="s_dccmod1_1 2 2 3 2" xfId="10789" xr:uid="{00000000-0005-0000-0000-0000D32A0000}"/>
    <cellStyle name="s_dccmod1_1 2 2 4" xfId="10790" xr:uid="{00000000-0005-0000-0000-0000D42A0000}"/>
    <cellStyle name="s_dccmod1_1 2 2_Aktiva Formeln" xfId="10791" xr:uid="{00000000-0005-0000-0000-0000D52A0000}"/>
    <cellStyle name="s_dccmod1_1 2 3" xfId="10792" xr:uid="{00000000-0005-0000-0000-0000D62A0000}"/>
    <cellStyle name="s_dccmod1_1 2 3 2" xfId="10793" xr:uid="{00000000-0005-0000-0000-0000D72A0000}"/>
    <cellStyle name="s_dccmod1_1 2 3 3" xfId="10794" xr:uid="{00000000-0005-0000-0000-0000D82A0000}"/>
    <cellStyle name="s_dccmod1_1 2 3 3 2" xfId="10795" xr:uid="{00000000-0005-0000-0000-0000D92A0000}"/>
    <cellStyle name="s_dccmod1_1 2 3 4" xfId="10796" xr:uid="{00000000-0005-0000-0000-0000DA2A0000}"/>
    <cellStyle name="s_dccmod1_1 2 3_Aktiva Formeln" xfId="10797" xr:uid="{00000000-0005-0000-0000-0000DB2A0000}"/>
    <cellStyle name="s_dccmod1_1 2 4" xfId="10798" xr:uid="{00000000-0005-0000-0000-0000DC2A0000}"/>
    <cellStyle name="s_dccmod1_1 2 4 2" xfId="10799" xr:uid="{00000000-0005-0000-0000-0000DD2A0000}"/>
    <cellStyle name="s_dccmod1_1 2 4 3" xfId="10800" xr:uid="{00000000-0005-0000-0000-0000DE2A0000}"/>
    <cellStyle name="s_dccmod1_1 2 4 3 2" xfId="10801" xr:uid="{00000000-0005-0000-0000-0000DF2A0000}"/>
    <cellStyle name="s_dccmod1_1 2 4 4" xfId="10802" xr:uid="{00000000-0005-0000-0000-0000E02A0000}"/>
    <cellStyle name="s_dccmod1_1 2 4_Aktiva Formeln" xfId="10803" xr:uid="{00000000-0005-0000-0000-0000E12A0000}"/>
    <cellStyle name="s_dccmod1_1 2 5" xfId="10804" xr:uid="{00000000-0005-0000-0000-0000E22A0000}"/>
    <cellStyle name="s_dccmod1_1 2 5 2" xfId="10805" xr:uid="{00000000-0005-0000-0000-0000E32A0000}"/>
    <cellStyle name="s_dccmod1_1 2 5 2 2" xfId="10806" xr:uid="{00000000-0005-0000-0000-0000E42A0000}"/>
    <cellStyle name="s_dccmod1_1 2 5 3" xfId="10807" xr:uid="{00000000-0005-0000-0000-0000E52A0000}"/>
    <cellStyle name="s_dccmod1_1 2 5_Aktiva Formeln" xfId="10808" xr:uid="{00000000-0005-0000-0000-0000E62A0000}"/>
    <cellStyle name="s_dccmod1_1 2 6" xfId="10809" xr:uid="{00000000-0005-0000-0000-0000E72A0000}"/>
    <cellStyle name="s_dccmod1_1 2 6 2" xfId="10810" xr:uid="{00000000-0005-0000-0000-0000E82A0000}"/>
    <cellStyle name="s_dccmod1_1 2 7" xfId="10811" xr:uid="{00000000-0005-0000-0000-0000E92A0000}"/>
    <cellStyle name="s_dccmod1_1 2_Aktiva Formeln" xfId="10812" xr:uid="{00000000-0005-0000-0000-0000EA2A0000}"/>
    <cellStyle name="s_dccmod1_1 3" xfId="10813" xr:uid="{00000000-0005-0000-0000-0000EB2A0000}"/>
    <cellStyle name="s_dccmod1_1 3 2" xfId="10814" xr:uid="{00000000-0005-0000-0000-0000EC2A0000}"/>
    <cellStyle name="s_dccmod1_1 4" xfId="10815" xr:uid="{00000000-0005-0000-0000-0000ED2A0000}"/>
    <cellStyle name="s_dccmod1_1_Aktiva Formeln" xfId="10816" xr:uid="{00000000-0005-0000-0000-0000EE2A0000}"/>
    <cellStyle name="s_dccmod1_2" xfId="10817" xr:uid="{00000000-0005-0000-0000-0000EF2A0000}"/>
    <cellStyle name="s_dccmod1_2 2" xfId="10818" xr:uid="{00000000-0005-0000-0000-0000F02A0000}"/>
    <cellStyle name="s_dccmod1_2 2 2" xfId="10819" xr:uid="{00000000-0005-0000-0000-0000F12A0000}"/>
    <cellStyle name="s_dccmod1_2 2 2 2" xfId="10820" xr:uid="{00000000-0005-0000-0000-0000F22A0000}"/>
    <cellStyle name="s_dccmod1_2 2 2 2 2" xfId="10821" xr:uid="{00000000-0005-0000-0000-0000F32A0000}"/>
    <cellStyle name="s_dccmod1_2 2 2 2 2 2" xfId="10822" xr:uid="{00000000-0005-0000-0000-0000F42A0000}"/>
    <cellStyle name="s_dccmod1_2 2 2 2 3" xfId="10823" xr:uid="{00000000-0005-0000-0000-0000F52A0000}"/>
    <cellStyle name="s_dccmod1_2 2 2 2_Aktiva Formeln" xfId="10824" xr:uid="{00000000-0005-0000-0000-0000F62A0000}"/>
    <cellStyle name="s_dccmod1_2 2 2 3" xfId="10825" xr:uid="{00000000-0005-0000-0000-0000F72A0000}"/>
    <cellStyle name="s_dccmod1_2 2 2 3 2" xfId="10826" xr:uid="{00000000-0005-0000-0000-0000F82A0000}"/>
    <cellStyle name="s_dccmod1_2 2 2 4" xfId="10827" xr:uid="{00000000-0005-0000-0000-0000F92A0000}"/>
    <cellStyle name="s_dccmod1_2 2 2_Aktiva Formeln" xfId="10828" xr:uid="{00000000-0005-0000-0000-0000FA2A0000}"/>
    <cellStyle name="s_dccmod1_2 2 3" xfId="10829" xr:uid="{00000000-0005-0000-0000-0000FB2A0000}"/>
    <cellStyle name="s_dccmod1_2 2 3 2" xfId="10830" xr:uid="{00000000-0005-0000-0000-0000FC2A0000}"/>
    <cellStyle name="s_dccmod1_2 2 3 3" xfId="10831" xr:uid="{00000000-0005-0000-0000-0000FD2A0000}"/>
    <cellStyle name="s_dccmod1_2 2 3 3 2" xfId="10832" xr:uid="{00000000-0005-0000-0000-0000FE2A0000}"/>
    <cellStyle name="s_dccmod1_2 2 3 4" xfId="10833" xr:uid="{00000000-0005-0000-0000-0000FF2A0000}"/>
    <cellStyle name="s_dccmod1_2 2 3_Aktiva Formeln" xfId="10834" xr:uid="{00000000-0005-0000-0000-0000002B0000}"/>
    <cellStyle name="s_dccmod1_2 2 4" xfId="10835" xr:uid="{00000000-0005-0000-0000-0000012B0000}"/>
    <cellStyle name="s_dccmod1_2 2 4 2" xfId="10836" xr:uid="{00000000-0005-0000-0000-0000022B0000}"/>
    <cellStyle name="s_dccmod1_2 2 4 3" xfId="10837" xr:uid="{00000000-0005-0000-0000-0000032B0000}"/>
    <cellStyle name="s_dccmod1_2 2 4 3 2" xfId="10838" xr:uid="{00000000-0005-0000-0000-0000042B0000}"/>
    <cellStyle name="s_dccmod1_2 2 4 4" xfId="10839" xr:uid="{00000000-0005-0000-0000-0000052B0000}"/>
    <cellStyle name="s_dccmod1_2 2 4_Aktiva Formeln" xfId="10840" xr:uid="{00000000-0005-0000-0000-0000062B0000}"/>
    <cellStyle name="s_dccmod1_2 2 5" xfId="10841" xr:uid="{00000000-0005-0000-0000-0000072B0000}"/>
    <cellStyle name="s_dccmod1_2 2 5 2" xfId="10842" xr:uid="{00000000-0005-0000-0000-0000082B0000}"/>
    <cellStyle name="s_dccmod1_2 2 5 2 2" xfId="10843" xr:uid="{00000000-0005-0000-0000-0000092B0000}"/>
    <cellStyle name="s_dccmod1_2 2 5 3" xfId="10844" xr:uid="{00000000-0005-0000-0000-00000A2B0000}"/>
    <cellStyle name="s_dccmod1_2 2 5_Aktiva Formeln" xfId="10845" xr:uid="{00000000-0005-0000-0000-00000B2B0000}"/>
    <cellStyle name="s_dccmod1_2 2 6" xfId="10846" xr:uid="{00000000-0005-0000-0000-00000C2B0000}"/>
    <cellStyle name="s_dccmod1_2 2 6 2" xfId="10847" xr:uid="{00000000-0005-0000-0000-00000D2B0000}"/>
    <cellStyle name="s_dccmod1_2 2 7" xfId="10848" xr:uid="{00000000-0005-0000-0000-00000E2B0000}"/>
    <cellStyle name="s_dccmod1_2 2_Aktiva Formeln" xfId="10849" xr:uid="{00000000-0005-0000-0000-00000F2B0000}"/>
    <cellStyle name="s_dccmod1_2 3" xfId="10850" xr:uid="{00000000-0005-0000-0000-0000102B0000}"/>
    <cellStyle name="s_dccmod1_2 3 2" xfId="10851" xr:uid="{00000000-0005-0000-0000-0000112B0000}"/>
    <cellStyle name="s_dccmod1_2 4" xfId="10852" xr:uid="{00000000-0005-0000-0000-0000122B0000}"/>
    <cellStyle name="s_dccmod1_2_Aktiva Formeln" xfId="10853" xr:uid="{00000000-0005-0000-0000-0000132B0000}"/>
    <cellStyle name="s_dccmod1_Aktiva Formeln" xfId="10854" xr:uid="{00000000-0005-0000-0000-0000142B0000}"/>
    <cellStyle name="s_dcf" xfId="10855" xr:uid="{00000000-0005-0000-0000-0000152B0000}"/>
    <cellStyle name="s_dcf 2" xfId="10856" xr:uid="{00000000-0005-0000-0000-0000162B0000}"/>
    <cellStyle name="s_dcf 2 2" xfId="10857" xr:uid="{00000000-0005-0000-0000-0000172B0000}"/>
    <cellStyle name="s_dcf 2 2 2" xfId="10858" xr:uid="{00000000-0005-0000-0000-0000182B0000}"/>
    <cellStyle name="s_dcf 2 2 2 2" xfId="10859" xr:uid="{00000000-0005-0000-0000-0000192B0000}"/>
    <cellStyle name="s_dcf 2 2 2 2 2" xfId="10860" xr:uid="{00000000-0005-0000-0000-00001A2B0000}"/>
    <cellStyle name="s_dcf 2 2 2 3" xfId="10861" xr:uid="{00000000-0005-0000-0000-00001B2B0000}"/>
    <cellStyle name="s_dcf 2 2 2_Aktiva Formeln" xfId="10862" xr:uid="{00000000-0005-0000-0000-00001C2B0000}"/>
    <cellStyle name="s_dcf 2 2 3" xfId="10863" xr:uid="{00000000-0005-0000-0000-00001D2B0000}"/>
    <cellStyle name="s_dcf 2 2 3 2" xfId="10864" xr:uid="{00000000-0005-0000-0000-00001E2B0000}"/>
    <cellStyle name="s_dcf 2 2 4" xfId="10865" xr:uid="{00000000-0005-0000-0000-00001F2B0000}"/>
    <cellStyle name="s_dcf 2 2_Aktiva Formeln" xfId="10866" xr:uid="{00000000-0005-0000-0000-0000202B0000}"/>
    <cellStyle name="s_dcf 2 3" xfId="10867" xr:uid="{00000000-0005-0000-0000-0000212B0000}"/>
    <cellStyle name="s_dcf 2 3 2" xfId="10868" xr:uid="{00000000-0005-0000-0000-0000222B0000}"/>
    <cellStyle name="s_dcf 2 3 3" xfId="10869" xr:uid="{00000000-0005-0000-0000-0000232B0000}"/>
    <cellStyle name="s_dcf 2 3 3 2" xfId="10870" xr:uid="{00000000-0005-0000-0000-0000242B0000}"/>
    <cellStyle name="s_dcf 2 3 4" xfId="10871" xr:uid="{00000000-0005-0000-0000-0000252B0000}"/>
    <cellStyle name="s_dcf 2 3_Aktiva Formeln" xfId="10872" xr:uid="{00000000-0005-0000-0000-0000262B0000}"/>
    <cellStyle name="s_dcf 2 4" xfId="10873" xr:uid="{00000000-0005-0000-0000-0000272B0000}"/>
    <cellStyle name="s_dcf 2 4 2" xfId="10874" xr:uid="{00000000-0005-0000-0000-0000282B0000}"/>
    <cellStyle name="s_dcf 2 4 3" xfId="10875" xr:uid="{00000000-0005-0000-0000-0000292B0000}"/>
    <cellStyle name="s_dcf 2 4 3 2" xfId="10876" xr:uid="{00000000-0005-0000-0000-00002A2B0000}"/>
    <cellStyle name="s_dcf 2 4 4" xfId="10877" xr:uid="{00000000-0005-0000-0000-00002B2B0000}"/>
    <cellStyle name="s_dcf 2 4_Aktiva Formeln" xfId="10878" xr:uid="{00000000-0005-0000-0000-00002C2B0000}"/>
    <cellStyle name="s_dcf 2 5" xfId="10879" xr:uid="{00000000-0005-0000-0000-00002D2B0000}"/>
    <cellStyle name="s_dcf 2 5 2" xfId="10880" xr:uid="{00000000-0005-0000-0000-00002E2B0000}"/>
    <cellStyle name="s_dcf 2 5 2 2" xfId="10881" xr:uid="{00000000-0005-0000-0000-00002F2B0000}"/>
    <cellStyle name="s_dcf 2 5 3" xfId="10882" xr:uid="{00000000-0005-0000-0000-0000302B0000}"/>
    <cellStyle name="s_dcf 2 5_Aktiva Formeln" xfId="10883" xr:uid="{00000000-0005-0000-0000-0000312B0000}"/>
    <cellStyle name="s_dcf 2 6" xfId="10884" xr:uid="{00000000-0005-0000-0000-0000322B0000}"/>
    <cellStyle name="s_dcf 2 6 2" xfId="10885" xr:uid="{00000000-0005-0000-0000-0000332B0000}"/>
    <cellStyle name="s_dcf 2 7" xfId="10886" xr:uid="{00000000-0005-0000-0000-0000342B0000}"/>
    <cellStyle name="s_dcf 2_Aktiva Formeln" xfId="10887" xr:uid="{00000000-0005-0000-0000-0000352B0000}"/>
    <cellStyle name="s_dcf 3" xfId="10888" xr:uid="{00000000-0005-0000-0000-0000362B0000}"/>
    <cellStyle name="s_dcf 3 2" xfId="10889" xr:uid="{00000000-0005-0000-0000-0000372B0000}"/>
    <cellStyle name="s_dcf 4" xfId="10890" xr:uid="{00000000-0005-0000-0000-0000382B0000}"/>
    <cellStyle name="s_dcf_1" xfId="10891" xr:uid="{00000000-0005-0000-0000-0000392B0000}"/>
    <cellStyle name="s_dcf_1 2" xfId="10892" xr:uid="{00000000-0005-0000-0000-00003A2B0000}"/>
    <cellStyle name="s_dcf_1 2 2" xfId="10893" xr:uid="{00000000-0005-0000-0000-00003B2B0000}"/>
    <cellStyle name="s_dcf_1 2 2 2" xfId="10894" xr:uid="{00000000-0005-0000-0000-00003C2B0000}"/>
    <cellStyle name="s_dcf_1 2 2 2 2" xfId="10895" xr:uid="{00000000-0005-0000-0000-00003D2B0000}"/>
    <cellStyle name="s_dcf_1 2 2 2 2 2" xfId="10896" xr:uid="{00000000-0005-0000-0000-00003E2B0000}"/>
    <cellStyle name="s_dcf_1 2 2 2 3" xfId="10897" xr:uid="{00000000-0005-0000-0000-00003F2B0000}"/>
    <cellStyle name="s_dcf_1 2 2 2_Aktiva Formeln" xfId="10898" xr:uid="{00000000-0005-0000-0000-0000402B0000}"/>
    <cellStyle name="s_dcf_1 2 2 3" xfId="10899" xr:uid="{00000000-0005-0000-0000-0000412B0000}"/>
    <cellStyle name="s_dcf_1 2 2 3 2" xfId="10900" xr:uid="{00000000-0005-0000-0000-0000422B0000}"/>
    <cellStyle name="s_dcf_1 2 2 4" xfId="10901" xr:uid="{00000000-0005-0000-0000-0000432B0000}"/>
    <cellStyle name="s_dcf_1 2 2_Aktiva Formeln" xfId="10902" xr:uid="{00000000-0005-0000-0000-0000442B0000}"/>
    <cellStyle name="s_dcf_1 2 3" xfId="10903" xr:uid="{00000000-0005-0000-0000-0000452B0000}"/>
    <cellStyle name="s_dcf_1 2 3 2" xfId="10904" xr:uid="{00000000-0005-0000-0000-0000462B0000}"/>
    <cellStyle name="s_dcf_1 2 3 3" xfId="10905" xr:uid="{00000000-0005-0000-0000-0000472B0000}"/>
    <cellStyle name="s_dcf_1 2 3 3 2" xfId="10906" xr:uid="{00000000-0005-0000-0000-0000482B0000}"/>
    <cellStyle name="s_dcf_1 2 3 4" xfId="10907" xr:uid="{00000000-0005-0000-0000-0000492B0000}"/>
    <cellStyle name="s_dcf_1 2 3_Aktiva Formeln" xfId="10908" xr:uid="{00000000-0005-0000-0000-00004A2B0000}"/>
    <cellStyle name="s_dcf_1 2 4" xfId="10909" xr:uid="{00000000-0005-0000-0000-00004B2B0000}"/>
    <cellStyle name="s_dcf_1 2 4 2" xfId="10910" xr:uid="{00000000-0005-0000-0000-00004C2B0000}"/>
    <cellStyle name="s_dcf_1 2 4 3" xfId="10911" xr:uid="{00000000-0005-0000-0000-00004D2B0000}"/>
    <cellStyle name="s_dcf_1 2 4 3 2" xfId="10912" xr:uid="{00000000-0005-0000-0000-00004E2B0000}"/>
    <cellStyle name="s_dcf_1 2 4 4" xfId="10913" xr:uid="{00000000-0005-0000-0000-00004F2B0000}"/>
    <cellStyle name="s_dcf_1 2 4_Aktiva Formeln" xfId="10914" xr:uid="{00000000-0005-0000-0000-0000502B0000}"/>
    <cellStyle name="s_dcf_1 2 5" xfId="10915" xr:uid="{00000000-0005-0000-0000-0000512B0000}"/>
    <cellStyle name="s_dcf_1 2 5 2" xfId="10916" xr:uid="{00000000-0005-0000-0000-0000522B0000}"/>
    <cellStyle name="s_dcf_1 2 5 2 2" xfId="10917" xr:uid="{00000000-0005-0000-0000-0000532B0000}"/>
    <cellStyle name="s_dcf_1 2 5 3" xfId="10918" xr:uid="{00000000-0005-0000-0000-0000542B0000}"/>
    <cellStyle name="s_dcf_1 2 5_Aktiva Formeln" xfId="10919" xr:uid="{00000000-0005-0000-0000-0000552B0000}"/>
    <cellStyle name="s_dcf_1 2 6" xfId="10920" xr:uid="{00000000-0005-0000-0000-0000562B0000}"/>
    <cellStyle name="s_dcf_1 2 6 2" xfId="10921" xr:uid="{00000000-0005-0000-0000-0000572B0000}"/>
    <cellStyle name="s_dcf_1 2 7" xfId="10922" xr:uid="{00000000-0005-0000-0000-0000582B0000}"/>
    <cellStyle name="s_dcf_1 2_Aktiva Formeln" xfId="10923" xr:uid="{00000000-0005-0000-0000-0000592B0000}"/>
    <cellStyle name="s_dcf_1 3" xfId="10924" xr:uid="{00000000-0005-0000-0000-00005A2B0000}"/>
    <cellStyle name="s_dcf_1 3 2" xfId="10925" xr:uid="{00000000-0005-0000-0000-00005B2B0000}"/>
    <cellStyle name="s_dcf_1 4" xfId="10926" xr:uid="{00000000-0005-0000-0000-00005C2B0000}"/>
    <cellStyle name="s_dcf_1_Aktiva Formeln" xfId="10927" xr:uid="{00000000-0005-0000-0000-00005D2B0000}"/>
    <cellStyle name="s_dcf_Aktiva Formeln" xfId="10928" xr:uid="{00000000-0005-0000-0000-00005E2B0000}"/>
    <cellStyle name="s_DCFLBO Code" xfId="10929" xr:uid="{00000000-0005-0000-0000-00005F2B0000}"/>
    <cellStyle name="s_DCFLBO Code_1" xfId="10930" xr:uid="{00000000-0005-0000-0000-0000602B0000}"/>
    <cellStyle name="s_DCFLBO Code_1 2" xfId="10931" xr:uid="{00000000-0005-0000-0000-0000612B0000}"/>
    <cellStyle name="s_DCFLBO Code_1 2 2" xfId="10932" xr:uid="{00000000-0005-0000-0000-0000622B0000}"/>
    <cellStyle name="s_DCFLBO Code_1 2 2 2" xfId="10933" xr:uid="{00000000-0005-0000-0000-0000632B0000}"/>
    <cellStyle name="s_DCFLBO Code_1 2 2 2 2" xfId="10934" xr:uid="{00000000-0005-0000-0000-0000642B0000}"/>
    <cellStyle name="s_DCFLBO Code_1 2 2 2 2 2" xfId="10935" xr:uid="{00000000-0005-0000-0000-0000652B0000}"/>
    <cellStyle name="s_DCFLBO Code_1 2 2 2 3" xfId="10936" xr:uid="{00000000-0005-0000-0000-0000662B0000}"/>
    <cellStyle name="s_DCFLBO Code_1 2 2 2_Aktiva Formeln" xfId="10937" xr:uid="{00000000-0005-0000-0000-0000672B0000}"/>
    <cellStyle name="s_DCFLBO Code_1 2 2 3" xfId="10938" xr:uid="{00000000-0005-0000-0000-0000682B0000}"/>
    <cellStyle name="s_DCFLBO Code_1 2 2 3 2" xfId="10939" xr:uid="{00000000-0005-0000-0000-0000692B0000}"/>
    <cellStyle name="s_DCFLBO Code_1 2 2 4" xfId="10940" xr:uid="{00000000-0005-0000-0000-00006A2B0000}"/>
    <cellStyle name="s_DCFLBO Code_1 2 2_Aktiva Formeln" xfId="10941" xr:uid="{00000000-0005-0000-0000-00006B2B0000}"/>
    <cellStyle name="s_DCFLBO Code_1 2 3" xfId="10942" xr:uid="{00000000-0005-0000-0000-00006C2B0000}"/>
    <cellStyle name="s_DCFLBO Code_1 2 3 2" xfId="10943" xr:uid="{00000000-0005-0000-0000-00006D2B0000}"/>
    <cellStyle name="s_DCFLBO Code_1 2 3 3" xfId="10944" xr:uid="{00000000-0005-0000-0000-00006E2B0000}"/>
    <cellStyle name="s_DCFLBO Code_1 2 3 3 2" xfId="10945" xr:uid="{00000000-0005-0000-0000-00006F2B0000}"/>
    <cellStyle name="s_DCFLBO Code_1 2 3 4" xfId="10946" xr:uid="{00000000-0005-0000-0000-0000702B0000}"/>
    <cellStyle name="s_DCFLBO Code_1 2 3_Aktiva Formeln" xfId="10947" xr:uid="{00000000-0005-0000-0000-0000712B0000}"/>
    <cellStyle name="s_DCFLBO Code_1 2 4" xfId="10948" xr:uid="{00000000-0005-0000-0000-0000722B0000}"/>
    <cellStyle name="s_DCFLBO Code_1 2 4 2" xfId="10949" xr:uid="{00000000-0005-0000-0000-0000732B0000}"/>
    <cellStyle name="s_DCFLBO Code_1 2 4 3" xfId="10950" xr:uid="{00000000-0005-0000-0000-0000742B0000}"/>
    <cellStyle name="s_DCFLBO Code_1 2 4 3 2" xfId="10951" xr:uid="{00000000-0005-0000-0000-0000752B0000}"/>
    <cellStyle name="s_DCFLBO Code_1 2 4 4" xfId="10952" xr:uid="{00000000-0005-0000-0000-0000762B0000}"/>
    <cellStyle name="s_DCFLBO Code_1 2 4_Aktiva Formeln" xfId="10953" xr:uid="{00000000-0005-0000-0000-0000772B0000}"/>
    <cellStyle name="s_DCFLBO Code_1 2 5" xfId="10954" xr:uid="{00000000-0005-0000-0000-0000782B0000}"/>
    <cellStyle name="s_DCFLBO Code_1 2 5 2" xfId="10955" xr:uid="{00000000-0005-0000-0000-0000792B0000}"/>
    <cellStyle name="s_DCFLBO Code_1 2 5 2 2" xfId="10956" xr:uid="{00000000-0005-0000-0000-00007A2B0000}"/>
    <cellStyle name="s_DCFLBO Code_1 2 5 3" xfId="10957" xr:uid="{00000000-0005-0000-0000-00007B2B0000}"/>
    <cellStyle name="s_DCFLBO Code_1 2 5_Aktiva Formeln" xfId="10958" xr:uid="{00000000-0005-0000-0000-00007C2B0000}"/>
    <cellStyle name="s_DCFLBO Code_1 2 6" xfId="10959" xr:uid="{00000000-0005-0000-0000-00007D2B0000}"/>
    <cellStyle name="s_DCFLBO Code_1 2 6 2" xfId="10960" xr:uid="{00000000-0005-0000-0000-00007E2B0000}"/>
    <cellStyle name="s_DCFLBO Code_1 2 7" xfId="10961" xr:uid="{00000000-0005-0000-0000-00007F2B0000}"/>
    <cellStyle name="s_DCFLBO Code_1 2_Aktiva Formeln" xfId="10962" xr:uid="{00000000-0005-0000-0000-0000802B0000}"/>
    <cellStyle name="s_DCFLBO Code_1 3" xfId="10963" xr:uid="{00000000-0005-0000-0000-0000812B0000}"/>
    <cellStyle name="s_DCFLBO Code_1 3 2" xfId="10964" xr:uid="{00000000-0005-0000-0000-0000822B0000}"/>
    <cellStyle name="s_DCFLBO Code_1 4" xfId="10965" xr:uid="{00000000-0005-0000-0000-0000832B0000}"/>
    <cellStyle name="s_DCFLBO Code_1_Aktiva Formeln" xfId="10966" xr:uid="{00000000-0005-0000-0000-0000842B0000}"/>
    <cellStyle name="s_DCFLBO Code_Aktiva Formeln" xfId="10967" xr:uid="{00000000-0005-0000-0000-0000852B0000}"/>
    <cellStyle name="s_Definc_dcf_Industries_270301_ma" xfId="10968" xr:uid="{00000000-0005-0000-0000-0000862B0000}"/>
    <cellStyle name="s_Definc_dcf_Industries_270301_ma 2" xfId="10969" xr:uid="{00000000-0005-0000-0000-0000872B0000}"/>
    <cellStyle name="s_Definc_dcf_Industries_270301_ma 2 2" xfId="10970" xr:uid="{00000000-0005-0000-0000-0000882B0000}"/>
    <cellStyle name="s_Definc_dcf_Industries_270301_ma 2 2 2" xfId="10971" xr:uid="{00000000-0005-0000-0000-0000892B0000}"/>
    <cellStyle name="s_Definc_dcf_Industries_270301_ma 2 2 2 2" xfId="10972" xr:uid="{00000000-0005-0000-0000-00008A2B0000}"/>
    <cellStyle name="s_Definc_dcf_Industries_270301_ma 2 2 2 2 2" xfId="10973" xr:uid="{00000000-0005-0000-0000-00008B2B0000}"/>
    <cellStyle name="s_Definc_dcf_Industries_270301_ma 2 2 2 3" xfId="10974" xr:uid="{00000000-0005-0000-0000-00008C2B0000}"/>
    <cellStyle name="s_Definc_dcf_Industries_270301_ma 2 2 2_Aktiva Formeln" xfId="10975" xr:uid="{00000000-0005-0000-0000-00008D2B0000}"/>
    <cellStyle name="s_Definc_dcf_Industries_270301_ma 2 2 3" xfId="10976" xr:uid="{00000000-0005-0000-0000-00008E2B0000}"/>
    <cellStyle name="s_Definc_dcf_Industries_270301_ma 2 2 3 2" xfId="10977" xr:uid="{00000000-0005-0000-0000-00008F2B0000}"/>
    <cellStyle name="s_Definc_dcf_Industries_270301_ma 2 2 4" xfId="10978" xr:uid="{00000000-0005-0000-0000-0000902B0000}"/>
    <cellStyle name="s_Definc_dcf_Industries_270301_ma 2 2_Aktiva Formeln" xfId="10979" xr:uid="{00000000-0005-0000-0000-0000912B0000}"/>
    <cellStyle name="s_Definc_dcf_Industries_270301_ma 2 3" xfId="10980" xr:uid="{00000000-0005-0000-0000-0000922B0000}"/>
    <cellStyle name="s_Definc_dcf_Industries_270301_ma 2 3 2" xfId="10981" xr:uid="{00000000-0005-0000-0000-0000932B0000}"/>
    <cellStyle name="s_Definc_dcf_Industries_270301_ma 2 3 3" xfId="10982" xr:uid="{00000000-0005-0000-0000-0000942B0000}"/>
    <cellStyle name="s_Definc_dcf_Industries_270301_ma 2 3 3 2" xfId="10983" xr:uid="{00000000-0005-0000-0000-0000952B0000}"/>
    <cellStyle name="s_Definc_dcf_Industries_270301_ma 2 3 4" xfId="10984" xr:uid="{00000000-0005-0000-0000-0000962B0000}"/>
    <cellStyle name="s_Definc_dcf_Industries_270301_ma 2 3_Aktiva Formeln" xfId="10985" xr:uid="{00000000-0005-0000-0000-0000972B0000}"/>
    <cellStyle name="s_Definc_dcf_Industries_270301_ma 2 4" xfId="10986" xr:uid="{00000000-0005-0000-0000-0000982B0000}"/>
    <cellStyle name="s_Definc_dcf_Industries_270301_ma 2 4 2" xfId="10987" xr:uid="{00000000-0005-0000-0000-0000992B0000}"/>
    <cellStyle name="s_Definc_dcf_Industries_270301_ma 2 4 3" xfId="10988" xr:uid="{00000000-0005-0000-0000-00009A2B0000}"/>
    <cellStyle name="s_Definc_dcf_Industries_270301_ma 2 4 3 2" xfId="10989" xr:uid="{00000000-0005-0000-0000-00009B2B0000}"/>
    <cellStyle name="s_Definc_dcf_Industries_270301_ma 2 4 4" xfId="10990" xr:uid="{00000000-0005-0000-0000-00009C2B0000}"/>
    <cellStyle name="s_Definc_dcf_Industries_270301_ma 2 4_Aktiva Formeln" xfId="10991" xr:uid="{00000000-0005-0000-0000-00009D2B0000}"/>
    <cellStyle name="s_Definc_dcf_Industries_270301_ma 2 5" xfId="10992" xr:uid="{00000000-0005-0000-0000-00009E2B0000}"/>
    <cellStyle name="s_Definc_dcf_Industries_270301_ma 2 5 2" xfId="10993" xr:uid="{00000000-0005-0000-0000-00009F2B0000}"/>
    <cellStyle name="s_Definc_dcf_Industries_270301_ma 2 5 2 2" xfId="10994" xr:uid="{00000000-0005-0000-0000-0000A02B0000}"/>
    <cellStyle name="s_Definc_dcf_Industries_270301_ma 2 5 3" xfId="10995" xr:uid="{00000000-0005-0000-0000-0000A12B0000}"/>
    <cellStyle name="s_Definc_dcf_Industries_270301_ma 2 5_Aktiva Formeln" xfId="10996" xr:uid="{00000000-0005-0000-0000-0000A22B0000}"/>
    <cellStyle name="s_Definc_dcf_Industries_270301_ma 2 6" xfId="10997" xr:uid="{00000000-0005-0000-0000-0000A32B0000}"/>
    <cellStyle name="s_Definc_dcf_Industries_270301_ma 2 6 2" xfId="10998" xr:uid="{00000000-0005-0000-0000-0000A42B0000}"/>
    <cellStyle name="s_Definc_dcf_Industries_270301_ma 2 7" xfId="10999" xr:uid="{00000000-0005-0000-0000-0000A52B0000}"/>
    <cellStyle name="s_Definc_dcf_Industries_270301_ma 2_Aktiva Formeln" xfId="11000" xr:uid="{00000000-0005-0000-0000-0000A62B0000}"/>
    <cellStyle name="s_Definc_dcf_Industries_270301_ma 3" xfId="11001" xr:uid="{00000000-0005-0000-0000-0000A72B0000}"/>
    <cellStyle name="s_Definc_dcf_Industries_270301_ma 3 2" xfId="11002" xr:uid="{00000000-0005-0000-0000-0000A82B0000}"/>
    <cellStyle name="s_Definc_dcf_Industries_270301_ma 3 2 2" xfId="11003" xr:uid="{00000000-0005-0000-0000-0000A92B0000}"/>
    <cellStyle name="s_Definc_dcf_Industries_270301_ma 3 2 2 2" xfId="11004" xr:uid="{00000000-0005-0000-0000-0000AA2B0000}"/>
    <cellStyle name="s_Definc_dcf_Industries_270301_ma 3 2 2 2 2" xfId="11005" xr:uid="{00000000-0005-0000-0000-0000AB2B0000}"/>
    <cellStyle name="s_Definc_dcf_Industries_270301_ma 3 2 2 3" xfId="11006" xr:uid="{00000000-0005-0000-0000-0000AC2B0000}"/>
    <cellStyle name="s_Definc_dcf_Industries_270301_ma 3 2 2_Aktiva Formeln" xfId="11007" xr:uid="{00000000-0005-0000-0000-0000AD2B0000}"/>
    <cellStyle name="s_Definc_dcf_Industries_270301_ma 3 2 3" xfId="11008" xr:uid="{00000000-0005-0000-0000-0000AE2B0000}"/>
    <cellStyle name="s_Definc_dcf_Industries_270301_ma 3 2 3 2" xfId="11009" xr:uid="{00000000-0005-0000-0000-0000AF2B0000}"/>
    <cellStyle name="s_Definc_dcf_Industries_270301_ma 3 2 4" xfId="11010" xr:uid="{00000000-0005-0000-0000-0000B02B0000}"/>
    <cellStyle name="s_Definc_dcf_Industries_270301_ma 3 2_Aktiva Formeln" xfId="11011" xr:uid="{00000000-0005-0000-0000-0000B12B0000}"/>
    <cellStyle name="s_Definc_dcf_Industries_270301_ma 3 3" xfId="11012" xr:uid="{00000000-0005-0000-0000-0000B22B0000}"/>
    <cellStyle name="s_Definc_dcf_Industries_270301_ma 3 3 2" xfId="11013" xr:uid="{00000000-0005-0000-0000-0000B32B0000}"/>
    <cellStyle name="s_Definc_dcf_Industries_270301_ma 3 3 3" xfId="11014" xr:uid="{00000000-0005-0000-0000-0000B42B0000}"/>
    <cellStyle name="s_Definc_dcf_Industries_270301_ma 3 3 3 2" xfId="11015" xr:uid="{00000000-0005-0000-0000-0000B52B0000}"/>
    <cellStyle name="s_Definc_dcf_Industries_270301_ma 3 3 4" xfId="11016" xr:uid="{00000000-0005-0000-0000-0000B62B0000}"/>
    <cellStyle name="s_Definc_dcf_Industries_270301_ma 3 3_Aktiva Formeln" xfId="11017" xr:uid="{00000000-0005-0000-0000-0000B72B0000}"/>
    <cellStyle name="s_Definc_dcf_Industries_270301_ma 3 4" xfId="11018" xr:uid="{00000000-0005-0000-0000-0000B82B0000}"/>
    <cellStyle name="s_Definc_dcf_Industries_270301_ma 3 4 2" xfId="11019" xr:uid="{00000000-0005-0000-0000-0000B92B0000}"/>
    <cellStyle name="s_Definc_dcf_Industries_270301_ma 3 4 3" xfId="11020" xr:uid="{00000000-0005-0000-0000-0000BA2B0000}"/>
    <cellStyle name="s_Definc_dcf_Industries_270301_ma 3 4 3 2" xfId="11021" xr:uid="{00000000-0005-0000-0000-0000BB2B0000}"/>
    <cellStyle name="s_Definc_dcf_Industries_270301_ma 3 4 4" xfId="11022" xr:uid="{00000000-0005-0000-0000-0000BC2B0000}"/>
    <cellStyle name="s_Definc_dcf_Industries_270301_ma 3 4_Aktiva Formeln" xfId="11023" xr:uid="{00000000-0005-0000-0000-0000BD2B0000}"/>
    <cellStyle name="s_Definc_dcf_Industries_270301_ma 3 5" xfId="11024" xr:uid="{00000000-0005-0000-0000-0000BE2B0000}"/>
    <cellStyle name="s_Definc_dcf_Industries_270301_ma 3 5 2" xfId="11025" xr:uid="{00000000-0005-0000-0000-0000BF2B0000}"/>
    <cellStyle name="s_Definc_dcf_Industries_270301_ma 3 5 2 2" xfId="11026" xr:uid="{00000000-0005-0000-0000-0000C02B0000}"/>
    <cellStyle name="s_Definc_dcf_Industries_270301_ma 3 5 3" xfId="11027" xr:uid="{00000000-0005-0000-0000-0000C12B0000}"/>
    <cellStyle name="s_Definc_dcf_Industries_270301_ma 3 5_Aktiva Formeln" xfId="11028" xr:uid="{00000000-0005-0000-0000-0000C22B0000}"/>
    <cellStyle name="s_Definc_dcf_Industries_270301_ma 3 6" xfId="11029" xr:uid="{00000000-0005-0000-0000-0000C32B0000}"/>
    <cellStyle name="s_Definc_dcf_Industries_270301_ma 3 6 2" xfId="11030" xr:uid="{00000000-0005-0000-0000-0000C42B0000}"/>
    <cellStyle name="s_Definc_dcf_Industries_270301_ma 3 7" xfId="11031" xr:uid="{00000000-0005-0000-0000-0000C52B0000}"/>
    <cellStyle name="s_Definc_dcf_Industries_270301_ma 3_Aktiva Formeln" xfId="11032" xr:uid="{00000000-0005-0000-0000-0000C62B0000}"/>
    <cellStyle name="s_Definc_dcf_Industries_270301_ma 4" xfId="11033" xr:uid="{00000000-0005-0000-0000-0000C72B0000}"/>
    <cellStyle name="s_Definc_dcf_Industries_270301_ma 4 2" xfId="11034" xr:uid="{00000000-0005-0000-0000-0000C82B0000}"/>
    <cellStyle name="s_Definc_dcf_Industries_270301_ma 5" xfId="11035" xr:uid="{00000000-0005-0000-0000-0000C92B0000}"/>
    <cellStyle name="s_Definc_dcf_Industries_270301_ma_Aktiva Formeln" xfId="11036" xr:uid="{00000000-0005-0000-0000-0000CA2B0000}"/>
    <cellStyle name="s_Dilution" xfId="11037" xr:uid="{00000000-0005-0000-0000-0000CB2B0000}"/>
    <cellStyle name="s_Dilution 2" xfId="11038" xr:uid="{00000000-0005-0000-0000-0000CC2B0000}"/>
    <cellStyle name="s_Dilution 2 2" xfId="11039" xr:uid="{00000000-0005-0000-0000-0000CD2B0000}"/>
    <cellStyle name="s_Dilution 2 2 2" xfId="11040" xr:uid="{00000000-0005-0000-0000-0000CE2B0000}"/>
    <cellStyle name="s_Dilution 2 2 2 2" xfId="11041" xr:uid="{00000000-0005-0000-0000-0000CF2B0000}"/>
    <cellStyle name="s_Dilution 2 2 2 2 2" xfId="11042" xr:uid="{00000000-0005-0000-0000-0000D02B0000}"/>
    <cellStyle name="s_Dilution 2 2 2 3" xfId="11043" xr:uid="{00000000-0005-0000-0000-0000D12B0000}"/>
    <cellStyle name="s_Dilution 2 2 2_Aktiva Formeln" xfId="11044" xr:uid="{00000000-0005-0000-0000-0000D22B0000}"/>
    <cellStyle name="s_Dilution 2 2 3" xfId="11045" xr:uid="{00000000-0005-0000-0000-0000D32B0000}"/>
    <cellStyle name="s_Dilution 2 2 3 2" xfId="11046" xr:uid="{00000000-0005-0000-0000-0000D42B0000}"/>
    <cellStyle name="s_Dilution 2 2 4" xfId="11047" xr:uid="{00000000-0005-0000-0000-0000D52B0000}"/>
    <cellStyle name="s_Dilution 2 2_Aktiva Formeln" xfId="11048" xr:uid="{00000000-0005-0000-0000-0000D62B0000}"/>
    <cellStyle name="s_Dilution 2 3" xfId="11049" xr:uid="{00000000-0005-0000-0000-0000D72B0000}"/>
    <cellStyle name="s_Dilution 2 3 2" xfId="11050" xr:uid="{00000000-0005-0000-0000-0000D82B0000}"/>
    <cellStyle name="s_Dilution 2 3 3" xfId="11051" xr:uid="{00000000-0005-0000-0000-0000D92B0000}"/>
    <cellStyle name="s_Dilution 2 3 3 2" xfId="11052" xr:uid="{00000000-0005-0000-0000-0000DA2B0000}"/>
    <cellStyle name="s_Dilution 2 3 4" xfId="11053" xr:uid="{00000000-0005-0000-0000-0000DB2B0000}"/>
    <cellStyle name="s_Dilution 2 3_Aktiva Formeln" xfId="11054" xr:uid="{00000000-0005-0000-0000-0000DC2B0000}"/>
    <cellStyle name="s_Dilution 2 4" xfId="11055" xr:uid="{00000000-0005-0000-0000-0000DD2B0000}"/>
    <cellStyle name="s_Dilution 2 4 2" xfId="11056" xr:uid="{00000000-0005-0000-0000-0000DE2B0000}"/>
    <cellStyle name="s_Dilution 2 4 3" xfId="11057" xr:uid="{00000000-0005-0000-0000-0000DF2B0000}"/>
    <cellStyle name="s_Dilution 2 4 3 2" xfId="11058" xr:uid="{00000000-0005-0000-0000-0000E02B0000}"/>
    <cellStyle name="s_Dilution 2 4 4" xfId="11059" xr:uid="{00000000-0005-0000-0000-0000E12B0000}"/>
    <cellStyle name="s_Dilution 2 4_Aktiva Formeln" xfId="11060" xr:uid="{00000000-0005-0000-0000-0000E22B0000}"/>
    <cellStyle name="s_Dilution 2 5" xfId="11061" xr:uid="{00000000-0005-0000-0000-0000E32B0000}"/>
    <cellStyle name="s_Dilution 2 5 2" xfId="11062" xr:uid="{00000000-0005-0000-0000-0000E42B0000}"/>
    <cellStyle name="s_Dilution 2 5 2 2" xfId="11063" xr:uid="{00000000-0005-0000-0000-0000E52B0000}"/>
    <cellStyle name="s_Dilution 2 5 3" xfId="11064" xr:uid="{00000000-0005-0000-0000-0000E62B0000}"/>
    <cellStyle name="s_Dilution 2 5_Aktiva Formeln" xfId="11065" xr:uid="{00000000-0005-0000-0000-0000E72B0000}"/>
    <cellStyle name="s_Dilution 2 6" xfId="11066" xr:uid="{00000000-0005-0000-0000-0000E82B0000}"/>
    <cellStyle name="s_Dilution 2 6 2" xfId="11067" xr:uid="{00000000-0005-0000-0000-0000E92B0000}"/>
    <cellStyle name="s_Dilution 2 7" xfId="11068" xr:uid="{00000000-0005-0000-0000-0000EA2B0000}"/>
    <cellStyle name="s_Dilution 2_Aktiva Formeln" xfId="11069" xr:uid="{00000000-0005-0000-0000-0000EB2B0000}"/>
    <cellStyle name="s_Dilution 3" xfId="11070" xr:uid="{00000000-0005-0000-0000-0000EC2B0000}"/>
    <cellStyle name="s_Dilution 3 2" xfId="11071" xr:uid="{00000000-0005-0000-0000-0000ED2B0000}"/>
    <cellStyle name="s_Dilution 4" xfId="11072" xr:uid="{00000000-0005-0000-0000-0000EE2B0000}"/>
    <cellStyle name="s_Dilution_Aktiva Formeln" xfId="11073" xr:uid="{00000000-0005-0000-0000-0000EF2B0000}"/>
    <cellStyle name="s_Earnings (2)" xfId="11074" xr:uid="{00000000-0005-0000-0000-0000F02B0000}"/>
    <cellStyle name="s_Earnings (2)_1" xfId="11075" xr:uid="{00000000-0005-0000-0000-0000F12B0000}"/>
    <cellStyle name="s_Earnings (2)_1 2" xfId="11076" xr:uid="{00000000-0005-0000-0000-0000F22B0000}"/>
    <cellStyle name="s_Earnings (2)_1 2 2" xfId="11077" xr:uid="{00000000-0005-0000-0000-0000F32B0000}"/>
    <cellStyle name="s_Earnings (2)_1 2 2 2" xfId="11078" xr:uid="{00000000-0005-0000-0000-0000F42B0000}"/>
    <cellStyle name="s_Earnings (2)_1 2 2 2 2" xfId="11079" xr:uid="{00000000-0005-0000-0000-0000F52B0000}"/>
    <cellStyle name="s_Earnings (2)_1 2 2 2 2 2" xfId="11080" xr:uid="{00000000-0005-0000-0000-0000F62B0000}"/>
    <cellStyle name="s_Earnings (2)_1 2 2 2 3" xfId="11081" xr:uid="{00000000-0005-0000-0000-0000F72B0000}"/>
    <cellStyle name="s_Earnings (2)_1 2 2 2_Aktiva Formeln" xfId="11082" xr:uid="{00000000-0005-0000-0000-0000F82B0000}"/>
    <cellStyle name="s_Earnings (2)_1 2 2 3" xfId="11083" xr:uid="{00000000-0005-0000-0000-0000F92B0000}"/>
    <cellStyle name="s_Earnings (2)_1 2 2 3 2" xfId="11084" xr:uid="{00000000-0005-0000-0000-0000FA2B0000}"/>
    <cellStyle name="s_Earnings (2)_1 2 2 4" xfId="11085" xr:uid="{00000000-0005-0000-0000-0000FB2B0000}"/>
    <cellStyle name="s_Earnings (2)_1 2 2_Aktiva Formeln" xfId="11086" xr:uid="{00000000-0005-0000-0000-0000FC2B0000}"/>
    <cellStyle name="s_Earnings (2)_1 2 3" xfId="11087" xr:uid="{00000000-0005-0000-0000-0000FD2B0000}"/>
    <cellStyle name="s_Earnings (2)_1 2 3 2" xfId="11088" xr:uid="{00000000-0005-0000-0000-0000FE2B0000}"/>
    <cellStyle name="s_Earnings (2)_1 2 3 3" xfId="11089" xr:uid="{00000000-0005-0000-0000-0000FF2B0000}"/>
    <cellStyle name="s_Earnings (2)_1 2 3 3 2" xfId="11090" xr:uid="{00000000-0005-0000-0000-0000002C0000}"/>
    <cellStyle name="s_Earnings (2)_1 2 3 4" xfId="11091" xr:uid="{00000000-0005-0000-0000-0000012C0000}"/>
    <cellStyle name="s_Earnings (2)_1 2 3_Aktiva Formeln" xfId="11092" xr:uid="{00000000-0005-0000-0000-0000022C0000}"/>
    <cellStyle name="s_Earnings (2)_1 2 4" xfId="11093" xr:uid="{00000000-0005-0000-0000-0000032C0000}"/>
    <cellStyle name="s_Earnings (2)_1 2 4 2" xfId="11094" xr:uid="{00000000-0005-0000-0000-0000042C0000}"/>
    <cellStyle name="s_Earnings (2)_1 2 4 3" xfId="11095" xr:uid="{00000000-0005-0000-0000-0000052C0000}"/>
    <cellStyle name="s_Earnings (2)_1 2 4 3 2" xfId="11096" xr:uid="{00000000-0005-0000-0000-0000062C0000}"/>
    <cellStyle name="s_Earnings (2)_1 2 4 4" xfId="11097" xr:uid="{00000000-0005-0000-0000-0000072C0000}"/>
    <cellStyle name="s_Earnings (2)_1 2 4_Aktiva Formeln" xfId="11098" xr:uid="{00000000-0005-0000-0000-0000082C0000}"/>
    <cellStyle name="s_Earnings (2)_1 2 5" xfId="11099" xr:uid="{00000000-0005-0000-0000-0000092C0000}"/>
    <cellStyle name="s_Earnings (2)_1 2 5 2" xfId="11100" xr:uid="{00000000-0005-0000-0000-00000A2C0000}"/>
    <cellStyle name="s_Earnings (2)_1 2 5 2 2" xfId="11101" xr:uid="{00000000-0005-0000-0000-00000B2C0000}"/>
    <cellStyle name="s_Earnings (2)_1 2 5 3" xfId="11102" xr:uid="{00000000-0005-0000-0000-00000C2C0000}"/>
    <cellStyle name="s_Earnings (2)_1 2 5_Aktiva Formeln" xfId="11103" xr:uid="{00000000-0005-0000-0000-00000D2C0000}"/>
    <cellStyle name="s_Earnings (2)_1 2 6" xfId="11104" xr:uid="{00000000-0005-0000-0000-00000E2C0000}"/>
    <cellStyle name="s_Earnings (2)_1 2 6 2" xfId="11105" xr:uid="{00000000-0005-0000-0000-00000F2C0000}"/>
    <cellStyle name="s_Earnings (2)_1 2 7" xfId="11106" xr:uid="{00000000-0005-0000-0000-0000102C0000}"/>
    <cellStyle name="s_Earnings (2)_1 2_Aktiva Formeln" xfId="11107" xr:uid="{00000000-0005-0000-0000-0000112C0000}"/>
    <cellStyle name="s_Earnings (2)_1 3" xfId="11108" xr:uid="{00000000-0005-0000-0000-0000122C0000}"/>
    <cellStyle name="s_Earnings (2)_1 3 2" xfId="11109" xr:uid="{00000000-0005-0000-0000-0000132C0000}"/>
    <cellStyle name="s_Earnings (2)_1 4" xfId="11110" xr:uid="{00000000-0005-0000-0000-0000142C0000}"/>
    <cellStyle name="s_Earnings (2)_1_Aktiva Formeln" xfId="11111" xr:uid="{00000000-0005-0000-0000-0000152C0000}"/>
    <cellStyle name="s_Earnings (2)_2" xfId="11112" xr:uid="{00000000-0005-0000-0000-0000162C0000}"/>
    <cellStyle name="s_Earnings (2)_2 2" xfId="11113" xr:uid="{00000000-0005-0000-0000-0000172C0000}"/>
    <cellStyle name="s_Earnings (2)_2 2 2" xfId="11114" xr:uid="{00000000-0005-0000-0000-0000182C0000}"/>
    <cellStyle name="s_Earnings (2)_2 2 2 2" xfId="11115" xr:uid="{00000000-0005-0000-0000-0000192C0000}"/>
    <cellStyle name="s_Earnings (2)_2 2 2 2 2" xfId="11116" xr:uid="{00000000-0005-0000-0000-00001A2C0000}"/>
    <cellStyle name="s_Earnings (2)_2 2 2 2 2 2" xfId="11117" xr:uid="{00000000-0005-0000-0000-00001B2C0000}"/>
    <cellStyle name="s_Earnings (2)_2 2 2 2 3" xfId="11118" xr:uid="{00000000-0005-0000-0000-00001C2C0000}"/>
    <cellStyle name="s_Earnings (2)_2 2 2 2_Aktiva Formeln" xfId="11119" xr:uid="{00000000-0005-0000-0000-00001D2C0000}"/>
    <cellStyle name="s_Earnings (2)_2 2 2 3" xfId="11120" xr:uid="{00000000-0005-0000-0000-00001E2C0000}"/>
    <cellStyle name="s_Earnings (2)_2 2 2 3 2" xfId="11121" xr:uid="{00000000-0005-0000-0000-00001F2C0000}"/>
    <cellStyle name="s_Earnings (2)_2 2 2 4" xfId="11122" xr:uid="{00000000-0005-0000-0000-0000202C0000}"/>
    <cellStyle name="s_Earnings (2)_2 2 2_Aktiva Formeln" xfId="11123" xr:uid="{00000000-0005-0000-0000-0000212C0000}"/>
    <cellStyle name="s_Earnings (2)_2 2 3" xfId="11124" xr:uid="{00000000-0005-0000-0000-0000222C0000}"/>
    <cellStyle name="s_Earnings (2)_2 2 3 2" xfId="11125" xr:uid="{00000000-0005-0000-0000-0000232C0000}"/>
    <cellStyle name="s_Earnings (2)_2 2 3 3" xfId="11126" xr:uid="{00000000-0005-0000-0000-0000242C0000}"/>
    <cellStyle name="s_Earnings (2)_2 2 3 3 2" xfId="11127" xr:uid="{00000000-0005-0000-0000-0000252C0000}"/>
    <cellStyle name="s_Earnings (2)_2 2 3 4" xfId="11128" xr:uid="{00000000-0005-0000-0000-0000262C0000}"/>
    <cellStyle name="s_Earnings (2)_2 2 3_Aktiva Formeln" xfId="11129" xr:uid="{00000000-0005-0000-0000-0000272C0000}"/>
    <cellStyle name="s_Earnings (2)_2 2 4" xfId="11130" xr:uid="{00000000-0005-0000-0000-0000282C0000}"/>
    <cellStyle name="s_Earnings (2)_2 2 4 2" xfId="11131" xr:uid="{00000000-0005-0000-0000-0000292C0000}"/>
    <cellStyle name="s_Earnings (2)_2 2 4 3" xfId="11132" xr:uid="{00000000-0005-0000-0000-00002A2C0000}"/>
    <cellStyle name="s_Earnings (2)_2 2 4 3 2" xfId="11133" xr:uid="{00000000-0005-0000-0000-00002B2C0000}"/>
    <cellStyle name="s_Earnings (2)_2 2 4 4" xfId="11134" xr:uid="{00000000-0005-0000-0000-00002C2C0000}"/>
    <cellStyle name="s_Earnings (2)_2 2 4_Aktiva Formeln" xfId="11135" xr:uid="{00000000-0005-0000-0000-00002D2C0000}"/>
    <cellStyle name="s_Earnings (2)_2 2 5" xfId="11136" xr:uid="{00000000-0005-0000-0000-00002E2C0000}"/>
    <cellStyle name="s_Earnings (2)_2 2 5 2" xfId="11137" xr:uid="{00000000-0005-0000-0000-00002F2C0000}"/>
    <cellStyle name="s_Earnings (2)_2 2 5 2 2" xfId="11138" xr:uid="{00000000-0005-0000-0000-0000302C0000}"/>
    <cellStyle name="s_Earnings (2)_2 2 5 3" xfId="11139" xr:uid="{00000000-0005-0000-0000-0000312C0000}"/>
    <cellStyle name="s_Earnings (2)_2 2 5_Aktiva Formeln" xfId="11140" xr:uid="{00000000-0005-0000-0000-0000322C0000}"/>
    <cellStyle name="s_Earnings (2)_2 2 6" xfId="11141" xr:uid="{00000000-0005-0000-0000-0000332C0000}"/>
    <cellStyle name="s_Earnings (2)_2 2 6 2" xfId="11142" xr:uid="{00000000-0005-0000-0000-0000342C0000}"/>
    <cellStyle name="s_Earnings (2)_2 2 7" xfId="11143" xr:uid="{00000000-0005-0000-0000-0000352C0000}"/>
    <cellStyle name="s_Earnings (2)_2 2_Aktiva Formeln" xfId="11144" xr:uid="{00000000-0005-0000-0000-0000362C0000}"/>
    <cellStyle name="s_Earnings (2)_2 3" xfId="11145" xr:uid="{00000000-0005-0000-0000-0000372C0000}"/>
    <cellStyle name="s_Earnings (2)_2 3 2" xfId="11146" xr:uid="{00000000-0005-0000-0000-0000382C0000}"/>
    <cellStyle name="s_Earnings (2)_2 4" xfId="11147" xr:uid="{00000000-0005-0000-0000-0000392C0000}"/>
    <cellStyle name="s_Earnings (2)_2_Aktiva Formeln" xfId="11148" xr:uid="{00000000-0005-0000-0000-00003A2C0000}"/>
    <cellStyle name="s_Earnings (2)_Aktiva Formeln" xfId="11149" xr:uid="{00000000-0005-0000-0000-00003B2C0000}"/>
    <cellStyle name="s_factset" xfId="11150" xr:uid="{00000000-0005-0000-0000-00003C2C0000}"/>
    <cellStyle name="s_factset_Aktiva Formeln" xfId="11151" xr:uid="{00000000-0005-0000-0000-00003D2C0000}"/>
    <cellStyle name="s_FBI_FAG_Model Mar 06 - new BP v18" xfId="11152" xr:uid="{00000000-0005-0000-0000-00003E2C0000}"/>
    <cellStyle name="s_FBI_FAG_Model Mar 06 - new BP v18 2" xfId="11153" xr:uid="{00000000-0005-0000-0000-00003F2C0000}"/>
    <cellStyle name="s_FBI_FAG_Model Mar 06 - new BP v18 2 2" xfId="11154" xr:uid="{00000000-0005-0000-0000-0000402C0000}"/>
    <cellStyle name="s_FBI_FAG_Model Mar 06 - new BP v18 2 2 2" xfId="11155" xr:uid="{00000000-0005-0000-0000-0000412C0000}"/>
    <cellStyle name="s_FBI_FAG_Model Mar 06 - new BP v18 2 2 2 2" xfId="11156" xr:uid="{00000000-0005-0000-0000-0000422C0000}"/>
    <cellStyle name="s_FBI_FAG_Model Mar 06 - new BP v18 2 2 2 2 2" xfId="11157" xr:uid="{00000000-0005-0000-0000-0000432C0000}"/>
    <cellStyle name="s_FBI_FAG_Model Mar 06 - new BP v18 2 2 2 3" xfId="11158" xr:uid="{00000000-0005-0000-0000-0000442C0000}"/>
    <cellStyle name="s_FBI_FAG_Model Mar 06 - new BP v18 2 2 2_Aktiva Formeln" xfId="11159" xr:uid="{00000000-0005-0000-0000-0000452C0000}"/>
    <cellStyle name="s_FBI_FAG_Model Mar 06 - new BP v18 2 2 3" xfId="11160" xr:uid="{00000000-0005-0000-0000-0000462C0000}"/>
    <cellStyle name="s_FBI_FAG_Model Mar 06 - new BP v18 2 2 3 2" xfId="11161" xr:uid="{00000000-0005-0000-0000-0000472C0000}"/>
    <cellStyle name="s_FBI_FAG_Model Mar 06 - new BP v18 2 2 4" xfId="11162" xr:uid="{00000000-0005-0000-0000-0000482C0000}"/>
    <cellStyle name="s_FBI_FAG_Model Mar 06 - new BP v18 2 2_Aktiva Formeln" xfId="11163" xr:uid="{00000000-0005-0000-0000-0000492C0000}"/>
    <cellStyle name="s_FBI_FAG_Model Mar 06 - new BP v18 2 3" xfId="11164" xr:uid="{00000000-0005-0000-0000-00004A2C0000}"/>
    <cellStyle name="s_FBI_FAG_Model Mar 06 - new BP v18 2 3 2" xfId="11165" xr:uid="{00000000-0005-0000-0000-00004B2C0000}"/>
    <cellStyle name="s_FBI_FAG_Model Mar 06 - new BP v18 2 3 3" xfId="11166" xr:uid="{00000000-0005-0000-0000-00004C2C0000}"/>
    <cellStyle name="s_FBI_FAG_Model Mar 06 - new BP v18 2 3 3 2" xfId="11167" xr:uid="{00000000-0005-0000-0000-00004D2C0000}"/>
    <cellStyle name="s_FBI_FAG_Model Mar 06 - new BP v18 2 3 4" xfId="11168" xr:uid="{00000000-0005-0000-0000-00004E2C0000}"/>
    <cellStyle name="s_FBI_FAG_Model Mar 06 - new BP v18 2 3_Aktiva Formeln" xfId="11169" xr:uid="{00000000-0005-0000-0000-00004F2C0000}"/>
    <cellStyle name="s_FBI_FAG_Model Mar 06 - new BP v18 2 4" xfId="11170" xr:uid="{00000000-0005-0000-0000-0000502C0000}"/>
    <cellStyle name="s_FBI_FAG_Model Mar 06 - new BP v18 2 4 2" xfId="11171" xr:uid="{00000000-0005-0000-0000-0000512C0000}"/>
    <cellStyle name="s_FBI_FAG_Model Mar 06 - new BP v18 2 4 3" xfId="11172" xr:uid="{00000000-0005-0000-0000-0000522C0000}"/>
    <cellStyle name="s_FBI_FAG_Model Mar 06 - new BP v18 2 4 3 2" xfId="11173" xr:uid="{00000000-0005-0000-0000-0000532C0000}"/>
    <cellStyle name="s_FBI_FAG_Model Mar 06 - new BP v18 2 4 4" xfId="11174" xr:uid="{00000000-0005-0000-0000-0000542C0000}"/>
    <cellStyle name="s_FBI_FAG_Model Mar 06 - new BP v18 2 4_Aktiva Formeln" xfId="11175" xr:uid="{00000000-0005-0000-0000-0000552C0000}"/>
    <cellStyle name="s_FBI_FAG_Model Mar 06 - new BP v18 2 5" xfId="11176" xr:uid="{00000000-0005-0000-0000-0000562C0000}"/>
    <cellStyle name="s_FBI_FAG_Model Mar 06 - new BP v18 2 5 2" xfId="11177" xr:uid="{00000000-0005-0000-0000-0000572C0000}"/>
    <cellStyle name="s_FBI_FAG_Model Mar 06 - new BP v18 2 5 2 2" xfId="11178" xr:uid="{00000000-0005-0000-0000-0000582C0000}"/>
    <cellStyle name="s_FBI_FAG_Model Mar 06 - new BP v18 2 5 3" xfId="11179" xr:uid="{00000000-0005-0000-0000-0000592C0000}"/>
    <cellStyle name="s_FBI_FAG_Model Mar 06 - new BP v18 2 5_Aktiva Formeln" xfId="11180" xr:uid="{00000000-0005-0000-0000-00005A2C0000}"/>
    <cellStyle name="s_FBI_FAG_Model Mar 06 - new BP v18 2 6" xfId="11181" xr:uid="{00000000-0005-0000-0000-00005B2C0000}"/>
    <cellStyle name="s_FBI_FAG_Model Mar 06 - new BP v18 2 6 2" xfId="11182" xr:uid="{00000000-0005-0000-0000-00005C2C0000}"/>
    <cellStyle name="s_FBI_FAG_Model Mar 06 - new BP v18 2 7" xfId="11183" xr:uid="{00000000-0005-0000-0000-00005D2C0000}"/>
    <cellStyle name="s_FBI_FAG_Model Mar 06 - new BP v18 2_Aktiva Formeln" xfId="11184" xr:uid="{00000000-0005-0000-0000-00005E2C0000}"/>
    <cellStyle name="s_FBI_FAG_Model Mar 06 - new BP v18 3" xfId="11185" xr:uid="{00000000-0005-0000-0000-00005F2C0000}"/>
    <cellStyle name="s_FBI_FAG_Model Mar 06 - new BP v18 3 2" xfId="11186" xr:uid="{00000000-0005-0000-0000-0000602C0000}"/>
    <cellStyle name="s_FBI_FAG_Model Mar 06 - new BP v18 4" xfId="11187" xr:uid="{00000000-0005-0000-0000-0000612C0000}"/>
    <cellStyle name="s_FBI_FAG_Model Mar 06 - new BP v18_Aktiva Formeln" xfId="11188" xr:uid="{00000000-0005-0000-0000-0000622C0000}"/>
    <cellStyle name="s_Final Model2" xfId="11189" xr:uid="{00000000-0005-0000-0000-0000632C0000}"/>
    <cellStyle name="s_Final Model2 2" xfId="11190" xr:uid="{00000000-0005-0000-0000-0000642C0000}"/>
    <cellStyle name="s_Final Model2 2 2" xfId="11191" xr:uid="{00000000-0005-0000-0000-0000652C0000}"/>
    <cellStyle name="s_Final Model2 2 2 2" xfId="11192" xr:uid="{00000000-0005-0000-0000-0000662C0000}"/>
    <cellStyle name="s_Final Model2 2 2 2 2" xfId="11193" xr:uid="{00000000-0005-0000-0000-0000672C0000}"/>
    <cellStyle name="s_Final Model2 2 2 2 2 2" xfId="11194" xr:uid="{00000000-0005-0000-0000-0000682C0000}"/>
    <cellStyle name="s_Final Model2 2 2 2 3" xfId="11195" xr:uid="{00000000-0005-0000-0000-0000692C0000}"/>
    <cellStyle name="s_Final Model2 2 2 2_Aktiva Formeln" xfId="11196" xr:uid="{00000000-0005-0000-0000-00006A2C0000}"/>
    <cellStyle name="s_Final Model2 2 2 3" xfId="11197" xr:uid="{00000000-0005-0000-0000-00006B2C0000}"/>
    <cellStyle name="s_Final Model2 2 2 3 2" xfId="11198" xr:uid="{00000000-0005-0000-0000-00006C2C0000}"/>
    <cellStyle name="s_Final Model2 2 2 4" xfId="11199" xr:uid="{00000000-0005-0000-0000-00006D2C0000}"/>
    <cellStyle name="s_Final Model2 2 2_Aktiva Formeln" xfId="11200" xr:uid="{00000000-0005-0000-0000-00006E2C0000}"/>
    <cellStyle name="s_Final Model2 2 3" xfId="11201" xr:uid="{00000000-0005-0000-0000-00006F2C0000}"/>
    <cellStyle name="s_Final Model2 2 3 2" xfId="11202" xr:uid="{00000000-0005-0000-0000-0000702C0000}"/>
    <cellStyle name="s_Final Model2 2 3 3" xfId="11203" xr:uid="{00000000-0005-0000-0000-0000712C0000}"/>
    <cellStyle name="s_Final Model2 2 3 3 2" xfId="11204" xr:uid="{00000000-0005-0000-0000-0000722C0000}"/>
    <cellStyle name="s_Final Model2 2 3 4" xfId="11205" xr:uid="{00000000-0005-0000-0000-0000732C0000}"/>
    <cellStyle name="s_Final Model2 2 3_Aktiva Formeln" xfId="11206" xr:uid="{00000000-0005-0000-0000-0000742C0000}"/>
    <cellStyle name="s_Final Model2 2 4" xfId="11207" xr:uid="{00000000-0005-0000-0000-0000752C0000}"/>
    <cellStyle name="s_Final Model2 2 4 2" xfId="11208" xr:uid="{00000000-0005-0000-0000-0000762C0000}"/>
    <cellStyle name="s_Final Model2 2 4 3" xfId="11209" xr:uid="{00000000-0005-0000-0000-0000772C0000}"/>
    <cellStyle name="s_Final Model2 2 4 3 2" xfId="11210" xr:uid="{00000000-0005-0000-0000-0000782C0000}"/>
    <cellStyle name="s_Final Model2 2 4 4" xfId="11211" xr:uid="{00000000-0005-0000-0000-0000792C0000}"/>
    <cellStyle name="s_Final Model2 2 4_Aktiva Formeln" xfId="11212" xr:uid="{00000000-0005-0000-0000-00007A2C0000}"/>
    <cellStyle name="s_Final Model2 2 5" xfId="11213" xr:uid="{00000000-0005-0000-0000-00007B2C0000}"/>
    <cellStyle name="s_Final Model2 2 5 2" xfId="11214" xr:uid="{00000000-0005-0000-0000-00007C2C0000}"/>
    <cellStyle name="s_Final Model2 2 5 2 2" xfId="11215" xr:uid="{00000000-0005-0000-0000-00007D2C0000}"/>
    <cellStyle name="s_Final Model2 2 5 3" xfId="11216" xr:uid="{00000000-0005-0000-0000-00007E2C0000}"/>
    <cellStyle name="s_Final Model2 2 5_Aktiva Formeln" xfId="11217" xr:uid="{00000000-0005-0000-0000-00007F2C0000}"/>
    <cellStyle name="s_Final Model2 2 6" xfId="11218" xr:uid="{00000000-0005-0000-0000-0000802C0000}"/>
    <cellStyle name="s_Final Model2 2 6 2" xfId="11219" xr:uid="{00000000-0005-0000-0000-0000812C0000}"/>
    <cellStyle name="s_Final Model2 2 7" xfId="11220" xr:uid="{00000000-0005-0000-0000-0000822C0000}"/>
    <cellStyle name="s_Final Model2 2_Aktiva Formeln" xfId="11221" xr:uid="{00000000-0005-0000-0000-0000832C0000}"/>
    <cellStyle name="s_Final Model2 3" xfId="11222" xr:uid="{00000000-0005-0000-0000-0000842C0000}"/>
    <cellStyle name="s_Final Model2 3 2" xfId="11223" xr:uid="{00000000-0005-0000-0000-0000852C0000}"/>
    <cellStyle name="s_Final Model2 4" xfId="11224" xr:uid="{00000000-0005-0000-0000-0000862C0000}"/>
    <cellStyle name="s_Final Model2_1" xfId="11225" xr:uid="{00000000-0005-0000-0000-0000872C0000}"/>
    <cellStyle name="s_Final Model2_1 2" xfId="11226" xr:uid="{00000000-0005-0000-0000-0000882C0000}"/>
    <cellStyle name="s_Final Model2_1 2 2" xfId="11227" xr:uid="{00000000-0005-0000-0000-0000892C0000}"/>
    <cellStyle name="s_Final Model2_1 2 2 2" xfId="11228" xr:uid="{00000000-0005-0000-0000-00008A2C0000}"/>
    <cellStyle name="s_Final Model2_1 2 2 2 2" xfId="11229" xr:uid="{00000000-0005-0000-0000-00008B2C0000}"/>
    <cellStyle name="s_Final Model2_1 2 2 2 2 2" xfId="11230" xr:uid="{00000000-0005-0000-0000-00008C2C0000}"/>
    <cellStyle name="s_Final Model2_1 2 2 2 3" xfId="11231" xr:uid="{00000000-0005-0000-0000-00008D2C0000}"/>
    <cellStyle name="s_Final Model2_1 2 2 2_Aktiva Formeln" xfId="11232" xr:uid="{00000000-0005-0000-0000-00008E2C0000}"/>
    <cellStyle name="s_Final Model2_1 2 2 3" xfId="11233" xr:uid="{00000000-0005-0000-0000-00008F2C0000}"/>
    <cellStyle name="s_Final Model2_1 2 2 3 2" xfId="11234" xr:uid="{00000000-0005-0000-0000-0000902C0000}"/>
    <cellStyle name="s_Final Model2_1 2 2 4" xfId="11235" xr:uid="{00000000-0005-0000-0000-0000912C0000}"/>
    <cellStyle name="s_Final Model2_1 2 2_Aktiva Formeln" xfId="11236" xr:uid="{00000000-0005-0000-0000-0000922C0000}"/>
    <cellStyle name="s_Final Model2_1 2 3" xfId="11237" xr:uid="{00000000-0005-0000-0000-0000932C0000}"/>
    <cellStyle name="s_Final Model2_1 2 3 2" xfId="11238" xr:uid="{00000000-0005-0000-0000-0000942C0000}"/>
    <cellStyle name="s_Final Model2_1 2 3 3" xfId="11239" xr:uid="{00000000-0005-0000-0000-0000952C0000}"/>
    <cellStyle name="s_Final Model2_1 2 3 3 2" xfId="11240" xr:uid="{00000000-0005-0000-0000-0000962C0000}"/>
    <cellStyle name="s_Final Model2_1 2 3 4" xfId="11241" xr:uid="{00000000-0005-0000-0000-0000972C0000}"/>
    <cellStyle name="s_Final Model2_1 2 3_Aktiva Formeln" xfId="11242" xr:uid="{00000000-0005-0000-0000-0000982C0000}"/>
    <cellStyle name="s_Final Model2_1 2 4" xfId="11243" xr:uid="{00000000-0005-0000-0000-0000992C0000}"/>
    <cellStyle name="s_Final Model2_1 2 4 2" xfId="11244" xr:uid="{00000000-0005-0000-0000-00009A2C0000}"/>
    <cellStyle name="s_Final Model2_1 2 4 3" xfId="11245" xr:uid="{00000000-0005-0000-0000-00009B2C0000}"/>
    <cellStyle name="s_Final Model2_1 2 4 3 2" xfId="11246" xr:uid="{00000000-0005-0000-0000-00009C2C0000}"/>
    <cellStyle name="s_Final Model2_1 2 4 4" xfId="11247" xr:uid="{00000000-0005-0000-0000-00009D2C0000}"/>
    <cellStyle name="s_Final Model2_1 2 4_Aktiva Formeln" xfId="11248" xr:uid="{00000000-0005-0000-0000-00009E2C0000}"/>
    <cellStyle name="s_Final Model2_1 2 5" xfId="11249" xr:uid="{00000000-0005-0000-0000-00009F2C0000}"/>
    <cellStyle name="s_Final Model2_1 2 5 2" xfId="11250" xr:uid="{00000000-0005-0000-0000-0000A02C0000}"/>
    <cellStyle name="s_Final Model2_1 2 5 2 2" xfId="11251" xr:uid="{00000000-0005-0000-0000-0000A12C0000}"/>
    <cellStyle name="s_Final Model2_1 2 5 3" xfId="11252" xr:uid="{00000000-0005-0000-0000-0000A22C0000}"/>
    <cellStyle name="s_Final Model2_1 2 5_Aktiva Formeln" xfId="11253" xr:uid="{00000000-0005-0000-0000-0000A32C0000}"/>
    <cellStyle name="s_Final Model2_1 2 6" xfId="11254" xr:uid="{00000000-0005-0000-0000-0000A42C0000}"/>
    <cellStyle name="s_Final Model2_1 2 6 2" xfId="11255" xr:uid="{00000000-0005-0000-0000-0000A52C0000}"/>
    <cellStyle name="s_Final Model2_1 2 7" xfId="11256" xr:uid="{00000000-0005-0000-0000-0000A62C0000}"/>
    <cellStyle name="s_Final Model2_1 2_Aktiva Formeln" xfId="11257" xr:uid="{00000000-0005-0000-0000-0000A72C0000}"/>
    <cellStyle name="s_Final Model2_1 3" xfId="11258" xr:uid="{00000000-0005-0000-0000-0000A82C0000}"/>
    <cellStyle name="s_Final Model2_1 3 2" xfId="11259" xr:uid="{00000000-0005-0000-0000-0000A92C0000}"/>
    <cellStyle name="s_Final Model2_1 4" xfId="11260" xr:uid="{00000000-0005-0000-0000-0000AA2C0000}"/>
    <cellStyle name="s_Final Model2_1_Aktiva Formeln" xfId="11261" xr:uid="{00000000-0005-0000-0000-0000AB2C0000}"/>
    <cellStyle name="s_Final Model2_Aktiva Formeln" xfId="11262" xr:uid="{00000000-0005-0000-0000-0000AC2C0000}"/>
    <cellStyle name="s_FINALWOOLMODEL" xfId="11263" xr:uid="{00000000-0005-0000-0000-0000AD2C0000}"/>
    <cellStyle name="s_FINALWOOLMODEL 2" xfId="11264" xr:uid="{00000000-0005-0000-0000-0000AE2C0000}"/>
    <cellStyle name="s_FINALWOOLMODEL 2 2" xfId="11265" xr:uid="{00000000-0005-0000-0000-0000AF2C0000}"/>
    <cellStyle name="s_FINALWOOLMODEL 2 2 2" xfId="11266" xr:uid="{00000000-0005-0000-0000-0000B02C0000}"/>
    <cellStyle name="s_FINALWOOLMODEL 2 2 2 2" xfId="11267" xr:uid="{00000000-0005-0000-0000-0000B12C0000}"/>
    <cellStyle name="s_FINALWOOLMODEL 2 2 2 2 2" xfId="11268" xr:uid="{00000000-0005-0000-0000-0000B22C0000}"/>
    <cellStyle name="s_FINALWOOLMODEL 2 2 2 3" xfId="11269" xr:uid="{00000000-0005-0000-0000-0000B32C0000}"/>
    <cellStyle name="s_FINALWOOLMODEL 2 2 2_Aktiva Formeln" xfId="11270" xr:uid="{00000000-0005-0000-0000-0000B42C0000}"/>
    <cellStyle name="s_FINALWOOLMODEL 2 2 3" xfId="11271" xr:uid="{00000000-0005-0000-0000-0000B52C0000}"/>
    <cellStyle name="s_FINALWOOLMODEL 2 2 3 2" xfId="11272" xr:uid="{00000000-0005-0000-0000-0000B62C0000}"/>
    <cellStyle name="s_FINALWOOLMODEL 2 2 4" xfId="11273" xr:uid="{00000000-0005-0000-0000-0000B72C0000}"/>
    <cellStyle name="s_FINALWOOLMODEL 2 2_Aktiva Formeln" xfId="11274" xr:uid="{00000000-0005-0000-0000-0000B82C0000}"/>
    <cellStyle name="s_FINALWOOLMODEL 2 3" xfId="11275" xr:uid="{00000000-0005-0000-0000-0000B92C0000}"/>
    <cellStyle name="s_FINALWOOLMODEL 2 3 2" xfId="11276" xr:uid="{00000000-0005-0000-0000-0000BA2C0000}"/>
    <cellStyle name="s_FINALWOOLMODEL 2 3 3" xfId="11277" xr:uid="{00000000-0005-0000-0000-0000BB2C0000}"/>
    <cellStyle name="s_FINALWOOLMODEL 2 3 3 2" xfId="11278" xr:uid="{00000000-0005-0000-0000-0000BC2C0000}"/>
    <cellStyle name="s_FINALWOOLMODEL 2 3 4" xfId="11279" xr:uid="{00000000-0005-0000-0000-0000BD2C0000}"/>
    <cellStyle name="s_FINALWOOLMODEL 2 3_Aktiva Formeln" xfId="11280" xr:uid="{00000000-0005-0000-0000-0000BE2C0000}"/>
    <cellStyle name="s_FINALWOOLMODEL 2 4" xfId="11281" xr:uid="{00000000-0005-0000-0000-0000BF2C0000}"/>
    <cellStyle name="s_FINALWOOLMODEL 2 4 2" xfId="11282" xr:uid="{00000000-0005-0000-0000-0000C02C0000}"/>
    <cellStyle name="s_FINALWOOLMODEL 2 4 3" xfId="11283" xr:uid="{00000000-0005-0000-0000-0000C12C0000}"/>
    <cellStyle name="s_FINALWOOLMODEL 2 4 3 2" xfId="11284" xr:uid="{00000000-0005-0000-0000-0000C22C0000}"/>
    <cellStyle name="s_FINALWOOLMODEL 2 4 4" xfId="11285" xr:uid="{00000000-0005-0000-0000-0000C32C0000}"/>
    <cellStyle name="s_FINALWOOLMODEL 2 4_Aktiva Formeln" xfId="11286" xr:uid="{00000000-0005-0000-0000-0000C42C0000}"/>
    <cellStyle name="s_FINALWOOLMODEL 2 5" xfId="11287" xr:uid="{00000000-0005-0000-0000-0000C52C0000}"/>
    <cellStyle name="s_FINALWOOLMODEL 2 5 2" xfId="11288" xr:uid="{00000000-0005-0000-0000-0000C62C0000}"/>
    <cellStyle name="s_FINALWOOLMODEL 2 5 2 2" xfId="11289" xr:uid="{00000000-0005-0000-0000-0000C72C0000}"/>
    <cellStyle name="s_FINALWOOLMODEL 2 5 3" xfId="11290" xr:uid="{00000000-0005-0000-0000-0000C82C0000}"/>
    <cellStyle name="s_FINALWOOLMODEL 2 5_Aktiva Formeln" xfId="11291" xr:uid="{00000000-0005-0000-0000-0000C92C0000}"/>
    <cellStyle name="s_FINALWOOLMODEL 2 6" xfId="11292" xr:uid="{00000000-0005-0000-0000-0000CA2C0000}"/>
    <cellStyle name="s_FINALWOOLMODEL 2 6 2" xfId="11293" xr:uid="{00000000-0005-0000-0000-0000CB2C0000}"/>
    <cellStyle name="s_FINALWOOLMODEL 2 7" xfId="11294" xr:uid="{00000000-0005-0000-0000-0000CC2C0000}"/>
    <cellStyle name="s_FINALWOOLMODEL 2_Aktiva Formeln" xfId="11295" xr:uid="{00000000-0005-0000-0000-0000CD2C0000}"/>
    <cellStyle name="s_FINALWOOLMODEL 3" xfId="11296" xr:uid="{00000000-0005-0000-0000-0000CE2C0000}"/>
    <cellStyle name="s_FINALWOOLMODEL 3 2" xfId="11297" xr:uid="{00000000-0005-0000-0000-0000CF2C0000}"/>
    <cellStyle name="s_FINALWOOLMODEL 4" xfId="11298" xr:uid="{00000000-0005-0000-0000-0000D02C0000}"/>
    <cellStyle name="s_FINALWOOLMODEL_1" xfId="11299" xr:uid="{00000000-0005-0000-0000-0000D12C0000}"/>
    <cellStyle name="s_FINALWOOLMODEL_1_Aktiva Formeln" xfId="11300" xr:uid="{00000000-0005-0000-0000-0000D22C0000}"/>
    <cellStyle name="s_FINALWOOLMODEL_Aktiva Formeln" xfId="11301" xr:uid="{00000000-0005-0000-0000-0000D32C0000}"/>
    <cellStyle name="s_Financials_B" xfId="11302" xr:uid="{00000000-0005-0000-0000-0000D42C0000}"/>
    <cellStyle name="s_Financials_B 2" xfId="11303" xr:uid="{00000000-0005-0000-0000-0000D52C0000}"/>
    <cellStyle name="s_Financials_B 2 2" xfId="11304" xr:uid="{00000000-0005-0000-0000-0000D62C0000}"/>
    <cellStyle name="s_Financials_B 2 2 2" xfId="11305" xr:uid="{00000000-0005-0000-0000-0000D72C0000}"/>
    <cellStyle name="s_Financials_B 2 2 2 2" xfId="11306" xr:uid="{00000000-0005-0000-0000-0000D82C0000}"/>
    <cellStyle name="s_Financials_B 2 2 2 2 2" xfId="11307" xr:uid="{00000000-0005-0000-0000-0000D92C0000}"/>
    <cellStyle name="s_Financials_B 2 2 2 3" xfId="11308" xr:uid="{00000000-0005-0000-0000-0000DA2C0000}"/>
    <cellStyle name="s_Financials_B 2 2 2_Aktiva Formeln" xfId="11309" xr:uid="{00000000-0005-0000-0000-0000DB2C0000}"/>
    <cellStyle name="s_Financials_B 2 2 3" xfId="11310" xr:uid="{00000000-0005-0000-0000-0000DC2C0000}"/>
    <cellStyle name="s_Financials_B 2 2 3 2" xfId="11311" xr:uid="{00000000-0005-0000-0000-0000DD2C0000}"/>
    <cellStyle name="s_Financials_B 2 2 4" xfId="11312" xr:uid="{00000000-0005-0000-0000-0000DE2C0000}"/>
    <cellStyle name="s_Financials_B 2 2_Aktiva Formeln" xfId="11313" xr:uid="{00000000-0005-0000-0000-0000DF2C0000}"/>
    <cellStyle name="s_Financials_B 2 3" xfId="11314" xr:uid="{00000000-0005-0000-0000-0000E02C0000}"/>
    <cellStyle name="s_Financials_B 2 3 2" xfId="11315" xr:uid="{00000000-0005-0000-0000-0000E12C0000}"/>
    <cellStyle name="s_Financials_B 2 3 3" xfId="11316" xr:uid="{00000000-0005-0000-0000-0000E22C0000}"/>
    <cellStyle name="s_Financials_B 2 3 3 2" xfId="11317" xr:uid="{00000000-0005-0000-0000-0000E32C0000}"/>
    <cellStyle name="s_Financials_B 2 3 4" xfId="11318" xr:uid="{00000000-0005-0000-0000-0000E42C0000}"/>
    <cellStyle name="s_Financials_B 2 3_Aktiva Formeln" xfId="11319" xr:uid="{00000000-0005-0000-0000-0000E52C0000}"/>
    <cellStyle name="s_Financials_B 2 4" xfId="11320" xr:uid="{00000000-0005-0000-0000-0000E62C0000}"/>
    <cellStyle name="s_Financials_B 2 4 2" xfId="11321" xr:uid="{00000000-0005-0000-0000-0000E72C0000}"/>
    <cellStyle name="s_Financials_B 2 4 3" xfId="11322" xr:uid="{00000000-0005-0000-0000-0000E82C0000}"/>
    <cellStyle name="s_Financials_B 2 4 3 2" xfId="11323" xr:uid="{00000000-0005-0000-0000-0000E92C0000}"/>
    <cellStyle name="s_Financials_B 2 4 4" xfId="11324" xr:uid="{00000000-0005-0000-0000-0000EA2C0000}"/>
    <cellStyle name="s_Financials_B 2 4_Aktiva Formeln" xfId="11325" xr:uid="{00000000-0005-0000-0000-0000EB2C0000}"/>
    <cellStyle name="s_Financials_B 2 5" xfId="11326" xr:uid="{00000000-0005-0000-0000-0000EC2C0000}"/>
    <cellStyle name="s_Financials_B 2 5 2" xfId="11327" xr:uid="{00000000-0005-0000-0000-0000ED2C0000}"/>
    <cellStyle name="s_Financials_B 2 5 2 2" xfId="11328" xr:uid="{00000000-0005-0000-0000-0000EE2C0000}"/>
    <cellStyle name="s_Financials_B 2 5 3" xfId="11329" xr:uid="{00000000-0005-0000-0000-0000EF2C0000}"/>
    <cellStyle name="s_Financials_B 2 5_Aktiva Formeln" xfId="11330" xr:uid="{00000000-0005-0000-0000-0000F02C0000}"/>
    <cellStyle name="s_Financials_B 2 6" xfId="11331" xr:uid="{00000000-0005-0000-0000-0000F12C0000}"/>
    <cellStyle name="s_Financials_B 2 6 2" xfId="11332" xr:uid="{00000000-0005-0000-0000-0000F22C0000}"/>
    <cellStyle name="s_Financials_B 2 7" xfId="11333" xr:uid="{00000000-0005-0000-0000-0000F32C0000}"/>
    <cellStyle name="s_Financials_B 2_Aktiva Formeln" xfId="11334" xr:uid="{00000000-0005-0000-0000-0000F42C0000}"/>
    <cellStyle name="s_Financials_B 3" xfId="11335" xr:uid="{00000000-0005-0000-0000-0000F52C0000}"/>
    <cellStyle name="s_Financials_B 3 2" xfId="11336" xr:uid="{00000000-0005-0000-0000-0000F62C0000}"/>
    <cellStyle name="s_Financials_B 4" xfId="11337" xr:uid="{00000000-0005-0000-0000-0000F72C0000}"/>
    <cellStyle name="s_Financials_B_Aktiva Formeln" xfId="11338" xr:uid="{00000000-0005-0000-0000-0000F82C0000}"/>
    <cellStyle name="s_Financials_T" xfId="11339" xr:uid="{00000000-0005-0000-0000-0000F92C0000}"/>
    <cellStyle name="s_Financials_T 2" xfId="11340" xr:uid="{00000000-0005-0000-0000-0000FA2C0000}"/>
    <cellStyle name="s_Financials_T 2 2" xfId="11341" xr:uid="{00000000-0005-0000-0000-0000FB2C0000}"/>
    <cellStyle name="s_Financials_T 2 2 2" xfId="11342" xr:uid="{00000000-0005-0000-0000-0000FC2C0000}"/>
    <cellStyle name="s_Financials_T 2 2 2 2" xfId="11343" xr:uid="{00000000-0005-0000-0000-0000FD2C0000}"/>
    <cellStyle name="s_Financials_T 2 2 2 2 2" xfId="11344" xr:uid="{00000000-0005-0000-0000-0000FE2C0000}"/>
    <cellStyle name="s_Financials_T 2 2 2 3" xfId="11345" xr:uid="{00000000-0005-0000-0000-0000FF2C0000}"/>
    <cellStyle name="s_Financials_T 2 2 2_Aktiva Formeln" xfId="11346" xr:uid="{00000000-0005-0000-0000-0000002D0000}"/>
    <cellStyle name="s_Financials_T 2 2 3" xfId="11347" xr:uid="{00000000-0005-0000-0000-0000012D0000}"/>
    <cellStyle name="s_Financials_T 2 2 3 2" xfId="11348" xr:uid="{00000000-0005-0000-0000-0000022D0000}"/>
    <cellStyle name="s_Financials_T 2 2 4" xfId="11349" xr:uid="{00000000-0005-0000-0000-0000032D0000}"/>
    <cellStyle name="s_Financials_T 2 2_Aktiva Formeln" xfId="11350" xr:uid="{00000000-0005-0000-0000-0000042D0000}"/>
    <cellStyle name="s_Financials_T 2 3" xfId="11351" xr:uid="{00000000-0005-0000-0000-0000052D0000}"/>
    <cellStyle name="s_Financials_T 2 3 2" xfId="11352" xr:uid="{00000000-0005-0000-0000-0000062D0000}"/>
    <cellStyle name="s_Financials_T 2 3 3" xfId="11353" xr:uid="{00000000-0005-0000-0000-0000072D0000}"/>
    <cellStyle name="s_Financials_T 2 3 3 2" xfId="11354" xr:uid="{00000000-0005-0000-0000-0000082D0000}"/>
    <cellStyle name="s_Financials_T 2 3 4" xfId="11355" xr:uid="{00000000-0005-0000-0000-0000092D0000}"/>
    <cellStyle name="s_Financials_T 2 3_Aktiva Formeln" xfId="11356" xr:uid="{00000000-0005-0000-0000-00000A2D0000}"/>
    <cellStyle name="s_Financials_T 2 4" xfId="11357" xr:uid="{00000000-0005-0000-0000-00000B2D0000}"/>
    <cellStyle name="s_Financials_T 2 4 2" xfId="11358" xr:uid="{00000000-0005-0000-0000-00000C2D0000}"/>
    <cellStyle name="s_Financials_T 2 4 3" xfId="11359" xr:uid="{00000000-0005-0000-0000-00000D2D0000}"/>
    <cellStyle name="s_Financials_T 2 4 3 2" xfId="11360" xr:uid="{00000000-0005-0000-0000-00000E2D0000}"/>
    <cellStyle name="s_Financials_T 2 4 4" xfId="11361" xr:uid="{00000000-0005-0000-0000-00000F2D0000}"/>
    <cellStyle name="s_Financials_T 2 4_Aktiva Formeln" xfId="11362" xr:uid="{00000000-0005-0000-0000-0000102D0000}"/>
    <cellStyle name="s_Financials_T 2 5" xfId="11363" xr:uid="{00000000-0005-0000-0000-0000112D0000}"/>
    <cellStyle name="s_Financials_T 2 5 2" xfId="11364" xr:uid="{00000000-0005-0000-0000-0000122D0000}"/>
    <cellStyle name="s_Financials_T 2 5 2 2" xfId="11365" xr:uid="{00000000-0005-0000-0000-0000132D0000}"/>
    <cellStyle name="s_Financials_T 2 5 3" xfId="11366" xr:uid="{00000000-0005-0000-0000-0000142D0000}"/>
    <cellStyle name="s_Financials_T 2 5_Aktiva Formeln" xfId="11367" xr:uid="{00000000-0005-0000-0000-0000152D0000}"/>
    <cellStyle name="s_Financials_T 2 6" xfId="11368" xr:uid="{00000000-0005-0000-0000-0000162D0000}"/>
    <cellStyle name="s_Financials_T 2 6 2" xfId="11369" xr:uid="{00000000-0005-0000-0000-0000172D0000}"/>
    <cellStyle name="s_Financials_T 2 7" xfId="11370" xr:uid="{00000000-0005-0000-0000-0000182D0000}"/>
    <cellStyle name="s_Financials_T 2_Aktiva Formeln" xfId="11371" xr:uid="{00000000-0005-0000-0000-0000192D0000}"/>
    <cellStyle name="s_Financials_T 3" xfId="11372" xr:uid="{00000000-0005-0000-0000-00001A2D0000}"/>
    <cellStyle name="s_Financials_T 3 2" xfId="11373" xr:uid="{00000000-0005-0000-0000-00001B2D0000}"/>
    <cellStyle name="s_Financials_T 4" xfId="11374" xr:uid="{00000000-0005-0000-0000-00001C2D0000}"/>
    <cellStyle name="s_Financials_T_Aktiva Formeln" xfId="11375" xr:uid="{00000000-0005-0000-0000-00001D2D0000}"/>
    <cellStyle name="s_Grouse+Pelican" xfId="11376" xr:uid="{00000000-0005-0000-0000-00001E2D0000}"/>
    <cellStyle name="s_Grouse+Pelican_Aktiva Formeln" xfId="11377" xr:uid="{00000000-0005-0000-0000-00001F2D0000}"/>
    <cellStyle name="s_Impact Model v4.21" xfId="11378" xr:uid="{00000000-0005-0000-0000-0000202D0000}"/>
    <cellStyle name="s_Impact Model v4.21_Aktiva Formeln" xfId="11379" xr:uid="{00000000-0005-0000-0000-0000212D0000}"/>
    <cellStyle name="s_LBO" xfId="11380" xr:uid="{00000000-0005-0000-0000-0000222D0000}"/>
    <cellStyle name="s_LBO 2" xfId="11381" xr:uid="{00000000-0005-0000-0000-0000232D0000}"/>
    <cellStyle name="s_LBO 2 2" xfId="11382" xr:uid="{00000000-0005-0000-0000-0000242D0000}"/>
    <cellStyle name="s_LBO 2 2 2" xfId="11383" xr:uid="{00000000-0005-0000-0000-0000252D0000}"/>
    <cellStyle name="s_LBO 2 2 2 2" xfId="11384" xr:uid="{00000000-0005-0000-0000-0000262D0000}"/>
    <cellStyle name="s_LBO 2 2 2 2 2" xfId="11385" xr:uid="{00000000-0005-0000-0000-0000272D0000}"/>
    <cellStyle name="s_LBO 2 2 2 3" xfId="11386" xr:uid="{00000000-0005-0000-0000-0000282D0000}"/>
    <cellStyle name="s_LBO 2 2 2_Aktiva Formeln" xfId="11387" xr:uid="{00000000-0005-0000-0000-0000292D0000}"/>
    <cellStyle name="s_LBO 2 2 3" xfId="11388" xr:uid="{00000000-0005-0000-0000-00002A2D0000}"/>
    <cellStyle name="s_LBO 2 2 3 2" xfId="11389" xr:uid="{00000000-0005-0000-0000-00002B2D0000}"/>
    <cellStyle name="s_LBO 2 2 4" xfId="11390" xr:uid="{00000000-0005-0000-0000-00002C2D0000}"/>
    <cellStyle name="s_LBO 2 2_Aktiva Formeln" xfId="11391" xr:uid="{00000000-0005-0000-0000-00002D2D0000}"/>
    <cellStyle name="s_LBO 2 3" xfId="11392" xr:uid="{00000000-0005-0000-0000-00002E2D0000}"/>
    <cellStyle name="s_LBO 2 3 2" xfId="11393" xr:uid="{00000000-0005-0000-0000-00002F2D0000}"/>
    <cellStyle name="s_LBO 2 3 3" xfId="11394" xr:uid="{00000000-0005-0000-0000-0000302D0000}"/>
    <cellStyle name="s_LBO 2 3 3 2" xfId="11395" xr:uid="{00000000-0005-0000-0000-0000312D0000}"/>
    <cellStyle name="s_LBO 2 3 4" xfId="11396" xr:uid="{00000000-0005-0000-0000-0000322D0000}"/>
    <cellStyle name="s_LBO 2 3_Aktiva Formeln" xfId="11397" xr:uid="{00000000-0005-0000-0000-0000332D0000}"/>
    <cellStyle name="s_LBO 2 4" xfId="11398" xr:uid="{00000000-0005-0000-0000-0000342D0000}"/>
    <cellStyle name="s_LBO 2 4 2" xfId="11399" xr:uid="{00000000-0005-0000-0000-0000352D0000}"/>
    <cellStyle name="s_LBO 2 4 3" xfId="11400" xr:uid="{00000000-0005-0000-0000-0000362D0000}"/>
    <cellStyle name="s_LBO 2 4 3 2" xfId="11401" xr:uid="{00000000-0005-0000-0000-0000372D0000}"/>
    <cellStyle name="s_LBO 2 4 4" xfId="11402" xr:uid="{00000000-0005-0000-0000-0000382D0000}"/>
    <cellStyle name="s_LBO 2 4_Aktiva Formeln" xfId="11403" xr:uid="{00000000-0005-0000-0000-0000392D0000}"/>
    <cellStyle name="s_LBO 2 5" xfId="11404" xr:uid="{00000000-0005-0000-0000-00003A2D0000}"/>
    <cellStyle name="s_LBO 2 5 2" xfId="11405" xr:uid="{00000000-0005-0000-0000-00003B2D0000}"/>
    <cellStyle name="s_LBO 2 5 2 2" xfId="11406" xr:uid="{00000000-0005-0000-0000-00003C2D0000}"/>
    <cellStyle name="s_LBO 2 5 3" xfId="11407" xr:uid="{00000000-0005-0000-0000-00003D2D0000}"/>
    <cellStyle name="s_LBO 2 5_Aktiva Formeln" xfId="11408" xr:uid="{00000000-0005-0000-0000-00003E2D0000}"/>
    <cellStyle name="s_LBO 2 6" xfId="11409" xr:uid="{00000000-0005-0000-0000-00003F2D0000}"/>
    <cellStyle name="s_LBO 2 6 2" xfId="11410" xr:uid="{00000000-0005-0000-0000-0000402D0000}"/>
    <cellStyle name="s_LBO 2 7" xfId="11411" xr:uid="{00000000-0005-0000-0000-0000412D0000}"/>
    <cellStyle name="s_LBO 2_Aktiva Formeln" xfId="11412" xr:uid="{00000000-0005-0000-0000-0000422D0000}"/>
    <cellStyle name="s_LBO 3" xfId="11413" xr:uid="{00000000-0005-0000-0000-0000432D0000}"/>
    <cellStyle name="s_LBO 3 2" xfId="11414" xr:uid="{00000000-0005-0000-0000-0000442D0000}"/>
    <cellStyle name="s_LBO 4" xfId="11415" xr:uid="{00000000-0005-0000-0000-0000452D0000}"/>
    <cellStyle name="s_LBO_1" xfId="11416" xr:uid="{00000000-0005-0000-0000-0000462D0000}"/>
    <cellStyle name="s_LBO_1_Aktiva Formeln" xfId="11417" xr:uid="{00000000-0005-0000-0000-0000472D0000}"/>
    <cellStyle name="s_LBO_2" xfId="11418" xr:uid="{00000000-0005-0000-0000-0000482D0000}"/>
    <cellStyle name="s_LBO_2 2" xfId="11419" xr:uid="{00000000-0005-0000-0000-0000492D0000}"/>
    <cellStyle name="s_LBO_2 2 2" xfId="11420" xr:uid="{00000000-0005-0000-0000-00004A2D0000}"/>
    <cellStyle name="s_LBO_2 2 2 2" xfId="11421" xr:uid="{00000000-0005-0000-0000-00004B2D0000}"/>
    <cellStyle name="s_LBO_2 2 2 2 2" xfId="11422" xr:uid="{00000000-0005-0000-0000-00004C2D0000}"/>
    <cellStyle name="s_LBO_2 2 2 2 2 2" xfId="11423" xr:uid="{00000000-0005-0000-0000-00004D2D0000}"/>
    <cellStyle name="s_LBO_2 2 2 2 3" xfId="11424" xr:uid="{00000000-0005-0000-0000-00004E2D0000}"/>
    <cellStyle name="s_LBO_2 2 2 2_Aktiva Formeln" xfId="11425" xr:uid="{00000000-0005-0000-0000-00004F2D0000}"/>
    <cellStyle name="s_LBO_2 2 2 3" xfId="11426" xr:uid="{00000000-0005-0000-0000-0000502D0000}"/>
    <cellStyle name="s_LBO_2 2 2 3 2" xfId="11427" xr:uid="{00000000-0005-0000-0000-0000512D0000}"/>
    <cellStyle name="s_LBO_2 2 2 4" xfId="11428" xr:uid="{00000000-0005-0000-0000-0000522D0000}"/>
    <cellStyle name="s_LBO_2 2 2_Aktiva Formeln" xfId="11429" xr:uid="{00000000-0005-0000-0000-0000532D0000}"/>
    <cellStyle name="s_LBO_2 2 3" xfId="11430" xr:uid="{00000000-0005-0000-0000-0000542D0000}"/>
    <cellStyle name="s_LBO_2 2 3 2" xfId="11431" xr:uid="{00000000-0005-0000-0000-0000552D0000}"/>
    <cellStyle name="s_LBO_2 2 3 3" xfId="11432" xr:uid="{00000000-0005-0000-0000-0000562D0000}"/>
    <cellStyle name="s_LBO_2 2 3 3 2" xfId="11433" xr:uid="{00000000-0005-0000-0000-0000572D0000}"/>
    <cellStyle name="s_LBO_2 2 3 4" xfId="11434" xr:uid="{00000000-0005-0000-0000-0000582D0000}"/>
    <cellStyle name="s_LBO_2 2 3_Aktiva Formeln" xfId="11435" xr:uid="{00000000-0005-0000-0000-0000592D0000}"/>
    <cellStyle name="s_LBO_2 2 4" xfId="11436" xr:uid="{00000000-0005-0000-0000-00005A2D0000}"/>
    <cellStyle name="s_LBO_2 2 4 2" xfId="11437" xr:uid="{00000000-0005-0000-0000-00005B2D0000}"/>
    <cellStyle name="s_LBO_2 2 4 3" xfId="11438" xr:uid="{00000000-0005-0000-0000-00005C2D0000}"/>
    <cellStyle name="s_LBO_2 2 4 3 2" xfId="11439" xr:uid="{00000000-0005-0000-0000-00005D2D0000}"/>
    <cellStyle name="s_LBO_2 2 4 4" xfId="11440" xr:uid="{00000000-0005-0000-0000-00005E2D0000}"/>
    <cellStyle name="s_LBO_2 2 4_Aktiva Formeln" xfId="11441" xr:uid="{00000000-0005-0000-0000-00005F2D0000}"/>
    <cellStyle name="s_LBO_2 2 5" xfId="11442" xr:uid="{00000000-0005-0000-0000-0000602D0000}"/>
    <cellStyle name="s_LBO_2 2 5 2" xfId="11443" xr:uid="{00000000-0005-0000-0000-0000612D0000}"/>
    <cellStyle name="s_LBO_2 2 5 2 2" xfId="11444" xr:uid="{00000000-0005-0000-0000-0000622D0000}"/>
    <cellStyle name="s_LBO_2 2 5 3" xfId="11445" xr:uid="{00000000-0005-0000-0000-0000632D0000}"/>
    <cellStyle name="s_LBO_2 2 5_Aktiva Formeln" xfId="11446" xr:uid="{00000000-0005-0000-0000-0000642D0000}"/>
    <cellStyle name="s_LBO_2 2 6" xfId="11447" xr:uid="{00000000-0005-0000-0000-0000652D0000}"/>
    <cellStyle name="s_LBO_2 2 6 2" xfId="11448" xr:uid="{00000000-0005-0000-0000-0000662D0000}"/>
    <cellStyle name="s_LBO_2 2 7" xfId="11449" xr:uid="{00000000-0005-0000-0000-0000672D0000}"/>
    <cellStyle name="s_LBO_2 2_Aktiva Formeln" xfId="11450" xr:uid="{00000000-0005-0000-0000-0000682D0000}"/>
    <cellStyle name="s_LBO_2 3" xfId="11451" xr:uid="{00000000-0005-0000-0000-0000692D0000}"/>
    <cellStyle name="s_LBO_2 3 2" xfId="11452" xr:uid="{00000000-0005-0000-0000-00006A2D0000}"/>
    <cellStyle name="s_LBO_2 4" xfId="11453" xr:uid="{00000000-0005-0000-0000-00006B2D0000}"/>
    <cellStyle name="s_LBO_2_Aktiva Formeln" xfId="11454" xr:uid="{00000000-0005-0000-0000-00006C2D0000}"/>
    <cellStyle name="s_LBO_Aktiva Formeln" xfId="11455" xr:uid="{00000000-0005-0000-0000-00006D2D0000}"/>
    <cellStyle name="s_lbo1" xfId="11456" xr:uid="{00000000-0005-0000-0000-00006E2D0000}"/>
    <cellStyle name="s_lbo1_1" xfId="11457" xr:uid="{00000000-0005-0000-0000-00006F2D0000}"/>
    <cellStyle name="s_lbo1_1 2" xfId="11458" xr:uid="{00000000-0005-0000-0000-0000702D0000}"/>
    <cellStyle name="s_lbo1_1 2 2" xfId="11459" xr:uid="{00000000-0005-0000-0000-0000712D0000}"/>
    <cellStyle name="s_lbo1_1 2 2 2" xfId="11460" xr:uid="{00000000-0005-0000-0000-0000722D0000}"/>
    <cellStyle name="s_lbo1_1 2 2 2 2" xfId="11461" xr:uid="{00000000-0005-0000-0000-0000732D0000}"/>
    <cellStyle name="s_lbo1_1 2 2 2 2 2" xfId="11462" xr:uid="{00000000-0005-0000-0000-0000742D0000}"/>
    <cellStyle name="s_lbo1_1 2 2 2 3" xfId="11463" xr:uid="{00000000-0005-0000-0000-0000752D0000}"/>
    <cellStyle name="s_lbo1_1 2 2 2_Aktiva Formeln" xfId="11464" xr:uid="{00000000-0005-0000-0000-0000762D0000}"/>
    <cellStyle name="s_lbo1_1 2 2 3" xfId="11465" xr:uid="{00000000-0005-0000-0000-0000772D0000}"/>
    <cellStyle name="s_lbo1_1 2 2 3 2" xfId="11466" xr:uid="{00000000-0005-0000-0000-0000782D0000}"/>
    <cellStyle name="s_lbo1_1 2 2 4" xfId="11467" xr:uid="{00000000-0005-0000-0000-0000792D0000}"/>
    <cellStyle name="s_lbo1_1 2 2_Aktiva Formeln" xfId="11468" xr:uid="{00000000-0005-0000-0000-00007A2D0000}"/>
    <cellStyle name="s_lbo1_1 2 3" xfId="11469" xr:uid="{00000000-0005-0000-0000-00007B2D0000}"/>
    <cellStyle name="s_lbo1_1 2 3 2" xfId="11470" xr:uid="{00000000-0005-0000-0000-00007C2D0000}"/>
    <cellStyle name="s_lbo1_1 2 3 3" xfId="11471" xr:uid="{00000000-0005-0000-0000-00007D2D0000}"/>
    <cellStyle name="s_lbo1_1 2 3 3 2" xfId="11472" xr:uid="{00000000-0005-0000-0000-00007E2D0000}"/>
    <cellStyle name="s_lbo1_1 2 3 4" xfId="11473" xr:uid="{00000000-0005-0000-0000-00007F2D0000}"/>
    <cellStyle name="s_lbo1_1 2 3_Aktiva Formeln" xfId="11474" xr:uid="{00000000-0005-0000-0000-0000802D0000}"/>
    <cellStyle name="s_lbo1_1 2 4" xfId="11475" xr:uid="{00000000-0005-0000-0000-0000812D0000}"/>
    <cellStyle name="s_lbo1_1 2 4 2" xfId="11476" xr:uid="{00000000-0005-0000-0000-0000822D0000}"/>
    <cellStyle name="s_lbo1_1 2 4 3" xfId="11477" xr:uid="{00000000-0005-0000-0000-0000832D0000}"/>
    <cellStyle name="s_lbo1_1 2 4 3 2" xfId="11478" xr:uid="{00000000-0005-0000-0000-0000842D0000}"/>
    <cellStyle name="s_lbo1_1 2 4 4" xfId="11479" xr:uid="{00000000-0005-0000-0000-0000852D0000}"/>
    <cellStyle name="s_lbo1_1 2 4_Aktiva Formeln" xfId="11480" xr:uid="{00000000-0005-0000-0000-0000862D0000}"/>
    <cellStyle name="s_lbo1_1 2 5" xfId="11481" xr:uid="{00000000-0005-0000-0000-0000872D0000}"/>
    <cellStyle name="s_lbo1_1 2 5 2" xfId="11482" xr:uid="{00000000-0005-0000-0000-0000882D0000}"/>
    <cellStyle name="s_lbo1_1 2 5 2 2" xfId="11483" xr:uid="{00000000-0005-0000-0000-0000892D0000}"/>
    <cellStyle name="s_lbo1_1 2 5 3" xfId="11484" xr:uid="{00000000-0005-0000-0000-00008A2D0000}"/>
    <cellStyle name="s_lbo1_1 2 5_Aktiva Formeln" xfId="11485" xr:uid="{00000000-0005-0000-0000-00008B2D0000}"/>
    <cellStyle name="s_lbo1_1 2 6" xfId="11486" xr:uid="{00000000-0005-0000-0000-00008C2D0000}"/>
    <cellStyle name="s_lbo1_1 2 6 2" xfId="11487" xr:uid="{00000000-0005-0000-0000-00008D2D0000}"/>
    <cellStyle name="s_lbo1_1 2 7" xfId="11488" xr:uid="{00000000-0005-0000-0000-00008E2D0000}"/>
    <cellStyle name="s_lbo1_1 2_Aktiva Formeln" xfId="11489" xr:uid="{00000000-0005-0000-0000-00008F2D0000}"/>
    <cellStyle name="s_lbo1_1 3" xfId="11490" xr:uid="{00000000-0005-0000-0000-0000902D0000}"/>
    <cellStyle name="s_lbo1_1 3 2" xfId="11491" xr:uid="{00000000-0005-0000-0000-0000912D0000}"/>
    <cellStyle name="s_lbo1_1 4" xfId="11492" xr:uid="{00000000-0005-0000-0000-0000922D0000}"/>
    <cellStyle name="s_lbo1_1_Aktiva Formeln" xfId="11493" xr:uid="{00000000-0005-0000-0000-0000932D0000}"/>
    <cellStyle name="s_lbo1_2" xfId="11494" xr:uid="{00000000-0005-0000-0000-0000942D0000}"/>
    <cellStyle name="s_lbo1_2 2" xfId="11495" xr:uid="{00000000-0005-0000-0000-0000952D0000}"/>
    <cellStyle name="s_lbo1_2 2 2" xfId="11496" xr:uid="{00000000-0005-0000-0000-0000962D0000}"/>
    <cellStyle name="s_lbo1_2 2 2 2" xfId="11497" xr:uid="{00000000-0005-0000-0000-0000972D0000}"/>
    <cellStyle name="s_lbo1_2 2 2 2 2" xfId="11498" xr:uid="{00000000-0005-0000-0000-0000982D0000}"/>
    <cellStyle name="s_lbo1_2 2 2 2 2 2" xfId="11499" xr:uid="{00000000-0005-0000-0000-0000992D0000}"/>
    <cellStyle name="s_lbo1_2 2 2 2 3" xfId="11500" xr:uid="{00000000-0005-0000-0000-00009A2D0000}"/>
    <cellStyle name="s_lbo1_2 2 2 2_Aktiva Formeln" xfId="11501" xr:uid="{00000000-0005-0000-0000-00009B2D0000}"/>
    <cellStyle name="s_lbo1_2 2 2 3" xfId="11502" xr:uid="{00000000-0005-0000-0000-00009C2D0000}"/>
    <cellStyle name="s_lbo1_2 2 2 3 2" xfId="11503" xr:uid="{00000000-0005-0000-0000-00009D2D0000}"/>
    <cellStyle name="s_lbo1_2 2 2 4" xfId="11504" xr:uid="{00000000-0005-0000-0000-00009E2D0000}"/>
    <cellStyle name="s_lbo1_2 2 2_Aktiva Formeln" xfId="11505" xr:uid="{00000000-0005-0000-0000-00009F2D0000}"/>
    <cellStyle name="s_lbo1_2 2 3" xfId="11506" xr:uid="{00000000-0005-0000-0000-0000A02D0000}"/>
    <cellStyle name="s_lbo1_2 2 3 2" xfId="11507" xr:uid="{00000000-0005-0000-0000-0000A12D0000}"/>
    <cellStyle name="s_lbo1_2 2 3 3" xfId="11508" xr:uid="{00000000-0005-0000-0000-0000A22D0000}"/>
    <cellStyle name="s_lbo1_2 2 3 3 2" xfId="11509" xr:uid="{00000000-0005-0000-0000-0000A32D0000}"/>
    <cellStyle name="s_lbo1_2 2 3 4" xfId="11510" xr:uid="{00000000-0005-0000-0000-0000A42D0000}"/>
    <cellStyle name="s_lbo1_2 2 3_Aktiva Formeln" xfId="11511" xr:uid="{00000000-0005-0000-0000-0000A52D0000}"/>
    <cellStyle name="s_lbo1_2 2 4" xfId="11512" xr:uid="{00000000-0005-0000-0000-0000A62D0000}"/>
    <cellStyle name="s_lbo1_2 2 4 2" xfId="11513" xr:uid="{00000000-0005-0000-0000-0000A72D0000}"/>
    <cellStyle name="s_lbo1_2 2 4 3" xfId="11514" xr:uid="{00000000-0005-0000-0000-0000A82D0000}"/>
    <cellStyle name="s_lbo1_2 2 4 3 2" xfId="11515" xr:uid="{00000000-0005-0000-0000-0000A92D0000}"/>
    <cellStyle name="s_lbo1_2 2 4 4" xfId="11516" xr:uid="{00000000-0005-0000-0000-0000AA2D0000}"/>
    <cellStyle name="s_lbo1_2 2 4_Aktiva Formeln" xfId="11517" xr:uid="{00000000-0005-0000-0000-0000AB2D0000}"/>
    <cellStyle name="s_lbo1_2 2 5" xfId="11518" xr:uid="{00000000-0005-0000-0000-0000AC2D0000}"/>
    <cellStyle name="s_lbo1_2 2 5 2" xfId="11519" xr:uid="{00000000-0005-0000-0000-0000AD2D0000}"/>
    <cellStyle name="s_lbo1_2 2 5 2 2" xfId="11520" xr:uid="{00000000-0005-0000-0000-0000AE2D0000}"/>
    <cellStyle name="s_lbo1_2 2 5 3" xfId="11521" xr:uid="{00000000-0005-0000-0000-0000AF2D0000}"/>
    <cellStyle name="s_lbo1_2 2 5_Aktiva Formeln" xfId="11522" xr:uid="{00000000-0005-0000-0000-0000B02D0000}"/>
    <cellStyle name="s_lbo1_2 2 6" xfId="11523" xr:uid="{00000000-0005-0000-0000-0000B12D0000}"/>
    <cellStyle name="s_lbo1_2 2 6 2" xfId="11524" xr:uid="{00000000-0005-0000-0000-0000B22D0000}"/>
    <cellStyle name="s_lbo1_2 2 7" xfId="11525" xr:uid="{00000000-0005-0000-0000-0000B32D0000}"/>
    <cellStyle name="s_lbo1_2 2_Aktiva Formeln" xfId="11526" xr:uid="{00000000-0005-0000-0000-0000B42D0000}"/>
    <cellStyle name="s_lbo1_2 3" xfId="11527" xr:uid="{00000000-0005-0000-0000-0000B52D0000}"/>
    <cellStyle name="s_lbo1_2 3 2" xfId="11528" xr:uid="{00000000-0005-0000-0000-0000B62D0000}"/>
    <cellStyle name="s_lbo1_2 4" xfId="11529" xr:uid="{00000000-0005-0000-0000-0000B72D0000}"/>
    <cellStyle name="s_lbo1_2_Aktiva Formeln" xfId="11530" xr:uid="{00000000-0005-0000-0000-0000B82D0000}"/>
    <cellStyle name="s_lbo1_Aktiva Formeln" xfId="11531" xr:uid="{00000000-0005-0000-0000-0000B92D0000}"/>
    <cellStyle name="s_lbo3" xfId="11532" xr:uid="{00000000-0005-0000-0000-0000BA2D0000}"/>
    <cellStyle name="s_lbo3_1" xfId="11533" xr:uid="{00000000-0005-0000-0000-0000BB2D0000}"/>
    <cellStyle name="s_lbo3_1 2" xfId="11534" xr:uid="{00000000-0005-0000-0000-0000BC2D0000}"/>
    <cellStyle name="s_lbo3_1 2 2" xfId="11535" xr:uid="{00000000-0005-0000-0000-0000BD2D0000}"/>
    <cellStyle name="s_lbo3_1 2 2 2" xfId="11536" xr:uid="{00000000-0005-0000-0000-0000BE2D0000}"/>
    <cellStyle name="s_lbo3_1 2 2 2 2" xfId="11537" xr:uid="{00000000-0005-0000-0000-0000BF2D0000}"/>
    <cellStyle name="s_lbo3_1 2 2 2 2 2" xfId="11538" xr:uid="{00000000-0005-0000-0000-0000C02D0000}"/>
    <cellStyle name="s_lbo3_1 2 2 2 3" xfId="11539" xr:uid="{00000000-0005-0000-0000-0000C12D0000}"/>
    <cellStyle name="s_lbo3_1 2 2 2_Aktiva Formeln" xfId="11540" xr:uid="{00000000-0005-0000-0000-0000C22D0000}"/>
    <cellStyle name="s_lbo3_1 2 2 3" xfId="11541" xr:uid="{00000000-0005-0000-0000-0000C32D0000}"/>
    <cellStyle name="s_lbo3_1 2 2 3 2" xfId="11542" xr:uid="{00000000-0005-0000-0000-0000C42D0000}"/>
    <cellStyle name="s_lbo3_1 2 2 4" xfId="11543" xr:uid="{00000000-0005-0000-0000-0000C52D0000}"/>
    <cellStyle name="s_lbo3_1 2 2_Aktiva Formeln" xfId="11544" xr:uid="{00000000-0005-0000-0000-0000C62D0000}"/>
    <cellStyle name="s_lbo3_1 2 3" xfId="11545" xr:uid="{00000000-0005-0000-0000-0000C72D0000}"/>
    <cellStyle name="s_lbo3_1 2 3 2" xfId="11546" xr:uid="{00000000-0005-0000-0000-0000C82D0000}"/>
    <cellStyle name="s_lbo3_1 2 3 3" xfId="11547" xr:uid="{00000000-0005-0000-0000-0000C92D0000}"/>
    <cellStyle name="s_lbo3_1 2 3 3 2" xfId="11548" xr:uid="{00000000-0005-0000-0000-0000CA2D0000}"/>
    <cellStyle name="s_lbo3_1 2 3 4" xfId="11549" xr:uid="{00000000-0005-0000-0000-0000CB2D0000}"/>
    <cellStyle name="s_lbo3_1 2 3_Aktiva Formeln" xfId="11550" xr:uid="{00000000-0005-0000-0000-0000CC2D0000}"/>
    <cellStyle name="s_lbo3_1 2 4" xfId="11551" xr:uid="{00000000-0005-0000-0000-0000CD2D0000}"/>
    <cellStyle name="s_lbo3_1 2 4 2" xfId="11552" xr:uid="{00000000-0005-0000-0000-0000CE2D0000}"/>
    <cellStyle name="s_lbo3_1 2 4 3" xfId="11553" xr:uid="{00000000-0005-0000-0000-0000CF2D0000}"/>
    <cellStyle name="s_lbo3_1 2 4 3 2" xfId="11554" xr:uid="{00000000-0005-0000-0000-0000D02D0000}"/>
    <cellStyle name="s_lbo3_1 2 4 4" xfId="11555" xr:uid="{00000000-0005-0000-0000-0000D12D0000}"/>
    <cellStyle name="s_lbo3_1 2 4_Aktiva Formeln" xfId="11556" xr:uid="{00000000-0005-0000-0000-0000D22D0000}"/>
    <cellStyle name="s_lbo3_1 2 5" xfId="11557" xr:uid="{00000000-0005-0000-0000-0000D32D0000}"/>
    <cellStyle name="s_lbo3_1 2 5 2" xfId="11558" xr:uid="{00000000-0005-0000-0000-0000D42D0000}"/>
    <cellStyle name="s_lbo3_1 2 5 2 2" xfId="11559" xr:uid="{00000000-0005-0000-0000-0000D52D0000}"/>
    <cellStyle name="s_lbo3_1 2 5 3" xfId="11560" xr:uid="{00000000-0005-0000-0000-0000D62D0000}"/>
    <cellStyle name="s_lbo3_1 2 5_Aktiva Formeln" xfId="11561" xr:uid="{00000000-0005-0000-0000-0000D72D0000}"/>
    <cellStyle name="s_lbo3_1 2 6" xfId="11562" xr:uid="{00000000-0005-0000-0000-0000D82D0000}"/>
    <cellStyle name="s_lbo3_1 2 6 2" xfId="11563" xr:uid="{00000000-0005-0000-0000-0000D92D0000}"/>
    <cellStyle name="s_lbo3_1 2 7" xfId="11564" xr:uid="{00000000-0005-0000-0000-0000DA2D0000}"/>
    <cellStyle name="s_lbo3_1 2_Aktiva Formeln" xfId="11565" xr:uid="{00000000-0005-0000-0000-0000DB2D0000}"/>
    <cellStyle name="s_lbo3_1 3" xfId="11566" xr:uid="{00000000-0005-0000-0000-0000DC2D0000}"/>
    <cellStyle name="s_lbo3_1 3 2" xfId="11567" xr:uid="{00000000-0005-0000-0000-0000DD2D0000}"/>
    <cellStyle name="s_lbo3_1 4" xfId="11568" xr:uid="{00000000-0005-0000-0000-0000DE2D0000}"/>
    <cellStyle name="s_lbo3_1_Aktiva Formeln" xfId="11569" xr:uid="{00000000-0005-0000-0000-0000DF2D0000}"/>
    <cellStyle name="s_lbo3_Aktiva Formeln" xfId="11570" xr:uid="{00000000-0005-0000-0000-0000E02D0000}"/>
    <cellStyle name="s_LBO5" xfId="11571" xr:uid="{00000000-0005-0000-0000-0000E12D0000}"/>
    <cellStyle name="s_LBO5 2" xfId="11572" xr:uid="{00000000-0005-0000-0000-0000E22D0000}"/>
    <cellStyle name="s_LBO5 2 2" xfId="11573" xr:uid="{00000000-0005-0000-0000-0000E32D0000}"/>
    <cellStyle name="s_LBO5 2 2 2" xfId="11574" xr:uid="{00000000-0005-0000-0000-0000E42D0000}"/>
    <cellStyle name="s_LBO5 2 2 2 2" xfId="11575" xr:uid="{00000000-0005-0000-0000-0000E52D0000}"/>
    <cellStyle name="s_LBO5 2 2 2 2 2" xfId="11576" xr:uid="{00000000-0005-0000-0000-0000E62D0000}"/>
    <cellStyle name="s_LBO5 2 2 2 3" xfId="11577" xr:uid="{00000000-0005-0000-0000-0000E72D0000}"/>
    <cellStyle name="s_LBO5 2 2 2_Aktiva Formeln" xfId="11578" xr:uid="{00000000-0005-0000-0000-0000E82D0000}"/>
    <cellStyle name="s_LBO5 2 2 3" xfId="11579" xr:uid="{00000000-0005-0000-0000-0000E92D0000}"/>
    <cellStyle name="s_LBO5 2 2 3 2" xfId="11580" xr:uid="{00000000-0005-0000-0000-0000EA2D0000}"/>
    <cellStyle name="s_LBO5 2 2 4" xfId="11581" xr:uid="{00000000-0005-0000-0000-0000EB2D0000}"/>
    <cellStyle name="s_LBO5 2 2_Aktiva Formeln" xfId="11582" xr:uid="{00000000-0005-0000-0000-0000EC2D0000}"/>
    <cellStyle name="s_LBO5 2 3" xfId="11583" xr:uid="{00000000-0005-0000-0000-0000ED2D0000}"/>
    <cellStyle name="s_LBO5 2 3 2" xfId="11584" xr:uid="{00000000-0005-0000-0000-0000EE2D0000}"/>
    <cellStyle name="s_LBO5 2 3 3" xfId="11585" xr:uid="{00000000-0005-0000-0000-0000EF2D0000}"/>
    <cellStyle name="s_LBO5 2 3 3 2" xfId="11586" xr:uid="{00000000-0005-0000-0000-0000F02D0000}"/>
    <cellStyle name="s_LBO5 2 3 4" xfId="11587" xr:uid="{00000000-0005-0000-0000-0000F12D0000}"/>
    <cellStyle name="s_LBO5 2 3_Aktiva Formeln" xfId="11588" xr:uid="{00000000-0005-0000-0000-0000F22D0000}"/>
    <cellStyle name="s_LBO5 2 4" xfId="11589" xr:uid="{00000000-0005-0000-0000-0000F32D0000}"/>
    <cellStyle name="s_LBO5 2 4 2" xfId="11590" xr:uid="{00000000-0005-0000-0000-0000F42D0000}"/>
    <cellStyle name="s_LBO5 2 4 3" xfId="11591" xr:uid="{00000000-0005-0000-0000-0000F52D0000}"/>
    <cellStyle name="s_LBO5 2 4 3 2" xfId="11592" xr:uid="{00000000-0005-0000-0000-0000F62D0000}"/>
    <cellStyle name="s_LBO5 2 4 4" xfId="11593" xr:uid="{00000000-0005-0000-0000-0000F72D0000}"/>
    <cellStyle name="s_LBO5 2 4_Aktiva Formeln" xfId="11594" xr:uid="{00000000-0005-0000-0000-0000F82D0000}"/>
    <cellStyle name="s_LBO5 2 5" xfId="11595" xr:uid="{00000000-0005-0000-0000-0000F92D0000}"/>
    <cellStyle name="s_LBO5 2 5 2" xfId="11596" xr:uid="{00000000-0005-0000-0000-0000FA2D0000}"/>
    <cellStyle name="s_LBO5 2 5 2 2" xfId="11597" xr:uid="{00000000-0005-0000-0000-0000FB2D0000}"/>
    <cellStyle name="s_LBO5 2 5 3" xfId="11598" xr:uid="{00000000-0005-0000-0000-0000FC2D0000}"/>
    <cellStyle name="s_LBO5 2 5_Aktiva Formeln" xfId="11599" xr:uid="{00000000-0005-0000-0000-0000FD2D0000}"/>
    <cellStyle name="s_LBO5 2 6" xfId="11600" xr:uid="{00000000-0005-0000-0000-0000FE2D0000}"/>
    <cellStyle name="s_LBO5 2 6 2" xfId="11601" xr:uid="{00000000-0005-0000-0000-0000FF2D0000}"/>
    <cellStyle name="s_LBO5 2 7" xfId="11602" xr:uid="{00000000-0005-0000-0000-0000002E0000}"/>
    <cellStyle name="s_LBO5 2_Aktiva Formeln" xfId="11603" xr:uid="{00000000-0005-0000-0000-0000012E0000}"/>
    <cellStyle name="s_LBO5 3" xfId="11604" xr:uid="{00000000-0005-0000-0000-0000022E0000}"/>
    <cellStyle name="s_LBO5 3 2" xfId="11605" xr:uid="{00000000-0005-0000-0000-0000032E0000}"/>
    <cellStyle name="s_LBO5 4" xfId="11606" xr:uid="{00000000-0005-0000-0000-0000042E0000}"/>
    <cellStyle name="s_LBO5_1" xfId="11607" xr:uid="{00000000-0005-0000-0000-0000052E0000}"/>
    <cellStyle name="s_LBO5_1_Aktiva Formeln" xfId="11608" xr:uid="{00000000-0005-0000-0000-0000062E0000}"/>
    <cellStyle name="s_LBO5_Aktiva Formeln" xfId="11609" xr:uid="{00000000-0005-0000-0000-0000072E0000}"/>
    <cellStyle name="s_market share" xfId="11610" xr:uid="{00000000-0005-0000-0000-0000082E0000}"/>
    <cellStyle name="s_market share_Aktiva Formeln" xfId="11611" xr:uid="{00000000-0005-0000-0000-0000092E0000}"/>
    <cellStyle name="s_Matrix_B" xfId="11612" xr:uid="{00000000-0005-0000-0000-00000A2E0000}"/>
    <cellStyle name="s_Matrix_B 2" xfId="11613" xr:uid="{00000000-0005-0000-0000-00000B2E0000}"/>
    <cellStyle name="s_Matrix_B 2 2" xfId="11614" xr:uid="{00000000-0005-0000-0000-00000C2E0000}"/>
    <cellStyle name="s_Matrix_B 2 2 2" xfId="11615" xr:uid="{00000000-0005-0000-0000-00000D2E0000}"/>
    <cellStyle name="s_Matrix_B 2 2 2 2" xfId="11616" xr:uid="{00000000-0005-0000-0000-00000E2E0000}"/>
    <cellStyle name="s_Matrix_B 2 2 2 2 2" xfId="11617" xr:uid="{00000000-0005-0000-0000-00000F2E0000}"/>
    <cellStyle name="s_Matrix_B 2 2 2 3" xfId="11618" xr:uid="{00000000-0005-0000-0000-0000102E0000}"/>
    <cellStyle name="s_Matrix_B 2 2 2_Aktiva Formeln" xfId="11619" xr:uid="{00000000-0005-0000-0000-0000112E0000}"/>
    <cellStyle name="s_Matrix_B 2 2 3" xfId="11620" xr:uid="{00000000-0005-0000-0000-0000122E0000}"/>
    <cellStyle name="s_Matrix_B 2 2 3 2" xfId="11621" xr:uid="{00000000-0005-0000-0000-0000132E0000}"/>
    <cellStyle name="s_Matrix_B 2 2 4" xfId="11622" xr:uid="{00000000-0005-0000-0000-0000142E0000}"/>
    <cellStyle name="s_Matrix_B 2 2_Aktiva Formeln" xfId="11623" xr:uid="{00000000-0005-0000-0000-0000152E0000}"/>
    <cellStyle name="s_Matrix_B 2 3" xfId="11624" xr:uid="{00000000-0005-0000-0000-0000162E0000}"/>
    <cellStyle name="s_Matrix_B 2 3 2" xfId="11625" xr:uid="{00000000-0005-0000-0000-0000172E0000}"/>
    <cellStyle name="s_Matrix_B 2 3 3" xfId="11626" xr:uid="{00000000-0005-0000-0000-0000182E0000}"/>
    <cellStyle name="s_Matrix_B 2 3 3 2" xfId="11627" xr:uid="{00000000-0005-0000-0000-0000192E0000}"/>
    <cellStyle name="s_Matrix_B 2 3 4" xfId="11628" xr:uid="{00000000-0005-0000-0000-00001A2E0000}"/>
    <cellStyle name="s_Matrix_B 2 3_Aktiva Formeln" xfId="11629" xr:uid="{00000000-0005-0000-0000-00001B2E0000}"/>
    <cellStyle name="s_Matrix_B 2 4" xfId="11630" xr:uid="{00000000-0005-0000-0000-00001C2E0000}"/>
    <cellStyle name="s_Matrix_B 2 4 2" xfId="11631" xr:uid="{00000000-0005-0000-0000-00001D2E0000}"/>
    <cellStyle name="s_Matrix_B 2 4 3" xfId="11632" xr:uid="{00000000-0005-0000-0000-00001E2E0000}"/>
    <cellStyle name="s_Matrix_B 2 4 3 2" xfId="11633" xr:uid="{00000000-0005-0000-0000-00001F2E0000}"/>
    <cellStyle name="s_Matrix_B 2 4 4" xfId="11634" xr:uid="{00000000-0005-0000-0000-0000202E0000}"/>
    <cellStyle name="s_Matrix_B 2 4_Aktiva Formeln" xfId="11635" xr:uid="{00000000-0005-0000-0000-0000212E0000}"/>
    <cellStyle name="s_Matrix_B 2 5" xfId="11636" xr:uid="{00000000-0005-0000-0000-0000222E0000}"/>
    <cellStyle name="s_Matrix_B 2 5 2" xfId="11637" xr:uid="{00000000-0005-0000-0000-0000232E0000}"/>
    <cellStyle name="s_Matrix_B 2 5 2 2" xfId="11638" xr:uid="{00000000-0005-0000-0000-0000242E0000}"/>
    <cellStyle name="s_Matrix_B 2 5 3" xfId="11639" xr:uid="{00000000-0005-0000-0000-0000252E0000}"/>
    <cellStyle name="s_Matrix_B 2 5_Aktiva Formeln" xfId="11640" xr:uid="{00000000-0005-0000-0000-0000262E0000}"/>
    <cellStyle name="s_Matrix_B 2 6" xfId="11641" xr:uid="{00000000-0005-0000-0000-0000272E0000}"/>
    <cellStyle name="s_Matrix_B 2 6 2" xfId="11642" xr:uid="{00000000-0005-0000-0000-0000282E0000}"/>
    <cellStyle name="s_Matrix_B 2 7" xfId="11643" xr:uid="{00000000-0005-0000-0000-0000292E0000}"/>
    <cellStyle name="s_Matrix_B 2_Aktiva Formeln" xfId="11644" xr:uid="{00000000-0005-0000-0000-00002A2E0000}"/>
    <cellStyle name="s_Matrix_B 3" xfId="11645" xr:uid="{00000000-0005-0000-0000-00002B2E0000}"/>
    <cellStyle name="s_Matrix_B 3 2" xfId="11646" xr:uid="{00000000-0005-0000-0000-00002C2E0000}"/>
    <cellStyle name="s_Matrix_B 4" xfId="11647" xr:uid="{00000000-0005-0000-0000-00002D2E0000}"/>
    <cellStyle name="s_Matrix_B_Aktiva Formeln" xfId="11648" xr:uid="{00000000-0005-0000-0000-00002E2E0000}"/>
    <cellStyle name="s_Matrix_T" xfId="11649" xr:uid="{00000000-0005-0000-0000-00002F2E0000}"/>
    <cellStyle name="s_Matrix_T 2" xfId="11650" xr:uid="{00000000-0005-0000-0000-0000302E0000}"/>
    <cellStyle name="s_Matrix_T 2 2" xfId="11651" xr:uid="{00000000-0005-0000-0000-0000312E0000}"/>
    <cellStyle name="s_Matrix_T 2 2 2" xfId="11652" xr:uid="{00000000-0005-0000-0000-0000322E0000}"/>
    <cellStyle name="s_Matrix_T 2 2 2 2" xfId="11653" xr:uid="{00000000-0005-0000-0000-0000332E0000}"/>
    <cellStyle name="s_Matrix_T 2 2 2 2 2" xfId="11654" xr:uid="{00000000-0005-0000-0000-0000342E0000}"/>
    <cellStyle name="s_Matrix_T 2 2 2 3" xfId="11655" xr:uid="{00000000-0005-0000-0000-0000352E0000}"/>
    <cellStyle name="s_Matrix_T 2 2 2_Aktiva Formeln" xfId="11656" xr:uid="{00000000-0005-0000-0000-0000362E0000}"/>
    <cellStyle name="s_Matrix_T 2 2 3" xfId="11657" xr:uid="{00000000-0005-0000-0000-0000372E0000}"/>
    <cellStyle name="s_Matrix_T 2 2 3 2" xfId="11658" xr:uid="{00000000-0005-0000-0000-0000382E0000}"/>
    <cellStyle name="s_Matrix_T 2 2 4" xfId="11659" xr:uid="{00000000-0005-0000-0000-0000392E0000}"/>
    <cellStyle name="s_Matrix_T 2 2_Aktiva Formeln" xfId="11660" xr:uid="{00000000-0005-0000-0000-00003A2E0000}"/>
    <cellStyle name="s_Matrix_T 2 3" xfId="11661" xr:uid="{00000000-0005-0000-0000-00003B2E0000}"/>
    <cellStyle name="s_Matrix_T 2 3 2" xfId="11662" xr:uid="{00000000-0005-0000-0000-00003C2E0000}"/>
    <cellStyle name="s_Matrix_T 2 3 3" xfId="11663" xr:uid="{00000000-0005-0000-0000-00003D2E0000}"/>
    <cellStyle name="s_Matrix_T 2 3 3 2" xfId="11664" xr:uid="{00000000-0005-0000-0000-00003E2E0000}"/>
    <cellStyle name="s_Matrix_T 2 3 4" xfId="11665" xr:uid="{00000000-0005-0000-0000-00003F2E0000}"/>
    <cellStyle name="s_Matrix_T 2 3_Aktiva Formeln" xfId="11666" xr:uid="{00000000-0005-0000-0000-0000402E0000}"/>
    <cellStyle name="s_Matrix_T 2 4" xfId="11667" xr:uid="{00000000-0005-0000-0000-0000412E0000}"/>
    <cellStyle name="s_Matrix_T 2 4 2" xfId="11668" xr:uid="{00000000-0005-0000-0000-0000422E0000}"/>
    <cellStyle name="s_Matrix_T 2 4 3" xfId="11669" xr:uid="{00000000-0005-0000-0000-0000432E0000}"/>
    <cellStyle name="s_Matrix_T 2 4 3 2" xfId="11670" xr:uid="{00000000-0005-0000-0000-0000442E0000}"/>
    <cellStyle name="s_Matrix_T 2 4 4" xfId="11671" xr:uid="{00000000-0005-0000-0000-0000452E0000}"/>
    <cellStyle name="s_Matrix_T 2 4_Aktiva Formeln" xfId="11672" xr:uid="{00000000-0005-0000-0000-0000462E0000}"/>
    <cellStyle name="s_Matrix_T 2 5" xfId="11673" xr:uid="{00000000-0005-0000-0000-0000472E0000}"/>
    <cellStyle name="s_Matrix_T 2 5 2" xfId="11674" xr:uid="{00000000-0005-0000-0000-0000482E0000}"/>
    <cellStyle name="s_Matrix_T 2 5 2 2" xfId="11675" xr:uid="{00000000-0005-0000-0000-0000492E0000}"/>
    <cellStyle name="s_Matrix_T 2 5 3" xfId="11676" xr:uid="{00000000-0005-0000-0000-00004A2E0000}"/>
    <cellStyle name="s_Matrix_T 2 5_Aktiva Formeln" xfId="11677" xr:uid="{00000000-0005-0000-0000-00004B2E0000}"/>
    <cellStyle name="s_Matrix_T 2 6" xfId="11678" xr:uid="{00000000-0005-0000-0000-00004C2E0000}"/>
    <cellStyle name="s_Matrix_T 2 6 2" xfId="11679" xr:uid="{00000000-0005-0000-0000-00004D2E0000}"/>
    <cellStyle name="s_Matrix_T 2 7" xfId="11680" xr:uid="{00000000-0005-0000-0000-00004E2E0000}"/>
    <cellStyle name="s_Matrix_T 2_Aktiva Formeln" xfId="11681" xr:uid="{00000000-0005-0000-0000-00004F2E0000}"/>
    <cellStyle name="s_Matrix_T 3" xfId="11682" xr:uid="{00000000-0005-0000-0000-0000502E0000}"/>
    <cellStyle name="s_Matrix_T 3 2" xfId="11683" xr:uid="{00000000-0005-0000-0000-0000512E0000}"/>
    <cellStyle name="s_Matrix_T 4" xfId="11684" xr:uid="{00000000-0005-0000-0000-0000522E0000}"/>
    <cellStyle name="s_Matrix_T_Aktiva Formeln" xfId="11685" xr:uid="{00000000-0005-0000-0000-0000532E0000}"/>
    <cellStyle name="s_Merger" xfId="11686" xr:uid="{00000000-0005-0000-0000-0000542E0000}"/>
    <cellStyle name="s_Merger 2" xfId="11687" xr:uid="{00000000-0005-0000-0000-0000552E0000}"/>
    <cellStyle name="s_Merger 2 2" xfId="11688" xr:uid="{00000000-0005-0000-0000-0000562E0000}"/>
    <cellStyle name="s_Merger 2 2 2" xfId="11689" xr:uid="{00000000-0005-0000-0000-0000572E0000}"/>
    <cellStyle name="s_Merger 2 2 2 2" xfId="11690" xr:uid="{00000000-0005-0000-0000-0000582E0000}"/>
    <cellStyle name="s_Merger 2 2 2 2 2" xfId="11691" xr:uid="{00000000-0005-0000-0000-0000592E0000}"/>
    <cellStyle name="s_Merger 2 2 2 3" xfId="11692" xr:uid="{00000000-0005-0000-0000-00005A2E0000}"/>
    <cellStyle name="s_Merger 2 2 2_Aktiva Formeln" xfId="11693" xr:uid="{00000000-0005-0000-0000-00005B2E0000}"/>
    <cellStyle name="s_Merger 2 2 3" xfId="11694" xr:uid="{00000000-0005-0000-0000-00005C2E0000}"/>
    <cellStyle name="s_Merger 2 2 3 2" xfId="11695" xr:uid="{00000000-0005-0000-0000-00005D2E0000}"/>
    <cellStyle name="s_Merger 2 2 4" xfId="11696" xr:uid="{00000000-0005-0000-0000-00005E2E0000}"/>
    <cellStyle name="s_Merger 2 2_Aktiva Formeln" xfId="11697" xr:uid="{00000000-0005-0000-0000-00005F2E0000}"/>
    <cellStyle name="s_Merger 2 3" xfId="11698" xr:uid="{00000000-0005-0000-0000-0000602E0000}"/>
    <cellStyle name="s_Merger 2 3 2" xfId="11699" xr:uid="{00000000-0005-0000-0000-0000612E0000}"/>
    <cellStyle name="s_Merger 2 3 3" xfId="11700" xr:uid="{00000000-0005-0000-0000-0000622E0000}"/>
    <cellStyle name="s_Merger 2 3 3 2" xfId="11701" xr:uid="{00000000-0005-0000-0000-0000632E0000}"/>
    <cellStyle name="s_Merger 2 3 4" xfId="11702" xr:uid="{00000000-0005-0000-0000-0000642E0000}"/>
    <cellStyle name="s_Merger 2 3_Aktiva Formeln" xfId="11703" xr:uid="{00000000-0005-0000-0000-0000652E0000}"/>
    <cellStyle name="s_Merger 2 4" xfId="11704" xr:uid="{00000000-0005-0000-0000-0000662E0000}"/>
    <cellStyle name="s_Merger 2 4 2" xfId="11705" xr:uid="{00000000-0005-0000-0000-0000672E0000}"/>
    <cellStyle name="s_Merger 2 4 3" xfId="11706" xr:uid="{00000000-0005-0000-0000-0000682E0000}"/>
    <cellStyle name="s_Merger 2 4 3 2" xfId="11707" xr:uid="{00000000-0005-0000-0000-0000692E0000}"/>
    <cellStyle name="s_Merger 2 4 4" xfId="11708" xr:uid="{00000000-0005-0000-0000-00006A2E0000}"/>
    <cellStyle name="s_Merger 2 4_Aktiva Formeln" xfId="11709" xr:uid="{00000000-0005-0000-0000-00006B2E0000}"/>
    <cellStyle name="s_Merger 2 5" xfId="11710" xr:uid="{00000000-0005-0000-0000-00006C2E0000}"/>
    <cellStyle name="s_Merger 2 5 2" xfId="11711" xr:uid="{00000000-0005-0000-0000-00006D2E0000}"/>
    <cellStyle name="s_Merger 2 5 2 2" xfId="11712" xr:uid="{00000000-0005-0000-0000-00006E2E0000}"/>
    <cellStyle name="s_Merger 2 5 3" xfId="11713" xr:uid="{00000000-0005-0000-0000-00006F2E0000}"/>
    <cellStyle name="s_Merger 2 5_Aktiva Formeln" xfId="11714" xr:uid="{00000000-0005-0000-0000-0000702E0000}"/>
    <cellStyle name="s_Merger 2 6" xfId="11715" xr:uid="{00000000-0005-0000-0000-0000712E0000}"/>
    <cellStyle name="s_Merger 2 6 2" xfId="11716" xr:uid="{00000000-0005-0000-0000-0000722E0000}"/>
    <cellStyle name="s_Merger 2 7" xfId="11717" xr:uid="{00000000-0005-0000-0000-0000732E0000}"/>
    <cellStyle name="s_Merger 2_Aktiva Formeln" xfId="11718" xr:uid="{00000000-0005-0000-0000-0000742E0000}"/>
    <cellStyle name="s_Merger 3" xfId="11719" xr:uid="{00000000-0005-0000-0000-0000752E0000}"/>
    <cellStyle name="s_Merger 3 2" xfId="11720" xr:uid="{00000000-0005-0000-0000-0000762E0000}"/>
    <cellStyle name="s_Merger 4" xfId="11721" xr:uid="{00000000-0005-0000-0000-0000772E0000}"/>
    <cellStyle name="s_Merger_Aktiva Formeln" xfId="11722" xr:uid="{00000000-0005-0000-0000-0000782E0000}"/>
    <cellStyle name="s_model1" xfId="11723" xr:uid="{00000000-0005-0000-0000-0000792E0000}"/>
    <cellStyle name="s_model1 2" xfId="11724" xr:uid="{00000000-0005-0000-0000-00007A2E0000}"/>
    <cellStyle name="s_model1 2 2" xfId="11725" xr:uid="{00000000-0005-0000-0000-00007B2E0000}"/>
    <cellStyle name="s_model1 2 2 2" xfId="11726" xr:uid="{00000000-0005-0000-0000-00007C2E0000}"/>
    <cellStyle name="s_model1 2 2 2 2" xfId="11727" xr:uid="{00000000-0005-0000-0000-00007D2E0000}"/>
    <cellStyle name="s_model1 2 2 2 2 2" xfId="11728" xr:uid="{00000000-0005-0000-0000-00007E2E0000}"/>
    <cellStyle name="s_model1 2 2 2 3" xfId="11729" xr:uid="{00000000-0005-0000-0000-00007F2E0000}"/>
    <cellStyle name="s_model1 2 2 2_Aktiva Formeln" xfId="11730" xr:uid="{00000000-0005-0000-0000-0000802E0000}"/>
    <cellStyle name="s_model1 2 2 3" xfId="11731" xr:uid="{00000000-0005-0000-0000-0000812E0000}"/>
    <cellStyle name="s_model1 2 2 3 2" xfId="11732" xr:uid="{00000000-0005-0000-0000-0000822E0000}"/>
    <cellStyle name="s_model1 2 2 4" xfId="11733" xr:uid="{00000000-0005-0000-0000-0000832E0000}"/>
    <cellStyle name="s_model1 2 2_Aktiva Formeln" xfId="11734" xr:uid="{00000000-0005-0000-0000-0000842E0000}"/>
    <cellStyle name="s_model1 2 3" xfId="11735" xr:uid="{00000000-0005-0000-0000-0000852E0000}"/>
    <cellStyle name="s_model1 2 3 2" xfId="11736" xr:uid="{00000000-0005-0000-0000-0000862E0000}"/>
    <cellStyle name="s_model1 2 3 3" xfId="11737" xr:uid="{00000000-0005-0000-0000-0000872E0000}"/>
    <cellStyle name="s_model1 2 3 3 2" xfId="11738" xr:uid="{00000000-0005-0000-0000-0000882E0000}"/>
    <cellStyle name="s_model1 2 3 4" xfId="11739" xr:uid="{00000000-0005-0000-0000-0000892E0000}"/>
    <cellStyle name="s_model1 2 3_Aktiva Formeln" xfId="11740" xr:uid="{00000000-0005-0000-0000-00008A2E0000}"/>
    <cellStyle name="s_model1 2 4" xfId="11741" xr:uid="{00000000-0005-0000-0000-00008B2E0000}"/>
    <cellStyle name="s_model1 2 4 2" xfId="11742" xr:uid="{00000000-0005-0000-0000-00008C2E0000}"/>
    <cellStyle name="s_model1 2 4 3" xfId="11743" xr:uid="{00000000-0005-0000-0000-00008D2E0000}"/>
    <cellStyle name="s_model1 2 4 3 2" xfId="11744" xr:uid="{00000000-0005-0000-0000-00008E2E0000}"/>
    <cellStyle name="s_model1 2 4 4" xfId="11745" xr:uid="{00000000-0005-0000-0000-00008F2E0000}"/>
    <cellStyle name="s_model1 2 4_Aktiva Formeln" xfId="11746" xr:uid="{00000000-0005-0000-0000-0000902E0000}"/>
    <cellStyle name="s_model1 2 5" xfId="11747" xr:uid="{00000000-0005-0000-0000-0000912E0000}"/>
    <cellStyle name="s_model1 2 5 2" xfId="11748" xr:uid="{00000000-0005-0000-0000-0000922E0000}"/>
    <cellStyle name="s_model1 2 5 2 2" xfId="11749" xr:uid="{00000000-0005-0000-0000-0000932E0000}"/>
    <cellStyle name="s_model1 2 5 3" xfId="11750" xr:uid="{00000000-0005-0000-0000-0000942E0000}"/>
    <cellStyle name="s_model1 2 5_Aktiva Formeln" xfId="11751" xr:uid="{00000000-0005-0000-0000-0000952E0000}"/>
    <cellStyle name="s_model1 2 6" xfId="11752" xr:uid="{00000000-0005-0000-0000-0000962E0000}"/>
    <cellStyle name="s_model1 2 6 2" xfId="11753" xr:uid="{00000000-0005-0000-0000-0000972E0000}"/>
    <cellStyle name="s_model1 2 7" xfId="11754" xr:uid="{00000000-0005-0000-0000-0000982E0000}"/>
    <cellStyle name="s_model1 2_Aktiva Formeln" xfId="11755" xr:uid="{00000000-0005-0000-0000-0000992E0000}"/>
    <cellStyle name="s_model1 3" xfId="11756" xr:uid="{00000000-0005-0000-0000-00009A2E0000}"/>
    <cellStyle name="s_model1 3 2" xfId="11757" xr:uid="{00000000-0005-0000-0000-00009B2E0000}"/>
    <cellStyle name="s_model1 4" xfId="11758" xr:uid="{00000000-0005-0000-0000-00009C2E0000}"/>
    <cellStyle name="s_model1_1" xfId="11759" xr:uid="{00000000-0005-0000-0000-00009D2E0000}"/>
    <cellStyle name="s_model1_1_Aktiva Formeln" xfId="11760" xr:uid="{00000000-0005-0000-0000-00009E2E0000}"/>
    <cellStyle name="s_model1_2" xfId="11761" xr:uid="{00000000-0005-0000-0000-00009F2E0000}"/>
    <cellStyle name="s_model1_2 2" xfId="11762" xr:uid="{00000000-0005-0000-0000-0000A02E0000}"/>
    <cellStyle name="s_model1_2 2 2" xfId="11763" xr:uid="{00000000-0005-0000-0000-0000A12E0000}"/>
    <cellStyle name="s_model1_2 2 2 2" xfId="11764" xr:uid="{00000000-0005-0000-0000-0000A22E0000}"/>
    <cellStyle name="s_model1_2 2 2 2 2" xfId="11765" xr:uid="{00000000-0005-0000-0000-0000A32E0000}"/>
    <cellStyle name="s_model1_2 2 2 2 2 2" xfId="11766" xr:uid="{00000000-0005-0000-0000-0000A42E0000}"/>
    <cellStyle name="s_model1_2 2 2 2 3" xfId="11767" xr:uid="{00000000-0005-0000-0000-0000A52E0000}"/>
    <cellStyle name="s_model1_2 2 2 2_Aktiva Formeln" xfId="11768" xr:uid="{00000000-0005-0000-0000-0000A62E0000}"/>
    <cellStyle name="s_model1_2 2 2 3" xfId="11769" xr:uid="{00000000-0005-0000-0000-0000A72E0000}"/>
    <cellStyle name="s_model1_2 2 2 3 2" xfId="11770" xr:uid="{00000000-0005-0000-0000-0000A82E0000}"/>
    <cellStyle name="s_model1_2 2 2 4" xfId="11771" xr:uid="{00000000-0005-0000-0000-0000A92E0000}"/>
    <cellStyle name="s_model1_2 2 2_Aktiva Formeln" xfId="11772" xr:uid="{00000000-0005-0000-0000-0000AA2E0000}"/>
    <cellStyle name="s_model1_2 2 3" xfId="11773" xr:uid="{00000000-0005-0000-0000-0000AB2E0000}"/>
    <cellStyle name="s_model1_2 2 3 2" xfId="11774" xr:uid="{00000000-0005-0000-0000-0000AC2E0000}"/>
    <cellStyle name="s_model1_2 2 3 3" xfId="11775" xr:uid="{00000000-0005-0000-0000-0000AD2E0000}"/>
    <cellStyle name="s_model1_2 2 3 3 2" xfId="11776" xr:uid="{00000000-0005-0000-0000-0000AE2E0000}"/>
    <cellStyle name="s_model1_2 2 3 4" xfId="11777" xr:uid="{00000000-0005-0000-0000-0000AF2E0000}"/>
    <cellStyle name="s_model1_2 2 3_Aktiva Formeln" xfId="11778" xr:uid="{00000000-0005-0000-0000-0000B02E0000}"/>
    <cellStyle name="s_model1_2 2 4" xfId="11779" xr:uid="{00000000-0005-0000-0000-0000B12E0000}"/>
    <cellStyle name="s_model1_2 2 4 2" xfId="11780" xr:uid="{00000000-0005-0000-0000-0000B22E0000}"/>
    <cellStyle name="s_model1_2 2 4 3" xfId="11781" xr:uid="{00000000-0005-0000-0000-0000B32E0000}"/>
    <cellStyle name="s_model1_2 2 4 3 2" xfId="11782" xr:uid="{00000000-0005-0000-0000-0000B42E0000}"/>
    <cellStyle name="s_model1_2 2 4 4" xfId="11783" xr:uid="{00000000-0005-0000-0000-0000B52E0000}"/>
    <cellStyle name="s_model1_2 2 4_Aktiva Formeln" xfId="11784" xr:uid="{00000000-0005-0000-0000-0000B62E0000}"/>
    <cellStyle name="s_model1_2 2 5" xfId="11785" xr:uid="{00000000-0005-0000-0000-0000B72E0000}"/>
    <cellStyle name="s_model1_2 2 5 2" xfId="11786" xr:uid="{00000000-0005-0000-0000-0000B82E0000}"/>
    <cellStyle name="s_model1_2 2 5 2 2" xfId="11787" xr:uid="{00000000-0005-0000-0000-0000B92E0000}"/>
    <cellStyle name="s_model1_2 2 5 3" xfId="11788" xr:uid="{00000000-0005-0000-0000-0000BA2E0000}"/>
    <cellStyle name="s_model1_2 2 5_Aktiva Formeln" xfId="11789" xr:uid="{00000000-0005-0000-0000-0000BB2E0000}"/>
    <cellStyle name="s_model1_2 2 6" xfId="11790" xr:uid="{00000000-0005-0000-0000-0000BC2E0000}"/>
    <cellStyle name="s_model1_2 2 6 2" xfId="11791" xr:uid="{00000000-0005-0000-0000-0000BD2E0000}"/>
    <cellStyle name="s_model1_2 2 7" xfId="11792" xr:uid="{00000000-0005-0000-0000-0000BE2E0000}"/>
    <cellStyle name="s_model1_2 2_Aktiva Formeln" xfId="11793" xr:uid="{00000000-0005-0000-0000-0000BF2E0000}"/>
    <cellStyle name="s_model1_2 3" xfId="11794" xr:uid="{00000000-0005-0000-0000-0000C02E0000}"/>
    <cellStyle name="s_model1_2 3 2" xfId="11795" xr:uid="{00000000-0005-0000-0000-0000C12E0000}"/>
    <cellStyle name="s_model1_2 4" xfId="11796" xr:uid="{00000000-0005-0000-0000-0000C22E0000}"/>
    <cellStyle name="s_model1_2_Aktiva Formeln" xfId="11797" xr:uid="{00000000-0005-0000-0000-0000C32E0000}"/>
    <cellStyle name="s_model1_Aktiva Formeln" xfId="11798" xr:uid="{00000000-0005-0000-0000-0000C42E0000}"/>
    <cellStyle name="s_model19" xfId="11799" xr:uid="{00000000-0005-0000-0000-0000C52E0000}"/>
    <cellStyle name="s_model19_1" xfId="11800" xr:uid="{00000000-0005-0000-0000-0000C62E0000}"/>
    <cellStyle name="s_model19_1 2" xfId="11801" xr:uid="{00000000-0005-0000-0000-0000C72E0000}"/>
    <cellStyle name="s_model19_1 2 2" xfId="11802" xr:uid="{00000000-0005-0000-0000-0000C82E0000}"/>
    <cellStyle name="s_model19_1 2 2 2" xfId="11803" xr:uid="{00000000-0005-0000-0000-0000C92E0000}"/>
    <cellStyle name="s_model19_1 2 2 2 2" xfId="11804" xr:uid="{00000000-0005-0000-0000-0000CA2E0000}"/>
    <cellStyle name="s_model19_1 2 2 2 2 2" xfId="11805" xr:uid="{00000000-0005-0000-0000-0000CB2E0000}"/>
    <cellStyle name="s_model19_1 2 2 2 3" xfId="11806" xr:uid="{00000000-0005-0000-0000-0000CC2E0000}"/>
    <cellStyle name="s_model19_1 2 2 2_Aktiva Formeln" xfId="11807" xr:uid="{00000000-0005-0000-0000-0000CD2E0000}"/>
    <cellStyle name="s_model19_1 2 2 3" xfId="11808" xr:uid="{00000000-0005-0000-0000-0000CE2E0000}"/>
    <cellStyle name="s_model19_1 2 2 3 2" xfId="11809" xr:uid="{00000000-0005-0000-0000-0000CF2E0000}"/>
    <cellStyle name="s_model19_1 2 2 4" xfId="11810" xr:uid="{00000000-0005-0000-0000-0000D02E0000}"/>
    <cellStyle name="s_model19_1 2 2_Aktiva Formeln" xfId="11811" xr:uid="{00000000-0005-0000-0000-0000D12E0000}"/>
    <cellStyle name="s_model19_1 2 3" xfId="11812" xr:uid="{00000000-0005-0000-0000-0000D22E0000}"/>
    <cellStyle name="s_model19_1 2 3 2" xfId="11813" xr:uid="{00000000-0005-0000-0000-0000D32E0000}"/>
    <cellStyle name="s_model19_1 2 3 3" xfId="11814" xr:uid="{00000000-0005-0000-0000-0000D42E0000}"/>
    <cellStyle name="s_model19_1 2 3 3 2" xfId="11815" xr:uid="{00000000-0005-0000-0000-0000D52E0000}"/>
    <cellStyle name="s_model19_1 2 3 4" xfId="11816" xr:uid="{00000000-0005-0000-0000-0000D62E0000}"/>
    <cellStyle name="s_model19_1 2 3_Aktiva Formeln" xfId="11817" xr:uid="{00000000-0005-0000-0000-0000D72E0000}"/>
    <cellStyle name="s_model19_1 2 4" xfId="11818" xr:uid="{00000000-0005-0000-0000-0000D82E0000}"/>
    <cellStyle name="s_model19_1 2 4 2" xfId="11819" xr:uid="{00000000-0005-0000-0000-0000D92E0000}"/>
    <cellStyle name="s_model19_1 2 4 3" xfId="11820" xr:uid="{00000000-0005-0000-0000-0000DA2E0000}"/>
    <cellStyle name="s_model19_1 2 4 3 2" xfId="11821" xr:uid="{00000000-0005-0000-0000-0000DB2E0000}"/>
    <cellStyle name="s_model19_1 2 4 4" xfId="11822" xr:uid="{00000000-0005-0000-0000-0000DC2E0000}"/>
    <cellStyle name="s_model19_1 2 4_Aktiva Formeln" xfId="11823" xr:uid="{00000000-0005-0000-0000-0000DD2E0000}"/>
    <cellStyle name="s_model19_1 2 5" xfId="11824" xr:uid="{00000000-0005-0000-0000-0000DE2E0000}"/>
    <cellStyle name="s_model19_1 2 5 2" xfId="11825" xr:uid="{00000000-0005-0000-0000-0000DF2E0000}"/>
    <cellStyle name="s_model19_1 2 5 2 2" xfId="11826" xr:uid="{00000000-0005-0000-0000-0000E02E0000}"/>
    <cellStyle name="s_model19_1 2 5 3" xfId="11827" xr:uid="{00000000-0005-0000-0000-0000E12E0000}"/>
    <cellStyle name="s_model19_1 2 5_Aktiva Formeln" xfId="11828" xr:uid="{00000000-0005-0000-0000-0000E22E0000}"/>
    <cellStyle name="s_model19_1 2 6" xfId="11829" xr:uid="{00000000-0005-0000-0000-0000E32E0000}"/>
    <cellStyle name="s_model19_1 2 6 2" xfId="11830" xr:uid="{00000000-0005-0000-0000-0000E42E0000}"/>
    <cellStyle name="s_model19_1 2 7" xfId="11831" xr:uid="{00000000-0005-0000-0000-0000E52E0000}"/>
    <cellStyle name="s_model19_1 2_Aktiva Formeln" xfId="11832" xr:uid="{00000000-0005-0000-0000-0000E62E0000}"/>
    <cellStyle name="s_model19_1 3" xfId="11833" xr:uid="{00000000-0005-0000-0000-0000E72E0000}"/>
    <cellStyle name="s_model19_1 3 2" xfId="11834" xr:uid="{00000000-0005-0000-0000-0000E82E0000}"/>
    <cellStyle name="s_model19_1 4" xfId="11835" xr:uid="{00000000-0005-0000-0000-0000E92E0000}"/>
    <cellStyle name="s_model19_1_Aktiva Formeln" xfId="11836" xr:uid="{00000000-0005-0000-0000-0000EA2E0000}"/>
    <cellStyle name="s_model19_Aktiva Formeln" xfId="11837" xr:uid="{00000000-0005-0000-0000-0000EB2E0000}"/>
    <cellStyle name="s_model2" xfId="11838" xr:uid="{00000000-0005-0000-0000-0000EC2E0000}"/>
    <cellStyle name="s_model2 2" xfId="11839" xr:uid="{00000000-0005-0000-0000-0000ED2E0000}"/>
    <cellStyle name="s_model2 2 2" xfId="11840" xr:uid="{00000000-0005-0000-0000-0000EE2E0000}"/>
    <cellStyle name="s_model2 2 2 2" xfId="11841" xr:uid="{00000000-0005-0000-0000-0000EF2E0000}"/>
    <cellStyle name="s_model2 2 2 2 2" xfId="11842" xr:uid="{00000000-0005-0000-0000-0000F02E0000}"/>
    <cellStyle name="s_model2 2 2 2 2 2" xfId="11843" xr:uid="{00000000-0005-0000-0000-0000F12E0000}"/>
    <cellStyle name="s_model2 2 2 2 3" xfId="11844" xr:uid="{00000000-0005-0000-0000-0000F22E0000}"/>
    <cellStyle name="s_model2 2 2 2_Aktiva Formeln" xfId="11845" xr:uid="{00000000-0005-0000-0000-0000F32E0000}"/>
    <cellStyle name="s_model2 2 2 3" xfId="11846" xr:uid="{00000000-0005-0000-0000-0000F42E0000}"/>
    <cellStyle name="s_model2 2 2 3 2" xfId="11847" xr:uid="{00000000-0005-0000-0000-0000F52E0000}"/>
    <cellStyle name="s_model2 2 2 4" xfId="11848" xr:uid="{00000000-0005-0000-0000-0000F62E0000}"/>
    <cellStyle name="s_model2 2 2_Aktiva Formeln" xfId="11849" xr:uid="{00000000-0005-0000-0000-0000F72E0000}"/>
    <cellStyle name="s_model2 2 3" xfId="11850" xr:uid="{00000000-0005-0000-0000-0000F82E0000}"/>
    <cellStyle name="s_model2 2 3 2" xfId="11851" xr:uid="{00000000-0005-0000-0000-0000F92E0000}"/>
    <cellStyle name="s_model2 2 3 3" xfId="11852" xr:uid="{00000000-0005-0000-0000-0000FA2E0000}"/>
    <cellStyle name="s_model2 2 3 3 2" xfId="11853" xr:uid="{00000000-0005-0000-0000-0000FB2E0000}"/>
    <cellStyle name="s_model2 2 3 4" xfId="11854" xr:uid="{00000000-0005-0000-0000-0000FC2E0000}"/>
    <cellStyle name="s_model2 2 3_Aktiva Formeln" xfId="11855" xr:uid="{00000000-0005-0000-0000-0000FD2E0000}"/>
    <cellStyle name="s_model2 2 4" xfId="11856" xr:uid="{00000000-0005-0000-0000-0000FE2E0000}"/>
    <cellStyle name="s_model2 2 4 2" xfId="11857" xr:uid="{00000000-0005-0000-0000-0000FF2E0000}"/>
    <cellStyle name="s_model2 2 4 3" xfId="11858" xr:uid="{00000000-0005-0000-0000-0000002F0000}"/>
    <cellStyle name="s_model2 2 4 3 2" xfId="11859" xr:uid="{00000000-0005-0000-0000-0000012F0000}"/>
    <cellStyle name="s_model2 2 4 4" xfId="11860" xr:uid="{00000000-0005-0000-0000-0000022F0000}"/>
    <cellStyle name="s_model2 2 4_Aktiva Formeln" xfId="11861" xr:uid="{00000000-0005-0000-0000-0000032F0000}"/>
    <cellStyle name="s_model2 2 5" xfId="11862" xr:uid="{00000000-0005-0000-0000-0000042F0000}"/>
    <cellStyle name="s_model2 2 5 2" xfId="11863" xr:uid="{00000000-0005-0000-0000-0000052F0000}"/>
    <cellStyle name="s_model2 2 5 2 2" xfId="11864" xr:uid="{00000000-0005-0000-0000-0000062F0000}"/>
    <cellStyle name="s_model2 2 5 3" xfId="11865" xr:uid="{00000000-0005-0000-0000-0000072F0000}"/>
    <cellStyle name="s_model2 2 5_Aktiva Formeln" xfId="11866" xr:uid="{00000000-0005-0000-0000-0000082F0000}"/>
    <cellStyle name="s_model2 2 6" xfId="11867" xr:uid="{00000000-0005-0000-0000-0000092F0000}"/>
    <cellStyle name="s_model2 2 6 2" xfId="11868" xr:uid="{00000000-0005-0000-0000-00000A2F0000}"/>
    <cellStyle name="s_model2 2 7" xfId="11869" xr:uid="{00000000-0005-0000-0000-00000B2F0000}"/>
    <cellStyle name="s_model2 2_Aktiva Formeln" xfId="11870" xr:uid="{00000000-0005-0000-0000-00000C2F0000}"/>
    <cellStyle name="s_model2 3" xfId="11871" xr:uid="{00000000-0005-0000-0000-00000D2F0000}"/>
    <cellStyle name="s_model2 3 2" xfId="11872" xr:uid="{00000000-0005-0000-0000-00000E2F0000}"/>
    <cellStyle name="s_model2 4" xfId="11873" xr:uid="{00000000-0005-0000-0000-00000F2F0000}"/>
    <cellStyle name="s_model2_Aktiva Formeln" xfId="11874" xr:uid="{00000000-0005-0000-0000-0000102F0000}"/>
    <cellStyle name="s_model6" xfId="11875" xr:uid="{00000000-0005-0000-0000-0000112F0000}"/>
    <cellStyle name="s_model6 2" xfId="11876" xr:uid="{00000000-0005-0000-0000-0000122F0000}"/>
    <cellStyle name="s_model6 2 2" xfId="11877" xr:uid="{00000000-0005-0000-0000-0000132F0000}"/>
    <cellStyle name="s_model6 2 2 2" xfId="11878" xr:uid="{00000000-0005-0000-0000-0000142F0000}"/>
    <cellStyle name="s_model6 2 2 2 2" xfId="11879" xr:uid="{00000000-0005-0000-0000-0000152F0000}"/>
    <cellStyle name="s_model6 2 2 2 2 2" xfId="11880" xr:uid="{00000000-0005-0000-0000-0000162F0000}"/>
    <cellStyle name="s_model6 2 2 2 3" xfId="11881" xr:uid="{00000000-0005-0000-0000-0000172F0000}"/>
    <cellStyle name="s_model6 2 2 2_Aktiva Formeln" xfId="11882" xr:uid="{00000000-0005-0000-0000-0000182F0000}"/>
    <cellStyle name="s_model6 2 2 3" xfId="11883" xr:uid="{00000000-0005-0000-0000-0000192F0000}"/>
    <cellStyle name="s_model6 2 2 3 2" xfId="11884" xr:uid="{00000000-0005-0000-0000-00001A2F0000}"/>
    <cellStyle name="s_model6 2 2 4" xfId="11885" xr:uid="{00000000-0005-0000-0000-00001B2F0000}"/>
    <cellStyle name="s_model6 2 2_Aktiva Formeln" xfId="11886" xr:uid="{00000000-0005-0000-0000-00001C2F0000}"/>
    <cellStyle name="s_model6 2 3" xfId="11887" xr:uid="{00000000-0005-0000-0000-00001D2F0000}"/>
    <cellStyle name="s_model6 2 3 2" xfId="11888" xr:uid="{00000000-0005-0000-0000-00001E2F0000}"/>
    <cellStyle name="s_model6 2 3 3" xfId="11889" xr:uid="{00000000-0005-0000-0000-00001F2F0000}"/>
    <cellStyle name="s_model6 2 3 3 2" xfId="11890" xr:uid="{00000000-0005-0000-0000-0000202F0000}"/>
    <cellStyle name="s_model6 2 3 4" xfId="11891" xr:uid="{00000000-0005-0000-0000-0000212F0000}"/>
    <cellStyle name="s_model6 2 3_Aktiva Formeln" xfId="11892" xr:uid="{00000000-0005-0000-0000-0000222F0000}"/>
    <cellStyle name="s_model6 2 4" xfId="11893" xr:uid="{00000000-0005-0000-0000-0000232F0000}"/>
    <cellStyle name="s_model6 2 4 2" xfId="11894" xr:uid="{00000000-0005-0000-0000-0000242F0000}"/>
    <cellStyle name="s_model6 2 4 3" xfId="11895" xr:uid="{00000000-0005-0000-0000-0000252F0000}"/>
    <cellStyle name="s_model6 2 4 3 2" xfId="11896" xr:uid="{00000000-0005-0000-0000-0000262F0000}"/>
    <cellStyle name="s_model6 2 4 4" xfId="11897" xr:uid="{00000000-0005-0000-0000-0000272F0000}"/>
    <cellStyle name="s_model6 2 4_Aktiva Formeln" xfId="11898" xr:uid="{00000000-0005-0000-0000-0000282F0000}"/>
    <cellStyle name="s_model6 2 5" xfId="11899" xr:uid="{00000000-0005-0000-0000-0000292F0000}"/>
    <cellStyle name="s_model6 2 5 2" xfId="11900" xr:uid="{00000000-0005-0000-0000-00002A2F0000}"/>
    <cellStyle name="s_model6 2 5 2 2" xfId="11901" xr:uid="{00000000-0005-0000-0000-00002B2F0000}"/>
    <cellStyle name="s_model6 2 5 3" xfId="11902" xr:uid="{00000000-0005-0000-0000-00002C2F0000}"/>
    <cellStyle name="s_model6 2 5_Aktiva Formeln" xfId="11903" xr:uid="{00000000-0005-0000-0000-00002D2F0000}"/>
    <cellStyle name="s_model6 2 6" xfId="11904" xr:uid="{00000000-0005-0000-0000-00002E2F0000}"/>
    <cellStyle name="s_model6 2 6 2" xfId="11905" xr:uid="{00000000-0005-0000-0000-00002F2F0000}"/>
    <cellStyle name="s_model6 2 7" xfId="11906" xr:uid="{00000000-0005-0000-0000-0000302F0000}"/>
    <cellStyle name="s_model6 2_Aktiva Formeln" xfId="11907" xr:uid="{00000000-0005-0000-0000-0000312F0000}"/>
    <cellStyle name="s_model6 3" xfId="11908" xr:uid="{00000000-0005-0000-0000-0000322F0000}"/>
    <cellStyle name="s_model6 3 2" xfId="11909" xr:uid="{00000000-0005-0000-0000-0000332F0000}"/>
    <cellStyle name="s_model6 4" xfId="11910" xr:uid="{00000000-0005-0000-0000-0000342F0000}"/>
    <cellStyle name="s_model6_1" xfId="11911" xr:uid="{00000000-0005-0000-0000-0000352F0000}"/>
    <cellStyle name="s_model6_1_Aktiva Formeln" xfId="11912" xr:uid="{00000000-0005-0000-0000-0000362F0000}"/>
    <cellStyle name="s_model6_2" xfId="11913" xr:uid="{00000000-0005-0000-0000-0000372F0000}"/>
    <cellStyle name="s_model6_2 2" xfId="11914" xr:uid="{00000000-0005-0000-0000-0000382F0000}"/>
    <cellStyle name="s_model6_2 2 2" xfId="11915" xr:uid="{00000000-0005-0000-0000-0000392F0000}"/>
    <cellStyle name="s_model6_2 2 2 2" xfId="11916" xr:uid="{00000000-0005-0000-0000-00003A2F0000}"/>
    <cellStyle name="s_model6_2 2 2 2 2" xfId="11917" xr:uid="{00000000-0005-0000-0000-00003B2F0000}"/>
    <cellStyle name="s_model6_2 2 2 2 2 2" xfId="11918" xr:uid="{00000000-0005-0000-0000-00003C2F0000}"/>
    <cellStyle name="s_model6_2 2 2 2 3" xfId="11919" xr:uid="{00000000-0005-0000-0000-00003D2F0000}"/>
    <cellStyle name="s_model6_2 2 2 2_Aktiva Formeln" xfId="11920" xr:uid="{00000000-0005-0000-0000-00003E2F0000}"/>
    <cellStyle name="s_model6_2 2 2 3" xfId="11921" xr:uid="{00000000-0005-0000-0000-00003F2F0000}"/>
    <cellStyle name="s_model6_2 2 2 3 2" xfId="11922" xr:uid="{00000000-0005-0000-0000-0000402F0000}"/>
    <cellStyle name="s_model6_2 2 2 4" xfId="11923" xr:uid="{00000000-0005-0000-0000-0000412F0000}"/>
    <cellStyle name="s_model6_2 2 2_Aktiva Formeln" xfId="11924" xr:uid="{00000000-0005-0000-0000-0000422F0000}"/>
    <cellStyle name="s_model6_2 2 3" xfId="11925" xr:uid="{00000000-0005-0000-0000-0000432F0000}"/>
    <cellStyle name="s_model6_2 2 3 2" xfId="11926" xr:uid="{00000000-0005-0000-0000-0000442F0000}"/>
    <cellStyle name="s_model6_2 2 3 3" xfId="11927" xr:uid="{00000000-0005-0000-0000-0000452F0000}"/>
    <cellStyle name="s_model6_2 2 3 3 2" xfId="11928" xr:uid="{00000000-0005-0000-0000-0000462F0000}"/>
    <cellStyle name="s_model6_2 2 3 4" xfId="11929" xr:uid="{00000000-0005-0000-0000-0000472F0000}"/>
    <cellStyle name="s_model6_2 2 3_Aktiva Formeln" xfId="11930" xr:uid="{00000000-0005-0000-0000-0000482F0000}"/>
    <cellStyle name="s_model6_2 2 4" xfId="11931" xr:uid="{00000000-0005-0000-0000-0000492F0000}"/>
    <cellStyle name="s_model6_2 2 4 2" xfId="11932" xr:uid="{00000000-0005-0000-0000-00004A2F0000}"/>
    <cellStyle name="s_model6_2 2 4 3" xfId="11933" xr:uid="{00000000-0005-0000-0000-00004B2F0000}"/>
    <cellStyle name="s_model6_2 2 4 3 2" xfId="11934" xr:uid="{00000000-0005-0000-0000-00004C2F0000}"/>
    <cellStyle name="s_model6_2 2 4 4" xfId="11935" xr:uid="{00000000-0005-0000-0000-00004D2F0000}"/>
    <cellStyle name="s_model6_2 2 4_Aktiva Formeln" xfId="11936" xr:uid="{00000000-0005-0000-0000-00004E2F0000}"/>
    <cellStyle name="s_model6_2 2 5" xfId="11937" xr:uid="{00000000-0005-0000-0000-00004F2F0000}"/>
    <cellStyle name="s_model6_2 2 5 2" xfId="11938" xr:uid="{00000000-0005-0000-0000-0000502F0000}"/>
    <cellStyle name="s_model6_2 2 5 2 2" xfId="11939" xr:uid="{00000000-0005-0000-0000-0000512F0000}"/>
    <cellStyle name="s_model6_2 2 5 3" xfId="11940" xr:uid="{00000000-0005-0000-0000-0000522F0000}"/>
    <cellStyle name="s_model6_2 2 5_Aktiva Formeln" xfId="11941" xr:uid="{00000000-0005-0000-0000-0000532F0000}"/>
    <cellStyle name="s_model6_2 2 6" xfId="11942" xr:uid="{00000000-0005-0000-0000-0000542F0000}"/>
    <cellStyle name="s_model6_2 2 6 2" xfId="11943" xr:uid="{00000000-0005-0000-0000-0000552F0000}"/>
    <cellStyle name="s_model6_2 2 7" xfId="11944" xr:uid="{00000000-0005-0000-0000-0000562F0000}"/>
    <cellStyle name="s_model6_2 2_Aktiva Formeln" xfId="11945" xr:uid="{00000000-0005-0000-0000-0000572F0000}"/>
    <cellStyle name="s_model6_2 3" xfId="11946" xr:uid="{00000000-0005-0000-0000-0000582F0000}"/>
    <cellStyle name="s_model6_2 3 2" xfId="11947" xr:uid="{00000000-0005-0000-0000-0000592F0000}"/>
    <cellStyle name="s_model6_2 4" xfId="11948" xr:uid="{00000000-0005-0000-0000-00005A2F0000}"/>
    <cellStyle name="s_model6_2_Aktiva Formeln" xfId="11949" xr:uid="{00000000-0005-0000-0000-00005B2F0000}"/>
    <cellStyle name="s_model6_Aktiva Formeln" xfId="11950" xr:uid="{00000000-0005-0000-0000-00005C2F0000}"/>
    <cellStyle name="s_operating stats" xfId="11951" xr:uid="{00000000-0005-0000-0000-00005D2F0000}"/>
    <cellStyle name="s_operating stats_Aktiva Formeln" xfId="11952" xr:uid="{00000000-0005-0000-0000-00005E2F0000}"/>
    <cellStyle name="s_output" xfId="11953" xr:uid="{00000000-0005-0000-0000-00005F2F0000}"/>
    <cellStyle name="s_output_Aktiva Formeln" xfId="11954" xr:uid="{00000000-0005-0000-0000-0000602F0000}"/>
    <cellStyle name="s_P_L_Ratios" xfId="11955" xr:uid="{00000000-0005-0000-0000-0000612F0000}"/>
    <cellStyle name="s_P_L_Ratios 2" xfId="11956" xr:uid="{00000000-0005-0000-0000-0000622F0000}"/>
    <cellStyle name="s_P_L_Ratios 2 2" xfId="11957" xr:uid="{00000000-0005-0000-0000-0000632F0000}"/>
    <cellStyle name="s_P_L_Ratios 2 2 2" xfId="11958" xr:uid="{00000000-0005-0000-0000-0000642F0000}"/>
    <cellStyle name="s_P_L_Ratios 2 2 2 2" xfId="11959" xr:uid="{00000000-0005-0000-0000-0000652F0000}"/>
    <cellStyle name="s_P_L_Ratios 2 2 2 2 2" xfId="11960" xr:uid="{00000000-0005-0000-0000-0000662F0000}"/>
    <cellStyle name="s_P_L_Ratios 2 2 2 3" xfId="11961" xr:uid="{00000000-0005-0000-0000-0000672F0000}"/>
    <cellStyle name="s_P_L_Ratios 2 2 2_Aktiva Formeln" xfId="11962" xr:uid="{00000000-0005-0000-0000-0000682F0000}"/>
    <cellStyle name="s_P_L_Ratios 2 2 3" xfId="11963" xr:uid="{00000000-0005-0000-0000-0000692F0000}"/>
    <cellStyle name="s_P_L_Ratios 2 2 3 2" xfId="11964" xr:uid="{00000000-0005-0000-0000-00006A2F0000}"/>
    <cellStyle name="s_P_L_Ratios 2 2 4" xfId="11965" xr:uid="{00000000-0005-0000-0000-00006B2F0000}"/>
    <cellStyle name="s_P_L_Ratios 2 2_Aktiva Formeln" xfId="11966" xr:uid="{00000000-0005-0000-0000-00006C2F0000}"/>
    <cellStyle name="s_P_L_Ratios 2 3" xfId="11967" xr:uid="{00000000-0005-0000-0000-00006D2F0000}"/>
    <cellStyle name="s_P_L_Ratios 2 3 2" xfId="11968" xr:uid="{00000000-0005-0000-0000-00006E2F0000}"/>
    <cellStyle name="s_P_L_Ratios 2 3 3" xfId="11969" xr:uid="{00000000-0005-0000-0000-00006F2F0000}"/>
    <cellStyle name="s_P_L_Ratios 2 3 3 2" xfId="11970" xr:uid="{00000000-0005-0000-0000-0000702F0000}"/>
    <cellStyle name="s_P_L_Ratios 2 3 4" xfId="11971" xr:uid="{00000000-0005-0000-0000-0000712F0000}"/>
    <cellStyle name="s_P_L_Ratios 2 3_Aktiva Formeln" xfId="11972" xr:uid="{00000000-0005-0000-0000-0000722F0000}"/>
    <cellStyle name="s_P_L_Ratios 2 4" xfId="11973" xr:uid="{00000000-0005-0000-0000-0000732F0000}"/>
    <cellStyle name="s_P_L_Ratios 2 4 2" xfId="11974" xr:uid="{00000000-0005-0000-0000-0000742F0000}"/>
    <cellStyle name="s_P_L_Ratios 2 4 3" xfId="11975" xr:uid="{00000000-0005-0000-0000-0000752F0000}"/>
    <cellStyle name="s_P_L_Ratios 2 4 3 2" xfId="11976" xr:uid="{00000000-0005-0000-0000-0000762F0000}"/>
    <cellStyle name="s_P_L_Ratios 2 4 4" xfId="11977" xr:uid="{00000000-0005-0000-0000-0000772F0000}"/>
    <cellStyle name="s_P_L_Ratios 2 4_Aktiva Formeln" xfId="11978" xr:uid="{00000000-0005-0000-0000-0000782F0000}"/>
    <cellStyle name="s_P_L_Ratios 2 5" xfId="11979" xr:uid="{00000000-0005-0000-0000-0000792F0000}"/>
    <cellStyle name="s_P_L_Ratios 2 5 2" xfId="11980" xr:uid="{00000000-0005-0000-0000-00007A2F0000}"/>
    <cellStyle name="s_P_L_Ratios 2 5 2 2" xfId="11981" xr:uid="{00000000-0005-0000-0000-00007B2F0000}"/>
    <cellStyle name="s_P_L_Ratios 2 5 3" xfId="11982" xr:uid="{00000000-0005-0000-0000-00007C2F0000}"/>
    <cellStyle name="s_P_L_Ratios 2 5_Aktiva Formeln" xfId="11983" xr:uid="{00000000-0005-0000-0000-00007D2F0000}"/>
    <cellStyle name="s_P_L_Ratios 2 6" xfId="11984" xr:uid="{00000000-0005-0000-0000-00007E2F0000}"/>
    <cellStyle name="s_P_L_Ratios 2 6 2" xfId="11985" xr:uid="{00000000-0005-0000-0000-00007F2F0000}"/>
    <cellStyle name="s_P_L_Ratios 2 7" xfId="11986" xr:uid="{00000000-0005-0000-0000-0000802F0000}"/>
    <cellStyle name="s_P_L_Ratios 2_Aktiva Formeln" xfId="11987" xr:uid="{00000000-0005-0000-0000-0000812F0000}"/>
    <cellStyle name="s_P_L_Ratios 3" xfId="11988" xr:uid="{00000000-0005-0000-0000-0000822F0000}"/>
    <cellStyle name="s_P_L_Ratios 3 2" xfId="11989" xr:uid="{00000000-0005-0000-0000-0000832F0000}"/>
    <cellStyle name="s_P_L_Ratios 4" xfId="11990" xr:uid="{00000000-0005-0000-0000-0000842F0000}"/>
    <cellStyle name="s_P_L_Ratios_Aktiva Formeln" xfId="11991" xr:uid="{00000000-0005-0000-0000-0000852F0000}"/>
    <cellStyle name="s_P_L_Ratios_B" xfId="11992" xr:uid="{00000000-0005-0000-0000-0000862F0000}"/>
    <cellStyle name="s_P_L_Ratios_B 2" xfId="11993" xr:uid="{00000000-0005-0000-0000-0000872F0000}"/>
    <cellStyle name="s_P_L_Ratios_B 2 2" xfId="11994" xr:uid="{00000000-0005-0000-0000-0000882F0000}"/>
    <cellStyle name="s_P_L_Ratios_B 2 2 2" xfId="11995" xr:uid="{00000000-0005-0000-0000-0000892F0000}"/>
    <cellStyle name="s_P_L_Ratios_B 2 2 2 2" xfId="11996" xr:uid="{00000000-0005-0000-0000-00008A2F0000}"/>
    <cellStyle name="s_P_L_Ratios_B 2 2 2 2 2" xfId="11997" xr:uid="{00000000-0005-0000-0000-00008B2F0000}"/>
    <cellStyle name="s_P_L_Ratios_B 2 2 2 3" xfId="11998" xr:uid="{00000000-0005-0000-0000-00008C2F0000}"/>
    <cellStyle name="s_P_L_Ratios_B 2 2 2_Aktiva Formeln" xfId="11999" xr:uid="{00000000-0005-0000-0000-00008D2F0000}"/>
    <cellStyle name="s_P_L_Ratios_B 2 2 3" xfId="12000" xr:uid="{00000000-0005-0000-0000-00008E2F0000}"/>
    <cellStyle name="s_P_L_Ratios_B 2 2 3 2" xfId="12001" xr:uid="{00000000-0005-0000-0000-00008F2F0000}"/>
    <cellStyle name="s_P_L_Ratios_B 2 2 4" xfId="12002" xr:uid="{00000000-0005-0000-0000-0000902F0000}"/>
    <cellStyle name="s_P_L_Ratios_B 2 2_Aktiva Formeln" xfId="12003" xr:uid="{00000000-0005-0000-0000-0000912F0000}"/>
    <cellStyle name="s_P_L_Ratios_B 2 3" xfId="12004" xr:uid="{00000000-0005-0000-0000-0000922F0000}"/>
    <cellStyle name="s_P_L_Ratios_B 2 3 2" xfId="12005" xr:uid="{00000000-0005-0000-0000-0000932F0000}"/>
    <cellStyle name="s_P_L_Ratios_B 2 3 3" xfId="12006" xr:uid="{00000000-0005-0000-0000-0000942F0000}"/>
    <cellStyle name="s_P_L_Ratios_B 2 3 3 2" xfId="12007" xr:uid="{00000000-0005-0000-0000-0000952F0000}"/>
    <cellStyle name="s_P_L_Ratios_B 2 3 4" xfId="12008" xr:uid="{00000000-0005-0000-0000-0000962F0000}"/>
    <cellStyle name="s_P_L_Ratios_B 2 3_Aktiva Formeln" xfId="12009" xr:uid="{00000000-0005-0000-0000-0000972F0000}"/>
    <cellStyle name="s_P_L_Ratios_B 2 4" xfId="12010" xr:uid="{00000000-0005-0000-0000-0000982F0000}"/>
    <cellStyle name="s_P_L_Ratios_B 2 4 2" xfId="12011" xr:uid="{00000000-0005-0000-0000-0000992F0000}"/>
    <cellStyle name="s_P_L_Ratios_B 2 4 3" xfId="12012" xr:uid="{00000000-0005-0000-0000-00009A2F0000}"/>
    <cellStyle name="s_P_L_Ratios_B 2 4 3 2" xfId="12013" xr:uid="{00000000-0005-0000-0000-00009B2F0000}"/>
    <cellStyle name="s_P_L_Ratios_B 2 4 4" xfId="12014" xr:uid="{00000000-0005-0000-0000-00009C2F0000}"/>
    <cellStyle name="s_P_L_Ratios_B 2 4_Aktiva Formeln" xfId="12015" xr:uid="{00000000-0005-0000-0000-00009D2F0000}"/>
    <cellStyle name="s_P_L_Ratios_B 2 5" xfId="12016" xr:uid="{00000000-0005-0000-0000-00009E2F0000}"/>
    <cellStyle name="s_P_L_Ratios_B 2 5 2" xfId="12017" xr:uid="{00000000-0005-0000-0000-00009F2F0000}"/>
    <cellStyle name="s_P_L_Ratios_B 2 5 2 2" xfId="12018" xr:uid="{00000000-0005-0000-0000-0000A02F0000}"/>
    <cellStyle name="s_P_L_Ratios_B 2 5 3" xfId="12019" xr:uid="{00000000-0005-0000-0000-0000A12F0000}"/>
    <cellStyle name="s_P_L_Ratios_B 2 5_Aktiva Formeln" xfId="12020" xr:uid="{00000000-0005-0000-0000-0000A22F0000}"/>
    <cellStyle name="s_P_L_Ratios_B 2 6" xfId="12021" xr:uid="{00000000-0005-0000-0000-0000A32F0000}"/>
    <cellStyle name="s_P_L_Ratios_B 2 6 2" xfId="12022" xr:uid="{00000000-0005-0000-0000-0000A42F0000}"/>
    <cellStyle name="s_P_L_Ratios_B 2 7" xfId="12023" xr:uid="{00000000-0005-0000-0000-0000A52F0000}"/>
    <cellStyle name="s_P_L_Ratios_B 2_Aktiva Formeln" xfId="12024" xr:uid="{00000000-0005-0000-0000-0000A62F0000}"/>
    <cellStyle name="s_P_L_Ratios_B 3" xfId="12025" xr:uid="{00000000-0005-0000-0000-0000A72F0000}"/>
    <cellStyle name="s_P_L_Ratios_B 3 2" xfId="12026" xr:uid="{00000000-0005-0000-0000-0000A82F0000}"/>
    <cellStyle name="s_P_L_Ratios_B 4" xfId="12027" xr:uid="{00000000-0005-0000-0000-0000A92F0000}"/>
    <cellStyle name="s_P_L_Ratios_B_Aktiva Formeln" xfId="12028" xr:uid="{00000000-0005-0000-0000-0000AA2F0000}"/>
    <cellStyle name="s_Project L  12-12-01" xfId="12029" xr:uid="{00000000-0005-0000-0000-0000AB2F0000}"/>
    <cellStyle name="s_Project L  12-12-01 2" xfId="12030" xr:uid="{00000000-0005-0000-0000-0000AC2F0000}"/>
    <cellStyle name="s_Project L  12-12-01 2 2" xfId="12031" xr:uid="{00000000-0005-0000-0000-0000AD2F0000}"/>
    <cellStyle name="s_Project L  12-12-01 2 2 2" xfId="12032" xr:uid="{00000000-0005-0000-0000-0000AE2F0000}"/>
    <cellStyle name="s_Project L  12-12-01 2 2 2 2" xfId="12033" xr:uid="{00000000-0005-0000-0000-0000AF2F0000}"/>
    <cellStyle name="s_Project L  12-12-01 2 2 2 2 2" xfId="12034" xr:uid="{00000000-0005-0000-0000-0000B02F0000}"/>
    <cellStyle name="s_Project L  12-12-01 2 2 2 3" xfId="12035" xr:uid="{00000000-0005-0000-0000-0000B12F0000}"/>
    <cellStyle name="s_Project L  12-12-01 2 2 2_Aktiva Formeln" xfId="12036" xr:uid="{00000000-0005-0000-0000-0000B22F0000}"/>
    <cellStyle name="s_Project L  12-12-01 2 2 3" xfId="12037" xr:uid="{00000000-0005-0000-0000-0000B32F0000}"/>
    <cellStyle name="s_Project L  12-12-01 2 2 3 2" xfId="12038" xr:uid="{00000000-0005-0000-0000-0000B42F0000}"/>
    <cellStyle name="s_Project L  12-12-01 2 2 4" xfId="12039" xr:uid="{00000000-0005-0000-0000-0000B52F0000}"/>
    <cellStyle name="s_Project L  12-12-01 2 2_Aktiva Formeln" xfId="12040" xr:uid="{00000000-0005-0000-0000-0000B62F0000}"/>
    <cellStyle name="s_Project L  12-12-01 2 3" xfId="12041" xr:uid="{00000000-0005-0000-0000-0000B72F0000}"/>
    <cellStyle name="s_Project L  12-12-01 2 3 2" xfId="12042" xr:uid="{00000000-0005-0000-0000-0000B82F0000}"/>
    <cellStyle name="s_Project L  12-12-01 2 3 3" xfId="12043" xr:uid="{00000000-0005-0000-0000-0000B92F0000}"/>
    <cellStyle name="s_Project L  12-12-01 2 3 3 2" xfId="12044" xr:uid="{00000000-0005-0000-0000-0000BA2F0000}"/>
    <cellStyle name="s_Project L  12-12-01 2 3 4" xfId="12045" xr:uid="{00000000-0005-0000-0000-0000BB2F0000}"/>
    <cellStyle name="s_Project L  12-12-01 2 3_Aktiva Formeln" xfId="12046" xr:uid="{00000000-0005-0000-0000-0000BC2F0000}"/>
    <cellStyle name="s_Project L  12-12-01 2 4" xfId="12047" xr:uid="{00000000-0005-0000-0000-0000BD2F0000}"/>
    <cellStyle name="s_Project L  12-12-01 2 4 2" xfId="12048" xr:uid="{00000000-0005-0000-0000-0000BE2F0000}"/>
    <cellStyle name="s_Project L  12-12-01 2 4 3" xfId="12049" xr:uid="{00000000-0005-0000-0000-0000BF2F0000}"/>
    <cellStyle name="s_Project L  12-12-01 2 4 3 2" xfId="12050" xr:uid="{00000000-0005-0000-0000-0000C02F0000}"/>
    <cellStyle name="s_Project L  12-12-01 2 4 4" xfId="12051" xr:uid="{00000000-0005-0000-0000-0000C12F0000}"/>
    <cellStyle name="s_Project L  12-12-01 2 4_Aktiva Formeln" xfId="12052" xr:uid="{00000000-0005-0000-0000-0000C22F0000}"/>
    <cellStyle name="s_Project L  12-12-01 2 5" xfId="12053" xr:uid="{00000000-0005-0000-0000-0000C32F0000}"/>
    <cellStyle name="s_Project L  12-12-01 2 5 2" xfId="12054" xr:uid="{00000000-0005-0000-0000-0000C42F0000}"/>
    <cellStyle name="s_Project L  12-12-01 2 5 2 2" xfId="12055" xr:uid="{00000000-0005-0000-0000-0000C52F0000}"/>
    <cellStyle name="s_Project L  12-12-01 2 5 3" xfId="12056" xr:uid="{00000000-0005-0000-0000-0000C62F0000}"/>
    <cellStyle name="s_Project L  12-12-01 2 5_Aktiva Formeln" xfId="12057" xr:uid="{00000000-0005-0000-0000-0000C72F0000}"/>
    <cellStyle name="s_Project L  12-12-01 2 6" xfId="12058" xr:uid="{00000000-0005-0000-0000-0000C82F0000}"/>
    <cellStyle name="s_Project L  12-12-01 2 6 2" xfId="12059" xr:uid="{00000000-0005-0000-0000-0000C92F0000}"/>
    <cellStyle name="s_Project L  12-12-01 2 7" xfId="12060" xr:uid="{00000000-0005-0000-0000-0000CA2F0000}"/>
    <cellStyle name="s_Project L  12-12-01 2_Aktiva Formeln" xfId="12061" xr:uid="{00000000-0005-0000-0000-0000CB2F0000}"/>
    <cellStyle name="s_Project L  12-12-01 3" xfId="12062" xr:uid="{00000000-0005-0000-0000-0000CC2F0000}"/>
    <cellStyle name="s_Project L  12-12-01 3 2" xfId="12063" xr:uid="{00000000-0005-0000-0000-0000CD2F0000}"/>
    <cellStyle name="s_Project L  12-12-01 4" xfId="12064" xr:uid="{00000000-0005-0000-0000-0000CE2F0000}"/>
    <cellStyle name="s_Project L  12-12-01_Aktiva Formeln" xfId="12065" xr:uid="{00000000-0005-0000-0000-0000CF2F0000}"/>
    <cellStyle name="s_RECESSA" xfId="12066" xr:uid="{00000000-0005-0000-0000-0000D02F0000}"/>
    <cellStyle name="s_RECESSA 2" xfId="12067" xr:uid="{00000000-0005-0000-0000-0000D12F0000}"/>
    <cellStyle name="s_RECESSA 2 2" xfId="12068" xr:uid="{00000000-0005-0000-0000-0000D22F0000}"/>
    <cellStyle name="s_RECESSA 2 2 2" xfId="12069" xr:uid="{00000000-0005-0000-0000-0000D32F0000}"/>
    <cellStyle name="s_RECESSA 2 2 2 2" xfId="12070" xr:uid="{00000000-0005-0000-0000-0000D42F0000}"/>
    <cellStyle name="s_RECESSA 2 2 2 2 2" xfId="12071" xr:uid="{00000000-0005-0000-0000-0000D52F0000}"/>
    <cellStyle name="s_RECESSA 2 2 2 3" xfId="12072" xr:uid="{00000000-0005-0000-0000-0000D62F0000}"/>
    <cellStyle name="s_RECESSA 2 2 2_Aktiva Formeln" xfId="12073" xr:uid="{00000000-0005-0000-0000-0000D72F0000}"/>
    <cellStyle name="s_RECESSA 2 2 3" xfId="12074" xr:uid="{00000000-0005-0000-0000-0000D82F0000}"/>
    <cellStyle name="s_RECESSA 2 2 3 2" xfId="12075" xr:uid="{00000000-0005-0000-0000-0000D92F0000}"/>
    <cellStyle name="s_RECESSA 2 2 4" xfId="12076" xr:uid="{00000000-0005-0000-0000-0000DA2F0000}"/>
    <cellStyle name="s_RECESSA 2 2_Aktiva Formeln" xfId="12077" xr:uid="{00000000-0005-0000-0000-0000DB2F0000}"/>
    <cellStyle name="s_RECESSA 2 3" xfId="12078" xr:uid="{00000000-0005-0000-0000-0000DC2F0000}"/>
    <cellStyle name="s_RECESSA 2 3 2" xfId="12079" xr:uid="{00000000-0005-0000-0000-0000DD2F0000}"/>
    <cellStyle name="s_RECESSA 2 3 3" xfId="12080" xr:uid="{00000000-0005-0000-0000-0000DE2F0000}"/>
    <cellStyle name="s_RECESSA 2 3 3 2" xfId="12081" xr:uid="{00000000-0005-0000-0000-0000DF2F0000}"/>
    <cellStyle name="s_RECESSA 2 3 4" xfId="12082" xr:uid="{00000000-0005-0000-0000-0000E02F0000}"/>
    <cellStyle name="s_RECESSA 2 3_Aktiva Formeln" xfId="12083" xr:uid="{00000000-0005-0000-0000-0000E12F0000}"/>
    <cellStyle name="s_RECESSA 2 4" xfId="12084" xr:uid="{00000000-0005-0000-0000-0000E22F0000}"/>
    <cellStyle name="s_RECESSA 2 4 2" xfId="12085" xr:uid="{00000000-0005-0000-0000-0000E32F0000}"/>
    <cellStyle name="s_RECESSA 2 4 3" xfId="12086" xr:uid="{00000000-0005-0000-0000-0000E42F0000}"/>
    <cellStyle name="s_RECESSA 2 4 3 2" xfId="12087" xr:uid="{00000000-0005-0000-0000-0000E52F0000}"/>
    <cellStyle name="s_RECESSA 2 4 4" xfId="12088" xr:uid="{00000000-0005-0000-0000-0000E62F0000}"/>
    <cellStyle name="s_RECESSA 2 4_Aktiva Formeln" xfId="12089" xr:uid="{00000000-0005-0000-0000-0000E72F0000}"/>
    <cellStyle name="s_RECESSA 2 5" xfId="12090" xr:uid="{00000000-0005-0000-0000-0000E82F0000}"/>
    <cellStyle name="s_RECESSA 2 5 2" xfId="12091" xr:uid="{00000000-0005-0000-0000-0000E92F0000}"/>
    <cellStyle name="s_RECESSA 2 5 2 2" xfId="12092" xr:uid="{00000000-0005-0000-0000-0000EA2F0000}"/>
    <cellStyle name="s_RECESSA 2 5 3" xfId="12093" xr:uid="{00000000-0005-0000-0000-0000EB2F0000}"/>
    <cellStyle name="s_RECESSA 2 5_Aktiva Formeln" xfId="12094" xr:uid="{00000000-0005-0000-0000-0000EC2F0000}"/>
    <cellStyle name="s_RECESSA 2 6" xfId="12095" xr:uid="{00000000-0005-0000-0000-0000ED2F0000}"/>
    <cellStyle name="s_RECESSA 2 6 2" xfId="12096" xr:uid="{00000000-0005-0000-0000-0000EE2F0000}"/>
    <cellStyle name="s_RECESSA 2 7" xfId="12097" xr:uid="{00000000-0005-0000-0000-0000EF2F0000}"/>
    <cellStyle name="s_RECESSA 2_Aktiva Formeln" xfId="12098" xr:uid="{00000000-0005-0000-0000-0000F02F0000}"/>
    <cellStyle name="s_RECESSA 3" xfId="12099" xr:uid="{00000000-0005-0000-0000-0000F12F0000}"/>
    <cellStyle name="s_RECESSA 3 2" xfId="12100" xr:uid="{00000000-0005-0000-0000-0000F22F0000}"/>
    <cellStyle name="s_RECESSA 4" xfId="12101" xr:uid="{00000000-0005-0000-0000-0000F32F0000}"/>
    <cellStyle name="s_RECESSA_1" xfId="12102" xr:uid="{00000000-0005-0000-0000-0000F42F0000}"/>
    <cellStyle name="s_RECESSA_1 2" xfId="12103" xr:uid="{00000000-0005-0000-0000-0000F52F0000}"/>
    <cellStyle name="s_RECESSA_1 2 2" xfId="12104" xr:uid="{00000000-0005-0000-0000-0000F62F0000}"/>
    <cellStyle name="s_RECESSA_1 2 2 2" xfId="12105" xr:uid="{00000000-0005-0000-0000-0000F72F0000}"/>
    <cellStyle name="s_RECESSA_1 2 2 2 2" xfId="12106" xr:uid="{00000000-0005-0000-0000-0000F82F0000}"/>
    <cellStyle name="s_RECESSA_1 2 2 2 2 2" xfId="12107" xr:uid="{00000000-0005-0000-0000-0000F92F0000}"/>
    <cellStyle name="s_RECESSA_1 2 2 2 3" xfId="12108" xr:uid="{00000000-0005-0000-0000-0000FA2F0000}"/>
    <cellStyle name="s_RECESSA_1 2 2 2_Aktiva Formeln" xfId="12109" xr:uid="{00000000-0005-0000-0000-0000FB2F0000}"/>
    <cellStyle name="s_RECESSA_1 2 2 3" xfId="12110" xr:uid="{00000000-0005-0000-0000-0000FC2F0000}"/>
    <cellStyle name="s_RECESSA_1 2 2 3 2" xfId="12111" xr:uid="{00000000-0005-0000-0000-0000FD2F0000}"/>
    <cellStyle name="s_RECESSA_1 2 2 4" xfId="12112" xr:uid="{00000000-0005-0000-0000-0000FE2F0000}"/>
    <cellStyle name="s_RECESSA_1 2 2_Aktiva Formeln" xfId="12113" xr:uid="{00000000-0005-0000-0000-0000FF2F0000}"/>
    <cellStyle name="s_RECESSA_1 2 3" xfId="12114" xr:uid="{00000000-0005-0000-0000-000000300000}"/>
    <cellStyle name="s_RECESSA_1 2 3 2" xfId="12115" xr:uid="{00000000-0005-0000-0000-000001300000}"/>
    <cellStyle name="s_RECESSA_1 2 3 3" xfId="12116" xr:uid="{00000000-0005-0000-0000-000002300000}"/>
    <cellStyle name="s_RECESSA_1 2 3 3 2" xfId="12117" xr:uid="{00000000-0005-0000-0000-000003300000}"/>
    <cellStyle name="s_RECESSA_1 2 3 4" xfId="12118" xr:uid="{00000000-0005-0000-0000-000004300000}"/>
    <cellStyle name="s_RECESSA_1 2 3_Aktiva Formeln" xfId="12119" xr:uid="{00000000-0005-0000-0000-000005300000}"/>
    <cellStyle name="s_RECESSA_1 2 4" xfId="12120" xr:uid="{00000000-0005-0000-0000-000006300000}"/>
    <cellStyle name="s_RECESSA_1 2 4 2" xfId="12121" xr:uid="{00000000-0005-0000-0000-000007300000}"/>
    <cellStyle name="s_RECESSA_1 2 4 3" xfId="12122" xr:uid="{00000000-0005-0000-0000-000008300000}"/>
    <cellStyle name="s_RECESSA_1 2 4 3 2" xfId="12123" xr:uid="{00000000-0005-0000-0000-000009300000}"/>
    <cellStyle name="s_RECESSA_1 2 4 4" xfId="12124" xr:uid="{00000000-0005-0000-0000-00000A300000}"/>
    <cellStyle name="s_RECESSA_1 2 4_Aktiva Formeln" xfId="12125" xr:uid="{00000000-0005-0000-0000-00000B300000}"/>
    <cellStyle name="s_RECESSA_1 2 5" xfId="12126" xr:uid="{00000000-0005-0000-0000-00000C300000}"/>
    <cellStyle name="s_RECESSA_1 2 5 2" xfId="12127" xr:uid="{00000000-0005-0000-0000-00000D300000}"/>
    <cellStyle name="s_RECESSA_1 2 5 2 2" xfId="12128" xr:uid="{00000000-0005-0000-0000-00000E300000}"/>
    <cellStyle name="s_RECESSA_1 2 5 3" xfId="12129" xr:uid="{00000000-0005-0000-0000-00000F300000}"/>
    <cellStyle name="s_RECESSA_1 2 5_Aktiva Formeln" xfId="12130" xr:uid="{00000000-0005-0000-0000-000010300000}"/>
    <cellStyle name="s_RECESSA_1 2 6" xfId="12131" xr:uid="{00000000-0005-0000-0000-000011300000}"/>
    <cellStyle name="s_RECESSA_1 2 6 2" xfId="12132" xr:uid="{00000000-0005-0000-0000-000012300000}"/>
    <cellStyle name="s_RECESSA_1 2 7" xfId="12133" xr:uid="{00000000-0005-0000-0000-000013300000}"/>
    <cellStyle name="s_RECESSA_1 2_Aktiva Formeln" xfId="12134" xr:uid="{00000000-0005-0000-0000-000014300000}"/>
    <cellStyle name="s_RECESSA_1 3" xfId="12135" xr:uid="{00000000-0005-0000-0000-000015300000}"/>
    <cellStyle name="s_RECESSA_1 3 2" xfId="12136" xr:uid="{00000000-0005-0000-0000-000016300000}"/>
    <cellStyle name="s_RECESSA_1 4" xfId="12137" xr:uid="{00000000-0005-0000-0000-000017300000}"/>
    <cellStyle name="s_RECESSA_1_Aktiva Formeln" xfId="12138" xr:uid="{00000000-0005-0000-0000-000018300000}"/>
    <cellStyle name="s_RECESSA_Aktiva Formeln" xfId="12139" xr:uid="{00000000-0005-0000-0000-000019300000}"/>
    <cellStyle name="s_S_By_S" xfId="12140" xr:uid="{00000000-0005-0000-0000-00001A300000}"/>
    <cellStyle name="s_S_By_S 2" xfId="12141" xr:uid="{00000000-0005-0000-0000-00001B300000}"/>
    <cellStyle name="s_S_By_S 2 2" xfId="12142" xr:uid="{00000000-0005-0000-0000-00001C300000}"/>
    <cellStyle name="s_S_By_S 2 2 2" xfId="12143" xr:uid="{00000000-0005-0000-0000-00001D300000}"/>
    <cellStyle name="s_S_By_S 2 2 2 2" xfId="12144" xr:uid="{00000000-0005-0000-0000-00001E300000}"/>
    <cellStyle name="s_S_By_S 2 2 2 2 2" xfId="12145" xr:uid="{00000000-0005-0000-0000-00001F300000}"/>
    <cellStyle name="s_S_By_S 2 2 2 3" xfId="12146" xr:uid="{00000000-0005-0000-0000-000020300000}"/>
    <cellStyle name="s_S_By_S 2 2 2_Aktiva Formeln" xfId="12147" xr:uid="{00000000-0005-0000-0000-000021300000}"/>
    <cellStyle name="s_S_By_S 2 2 3" xfId="12148" xr:uid="{00000000-0005-0000-0000-000022300000}"/>
    <cellStyle name="s_S_By_S 2 2 3 2" xfId="12149" xr:uid="{00000000-0005-0000-0000-000023300000}"/>
    <cellStyle name="s_S_By_S 2 2 4" xfId="12150" xr:uid="{00000000-0005-0000-0000-000024300000}"/>
    <cellStyle name="s_S_By_S 2 2_Aktiva Formeln" xfId="12151" xr:uid="{00000000-0005-0000-0000-000025300000}"/>
    <cellStyle name="s_S_By_S 2 3" xfId="12152" xr:uid="{00000000-0005-0000-0000-000026300000}"/>
    <cellStyle name="s_S_By_S 2 3 2" xfId="12153" xr:uid="{00000000-0005-0000-0000-000027300000}"/>
    <cellStyle name="s_S_By_S 2 3 3" xfId="12154" xr:uid="{00000000-0005-0000-0000-000028300000}"/>
    <cellStyle name="s_S_By_S 2 3 3 2" xfId="12155" xr:uid="{00000000-0005-0000-0000-000029300000}"/>
    <cellStyle name="s_S_By_S 2 3 4" xfId="12156" xr:uid="{00000000-0005-0000-0000-00002A300000}"/>
    <cellStyle name="s_S_By_S 2 3_Aktiva Formeln" xfId="12157" xr:uid="{00000000-0005-0000-0000-00002B300000}"/>
    <cellStyle name="s_S_By_S 2 4" xfId="12158" xr:uid="{00000000-0005-0000-0000-00002C300000}"/>
    <cellStyle name="s_S_By_S 2 4 2" xfId="12159" xr:uid="{00000000-0005-0000-0000-00002D300000}"/>
    <cellStyle name="s_S_By_S 2 4 3" xfId="12160" xr:uid="{00000000-0005-0000-0000-00002E300000}"/>
    <cellStyle name="s_S_By_S 2 4 3 2" xfId="12161" xr:uid="{00000000-0005-0000-0000-00002F300000}"/>
    <cellStyle name="s_S_By_S 2 4 4" xfId="12162" xr:uid="{00000000-0005-0000-0000-000030300000}"/>
    <cellStyle name="s_S_By_S 2 4_Aktiva Formeln" xfId="12163" xr:uid="{00000000-0005-0000-0000-000031300000}"/>
    <cellStyle name="s_S_By_S 2 5" xfId="12164" xr:uid="{00000000-0005-0000-0000-000032300000}"/>
    <cellStyle name="s_S_By_S 2 5 2" xfId="12165" xr:uid="{00000000-0005-0000-0000-000033300000}"/>
    <cellStyle name="s_S_By_S 2 5 2 2" xfId="12166" xr:uid="{00000000-0005-0000-0000-000034300000}"/>
    <cellStyle name="s_S_By_S 2 5 3" xfId="12167" xr:uid="{00000000-0005-0000-0000-000035300000}"/>
    <cellStyle name="s_S_By_S 2 5_Aktiva Formeln" xfId="12168" xr:uid="{00000000-0005-0000-0000-000036300000}"/>
    <cellStyle name="s_S_By_S 2 6" xfId="12169" xr:uid="{00000000-0005-0000-0000-000037300000}"/>
    <cellStyle name="s_S_By_S 2 6 2" xfId="12170" xr:uid="{00000000-0005-0000-0000-000038300000}"/>
    <cellStyle name="s_S_By_S 2 7" xfId="12171" xr:uid="{00000000-0005-0000-0000-000039300000}"/>
    <cellStyle name="s_S_By_S 2_Aktiva Formeln" xfId="12172" xr:uid="{00000000-0005-0000-0000-00003A300000}"/>
    <cellStyle name="s_S_By_S 3" xfId="12173" xr:uid="{00000000-0005-0000-0000-00003B300000}"/>
    <cellStyle name="s_S_By_S 3 2" xfId="12174" xr:uid="{00000000-0005-0000-0000-00003C300000}"/>
    <cellStyle name="s_S_By_S 4" xfId="12175" xr:uid="{00000000-0005-0000-0000-00003D300000}"/>
    <cellStyle name="s_S_By_S_Aktiva Formeln" xfId="12176" xr:uid="{00000000-0005-0000-0000-00003E300000}"/>
    <cellStyle name="s_saft_1" xfId="12177" xr:uid="{00000000-0005-0000-0000-00003F300000}"/>
    <cellStyle name="s_saft_1 2" xfId="12178" xr:uid="{00000000-0005-0000-0000-000040300000}"/>
    <cellStyle name="s_saft_1 2 2" xfId="12179" xr:uid="{00000000-0005-0000-0000-000041300000}"/>
    <cellStyle name="s_saft_1 2 2 2" xfId="12180" xr:uid="{00000000-0005-0000-0000-000042300000}"/>
    <cellStyle name="s_saft_1 2 2 2 2" xfId="12181" xr:uid="{00000000-0005-0000-0000-000043300000}"/>
    <cellStyle name="s_saft_1 2 2 2 2 2" xfId="12182" xr:uid="{00000000-0005-0000-0000-000044300000}"/>
    <cellStyle name="s_saft_1 2 2 2 3" xfId="12183" xr:uid="{00000000-0005-0000-0000-000045300000}"/>
    <cellStyle name="s_saft_1 2 2 2_Aktiva Formeln" xfId="12184" xr:uid="{00000000-0005-0000-0000-000046300000}"/>
    <cellStyle name="s_saft_1 2 2 3" xfId="12185" xr:uid="{00000000-0005-0000-0000-000047300000}"/>
    <cellStyle name="s_saft_1 2 2 3 2" xfId="12186" xr:uid="{00000000-0005-0000-0000-000048300000}"/>
    <cellStyle name="s_saft_1 2 2 4" xfId="12187" xr:uid="{00000000-0005-0000-0000-000049300000}"/>
    <cellStyle name="s_saft_1 2 2_Aktiva Formeln" xfId="12188" xr:uid="{00000000-0005-0000-0000-00004A300000}"/>
    <cellStyle name="s_saft_1 2 3" xfId="12189" xr:uid="{00000000-0005-0000-0000-00004B300000}"/>
    <cellStyle name="s_saft_1 2 3 2" xfId="12190" xr:uid="{00000000-0005-0000-0000-00004C300000}"/>
    <cellStyle name="s_saft_1 2 3 3" xfId="12191" xr:uid="{00000000-0005-0000-0000-00004D300000}"/>
    <cellStyle name="s_saft_1 2 3 3 2" xfId="12192" xr:uid="{00000000-0005-0000-0000-00004E300000}"/>
    <cellStyle name="s_saft_1 2 3 4" xfId="12193" xr:uid="{00000000-0005-0000-0000-00004F300000}"/>
    <cellStyle name="s_saft_1 2 3_Aktiva Formeln" xfId="12194" xr:uid="{00000000-0005-0000-0000-000050300000}"/>
    <cellStyle name="s_saft_1 2 4" xfId="12195" xr:uid="{00000000-0005-0000-0000-000051300000}"/>
    <cellStyle name="s_saft_1 2 4 2" xfId="12196" xr:uid="{00000000-0005-0000-0000-000052300000}"/>
    <cellStyle name="s_saft_1 2 4 3" xfId="12197" xr:uid="{00000000-0005-0000-0000-000053300000}"/>
    <cellStyle name="s_saft_1 2 4 3 2" xfId="12198" xr:uid="{00000000-0005-0000-0000-000054300000}"/>
    <cellStyle name="s_saft_1 2 4 4" xfId="12199" xr:uid="{00000000-0005-0000-0000-000055300000}"/>
    <cellStyle name="s_saft_1 2 4_Aktiva Formeln" xfId="12200" xr:uid="{00000000-0005-0000-0000-000056300000}"/>
    <cellStyle name="s_saft_1 2 5" xfId="12201" xr:uid="{00000000-0005-0000-0000-000057300000}"/>
    <cellStyle name="s_saft_1 2 5 2" xfId="12202" xr:uid="{00000000-0005-0000-0000-000058300000}"/>
    <cellStyle name="s_saft_1 2 5 2 2" xfId="12203" xr:uid="{00000000-0005-0000-0000-000059300000}"/>
    <cellStyle name="s_saft_1 2 5 3" xfId="12204" xr:uid="{00000000-0005-0000-0000-00005A300000}"/>
    <cellStyle name="s_saft_1 2 5_Aktiva Formeln" xfId="12205" xr:uid="{00000000-0005-0000-0000-00005B300000}"/>
    <cellStyle name="s_saft_1 2 6" xfId="12206" xr:uid="{00000000-0005-0000-0000-00005C300000}"/>
    <cellStyle name="s_saft_1 2 6 2" xfId="12207" xr:uid="{00000000-0005-0000-0000-00005D300000}"/>
    <cellStyle name="s_saft_1 2 7" xfId="12208" xr:uid="{00000000-0005-0000-0000-00005E300000}"/>
    <cellStyle name="s_saft_1 2_Aktiva Formeln" xfId="12209" xr:uid="{00000000-0005-0000-0000-00005F300000}"/>
    <cellStyle name="s_saft_1 3" xfId="12210" xr:uid="{00000000-0005-0000-0000-000060300000}"/>
    <cellStyle name="s_saft_1 3 2" xfId="12211" xr:uid="{00000000-0005-0000-0000-000061300000}"/>
    <cellStyle name="s_saft_1 4" xfId="12212" xr:uid="{00000000-0005-0000-0000-000062300000}"/>
    <cellStyle name="s_saft_1_1" xfId="12213" xr:uid="{00000000-0005-0000-0000-000063300000}"/>
    <cellStyle name="s_saft_1_1 2" xfId="12214" xr:uid="{00000000-0005-0000-0000-000064300000}"/>
    <cellStyle name="s_saft_1_1 2 2" xfId="12215" xr:uid="{00000000-0005-0000-0000-000065300000}"/>
    <cellStyle name="s_saft_1_1 2 2 2" xfId="12216" xr:uid="{00000000-0005-0000-0000-000066300000}"/>
    <cellStyle name="s_saft_1_1 2 2 2 2" xfId="12217" xr:uid="{00000000-0005-0000-0000-000067300000}"/>
    <cellStyle name="s_saft_1_1 2 2 2 2 2" xfId="12218" xr:uid="{00000000-0005-0000-0000-000068300000}"/>
    <cellStyle name="s_saft_1_1 2 2 2 3" xfId="12219" xr:uid="{00000000-0005-0000-0000-000069300000}"/>
    <cellStyle name="s_saft_1_1 2 2 2_Aktiva Formeln" xfId="12220" xr:uid="{00000000-0005-0000-0000-00006A300000}"/>
    <cellStyle name="s_saft_1_1 2 2 3" xfId="12221" xr:uid="{00000000-0005-0000-0000-00006B300000}"/>
    <cellStyle name="s_saft_1_1 2 2 3 2" xfId="12222" xr:uid="{00000000-0005-0000-0000-00006C300000}"/>
    <cellStyle name="s_saft_1_1 2 2 4" xfId="12223" xr:uid="{00000000-0005-0000-0000-00006D300000}"/>
    <cellStyle name="s_saft_1_1 2 2_Aktiva Formeln" xfId="12224" xr:uid="{00000000-0005-0000-0000-00006E300000}"/>
    <cellStyle name="s_saft_1_1 2 3" xfId="12225" xr:uid="{00000000-0005-0000-0000-00006F300000}"/>
    <cellStyle name="s_saft_1_1 2 3 2" xfId="12226" xr:uid="{00000000-0005-0000-0000-000070300000}"/>
    <cellStyle name="s_saft_1_1 2 3 3" xfId="12227" xr:uid="{00000000-0005-0000-0000-000071300000}"/>
    <cellStyle name="s_saft_1_1 2 3 3 2" xfId="12228" xr:uid="{00000000-0005-0000-0000-000072300000}"/>
    <cellStyle name="s_saft_1_1 2 3 4" xfId="12229" xr:uid="{00000000-0005-0000-0000-000073300000}"/>
    <cellStyle name="s_saft_1_1 2 3_Aktiva Formeln" xfId="12230" xr:uid="{00000000-0005-0000-0000-000074300000}"/>
    <cellStyle name="s_saft_1_1 2 4" xfId="12231" xr:uid="{00000000-0005-0000-0000-000075300000}"/>
    <cellStyle name="s_saft_1_1 2 4 2" xfId="12232" xr:uid="{00000000-0005-0000-0000-000076300000}"/>
    <cellStyle name="s_saft_1_1 2 4 3" xfId="12233" xr:uid="{00000000-0005-0000-0000-000077300000}"/>
    <cellStyle name="s_saft_1_1 2 4 3 2" xfId="12234" xr:uid="{00000000-0005-0000-0000-000078300000}"/>
    <cellStyle name="s_saft_1_1 2 4 4" xfId="12235" xr:uid="{00000000-0005-0000-0000-000079300000}"/>
    <cellStyle name="s_saft_1_1 2 4_Aktiva Formeln" xfId="12236" xr:uid="{00000000-0005-0000-0000-00007A300000}"/>
    <cellStyle name="s_saft_1_1 2 5" xfId="12237" xr:uid="{00000000-0005-0000-0000-00007B300000}"/>
    <cellStyle name="s_saft_1_1 2 5 2" xfId="12238" xr:uid="{00000000-0005-0000-0000-00007C300000}"/>
    <cellStyle name="s_saft_1_1 2 5 2 2" xfId="12239" xr:uid="{00000000-0005-0000-0000-00007D300000}"/>
    <cellStyle name="s_saft_1_1 2 5 3" xfId="12240" xr:uid="{00000000-0005-0000-0000-00007E300000}"/>
    <cellStyle name="s_saft_1_1 2 5_Aktiva Formeln" xfId="12241" xr:uid="{00000000-0005-0000-0000-00007F300000}"/>
    <cellStyle name="s_saft_1_1 2 6" xfId="12242" xr:uid="{00000000-0005-0000-0000-000080300000}"/>
    <cellStyle name="s_saft_1_1 2 6 2" xfId="12243" xr:uid="{00000000-0005-0000-0000-000081300000}"/>
    <cellStyle name="s_saft_1_1 2 7" xfId="12244" xr:uid="{00000000-0005-0000-0000-000082300000}"/>
    <cellStyle name="s_saft_1_1 2_Aktiva Formeln" xfId="12245" xr:uid="{00000000-0005-0000-0000-000083300000}"/>
    <cellStyle name="s_saft_1_1 3" xfId="12246" xr:uid="{00000000-0005-0000-0000-000084300000}"/>
    <cellStyle name="s_saft_1_1 3 2" xfId="12247" xr:uid="{00000000-0005-0000-0000-000085300000}"/>
    <cellStyle name="s_saft_1_1 4" xfId="12248" xr:uid="{00000000-0005-0000-0000-000086300000}"/>
    <cellStyle name="s_saft_1_1_Aktiva Formeln" xfId="12249" xr:uid="{00000000-0005-0000-0000-000087300000}"/>
    <cellStyle name="s_saft_1_2" xfId="12250" xr:uid="{00000000-0005-0000-0000-000088300000}"/>
    <cellStyle name="s_saft_1_2_Aktiva Formeln" xfId="12251" xr:uid="{00000000-0005-0000-0000-000089300000}"/>
    <cellStyle name="s_saft_1_Aktiva Formeln" xfId="12252" xr:uid="{00000000-0005-0000-0000-00008A300000}"/>
    <cellStyle name="s_share prices" xfId="12253" xr:uid="{00000000-0005-0000-0000-00008B300000}"/>
    <cellStyle name="s_share prices_Aktiva Formeln" xfId="12254" xr:uid="{00000000-0005-0000-0000-00008C300000}"/>
    <cellStyle name="s_Sheet5" xfId="12255" xr:uid="{00000000-0005-0000-0000-00008D300000}"/>
    <cellStyle name="s_Sheet5 2" xfId="12256" xr:uid="{00000000-0005-0000-0000-00008E300000}"/>
    <cellStyle name="s_Sheet5 2 2" xfId="12257" xr:uid="{00000000-0005-0000-0000-00008F300000}"/>
    <cellStyle name="s_Sheet5 2 2 2" xfId="12258" xr:uid="{00000000-0005-0000-0000-000090300000}"/>
    <cellStyle name="s_Sheet5 2 2 2 2" xfId="12259" xr:uid="{00000000-0005-0000-0000-000091300000}"/>
    <cellStyle name="s_Sheet5 2 2 2 2 2" xfId="12260" xr:uid="{00000000-0005-0000-0000-000092300000}"/>
    <cellStyle name="s_Sheet5 2 2 2 3" xfId="12261" xr:uid="{00000000-0005-0000-0000-000093300000}"/>
    <cellStyle name="s_Sheet5 2 2 2_Aktiva Formeln" xfId="12262" xr:uid="{00000000-0005-0000-0000-000094300000}"/>
    <cellStyle name="s_Sheet5 2 2 3" xfId="12263" xr:uid="{00000000-0005-0000-0000-000095300000}"/>
    <cellStyle name="s_Sheet5 2 2 3 2" xfId="12264" xr:uid="{00000000-0005-0000-0000-000096300000}"/>
    <cellStyle name="s_Sheet5 2 2 4" xfId="12265" xr:uid="{00000000-0005-0000-0000-000097300000}"/>
    <cellStyle name="s_Sheet5 2 2_Aktiva Formeln" xfId="12266" xr:uid="{00000000-0005-0000-0000-000098300000}"/>
    <cellStyle name="s_Sheet5 2 3" xfId="12267" xr:uid="{00000000-0005-0000-0000-000099300000}"/>
    <cellStyle name="s_Sheet5 2 3 2" xfId="12268" xr:uid="{00000000-0005-0000-0000-00009A300000}"/>
    <cellStyle name="s_Sheet5 2 3 3" xfId="12269" xr:uid="{00000000-0005-0000-0000-00009B300000}"/>
    <cellStyle name="s_Sheet5 2 3 3 2" xfId="12270" xr:uid="{00000000-0005-0000-0000-00009C300000}"/>
    <cellStyle name="s_Sheet5 2 3 4" xfId="12271" xr:uid="{00000000-0005-0000-0000-00009D300000}"/>
    <cellStyle name="s_Sheet5 2 3_Aktiva Formeln" xfId="12272" xr:uid="{00000000-0005-0000-0000-00009E300000}"/>
    <cellStyle name="s_Sheet5 2 4" xfId="12273" xr:uid="{00000000-0005-0000-0000-00009F300000}"/>
    <cellStyle name="s_Sheet5 2 4 2" xfId="12274" xr:uid="{00000000-0005-0000-0000-0000A0300000}"/>
    <cellStyle name="s_Sheet5 2 4 3" xfId="12275" xr:uid="{00000000-0005-0000-0000-0000A1300000}"/>
    <cellStyle name="s_Sheet5 2 4 3 2" xfId="12276" xr:uid="{00000000-0005-0000-0000-0000A2300000}"/>
    <cellStyle name="s_Sheet5 2 4 4" xfId="12277" xr:uid="{00000000-0005-0000-0000-0000A3300000}"/>
    <cellStyle name="s_Sheet5 2 4_Aktiva Formeln" xfId="12278" xr:uid="{00000000-0005-0000-0000-0000A4300000}"/>
    <cellStyle name="s_Sheet5 2 5" xfId="12279" xr:uid="{00000000-0005-0000-0000-0000A5300000}"/>
    <cellStyle name="s_Sheet5 2 5 2" xfId="12280" xr:uid="{00000000-0005-0000-0000-0000A6300000}"/>
    <cellStyle name="s_Sheet5 2 5 2 2" xfId="12281" xr:uid="{00000000-0005-0000-0000-0000A7300000}"/>
    <cellStyle name="s_Sheet5 2 5 3" xfId="12282" xr:uid="{00000000-0005-0000-0000-0000A8300000}"/>
    <cellStyle name="s_Sheet5 2 5_Aktiva Formeln" xfId="12283" xr:uid="{00000000-0005-0000-0000-0000A9300000}"/>
    <cellStyle name="s_Sheet5 2 6" xfId="12284" xr:uid="{00000000-0005-0000-0000-0000AA300000}"/>
    <cellStyle name="s_Sheet5 2 6 2" xfId="12285" xr:uid="{00000000-0005-0000-0000-0000AB300000}"/>
    <cellStyle name="s_Sheet5 2 7" xfId="12286" xr:uid="{00000000-0005-0000-0000-0000AC300000}"/>
    <cellStyle name="s_Sheet5 2_Aktiva Formeln" xfId="12287" xr:uid="{00000000-0005-0000-0000-0000AD300000}"/>
    <cellStyle name="s_Sheet5 3" xfId="12288" xr:uid="{00000000-0005-0000-0000-0000AE300000}"/>
    <cellStyle name="s_Sheet5 3 2" xfId="12289" xr:uid="{00000000-0005-0000-0000-0000AF300000}"/>
    <cellStyle name="s_Sheet5 4" xfId="12290" xr:uid="{00000000-0005-0000-0000-0000B0300000}"/>
    <cellStyle name="s_Sheet5_Aktiva Formeln" xfId="12291" xr:uid="{00000000-0005-0000-0000-0000B1300000}"/>
    <cellStyle name="s_Spare Slides Backup Materials" xfId="12292" xr:uid="{00000000-0005-0000-0000-0000B2300000}"/>
    <cellStyle name="s_Spare Slides Backup Materials 2" xfId="12293" xr:uid="{00000000-0005-0000-0000-0000B3300000}"/>
    <cellStyle name="s_Spare Slides Backup Materials 2 2" xfId="12294" xr:uid="{00000000-0005-0000-0000-0000B4300000}"/>
    <cellStyle name="s_Spare Slides Backup Materials 2 3" xfId="12295" xr:uid="{00000000-0005-0000-0000-0000B5300000}"/>
    <cellStyle name="s_Spare Slides Backup Materials 2 4" xfId="12296" xr:uid="{00000000-0005-0000-0000-0000B6300000}"/>
    <cellStyle name="s_Spare Slides Backup Materials 2 4 2" xfId="12297" xr:uid="{00000000-0005-0000-0000-0000B7300000}"/>
    <cellStyle name="s_Spare Slides Backup Materials 2 4 2 2" xfId="12298" xr:uid="{00000000-0005-0000-0000-0000B8300000}"/>
    <cellStyle name="s_Spare Slides Backup Materials 2 4 3" xfId="12299" xr:uid="{00000000-0005-0000-0000-0000B9300000}"/>
    <cellStyle name="s_Spare Slides Backup Materials 2 5" xfId="12300" xr:uid="{00000000-0005-0000-0000-0000BA300000}"/>
    <cellStyle name="s_Spare Slides Backup Materials 2 5 2" xfId="12301" xr:uid="{00000000-0005-0000-0000-0000BB300000}"/>
    <cellStyle name="s_Spare Slides Backup Materials 2_Aktiva Formeln" xfId="12302" xr:uid="{00000000-0005-0000-0000-0000BC300000}"/>
    <cellStyle name="s_Spare Slides Backup Materials 3" xfId="12303" xr:uid="{00000000-0005-0000-0000-0000BD300000}"/>
    <cellStyle name="s_Spare Slides Backup Materials 3 2" xfId="12304" xr:uid="{00000000-0005-0000-0000-0000BE300000}"/>
    <cellStyle name="s_Spare Slides Backup Materials 3 3" xfId="12305" xr:uid="{00000000-0005-0000-0000-0000BF300000}"/>
    <cellStyle name="s_Spare Slides Backup Materials 3 4" xfId="12306" xr:uid="{00000000-0005-0000-0000-0000C0300000}"/>
    <cellStyle name="s_Spare Slides Backup Materials 3 4 2" xfId="12307" xr:uid="{00000000-0005-0000-0000-0000C1300000}"/>
    <cellStyle name="s_Spare Slides Backup Materials 3 4 2 2" xfId="12308" xr:uid="{00000000-0005-0000-0000-0000C2300000}"/>
    <cellStyle name="s_Spare Slides Backup Materials 3 4 3" xfId="12309" xr:uid="{00000000-0005-0000-0000-0000C3300000}"/>
    <cellStyle name="s_Spare Slides Backup Materials 3 5" xfId="12310" xr:uid="{00000000-0005-0000-0000-0000C4300000}"/>
    <cellStyle name="s_Spare Slides Backup Materials 3 5 2" xfId="12311" xr:uid="{00000000-0005-0000-0000-0000C5300000}"/>
    <cellStyle name="s_Spare Slides Backup Materials 3_Aktiva Formeln" xfId="12312" xr:uid="{00000000-0005-0000-0000-0000C6300000}"/>
    <cellStyle name="s_Spare Slides Backup Materials 4" xfId="12313" xr:uid="{00000000-0005-0000-0000-0000C7300000}"/>
    <cellStyle name="s_Spare Slides Backup Materials 5" xfId="12314" xr:uid="{00000000-0005-0000-0000-0000C8300000}"/>
    <cellStyle name="s_Spare Slides Backup Materials 6" xfId="12315" xr:uid="{00000000-0005-0000-0000-0000C9300000}"/>
    <cellStyle name="s_Spare Slides Backup Materials 6 2" xfId="12316" xr:uid="{00000000-0005-0000-0000-0000CA300000}"/>
    <cellStyle name="s_Spare Slides Backup Materials 6 2 2" xfId="12317" xr:uid="{00000000-0005-0000-0000-0000CB300000}"/>
    <cellStyle name="s_Spare Slides Backup Materials 6 3" xfId="12318" xr:uid="{00000000-0005-0000-0000-0000CC300000}"/>
    <cellStyle name="s_Spare Slides Backup Materials 7" xfId="12319" xr:uid="{00000000-0005-0000-0000-0000CD300000}"/>
    <cellStyle name="s_Spare Slides Backup Materials 7 2" xfId="12320" xr:uid="{00000000-0005-0000-0000-0000CE300000}"/>
    <cellStyle name="s_Spare Slides Backup Materials_Aktiva Formeln" xfId="12321" xr:uid="{00000000-0005-0000-0000-0000CF300000}"/>
    <cellStyle name="s_Template LBO Cover Page" xfId="12322" xr:uid="{00000000-0005-0000-0000-0000D0300000}"/>
    <cellStyle name="s_Template LBO Cover Page_Aktiva Formeln" xfId="12323" xr:uid="{00000000-0005-0000-0000-0000D1300000}"/>
    <cellStyle name="s_Valuation " xfId="12324" xr:uid="{00000000-0005-0000-0000-0000D2300000}"/>
    <cellStyle name="s_Valuation  2" xfId="12325" xr:uid="{00000000-0005-0000-0000-0000D3300000}"/>
    <cellStyle name="s_Valuation  2 2" xfId="12326" xr:uid="{00000000-0005-0000-0000-0000D4300000}"/>
    <cellStyle name="s_Valuation  2 2 2" xfId="12327" xr:uid="{00000000-0005-0000-0000-0000D5300000}"/>
    <cellStyle name="s_Valuation  2 2 2 2" xfId="12328" xr:uid="{00000000-0005-0000-0000-0000D6300000}"/>
    <cellStyle name="s_Valuation  2 2 2 2 2" xfId="12329" xr:uid="{00000000-0005-0000-0000-0000D7300000}"/>
    <cellStyle name="s_Valuation  2 2 2 3" xfId="12330" xr:uid="{00000000-0005-0000-0000-0000D8300000}"/>
    <cellStyle name="s_Valuation  2 2 2_Aktiva Formeln" xfId="12331" xr:uid="{00000000-0005-0000-0000-0000D9300000}"/>
    <cellStyle name="s_Valuation  2 2 3" xfId="12332" xr:uid="{00000000-0005-0000-0000-0000DA300000}"/>
    <cellStyle name="s_Valuation  2 2 3 2" xfId="12333" xr:uid="{00000000-0005-0000-0000-0000DB300000}"/>
    <cellStyle name="s_Valuation  2 2 4" xfId="12334" xr:uid="{00000000-0005-0000-0000-0000DC300000}"/>
    <cellStyle name="s_Valuation  2 2_Aktiva Formeln" xfId="12335" xr:uid="{00000000-0005-0000-0000-0000DD300000}"/>
    <cellStyle name="s_Valuation  2 3" xfId="12336" xr:uid="{00000000-0005-0000-0000-0000DE300000}"/>
    <cellStyle name="s_Valuation  2 3 2" xfId="12337" xr:uid="{00000000-0005-0000-0000-0000DF300000}"/>
    <cellStyle name="s_Valuation  2 3 3" xfId="12338" xr:uid="{00000000-0005-0000-0000-0000E0300000}"/>
    <cellStyle name="s_Valuation  2 3 3 2" xfId="12339" xr:uid="{00000000-0005-0000-0000-0000E1300000}"/>
    <cellStyle name="s_Valuation  2 3 4" xfId="12340" xr:uid="{00000000-0005-0000-0000-0000E2300000}"/>
    <cellStyle name="s_Valuation  2 3_Aktiva Formeln" xfId="12341" xr:uid="{00000000-0005-0000-0000-0000E3300000}"/>
    <cellStyle name="s_Valuation  2 4" xfId="12342" xr:uid="{00000000-0005-0000-0000-0000E4300000}"/>
    <cellStyle name="s_Valuation  2 4 2" xfId="12343" xr:uid="{00000000-0005-0000-0000-0000E5300000}"/>
    <cellStyle name="s_Valuation  2 4 3" xfId="12344" xr:uid="{00000000-0005-0000-0000-0000E6300000}"/>
    <cellStyle name="s_Valuation  2 4 3 2" xfId="12345" xr:uid="{00000000-0005-0000-0000-0000E7300000}"/>
    <cellStyle name="s_Valuation  2 4 4" xfId="12346" xr:uid="{00000000-0005-0000-0000-0000E8300000}"/>
    <cellStyle name="s_Valuation  2 4_Aktiva Formeln" xfId="12347" xr:uid="{00000000-0005-0000-0000-0000E9300000}"/>
    <cellStyle name="s_Valuation  2 5" xfId="12348" xr:uid="{00000000-0005-0000-0000-0000EA300000}"/>
    <cellStyle name="s_Valuation  2 5 2" xfId="12349" xr:uid="{00000000-0005-0000-0000-0000EB300000}"/>
    <cellStyle name="s_Valuation  2 5 2 2" xfId="12350" xr:uid="{00000000-0005-0000-0000-0000EC300000}"/>
    <cellStyle name="s_Valuation  2 5 3" xfId="12351" xr:uid="{00000000-0005-0000-0000-0000ED300000}"/>
    <cellStyle name="s_Valuation  2 5_Aktiva Formeln" xfId="12352" xr:uid="{00000000-0005-0000-0000-0000EE300000}"/>
    <cellStyle name="s_Valuation  2 6" xfId="12353" xr:uid="{00000000-0005-0000-0000-0000EF300000}"/>
    <cellStyle name="s_Valuation  2 6 2" xfId="12354" xr:uid="{00000000-0005-0000-0000-0000F0300000}"/>
    <cellStyle name="s_Valuation  2 7" xfId="12355" xr:uid="{00000000-0005-0000-0000-0000F1300000}"/>
    <cellStyle name="s_Valuation  2_Aktiva Formeln" xfId="12356" xr:uid="{00000000-0005-0000-0000-0000F2300000}"/>
    <cellStyle name="s_Valuation  3" xfId="12357" xr:uid="{00000000-0005-0000-0000-0000F3300000}"/>
    <cellStyle name="s_Valuation  3 2" xfId="12358" xr:uid="{00000000-0005-0000-0000-0000F4300000}"/>
    <cellStyle name="s_Valuation  4" xfId="12359" xr:uid="{00000000-0005-0000-0000-0000F5300000}"/>
    <cellStyle name="s_Valuation _Aktiva Formeln" xfId="12360" xr:uid="{00000000-0005-0000-0000-0000F6300000}"/>
    <cellStyle name="s_West Ham (2)" xfId="12361" xr:uid="{00000000-0005-0000-0000-0000F7300000}"/>
    <cellStyle name="s_West Ham (2)_1" xfId="12362" xr:uid="{00000000-0005-0000-0000-0000F8300000}"/>
    <cellStyle name="s_West Ham (2)_1 2" xfId="12363" xr:uid="{00000000-0005-0000-0000-0000F9300000}"/>
    <cellStyle name="s_West Ham (2)_1 2 2" xfId="12364" xr:uid="{00000000-0005-0000-0000-0000FA300000}"/>
    <cellStyle name="s_West Ham (2)_1 2 2 2" xfId="12365" xr:uid="{00000000-0005-0000-0000-0000FB300000}"/>
    <cellStyle name="s_West Ham (2)_1 2 2 2 2" xfId="12366" xr:uid="{00000000-0005-0000-0000-0000FC300000}"/>
    <cellStyle name="s_West Ham (2)_1 2 2 2 2 2" xfId="12367" xr:uid="{00000000-0005-0000-0000-0000FD300000}"/>
    <cellStyle name="s_West Ham (2)_1 2 2 2 3" xfId="12368" xr:uid="{00000000-0005-0000-0000-0000FE300000}"/>
    <cellStyle name="s_West Ham (2)_1 2 2 2_Aktiva Formeln" xfId="12369" xr:uid="{00000000-0005-0000-0000-0000FF300000}"/>
    <cellStyle name="s_West Ham (2)_1 2 2 3" xfId="12370" xr:uid="{00000000-0005-0000-0000-000000310000}"/>
    <cellStyle name="s_West Ham (2)_1 2 2 3 2" xfId="12371" xr:uid="{00000000-0005-0000-0000-000001310000}"/>
    <cellStyle name="s_West Ham (2)_1 2 2 4" xfId="12372" xr:uid="{00000000-0005-0000-0000-000002310000}"/>
    <cellStyle name="s_West Ham (2)_1 2 2_Aktiva Formeln" xfId="12373" xr:uid="{00000000-0005-0000-0000-000003310000}"/>
    <cellStyle name="s_West Ham (2)_1 2 3" xfId="12374" xr:uid="{00000000-0005-0000-0000-000004310000}"/>
    <cellStyle name="s_West Ham (2)_1 2 3 2" xfId="12375" xr:uid="{00000000-0005-0000-0000-000005310000}"/>
    <cellStyle name="s_West Ham (2)_1 2 3 3" xfId="12376" xr:uid="{00000000-0005-0000-0000-000006310000}"/>
    <cellStyle name="s_West Ham (2)_1 2 3 3 2" xfId="12377" xr:uid="{00000000-0005-0000-0000-000007310000}"/>
    <cellStyle name="s_West Ham (2)_1 2 3 4" xfId="12378" xr:uid="{00000000-0005-0000-0000-000008310000}"/>
    <cellStyle name="s_West Ham (2)_1 2 3_Aktiva Formeln" xfId="12379" xr:uid="{00000000-0005-0000-0000-000009310000}"/>
    <cellStyle name="s_West Ham (2)_1 2 4" xfId="12380" xr:uid="{00000000-0005-0000-0000-00000A310000}"/>
    <cellStyle name="s_West Ham (2)_1 2 4 2" xfId="12381" xr:uid="{00000000-0005-0000-0000-00000B310000}"/>
    <cellStyle name="s_West Ham (2)_1 2 4 3" xfId="12382" xr:uid="{00000000-0005-0000-0000-00000C310000}"/>
    <cellStyle name="s_West Ham (2)_1 2 4 3 2" xfId="12383" xr:uid="{00000000-0005-0000-0000-00000D310000}"/>
    <cellStyle name="s_West Ham (2)_1 2 4 4" xfId="12384" xr:uid="{00000000-0005-0000-0000-00000E310000}"/>
    <cellStyle name="s_West Ham (2)_1 2 4_Aktiva Formeln" xfId="12385" xr:uid="{00000000-0005-0000-0000-00000F310000}"/>
    <cellStyle name="s_West Ham (2)_1 2 5" xfId="12386" xr:uid="{00000000-0005-0000-0000-000010310000}"/>
    <cellStyle name="s_West Ham (2)_1 2 5 2" xfId="12387" xr:uid="{00000000-0005-0000-0000-000011310000}"/>
    <cellStyle name="s_West Ham (2)_1 2 5 2 2" xfId="12388" xr:uid="{00000000-0005-0000-0000-000012310000}"/>
    <cellStyle name="s_West Ham (2)_1 2 5 3" xfId="12389" xr:uid="{00000000-0005-0000-0000-000013310000}"/>
    <cellStyle name="s_West Ham (2)_1 2 5_Aktiva Formeln" xfId="12390" xr:uid="{00000000-0005-0000-0000-000014310000}"/>
    <cellStyle name="s_West Ham (2)_1 2 6" xfId="12391" xr:uid="{00000000-0005-0000-0000-000015310000}"/>
    <cellStyle name="s_West Ham (2)_1 2 6 2" xfId="12392" xr:uid="{00000000-0005-0000-0000-000016310000}"/>
    <cellStyle name="s_West Ham (2)_1 2 7" xfId="12393" xr:uid="{00000000-0005-0000-0000-000017310000}"/>
    <cellStyle name="s_West Ham (2)_1 2_Aktiva Formeln" xfId="12394" xr:uid="{00000000-0005-0000-0000-000018310000}"/>
    <cellStyle name="s_West Ham (2)_1 3" xfId="12395" xr:uid="{00000000-0005-0000-0000-000019310000}"/>
    <cellStyle name="s_West Ham (2)_1 3 2" xfId="12396" xr:uid="{00000000-0005-0000-0000-00001A310000}"/>
    <cellStyle name="s_West Ham (2)_1 4" xfId="12397" xr:uid="{00000000-0005-0000-0000-00001B310000}"/>
    <cellStyle name="s_West Ham (2)_1_Aktiva Formeln" xfId="12398" xr:uid="{00000000-0005-0000-0000-00001C310000}"/>
    <cellStyle name="s_West Ham (2)_2" xfId="12399" xr:uid="{00000000-0005-0000-0000-00001D310000}"/>
    <cellStyle name="s_West Ham (2)_2 2" xfId="12400" xr:uid="{00000000-0005-0000-0000-00001E310000}"/>
    <cellStyle name="s_West Ham (2)_2 2 2" xfId="12401" xr:uid="{00000000-0005-0000-0000-00001F310000}"/>
    <cellStyle name="s_West Ham (2)_2 2 2 2" xfId="12402" xr:uid="{00000000-0005-0000-0000-000020310000}"/>
    <cellStyle name="s_West Ham (2)_2 2 2 2 2" xfId="12403" xr:uid="{00000000-0005-0000-0000-000021310000}"/>
    <cellStyle name="s_West Ham (2)_2 2 2 2 2 2" xfId="12404" xr:uid="{00000000-0005-0000-0000-000022310000}"/>
    <cellStyle name="s_West Ham (2)_2 2 2 2 3" xfId="12405" xr:uid="{00000000-0005-0000-0000-000023310000}"/>
    <cellStyle name="s_West Ham (2)_2 2 2 2_Aktiva Formeln" xfId="12406" xr:uid="{00000000-0005-0000-0000-000024310000}"/>
    <cellStyle name="s_West Ham (2)_2 2 2 3" xfId="12407" xr:uid="{00000000-0005-0000-0000-000025310000}"/>
    <cellStyle name="s_West Ham (2)_2 2 2 3 2" xfId="12408" xr:uid="{00000000-0005-0000-0000-000026310000}"/>
    <cellStyle name="s_West Ham (2)_2 2 2 4" xfId="12409" xr:uid="{00000000-0005-0000-0000-000027310000}"/>
    <cellStyle name="s_West Ham (2)_2 2 2_Aktiva Formeln" xfId="12410" xr:uid="{00000000-0005-0000-0000-000028310000}"/>
    <cellStyle name="s_West Ham (2)_2 2 3" xfId="12411" xr:uid="{00000000-0005-0000-0000-000029310000}"/>
    <cellStyle name="s_West Ham (2)_2 2 3 2" xfId="12412" xr:uid="{00000000-0005-0000-0000-00002A310000}"/>
    <cellStyle name="s_West Ham (2)_2 2 3 3" xfId="12413" xr:uid="{00000000-0005-0000-0000-00002B310000}"/>
    <cellStyle name="s_West Ham (2)_2 2 3 3 2" xfId="12414" xr:uid="{00000000-0005-0000-0000-00002C310000}"/>
    <cellStyle name="s_West Ham (2)_2 2 3 4" xfId="12415" xr:uid="{00000000-0005-0000-0000-00002D310000}"/>
    <cellStyle name="s_West Ham (2)_2 2 3_Aktiva Formeln" xfId="12416" xr:uid="{00000000-0005-0000-0000-00002E310000}"/>
    <cellStyle name="s_West Ham (2)_2 2 4" xfId="12417" xr:uid="{00000000-0005-0000-0000-00002F310000}"/>
    <cellStyle name="s_West Ham (2)_2 2 4 2" xfId="12418" xr:uid="{00000000-0005-0000-0000-000030310000}"/>
    <cellStyle name="s_West Ham (2)_2 2 4 3" xfId="12419" xr:uid="{00000000-0005-0000-0000-000031310000}"/>
    <cellStyle name="s_West Ham (2)_2 2 4 3 2" xfId="12420" xr:uid="{00000000-0005-0000-0000-000032310000}"/>
    <cellStyle name="s_West Ham (2)_2 2 4 4" xfId="12421" xr:uid="{00000000-0005-0000-0000-000033310000}"/>
    <cellStyle name="s_West Ham (2)_2 2 4_Aktiva Formeln" xfId="12422" xr:uid="{00000000-0005-0000-0000-000034310000}"/>
    <cellStyle name="s_West Ham (2)_2 2 5" xfId="12423" xr:uid="{00000000-0005-0000-0000-000035310000}"/>
    <cellStyle name="s_West Ham (2)_2 2 5 2" xfId="12424" xr:uid="{00000000-0005-0000-0000-000036310000}"/>
    <cellStyle name="s_West Ham (2)_2 2 5 2 2" xfId="12425" xr:uid="{00000000-0005-0000-0000-000037310000}"/>
    <cellStyle name="s_West Ham (2)_2 2 5 3" xfId="12426" xr:uid="{00000000-0005-0000-0000-000038310000}"/>
    <cellStyle name="s_West Ham (2)_2 2 5_Aktiva Formeln" xfId="12427" xr:uid="{00000000-0005-0000-0000-000039310000}"/>
    <cellStyle name="s_West Ham (2)_2 2 6" xfId="12428" xr:uid="{00000000-0005-0000-0000-00003A310000}"/>
    <cellStyle name="s_West Ham (2)_2 2 6 2" xfId="12429" xr:uid="{00000000-0005-0000-0000-00003B310000}"/>
    <cellStyle name="s_West Ham (2)_2 2 7" xfId="12430" xr:uid="{00000000-0005-0000-0000-00003C310000}"/>
    <cellStyle name="s_West Ham (2)_2 2_Aktiva Formeln" xfId="12431" xr:uid="{00000000-0005-0000-0000-00003D310000}"/>
    <cellStyle name="s_West Ham (2)_2 3" xfId="12432" xr:uid="{00000000-0005-0000-0000-00003E310000}"/>
    <cellStyle name="s_West Ham (2)_2 3 2" xfId="12433" xr:uid="{00000000-0005-0000-0000-00003F310000}"/>
    <cellStyle name="s_West Ham (2)_2 4" xfId="12434" xr:uid="{00000000-0005-0000-0000-000040310000}"/>
    <cellStyle name="s_West Ham (2)_2_Aktiva Formeln" xfId="12435" xr:uid="{00000000-0005-0000-0000-000041310000}"/>
    <cellStyle name="s_West Ham (2)_Aktiva Formeln" xfId="12436" xr:uid="{00000000-0005-0000-0000-000042310000}"/>
    <cellStyle name="s_Westham (2)" xfId="12437" xr:uid="{00000000-0005-0000-0000-000043310000}"/>
    <cellStyle name="s_Westham (2)_1" xfId="12438" xr:uid="{00000000-0005-0000-0000-000044310000}"/>
    <cellStyle name="s_Westham (2)_1 2" xfId="12439" xr:uid="{00000000-0005-0000-0000-000045310000}"/>
    <cellStyle name="s_Westham (2)_1 2 2" xfId="12440" xr:uid="{00000000-0005-0000-0000-000046310000}"/>
    <cellStyle name="s_Westham (2)_1 2 2 2" xfId="12441" xr:uid="{00000000-0005-0000-0000-000047310000}"/>
    <cellStyle name="s_Westham (2)_1 2 2 2 2" xfId="12442" xr:uid="{00000000-0005-0000-0000-000048310000}"/>
    <cellStyle name="s_Westham (2)_1 2 2 2 2 2" xfId="12443" xr:uid="{00000000-0005-0000-0000-000049310000}"/>
    <cellStyle name="s_Westham (2)_1 2 2 2 3" xfId="12444" xr:uid="{00000000-0005-0000-0000-00004A310000}"/>
    <cellStyle name="s_Westham (2)_1 2 2 2_Aktiva Formeln" xfId="12445" xr:uid="{00000000-0005-0000-0000-00004B310000}"/>
    <cellStyle name="s_Westham (2)_1 2 2 3" xfId="12446" xr:uid="{00000000-0005-0000-0000-00004C310000}"/>
    <cellStyle name="s_Westham (2)_1 2 2 3 2" xfId="12447" xr:uid="{00000000-0005-0000-0000-00004D310000}"/>
    <cellStyle name="s_Westham (2)_1 2 2 4" xfId="12448" xr:uid="{00000000-0005-0000-0000-00004E310000}"/>
    <cellStyle name="s_Westham (2)_1 2 2_Aktiva Formeln" xfId="12449" xr:uid="{00000000-0005-0000-0000-00004F310000}"/>
    <cellStyle name="s_Westham (2)_1 2 3" xfId="12450" xr:uid="{00000000-0005-0000-0000-000050310000}"/>
    <cellStyle name="s_Westham (2)_1 2 3 2" xfId="12451" xr:uid="{00000000-0005-0000-0000-000051310000}"/>
    <cellStyle name="s_Westham (2)_1 2 3 3" xfId="12452" xr:uid="{00000000-0005-0000-0000-000052310000}"/>
    <cellStyle name="s_Westham (2)_1 2 3 3 2" xfId="12453" xr:uid="{00000000-0005-0000-0000-000053310000}"/>
    <cellStyle name="s_Westham (2)_1 2 3 4" xfId="12454" xr:uid="{00000000-0005-0000-0000-000054310000}"/>
    <cellStyle name="s_Westham (2)_1 2 3_Aktiva Formeln" xfId="12455" xr:uid="{00000000-0005-0000-0000-000055310000}"/>
    <cellStyle name="s_Westham (2)_1 2 4" xfId="12456" xr:uid="{00000000-0005-0000-0000-000056310000}"/>
    <cellStyle name="s_Westham (2)_1 2 4 2" xfId="12457" xr:uid="{00000000-0005-0000-0000-000057310000}"/>
    <cellStyle name="s_Westham (2)_1 2 4 3" xfId="12458" xr:uid="{00000000-0005-0000-0000-000058310000}"/>
    <cellStyle name="s_Westham (2)_1 2 4 3 2" xfId="12459" xr:uid="{00000000-0005-0000-0000-000059310000}"/>
    <cellStyle name="s_Westham (2)_1 2 4 4" xfId="12460" xr:uid="{00000000-0005-0000-0000-00005A310000}"/>
    <cellStyle name="s_Westham (2)_1 2 4_Aktiva Formeln" xfId="12461" xr:uid="{00000000-0005-0000-0000-00005B310000}"/>
    <cellStyle name="s_Westham (2)_1 2 5" xfId="12462" xr:uid="{00000000-0005-0000-0000-00005C310000}"/>
    <cellStyle name="s_Westham (2)_1 2 5 2" xfId="12463" xr:uid="{00000000-0005-0000-0000-00005D310000}"/>
    <cellStyle name="s_Westham (2)_1 2 5 2 2" xfId="12464" xr:uid="{00000000-0005-0000-0000-00005E310000}"/>
    <cellStyle name="s_Westham (2)_1 2 5 3" xfId="12465" xr:uid="{00000000-0005-0000-0000-00005F310000}"/>
    <cellStyle name="s_Westham (2)_1 2 5_Aktiva Formeln" xfId="12466" xr:uid="{00000000-0005-0000-0000-000060310000}"/>
    <cellStyle name="s_Westham (2)_1 2 6" xfId="12467" xr:uid="{00000000-0005-0000-0000-000061310000}"/>
    <cellStyle name="s_Westham (2)_1 2 6 2" xfId="12468" xr:uid="{00000000-0005-0000-0000-000062310000}"/>
    <cellStyle name="s_Westham (2)_1 2 7" xfId="12469" xr:uid="{00000000-0005-0000-0000-000063310000}"/>
    <cellStyle name="s_Westham (2)_1 2_Aktiva Formeln" xfId="12470" xr:uid="{00000000-0005-0000-0000-000064310000}"/>
    <cellStyle name="s_Westham (2)_1 3" xfId="12471" xr:uid="{00000000-0005-0000-0000-000065310000}"/>
    <cellStyle name="s_Westham (2)_1 3 2" xfId="12472" xr:uid="{00000000-0005-0000-0000-000066310000}"/>
    <cellStyle name="s_Westham (2)_1 4" xfId="12473" xr:uid="{00000000-0005-0000-0000-000067310000}"/>
    <cellStyle name="s_Westham (2)_1_Aktiva Formeln" xfId="12474" xr:uid="{00000000-0005-0000-0000-000068310000}"/>
    <cellStyle name="s_Westham (2)_2" xfId="12475" xr:uid="{00000000-0005-0000-0000-000069310000}"/>
    <cellStyle name="s_Westham (2)_2 2" xfId="12476" xr:uid="{00000000-0005-0000-0000-00006A310000}"/>
    <cellStyle name="s_Westham (2)_2 2 2" xfId="12477" xr:uid="{00000000-0005-0000-0000-00006B310000}"/>
    <cellStyle name="s_Westham (2)_2 2 2 2" xfId="12478" xr:uid="{00000000-0005-0000-0000-00006C310000}"/>
    <cellStyle name="s_Westham (2)_2 2 2 2 2" xfId="12479" xr:uid="{00000000-0005-0000-0000-00006D310000}"/>
    <cellStyle name="s_Westham (2)_2 2 2 2 2 2" xfId="12480" xr:uid="{00000000-0005-0000-0000-00006E310000}"/>
    <cellStyle name="s_Westham (2)_2 2 2 2 3" xfId="12481" xr:uid="{00000000-0005-0000-0000-00006F310000}"/>
    <cellStyle name="s_Westham (2)_2 2 2 2_Aktiva Formeln" xfId="12482" xr:uid="{00000000-0005-0000-0000-000070310000}"/>
    <cellStyle name="s_Westham (2)_2 2 2 3" xfId="12483" xr:uid="{00000000-0005-0000-0000-000071310000}"/>
    <cellStyle name="s_Westham (2)_2 2 2 3 2" xfId="12484" xr:uid="{00000000-0005-0000-0000-000072310000}"/>
    <cellStyle name="s_Westham (2)_2 2 2 4" xfId="12485" xr:uid="{00000000-0005-0000-0000-000073310000}"/>
    <cellStyle name="s_Westham (2)_2 2 2_Aktiva Formeln" xfId="12486" xr:uid="{00000000-0005-0000-0000-000074310000}"/>
    <cellStyle name="s_Westham (2)_2 2 3" xfId="12487" xr:uid="{00000000-0005-0000-0000-000075310000}"/>
    <cellStyle name="s_Westham (2)_2 2 3 2" xfId="12488" xr:uid="{00000000-0005-0000-0000-000076310000}"/>
    <cellStyle name="s_Westham (2)_2 2 3 3" xfId="12489" xr:uid="{00000000-0005-0000-0000-000077310000}"/>
    <cellStyle name="s_Westham (2)_2 2 3 3 2" xfId="12490" xr:uid="{00000000-0005-0000-0000-000078310000}"/>
    <cellStyle name="s_Westham (2)_2 2 3 4" xfId="12491" xr:uid="{00000000-0005-0000-0000-000079310000}"/>
    <cellStyle name="s_Westham (2)_2 2 3_Aktiva Formeln" xfId="12492" xr:uid="{00000000-0005-0000-0000-00007A310000}"/>
    <cellStyle name="s_Westham (2)_2 2 4" xfId="12493" xr:uid="{00000000-0005-0000-0000-00007B310000}"/>
    <cellStyle name="s_Westham (2)_2 2 4 2" xfId="12494" xr:uid="{00000000-0005-0000-0000-00007C310000}"/>
    <cellStyle name="s_Westham (2)_2 2 4 3" xfId="12495" xr:uid="{00000000-0005-0000-0000-00007D310000}"/>
    <cellStyle name="s_Westham (2)_2 2 4 3 2" xfId="12496" xr:uid="{00000000-0005-0000-0000-00007E310000}"/>
    <cellStyle name="s_Westham (2)_2 2 4 4" xfId="12497" xr:uid="{00000000-0005-0000-0000-00007F310000}"/>
    <cellStyle name="s_Westham (2)_2 2 4_Aktiva Formeln" xfId="12498" xr:uid="{00000000-0005-0000-0000-000080310000}"/>
    <cellStyle name="s_Westham (2)_2 2 5" xfId="12499" xr:uid="{00000000-0005-0000-0000-000081310000}"/>
    <cellStyle name="s_Westham (2)_2 2 5 2" xfId="12500" xr:uid="{00000000-0005-0000-0000-000082310000}"/>
    <cellStyle name="s_Westham (2)_2 2 5 2 2" xfId="12501" xr:uid="{00000000-0005-0000-0000-000083310000}"/>
    <cellStyle name="s_Westham (2)_2 2 5 3" xfId="12502" xr:uid="{00000000-0005-0000-0000-000084310000}"/>
    <cellStyle name="s_Westham (2)_2 2 5_Aktiva Formeln" xfId="12503" xr:uid="{00000000-0005-0000-0000-000085310000}"/>
    <cellStyle name="s_Westham (2)_2 2 6" xfId="12504" xr:uid="{00000000-0005-0000-0000-000086310000}"/>
    <cellStyle name="s_Westham (2)_2 2 6 2" xfId="12505" xr:uid="{00000000-0005-0000-0000-000087310000}"/>
    <cellStyle name="s_Westham (2)_2 2 7" xfId="12506" xr:uid="{00000000-0005-0000-0000-000088310000}"/>
    <cellStyle name="s_Westham (2)_2 2_Aktiva Formeln" xfId="12507" xr:uid="{00000000-0005-0000-0000-000089310000}"/>
    <cellStyle name="s_Westham (2)_2 3" xfId="12508" xr:uid="{00000000-0005-0000-0000-00008A310000}"/>
    <cellStyle name="s_Westham (2)_2 3 2" xfId="12509" xr:uid="{00000000-0005-0000-0000-00008B310000}"/>
    <cellStyle name="s_Westham (2)_2 4" xfId="12510" xr:uid="{00000000-0005-0000-0000-00008C310000}"/>
    <cellStyle name="s_Westham (2)_2_Aktiva Formeln" xfId="12511" xr:uid="{00000000-0005-0000-0000-00008D310000}"/>
    <cellStyle name="s_Westham (2)_Aktiva Formeln" xfId="12512" xr:uid="{00000000-0005-0000-0000-00008E310000}"/>
    <cellStyle name="s_Wool_01_07_12_1999" xfId="12513" xr:uid="{00000000-0005-0000-0000-00008F310000}"/>
    <cellStyle name="s_Wool_01_07_12_1999 2" xfId="12514" xr:uid="{00000000-0005-0000-0000-000090310000}"/>
    <cellStyle name="s_Wool_01_07_12_1999 2 2" xfId="12515" xr:uid="{00000000-0005-0000-0000-000091310000}"/>
    <cellStyle name="s_Wool_01_07_12_1999 2 2 2" xfId="12516" xr:uid="{00000000-0005-0000-0000-000092310000}"/>
    <cellStyle name="s_Wool_01_07_12_1999 2 2 2 2" xfId="12517" xr:uid="{00000000-0005-0000-0000-000093310000}"/>
    <cellStyle name="s_Wool_01_07_12_1999 2 2 2 2 2" xfId="12518" xr:uid="{00000000-0005-0000-0000-000094310000}"/>
    <cellStyle name="s_Wool_01_07_12_1999 2 2 2 3" xfId="12519" xr:uid="{00000000-0005-0000-0000-000095310000}"/>
    <cellStyle name="s_Wool_01_07_12_1999 2 2 2_Aktiva Formeln" xfId="12520" xr:uid="{00000000-0005-0000-0000-000096310000}"/>
    <cellStyle name="s_Wool_01_07_12_1999 2 2 3" xfId="12521" xr:uid="{00000000-0005-0000-0000-000097310000}"/>
    <cellStyle name="s_Wool_01_07_12_1999 2 2 3 2" xfId="12522" xr:uid="{00000000-0005-0000-0000-000098310000}"/>
    <cellStyle name="s_Wool_01_07_12_1999 2 2 4" xfId="12523" xr:uid="{00000000-0005-0000-0000-000099310000}"/>
    <cellStyle name="s_Wool_01_07_12_1999 2 2_Aktiva Formeln" xfId="12524" xr:uid="{00000000-0005-0000-0000-00009A310000}"/>
    <cellStyle name="s_Wool_01_07_12_1999 2 3" xfId="12525" xr:uid="{00000000-0005-0000-0000-00009B310000}"/>
    <cellStyle name="s_Wool_01_07_12_1999 2 3 2" xfId="12526" xr:uid="{00000000-0005-0000-0000-00009C310000}"/>
    <cellStyle name="s_Wool_01_07_12_1999 2 3 3" xfId="12527" xr:uid="{00000000-0005-0000-0000-00009D310000}"/>
    <cellStyle name="s_Wool_01_07_12_1999 2 3 3 2" xfId="12528" xr:uid="{00000000-0005-0000-0000-00009E310000}"/>
    <cellStyle name="s_Wool_01_07_12_1999 2 3 4" xfId="12529" xr:uid="{00000000-0005-0000-0000-00009F310000}"/>
    <cellStyle name="s_Wool_01_07_12_1999 2 3_Aktiva Formeln" xfId="12530" xr:uid="{00000000-0005-0000-0000-0000A0310000}"/>
    <cellStyle name="s_Wool_01_07_12_1999 2 4" xfId="12531" xr:uid="{00000000-0005-0000-0000-0000A1310000}"/>
    <cellStyle name="s_Wool_01_07_12_1999 2 4 2" xfId="12532" xr:uid="{00000000-0005-0000-0000-0000A2310000}"/>
    <cellStyle name="s_Wool_01_07_12_1999 2 4 3" xfId="12533" xr:uid="{00000000-0005-0000-0000-0000A3310000}"/>
    <cellStyle name="s_Wool_01_07_12_1999 2 4 3 2" xfId="12534" xr:uid="{00000000-0005-0000-0000-0000A4310000}"/>
    <cellStyle name="s_Wool_01_07_12_1999 2 4 4" xfId="12535" xr:uid="{00000000-0005-0000-0000-0000A5310000}"/>
    <cellStyle name="s_Wool_01_07_12_1999 2 4_Aktiva Formeln" xfId="12536" xr:uid="{00000000-0005-0000-0000-0000A6310000}"/>
    <cellStyle name="s_Wool_01_07_12_1999 2 5" xfId="12537" xr:uid="{00000000-0005-0000-0000-0000A7310000}"/>
    <cellStyle name="s_Wool_01_07_12_1999 2 5 2" xfId="12538" xr:uid="{00000000-0005-0000-0000-0000A8310000}"/>
    <cellStyle name="s_Wool_01_07_12_1999 2 5 2 2" xfId="12539" xr:uid="{00000000-0005-0000-0000-0000A9310000}"/>
    <cellStyle name="s_Wool_01_07_12_1999 2 5 3" xfId="12540" xr:uid="{00000000-0005-0000-0000-0000AA310000}"/>
    <cellStyle name="s_Wool_01_07_12_1999 2 5_Aktiva Formeln" xfId="12541" xr:uid="{00000000-0005-0000-0000-0000AB310000}"/>
    <cellStyle name="s_Wool_01_07_12_1999 2 6" xfId="12542" xr:uid="{00000000-0005-0000-0000-0000AC310000}"/>
    <cellStyle name="s_Wool_01_07_12_1999 2 6 2" xfId="12543" xr:uid="{00000000-0005-0000-0000-0000AD310000}"/>
    <cellStyle name="s_Wool_01_07_12_1999 2 7" xfId="12544" xr:uid="{00000000-0005-0000-0000-0000AE310000}"/>
    <cellStyle name="s_Wool_01_07_12_1999 2_Aktiva Formeln" xfId="12545" xr:uid="{00000000-0005-0000-0000-0000AF310000}"/>
    <cellStyle name="s_Wool_01_07_12_1999 3" xfId="12546" xr:uid="{00000000-0005-0000-0000-0000B0310000}"/>
    <cellStyle name="s_Wool_01_07_12_1999 3 2" xfId="12547" xr:uid="{00000000-0005-0000-0000-0000B1310000}"/>
    <cellStyle name="s_Wool_01_07_12_1999 4" xfId="12548" xr:uid="{00000000-0005-0000-0000-0000B2310000}"/>
    <cellStyle name="s_Wool_01_07_12_1999_1" xfId="12549" xr:uid="{00000000-0005-0000-0000-0000B3310000}"/>
    <cellStyle name="s_Wool_01_07_12_1999_1 2" xfId="12550" xr:uid="{00000000-0005-0000-0000-0000B4310000}"/>
    <cellStyle name="s_Wool_01_07_12_1999_1 2 2" xfId="12551" xr:uid="{00000000-0005-0000-0000-0000B5310000}"/>
    <cellStyle name="s_Wool_01_07_12_1999_1 2 2 2" xfId="12552" xr:uid="{00000000-0005-0000-0000-0000B6310000}"/>
    <cellStyle name="s_Wool_01_07_12_1999_1 2 2 2 2" xfId="12553" xr:uid="{00000000-0005-0000-0000-0000B7310000}"/>
    <cellStyle name="s_Wool_01_07_12_1999_1 2 2 2 2 2" xfId="12554" xr:uid="{00000000-0005-0000-0000-0000B8310000}"/>
    <cellStyle name="s_Wool_01_07_12_1999_1 2 2 2 3" xfId="12555" xr:uid="{00000000-0005-0000-0000-0000B9310000}"/>
    <cellStyle name="s_Wool_01_07_12_1999_1 2 2 2_Aktiva Formeln" xfId="12556" xr:uid="{00000000-0005-0000-0000-0000BA310000}"/>
    <cellStyle name="s_Wool_01_07_12_1999_1 2 2 3" xfId="12557" xr:uid="{00000000-0005-0000-0000-0000BB310000}"/>
    <cellStyle name="s_Wool_01_07_12_1999_1 2 2 3 2" xfId="12558" xr:uid="{00000000-0005-0000-0000-0000BC310000}"/>
    <cellStyle name="s_Wool_01_07_12_1999_1 2 2 4" xfId="12559" xr:uid="{00000000-0005-0000-0000-0000BD310000}"/>
    <cellStyle name="s_Wool_01_07_12_1999_1 2 2_Aktiva Formeln" xfId="12560" xr:uid="{00000000-0005-0000-0000-0000BE310000}"/>
    <cellStyle name="s_Wool_01_07_12_1999_1 2 3" xfId="12561" xr:uid="{00000000-0005-0000-0000-0000BF310000}"/>
    <cellStyle name="s_Wool_01_07_12_1999_1 2 3 2" xfId="12562" xr:uid="{00000000-0005-0000-0000-0000C0310000}"/>
    <cellStyle name="s_Wool_01_07_12_1999_1 2 3 3" xfId="12563" xr:uid="{00000000-0005-0000-0000-0000C1310000}"/>
    <cellStyle name="s_Wool_01_07_12_1999_1 2 3 3 2" xfId="12564" xr:uid="{00000000-0005-0000-0000-0000C2310000}"/>
    <cellStyle name="s_Wool_01_07_12_1999_1 2 3 4" xfId="12565" xr:uid="{00000000-0005-0000-0000-0000C3310000}"/>
    <cellStyle name="s_Wool_01_07_12_1999_1 2 3_Aktiva Formeln" xfId="12566" xr:uid="{00000000-0005-0000-0000-0000C4310000}"/>
    <cellStyle name="s_Wool_01_07_12_1999_1 2 4" xfId="12567" xr:uid="{00000000-0005-0000-0000-0000C5310000}"/>
    <cellStyle name="s_Wool_01_07_12_1999_1 2 4 2" xfId="12568" xr:uid="{00000000-0005-0000-0000-0000C6310000}"/>
    <cellStyle name="s_Wool_01_07_12_1999_1 2 4 3" xfId="12569" xr:uid="{00000000-0005-0000-0000-0000C7310000}"/>
    <cellStyle name="s_Wool_01_07_12_1999_1 2 4 3 2" xfId="12570" xr:uid="{00000000-0005-0000-0000-0000C8310000}"/>
    <cellStyle name="s_Wool_01_07_12_1999_1 2 4 4" xfId="12571" xr:uid="{00000000-0005-0000-0000-0000C9310000}"/>
    <cellStyle name="s_Wool_01_07_12_1999_1 2 4_Aktiva Formeln" xfId="12572" xr:uid="{00000000-0005-0000-0000-0000CA310000}"/>
    <cellStyle name="s_Wool_01_07_12_1999_1 2 5" xfId="12573" xr:uid="{00000000-0005-0000-0000-0000CB310000}"/>
    <cellStyle name="s_Wool_01_07_12_1999_1 2 5 2" xfId="12574" xr:uid="{00000000-0005-0000-0000-0000CC310000}"/>
    <cellStyle name="s_Wool_01_07_12_1999_1 2 5 2 2" xfId="12575" xr:uid="{00000000-0005-0000-0000-0000CD310000}"/>
    <cellStyle name="s_Wool_01_07_12_1999_1 2 5 3" xfId="12576" xr:uid="{00000000-0005-0000-0000-0000CE310000}"/>
    <cellStyle name="s_Wool_01_07_12_1999_1 2 5_Aktiva Formeln" xfId="12577" xr:uid="{00000000-0005-0000-0000-0000CF310000}"/>
    <cellStyle name="s_Wool_01_07_12_1999_1 2 6" xfId="12578" xr:uid="{00000000-0005-0000-0000-0000D0310000}"/>
    <cellStyle name="s_Wool_01_07_12_1999_1 2 6 2" xfId="12579" xr:uid="{00000000-0005-0000-0000-0000D1310000}"/>
    <cellStyle name="s_Wool_01_07_12_1999_1 2 7" xfId="12580" xr:uid="{00000000-0005-0000-0000-0000D2310000}"/>
    <cellStyle name="s_Wool_01_07_12_1999_1 2_Aktiva Formeln" xfId="12581" xr:uid="{00000000-0005-0000-0000-0000D3310000}"/>
    <cellStyle name="s_Wool_01_07_12_1999_1 3" xfId="12582" xr:uid="{00000000-0005-0000-0000-0000D4310000}"/>
    <cellStyle name="s_Wool_01_07_12_1999_1 3 2" xfId="12583" xr:uid="{00000000-0005-0000-0000-0000D5310000}"/>
    <cellStyle name="s_Wool_01_07_12_1999_1 4" xfId="12584" xr:uid="{00000000-0005-0000-0000-0000D6310000}"/>
    <cellStyle name="s_Wool_01_07_12_1999_1_Aktiva Formeln" xfId="12585" xr:uid="{00000000-0005-0000-0000-0000D7310000}"/>
    <cellStyle name="s_Wool_01_07_12_1999_2" xfId="12586" xr:uid="{00000000-0005-0000-0000-0000D8310000}"/>
    <cellStyle name="s_Wool_01_07_12_1999_2_Aktiva Formeln" xfId="12587" xr:uid="{00000000-0005-0000-0000-0000D9310000}"/>
    <cellStyle name="s_Wool_01_07_12_1999_Aktiva Formeln" xfId="12588" xr:uid="{00000000-0005-0000-0000-0000DA310000}"/>
    <cellStyle name="s_Wool_14_12_1999_2" xfId="12589" xr:uid="{00000000-0005-0000-0000-0000DB310000}"/>
    <cellStyle name="s_Wool_14_12_1999_2_1" xfId="12590" xr:uid="{00000000-0005-0000-0000-0000DC310000}"/>
    <cellStyle name="s_Wool_14_12_1999_2_1 2" xfId="12591" xr:uid="{00000000-0005-0000-0000-0000DD310000}"/>
    <cellStyle name="s_Wool_14_12_1999_2_1 2 2" xfId="12592" xr:uid="{00000000-0005-0000-0000-0000DE310000}"/>
    <cellStyle name="s_Wool_14_12_1999_2_1 2 2 2" xfId="12593" xr:uid="{00000000-0005-0000-0000-0000DF310000}"/>
    <cellStyle name="s_Wool_14_12_1999_2_1 2 2 2 2" xfId="12594" xr:uid="{00000000-0005-0000-0000-0000E0310000}"/>
    <cellStyle name="s_Wool_14_12_1999_2_1 2 2 2 2 2" xfId="12595" xr:uid="{00000000-0005-0000-0000-0000E1310000}"/>
    <cellStyle name="s_Wool_14_12_1999_2_1 2 2 2 3" xfId="12596" xr:uid="{00000000-0005-0000-0000-0000E2310000}"/>
    <cellStyle name="s_Wool_14_12_1999_2_1 2 2 2_Aktiva Formeln" xfId="12597" xr:uid="{00000000-0005-0000-0000-0000E3310000}"/>
    <cellStyle name="s_Wool_14_12_1999_2_1 2 2 3" xfId="12598" xr:uid="{00000000-0005-0000-0000-0000E4310000}"/>
    <cellStyle name="s_Wool_14_12_1999_2_1 2 2 3 2" xfId="12599" xr:uid="{00000000-0005-0000-0000-0000E5310000}"/>
    <cellStyle name="s_Wool_14_12_1999_2_1 2 2 4" xfId="12600" xr:uid="{00000000-0005-0000-0000-0000E6310000}"/>
    <cellStyle name="s_Wool_14_12_1999_2_1 2 2_Aktiva Formeln" xfId="12601" xr:uid="{00000000-0005-0000-0000-0000E7310000}"/>
    <cellStyle name="s_Wool_14_12_1999_2_1 2 3" xfId="12602" xr:uid="{00000000-0005-0000-0000-0000E8310000}"/>
    <cellStyle name="s_Wool_14_12_1999_2_1 2 3 2" xfId="12603" xr:uid="{00000000-0005-0000-0000-0000E9310000}"/>
    <cellStyle name="s_Wool_14_12_1999_2_1 2 3 3" xfId="12604" xr:uid="{00000000-0005-0000-0000-0000EA310000}"/>
    <cellStyle name="s_Wool_14_12_1999_2_1 2 3 3 2" xfId="12605" xr:uid="{00000000-0005-0000-0000-0000EB310000}"/>
    <cellStyle name="s_Wool_14_12_1999_2_1 2 3 4" xfId="12606" xr:uid="{00000000-0005-0000-0000-0000EC310000}"/>
    <cellStyle name="s_Wool_14_12_1999_2_1 2 3_Aktiva Formeln" xfId="12607" xr:uid="{00000000-0005-0000-0000-0000ED310000}"/>
    <cellStyle name="s_Wool_14_12_1999_2_1 2 4" xfId="12608" xr:uid="{00000000-0005-0000-0000-0000EE310000}"/>
    <cellStyle name="s_Wool_14_12_1999_2_1 2 4 2" xfId="12609" xr:uid="{00000000-0005-0000-0000-0000EF310000}"/>
    <cellStyle name="s_Wool_14_12_1999_2_1 2 4 3" xfId="12610" xr:uid="{00000000-0005-0000-0000-0000F0310000}"/>
    <cellStyle name="s_Wool_14_12_1999_2_1 2 4 3 2" xfId="12611" xr:uid="{00000000-0005-0000-0000-0000F1310000}"/>
    <cellStyle name="s_Wool_14_12_1999_2_1 2 4 4" xfId="12612" xr:uid="{00000000-0005-0000-0000-0000F2310000}"/>
    <cellStyle name="s_Wool_14_12_1999_2_1 2 4_Aktiva Formeln" xfId="12613" xr:uid="{00000000-0005-0000-0000-0000F3310000}"/>
    <cellStyle name="s_Wool_14_12_1999_2_1 2 5" xfId="12614" xr:uid="{00000000-0005-0000-0000-0000F4310000}"/>
    <cellStyle name="s_Wool_14_12_1999_2_1 2 5 2" xfId="12615" xr:uid="{00000000-0005-0000-0000-0000F5310000}"/>
    <cellStyle name="s_Wool_14_12_1999_2_1 2 5 2 2" xfId="12616" xr:uid="{00000000-0005-0000-0000-0000F6310000}"/>
    <cellStyle name="s_Wool_14_12_1999_2_1 2 5 3" xfId="12617" xr:uid="{00000000-0005-0000-0000-0000F7310000}"/>
    <cellStyle name="s_Wool_14_12_1999_2_1 2 5_Aktiva Formeln" xfId="12618" xr:uid="{00000000-0005-0000-0000-0000F8310000}"/>
    <cellStyle name="s_Wool_14_12_1999_2_1 2 6" xfId="12619" xr:uid="{00000000-0005-0000-0000-0000F9310000}"/>
    <cellStyle name="s_Wool_14_12_1999_2_1 2 6 2" xfId="12620" xr:uid="{00000000-0005-0000-0000-0000FA310000}"/>
    <cellStyle name="s_Wool_14_12_1999_2_1 2 7" xfId="12621" xr:uid="{00000000-0005-0000-0000-0000FB310000}"/>
    <cellStyle name="s_Wool_14_12_1999_2_1 2_Aktiva Formeln" xfId="12622" xr:uid="{00000000-0005-0000-0000-0000FC310000}"/>
    <cellStyle name="s_Wool_14_12_1999_2_1 3" xfId="12623" xr:uid="{00000000-0005-0000-0000-0000FD310000}"/>
    <cellStyle name="s_Wool_14_12_1999_2_1 3 2" xfId="12624" xr:uid="{00000000-0005-0000-0000-0000FE310000}"/>
    <cellStyle name="s_Wool_14_12_1999_2_1 4" xfId="12625" xr:uid="{00000000-0005-0000-0000-0000FF310000}"/>
    <cellStyle name="s_Wool_14_12_1999_2_1_Aktiva Formeln" xfId="12626" xr:uid="{00000000-0005-0000-0000-000000320000}"/>
    <cellStyle name="s_Wool_14_12_1999_2_2" xfId="12627" xr:uid="{00000000-0005-0000-0000-000001320000}"/>
    <cellStyle name="s_Wool_14_12_1999_2_2 2" xfId="12628" xr:uid="{00000000-0005-0000-0000-000002320000}"/>
    <cellStyle name="s_Wool_14_12_1999_2_2 2 2" xfId="12629" xr:uid="{00000000-0005-0000-0000-000003320000}"/>
    <cellStyle name="s_Wool_14_12_1999_2_2 2 2 2" xfId="12630" xr:uid="{00000000-0005-0000-0000-000004320000}"/>
    <cellStyle name="s_Wool_14_12_1999_2_2 2 2 2 2" xfId="12631" xr:uid="{00000000-0005-0000-0000-000005320000}"/>
    <cellStyle name="s_Wool_14_12_1999_2_2 2 2 2 2 2" xfId="12632" xr:uid="{00000000-0005-0000-0000-000006320000}"/>
    <cellStyle name="s_Wool_14_12_1999_2_2 2 2 2 3" xfId="12633" xr:uid="{00000000-0005-0000-0000-000007320000}"/>
    <cellStyle name="s_Wool_14_12_1999_2_2 2 2 2_Aktiva Formeln" xfId="12634" xr:uid="{00000000-0005-0000-0000-000008320000}"/>
    <cellStyle name="s_Wool_14_12_1999_2_2 2 2 3" xfId="12635" xr:uid="{00000000-0005-0000-0000-000009320000}"/>
    <cellStyle name="s_Wool_14_12_1999_2_2 2 2 3 2" xfId="12636" xr:uid="{00000000-0005-0000-0000-00000A320000}"/>
    <cellStyle name="s_Wool_14_12_1999_2_2 2 2 4" xfId="12637" xr:uid="{00000000-0005-0000-0000-00000B320000}"/>
    <cellStyle name="s_Wool_14_12_1999_2_2 2 2_Aktiva Formeln" xfId="12638" xr:uid="{00000000-0005-0000-0000-00000C320000}"/>
    <cellStyle name="s_Wool_14_12_1999_2_2 2 3" xfId="12639" xr:uid="{00000000-0005-0000-0000-00000D320000}"/>
    <cellStyle name="s_Wool_14_12_1999_2_2 2 3 2" xfId="12640" xr:uid="{00000000-0005-0000-0000-00000E320000}"/>
    <cellStyle name="s_Wool_14_12_1999_2_2 2 3 3" xfId="12641" xr:uid="{00000000-0005-0000-0000-00000F320000}"/>
    <cellStyle name="s_Wool_14_12_1999_2_2 2 3 3 2" xfId="12642" xr:uid="{00000000-0005-0000-0000-000010320000}"/>
    <cellStyle name="s_Wool_14_12_1999_2_2 2 3 4" xfId="12643" xr:uid="{00000000-0005-0000-0000-000011320000}"/>
    <cellStyle name="s_Wool_14_12_1999_2_2 2 3_Aktiva Formeln" xfId="12644" xr:uid="{00000000-0005-0000-0000-000012320000}"/>
    <cellStyle name="s_Wool_14_12_1999_2_2 2 4" xfId="12645" xr:uid="{00000000-0005-0000-0000-000013320000}"/>
    <cellStyle name="s_Wool_14_12_1999_2_2 2 4 2" xfId="12646" xr:uid="{00000000-0005-0000-0000-000014320000}"/>
    <cellStyle name="s_Wool_14_12_1999_2_2 2 4 3" xfId="12647" xr:uid="{00000000-0005-0000-0000-000015320000}"/>
    <cellStyle name="s_Wool_14_12_1999_2_2 2 4 3 2" xfId="12648" xr:uid="{00000000-0005-0000-0000-000016320000}"/>
    <cellStyle name="s_Wool_14_12_1999_2_2 2 4 4" xfId="12649" xr:uid="{00000000-0005-0000-0000-000017320000}"/>
    <cellStyle name="s_Wool_14_12_1999_2_2 2 4_Aktiva Formeln" xfId="12650" xr:uid="{00000000-0005-0000-0000-000018320000}"/>
    <cellStyle name="s_Wool_14_12_1999_2_2 2 5" xfId="12651" xr:uid="{00000000-0005-0000-0000-000019320000}"/>
    <cellStyle name="s_Wool_14_12_1999_2_2 2 5 2" xfId="12652" xr:uid="{00000000-0005-0000-0000-00001A320000}"/>
    <cellStyle name="s_Wool_14_12_1999_2_2 2 5 2 2" xfId="12653" xr:uid="{00000000-0005-0000-0000-00001B320000}"/>
    <cellStyle name="s_Wool_14_12_1999_2_2 2 5 3" xfId="12654" xr:uid="{00000000-0005-0000-0000-00001C320000}"/>
    <cellStyle name="s_Wool_14_12_1999_2_2 2 5_Aktiva Formeln" xfId="12655" xr:uid="{00000000-0005-0000-0000-00001D320000}"/>
    <cellStyle name="s_Wool_14_12_1999_2_2 2 6" xfId="12656" xr:uid="{00000000-0005-0000-0000-00001E320000}"/>
    <cellStyle name="s_Wool_14_12_1999_2_2 2 6 2" xfId="12657" xr:uid="{00000000-0005-0000-0000-00001F320000}"/>
    <cellStyle name="s_Wool_14_12_1999_2_2 2 7" xfId="12658" xr:uid="{00000000-0005-0000-0000-000020320000}"/>
    <cellStyle name="s_Wool_14_12_1999_2_2 2_Aktiva Formeln" xfId="12659" xr:uid="{00000000-0005-0000-0000-000021320000}"/>
    <cellStyle name="s_Wool_14_12_1999_2_2 3" xfId="12660" xr:uid="{00000000-0005-0000-0000-000022320000}"/>
    <cellStyle name="s_Wool_14_12_1999_2_2 3 2" xfId="12661" xr:uid="{00000000-0005-0000-0000-000023320000}"/>
    <cellStyle name="s_Wool_14_12_1999_2_2 4" xfId="12662" xr:uid="{00000000-0005-0000-0000-000024320000}"/>
    <cellStyle name="s_Wool_14_12_1999_2_2_Aktiva Formeln" xfId="12663" xr:uid="{00000000-0005-0000-0000-000025320000}"/>
    <cellStyle name="s_Wool_14_12_1999_2_Aktiva Formeln" xfId="12664" xr:uid="{00000000-0005-0000-0000-000026320000}"/>
    <cellStyle name="s_Wool_15_02_2000" xfId="12665" xr:uid="{00000000-0005-0000-0000-000027320000}"/>
    <cellStyle name="s_Wool_15_02_2000_1" xfId="12666" xr:uid="{00000000-0005-0000-0000-000028320000}"/>
    <cellStyle name="s_Wool_15_02_2000_1 2" xfId="12667" xr:uid="{00000000-0005-0000-0000-000029320000}"/>
    <cellStyle name="s_Wool_15_02_2000_1 2 2" xfId="12668" xr:uid="{00000000-0005-0000-0000-00002A320000}"/>
    <cellStyle name="s_Wool_15_02_2000_1 2 2 2" xfId="12669" xr:uid="{00000000-0005-0000-0000-00002B320000}"/>
    <cellStyle name="s_Wool_15_02_2000_1 2 2 2 2" xfId="12670" xr:uid="{00000000-0005-0000-0000-00002C320000}"/>
    <cellStyle name="s_Wool_15_02_2000_1 2 2 2 2 2" xfId="12671" xr:uid="{00000000-0005-0000-0000-00002D320000}"/>
    <cellStyle name="s_Wool_15_02_2000_1 2 2 2 3" xfId="12672" xr:uid="{00000000-0005-0000-0000-00002E320000}"/>
    <cellStyle name="s_Wool_15_02_2000_1 2 2 2_Aktiva Formeln" xfId="12673" xr:uid="{00000000-0005-0000-0000-00002F320000}"/>
    <cellStyle name="s_Wool_15_02_2000_1 2 2 3" xfId="12674" xr:uid="{00000000-0005-0000-0000-000030320000}"/>
    <cellStyle name="s_Wool_15_02_2000_1 2 2 3 2" xfId="12675" xr:uid="{00000000-0005-0000-0000-000031320000}"/>
    <cellStyle name="s_Wool_15_02_2000_1 2 2 4" xfId="12676" xr:uid="{00000000-0005-0000-0000-000032320000}"/>
    <cellStyle name="s_Wool_15_02_2000_1 2 2_Aktiva Formeln" xfId="12677" xr:uid="{00000000-0005-0000-0000-000033320000}"/>
    <cellStyle name="s_Wool_15_02_2000_1 2 3" xfId="12678" xr:uid="{00000000-0005-0000-0000-000034320000}"/>
    <cellStyle name="s_Wool_15_02_2000_1 2 3 2" xfId="12679" xr:uid="{00000000-0005-0000-0000-000035320000}"/>
    <cellStyle name="s_Wool_15_02_2000_1 2 3 3" xfId="12680" xr:uid="{00000000-0005-0000-0000-000036320000}"/>
    <cellStyle name="s_Wool_15_02_2000_1 2 3 3 2" xfId="12681" xr:uid="{00000000-0005-0000-0000-000037320000}"/>
    <cellStyle name="s_Wool_15_02_2000_1 2 3 4" xfId="12682" xr:uid="{00000000-0005-0000-0000-000038320000}"/>
    <cellStyle name="s_Wool_15_02_2000_1 2 3_Aktiva Formeln" xfId="12683" xr:uid="{00000000-0005-0000-0000-000039320000}"/>
    <cellStyle name="s_Wool_15_02_2000_1 2 4" xfId="12684" xr:uid="{00000000-0005-0000-0000-00003A320000}"/>
    <cellStyle name="s_Wool_15_02_2000_1 2 4 2" xfId="12685" xr:uid="{00000000-0005-0000-0000-00003B320000}"/>
    <cellStyle name="s_Wool_15_02_2000_1 2 4 3" xfId="12686" xr:uid="{00000000-0005-0000-0000-00003C320000}"/>
    <cellStyle name="s_Wool_15_02_2000_1 2 4 3 2" xfId="12687" xr:uid="{00000000-0005-0000-0000-00003D320000}"/>
    <cellStyle name="s_Wool_15_02_2000_1 2 4 4" xfId="12688" xr:uid="{00000000-0005-0000-0000-00003E320000}"/>
    <cellStyle name="s_Wool_15_02_2000_1 2 4_Aktiva Formeln" xfId="12689" xr:uid="{00000000-0005-0000-0000-00003F320000}"/>
    <cellStyle name="s_Wool_15_02_2000_1 2 5" xfId="12690" xr:uid="{00000000-0005-0000-0000-000040320000}"/>
    <cellStyle name="s_Wool_15_02_2000_1 2 5 2" xfId="12691" xr:uid="{00000000-0005-0000-0000-000041320000}"/>
    <cellStyle name="s_Wool_15_02_2000_1 2 5 2 2" xfId="12692" xr:uid="{00000000-0005-0000-0000-000042320000}"/>
    <cellStyle name="s_Wool_15_02_2000_1 2 5 3" xfId="12693" xr:uid="{00000000-0005-0000-0000-000043320000}"/>
    <cellStyle name="s_Wool_15_02_2000_1 2 5_Aktiva Formeln" xfId="12694" xr:uid="{00000000-0005-0000-0000-000044320000}"/>
    <cellStyle name="s_Wool_15_02_2000_1 2 6" xfId="12695" xr:uid="{00000000-0005-0000-0000-000045320000}"/>
    <cellStyle name="s_Wool_15_02_2000_1 2 6 2" xfId="12696" xr:uid="{00000000-0005-0000-0000-000046320000}"/>
    <cellStyle name="s_Wool_15_02_2000_1 2 7" xfId="12697" xr:uid="{00000000-0005-0000-0000-000047320000}"/>
    <cellStyle name="s_Wool_15_02_2000_1 2_Aktiva Formeln" xfId="12698" xr:uid="{00000000-0005-0000-0000-000048320000}"/>
    <cellStyle name="s_Wool_15_02_2000_1 3" xfId="12699" xr:uid="{00000000-0005-0000-0000-000049320000}"/>
    <cellStyle name="s_Wool_15_02_2000_1 3 2" xfId="12700" xr:uid="{00000000-0005-0000-0000-00004A320000}"/>
    <cellStyle name="s_Wool_15_02_2000_1 4" xfId="12701" xr:uid="{00000000-0005-0000-0000-00004B320000}"/>
    <cellStyle name="s_Wool_15_02_2000_1_Aktiva Formeln" xfId="12702" xr:uid="{00000000-0005-0000-0000-00004C320000}"/>
    <cellStyle name="s_Wool_15_02_2000_2" xfId="12703" xr:uid="{00000000-0005-0000-0000-00004D320000}"/>
    <cellStyle name="s_Wool_15_02_2000_2 2" xfId="12704" xr:uid="{00000000-0005-0000-0000-00004E320000}"/>
    <cellStyle name="s_Wool_15_02_2000_2 2 2" xfId="12705" xr:uid="{00000000-0005-0000-0000-00004F320000}"/>
    <cellStyle name="s_Wool_15_02_2000_2 2 2 2" xfId="12706" xr:uid="{00000000-0005-0000-0000-000050320000}"/>
    <cellStyle name="s_Wool_15_02_2000_2 2 2 2 2" xfId="12707" xr:uid="{00000000-0005-0000-0000-000051320000}"/>
    <cellStyle name="s_Wool_15_02_2000_2 2 2 2 2 2" xfId="12708" xr:uid="{00000000-0005-0000-0000-000052320000}"/>
    <cellStyle name="s_Wool_15_02_2000_2 2 2 2 3" xfId="12709" xr:uid="{00000000-0005-0000-0000-000053320000}"/>
    <cellStyle name="s_Wool_15_02_2000_2 2 2 2_Aktiva Formeln" xfId="12710" xr:uid="{00000000-0005-0000-0000-000054320000}"/>
    <cellStyle name="s_Wool_15_02_2000_2 2 2 3" xfId="12711" xr:uid="{00000000-0005-0000-0000-000055320000}"/>
    <cellStyle name="s_Wool_15_02_2000_2 2 2 3 2" xfId="12712" xr:uid="{00000000-0005-0000-0000-000056320000}"/>
    <cellStyle name="s_Wool_15_02_2000_2 2 2 4" xfId="12713" xr:uid="{00000000-0005-0000-0000-000057320000}"/>
    <cellStyle name="s_Wool_15_02_2000_2 2 2_Aktiva Formeln" xfId="12714" xr:uid="{00000000-0005-0000-0000-000058320000}"/>
    <cellStyle name="s_Wool_15_02_2000_2 2 3" xfId="12715" xr:uid="{00000000-0005-0000-0000-000059320000}"/>
    <cellStyle name="s_Wool_15_02_2000_2 2 3 2" xfId="12716" xr:uid="{00000000-0005-0000-0000-00005A320000}"/>
    <cellStyle name="s_Wool_15_02_2000_2 2 3 3" xfId="12717" xr:uid="{00000000-0005-0000-0000-00005B320000}"/>
    <cellStyle name="s_Wool_15_02_2000_2 2 3 3 2" xfId="12718" xr:uid="{00000000-0005-0000-0000-00005C320000}"/>
    <cellStyle name="s_Wool_15_02_2000_2 2 3 4" xfId="12719" xr:uid="{00000000-0005-0000-0000-00005D320000}"/>
    <cellStyle name="s_Wool_15_02_2000_2 2 3_Aktiva Formeln" xfId="12720" xr:uid="{00000000-0005-0000-0000-00005E320000}"/>
    <cellStyle name="s_Wool_15_02_2000_2 2 4" xfId="12721" xr:uid="{00000000-0005-0000-0000-00005F320000}"/>
    <cellStyle name="s_Wool_15_02_2000_2 2 4 2" xfId="12722" xr:uid="{00000000-0005-0000-0000-000060320000}"/>
    <cellStyle name="s_Wool_15_02_2000_2 2 4 3" xfId="12723" xr:uid="{00000000-0005-0000-0000-000061320000}"/>
    <cellStyle name="s_Wool_15_02_2000_2 2 4 3 2" xfId="12724" xr:uid="{00000000-0005-0000-0000-000062320000}"/>
    <cellStyle name="s_Wool_15_02_2000_2 2 4 4" xfId="12725" xr:uid="{00000000-0005-0000-0000-000063320000}"/>
    <cellStyle name="s_Wool_15_02_2000_2 2 4_Aktiva Formeln" xfId="12726" xr:uid="{00000000-0005-0000-0000-000064320000}"/>
    <cellStyle name="s_Wool_15_02_2000_2 2 5" xfId="12727" xr:uid="{00000000-0005-0000-0000-000065320000}"/>
    <cellStyle name="s_Wool_15_02_2000_2 2 5 2" xfId="12728" xr:uid="{00000000-0005-0000-0000-000066320000}"/>
    <cellStyle name="s_Wool_15_02_2000_2 2 5 2 2" xfId="12729" xr:uid="{00000000-0005-0000-0000-000067320000}"/>
    <cellStyle name="s_Wool_15_02_2000_2 2 5 3" xfId="12730" xr:uid="{00000000-0005-0000-0000-000068320000}"/>
    <cellStyle name="s_Wool_15_02_2000_2 2 5_Aktiva Formeln" xfId="12731" xr:uid="{00000000-0005-0000-0000-000069320000}"/>
    <cellStyle name="s_Wool_15_02_2000_2 2 6" xfId="12732" xr:uid="{00000000-0005-0000-0000-00006A320000}"/>
    <cellStyle name="s_Wool_15_02_2000_2 2 6 2" xfId="12733" xr:uid="{00000000-0005-0000-0000-00006B320000}"/>
    <cellStyle name="s_Wool_15_02_2000_2 2 7" xfId="12734" xr:uid="{00000000-0005-0000-0000-00006C320000}"/>
    <cellStyle name="s_Wool_15_02_2000_2 2_Aktiva Formeln" xfId="12735" xr:uid="{00000000-0005-0000-0000-00006D320000}"/>
    <cellStyle name="s_Wool_15_02_2000_2 3" xfId="12736" xr:uid="{00000000-0005-0000-0000-00006E320000}"/>
    <cellStyle name="s_Wool_15_02_2000_2 3 2" xfId="12737" xr:uid="{00000000-0005-0000-0000-00006F320000}"/>
    <cellStyle name="s_Wool_15_02_2000_2 4" xfId="12738" xr:uid="{00000000-0005-0000-0000-000070320000}"/>
    <cellStyle name="s_Wool_15_02_2000_2_Aktiva Formeln" xfId="12739" xr:uid="{00000000-0005-0000-0000-000071320000}"/>
    <cellStyle name="s_Wool_15_02_2000_Aktiva Formeln" xfId="12740" xr:uid="{00000000-0005-0000-0000-000072320000}"/>
    <cellStyle name="s_Wool_28_01_2000_02" xfId="12741" xr:uid="{00000000-0005-0000-0000-000073320000}"/>
    <cellStyle name="s_Wool_28_01_2000_02 2" xfId="12742" xr:uid="{00000000-0005-0000-0000-000074320000}"/>
    <cellStyle name="s_Wool_28_01_2000_02 2 2" xfId="12743" xr:uid="{00000000-0005-0000-0000-000075320000}"/>
    <cellStyle name="s_Wool_28_01_2000_02 2 2 2" xfId="12744" xr:uid="{00000000-0005-0000-0000-000076320000}"/>
    <cellStyle name="s_Wool_28_01_2000_02 2 2 2 2" xfId="12745" xr:uid="{00000000-0005-0000-0000-000077320000}"/>
    <cellStyle name="s_Wool_28_01_2000_02 2 2 2 2 2" xfId="12746" xr:uid="{00000000-0005-0000-0000-000078320000}"/>
    <cellStyle name="s_Wool_28_01_2000_02 2 2 2 3" xfId="12747" xr:uid="{00000000-0005-0000-0000-000079320000}"/>
    <cellStyle name="s_Wool_28_01_2000_02 2 2 2_Aktiva Formeln" xfId="12748" xr:uid="{00000000-0005-0000-0000-00007A320000}"/>
    <cellStyle name="s_Wool_28_01_2000_02 2 2 3" xfId="12749" xr:uid="{00000000-0005-0000-0000-00007B320000}"/>
    <cellStyle name="s_Wool_28_01_2000_02 2 2 3 2" xfId="12750" xr:uid="{00000000-0005-0000-0000-00007C320000}"/>
    <cellStyle name="s_Wool_28_01_2000_02 2 2 4" xfId="12751" xr:uid="{00000000-0005-0000-0000-00007D320000}"/>
    <cellStyle name="s_Wool_28_01_2000_02 2 2_Aktiva Formeln" xfId="12752" xr:uid="{00000000-0005-0000-0000-00007E320000}"/>
    <cellStyle name="s_Wool_28_01_2000_02 2 3" xfId="12753" xr:uid="{00000000-0005-0000-0000-00007F320000}"/>
    <cellStyle name="s_Wool_28_01_2000_02 2 3 2" xfId="12754" xr:uid="{00000000-0005-0000-0000-000080320000}"/>
    <cellStyle name="s_Wool_28_01_2000_02 2 3 3" xfId="12755" xr:uid="{00000000-0005-0000-0000-000081320000}"/>
    <cellStyle name="s_Wool_28_01_2000_02 2 3 3 2" xfId="12756" xr:uid="{00000000-0005-0000-0000-000082320000}"/>
    <cellStyle name="s_Wool_28_01_2000_02 2 3 4" xfId="12757" xr:uid="{00000000-0005-0000-0000-000083320000}"/>
    <cellStyle name="s_Wool_28_01_2000_02 2 3_Aktiva Formeln" xfId="12758" xr:uid="{00000000-0005-0000-0000-000084320000}"/>
    <cellStyle name="s_Wool_28_01_2000_02 2 4" xfId="12759" xr:uid="{00000000-0005-0000-0000-000085320000}"/>
    <cellStyle name="s_Wool_28_01_2000_02 2 4 2" xfId="12760" xr:uid="{00000000-0005-0000-0000-000086320000}"/>
    <cellStyle name="s_Wool_28_01_2000_02 2 4 3" xfId="12761" xr:uid="{00000000-0005-0000-0000-000087320000}"/>
    <cellStyle name="s_Wool_28_01_2000_02 2 4 3 2" xfId="12762" xr:uid="{00000000-0005-0000-0000-000088320000}"/>
    <cellStyle name="s_Wool_28_01_2000_02 2 4 4" xfId="12763" xr:uid="{00000000-0005-0000-0000-000089320000}"/>
    <cellStyle name="s_Wool_28_01_2000_02 2 4_Aktiva Formeln" xfId="12764" xr:uid="{00000000-0005-0000-0000-00008A320000}"/>
    <cellStyle name="s_Wool_28_01_2000_02 2 5" xfId="12765" xr:uid="{00000000-0005-0000-0000-00008B320000}"/>
    <cellStyle name="s_Wool_28_01_2000_02 2 5 2" xfId="12766" xr:uid="{00000000-0005-0000-0000-00008C320000}"/>
    <cellStyle name="s_Wool_28_01_2000_02 2 5 2 2" xfId="12767" xr:uid="{00000000-0005-0000-0000-00008D320000}"/>
    <cellStyle name="s_Wool_28_01_2000_02 2 5 3" xfId="12768" xr:uid="{00000000-0005-0000-0000-00008E320000}"/>
    <cellStyle name="s_Wool_28_01_2000_02 2 5_Aktiva Formeln" xfId="12769" xr:uid="{00000000-0005-0000-0000-00008F320000}"/>
    <cellStyle name="s_Wool_28_01_2000_02 2 6" xfId="12770" xr:uid="{00000000-0005-0000-0000-000090320000}"/>
    <cellStyle name="s_Wool_28_01_2000_02 2 6 2" xfId="12771" xr:uid="{00000000-0005-0000-0000-000091320000}"/>
    <cellStyle name="s_Wool_28_01_2000_02 2 7" xfId="12772" xr:uid="{00000000-0005-0000-0000-000092320000}"/>
    <cellStyle name="s_Wool_28_01_2000_02 2_Aktiva Formeln" xfId="12773" xr:uid="{00000000-0005-0000-0000-000093320000}"/>
    <cellStyle name="s_Wool_28_01_2000_02 3" xfId="12774" xr:uid="{00000000-0005-0000-0000-000094320000}"/>
    <cellStyle name="s_Wool_28_01_2000_02 3 2" xfId="12775" xr:uid="{00000000-0005-0000-0000-000095320000}"/>
    <cellStyle name="s_Wool_28_01_2000_02 4" xfId="12776" xr:uid="{00000000-0005-0000-0000-000096320000}"/>
    <cellStyle name="s_Wool_28_01_2000_02_1" xfId="12777" xr:uid="{00000000-0005-0000-0000-000097320000}"/>
    <cellStyle name="s_Wool_28_01_2000_02_1 2" xfId="12778" xr:uid="{00000000-0005-0000-0000-000098320000}"/>
    <cellStyle name="s_Wool_28_01_2000_02_1 2 2" xfId="12779" xr:uid="{00000000-0005-0000-0000-000099320000}"/>
    <cellStyle name="s_Wool_28_01_2000_02_1 2 2 2" xfId="12780" xr:uid="{00000000-0005-0000-0000-00009A320000}"/>
    <cellStyle name="s_Wool_28_01_2000_02_1 2 2 2 2" xfId="12781" xr:uid="{00000000-0005-0000-0000-00009B320000}"/>
    <cellStyle name="s_Wool_28_01_2000_02_1 2 2 2 2 2" xfId="12782" xr:uid="{00000000-0005-0000-0000-00009C320000}"/>
    <cellStyle name="s_Wool_28_01_2000_02_1 2 2 2 3" xfId="12783" xr:uid="{00000000-0005-0000-0000-00009D320000}"/>
    <cellStyle name="s_Wool_28_01_2000_02_1 2 2 2_Aktiva Formeln" xfId="12784" xr:uid="{00000000-0005-0000-0000-00009E320000}"/>
    <cellStyle name="s_Wool_28_01_2000_02_1 2 2 3" xfId="12785" xr:uid="{00000000-0005-0000-0000-00009F320000}"/>
    <cellStyle name="s_Wool_28_01_2000_02_1 2 2 3 2" xfId="12786" xr:uid="{00000000-0005-0000-0000-0000A0320000}"/>
    <cellStyle name="s_Wool_28_01_2000_02_1 2 2 4" xfId="12787" xr:uid="{00000000-0005-0000-0000-0000A1320000}"/>
    <cellStyle name="s_Wool_28_01_2000_02_1 2 2_Aktiva Formeln" xfId="12788" xr:uid="{00000000-0005-0000-0000-0000A2320000}"/>
    <cellStyle name="s_Wool_28_01_2000_02_1 2 3" xfId="12789" xr:uid="{00000000-0005-0000-0000-0000A3320000}"/>
    <cellStyle name="s_Wool_28_01_2000_02_1 2 3 2" xfId="12790" xr:uid="{00000000-0005-0000-0000-0000A4320000}"/>
    <cellStyle name="s_Wool_28_01_2000_02_1 2 3 3" xfId="12791" xr:uid="{00000000-0005-0000-0000-0000A5320000}"/>
    <cellStyle name="s_Wool_28_01_2000_02_1 2 3 3 2" xfId="12792" xr:uid="{00000000-0005-0000-0000-0000A6320000}"/>
    <cellStyle name="s_Wool_28_01_2000_02_1 2 3 4" xfId="12793" xr:uid="{00000000-0005-0000-0000-0000A7320000}"/>
    <cellStyle name="s_Wool_28_01_2000_02_1 2 3_Aktiva Formeln" xfId="12794" xr:uid="{00000000-0005-0000-0000-0000A8320000}"/>
    <cellStyle name="s_Wool_28_01_2000_02_1 2 4" xfId="12795" xr:uid="{00000000-0005-0000-0000-0000A9320000}"/>
    <cellStyle name="s_Wool_28_01_2000_02_1 2 4 2" xfId="12796" xr:uid="{00000000-0005-0000-0000-0000AA320000}"/>
    <cellStyle name="s_Wool_28_01_2000_02_1 2 4 3" xfId="12797" xr:uid="{00000000-0005-0000-0000-0000AB320000}"/>
    <cellStyle name="s_Wool_28_01_2000_02_1 2 4 3 2" xfId="12798" xr:uid="{00000000-0005-0000-0000-0000AC320000}"/>
    <cellStyle name="s_Wool_28_01_2000_02_1 2 4 4" xfId="12799" xr:uid="{00000000-0005-0000-0000-0000AD320000}"/>
    <cellStyle name="s_Wool_28_01_2000_02_1 2 4_Aktiva Formeln" xfId="12800" xr:uid="{00000000-0005-0000-0000-0000AE320000}"/>
    <cellStyle name="s_Wool_28_01_2000_02_1 2 5" xfId="12801" xr:uid="{00000000-0005-0000-0000-0000AF320000}"/>
    <cellStyle name="s_Wool_28_01_2000_02_1 2 5 2" xfId="12802" xr:uid="{00000000-0005-0000-0000-0000B0320000}"/>
    <cellStyle name="s_Wool_28_01_2000_02_1 2 5 2 2" xfId="12803" xr:uid="{00000000-0005-0000-0000-0000B1320000}"/>
    <cellStyle name="s_Wool_28_01_2000_02_1 2 5 3" xfId="12804" xr:uid="{00000000-0005-0000-0000-0000B2320000}"/>
    <cellStyle name="s_Wool_28_01_2000_02_1 2 5_Aktiva Formeln" xfId="12805" xr:uid="{00000000-0005-0000-0000-0000B3320000}"/>
    <cellStyle name="s_Wool_28_01_2000_02_1 2 6" xfId="12806" xr:uid="{00000000-0005-0000-0000-0000B4320000}"/>
    <cellStyle name="s_Wool_28_01_2000_02_1 2 6 2" xfId="12807" xr:uid="{00000000-0005-0000-0000-0000B5320000}"/>
    <cellStyle name="s_Wool_28_01_2000_02_1 2 7" xfId="12808" xr:uid="{00000000-0005-0000-0000-0000B6320000}"/>
    <cellStyle name="s_Wool_28_01_2000_02_1 2_Aktiva Formeln" xfId="12809" xr:uid="{00000000-0005-0000-0000-0000B7320000}"/>
    <cellStyle name="s_Wool_28_01_2000_02_1 3" xfId="12810" xr:uid="{00000000-0005-0000-0000-0000B8320000}"/>
    <cellStyle name="s_Wool_28_01_2000_02_1 3 2" xfId="12811" xr:uid="{00000000-0005-0000-0000-0000B9320000}"/>
    <cellStyle name="s_Wool_28_01_2000_02_1 4" xfId="12812" xr:uid="{00000000-0005-0000-0000-0000BA320000}"/>
    <cellStyle name="s_Wool_28_01_2000_02_1_Aktiva Formeln" xfId="12813" xr:uid="{00000000-0005-0000-0000-0000BB320000}"/>
    <cellStyle name="s_Wool_28_01_2000_02_2" xfId="12814" xr:uid="{00000000-0005-0000-0000-0000BC320000}"/>
    <cellStyle name="s_Wool_28_01_2000_02_2_Aktiva Formeln" xfId="12815" xr:uid="{00000000-0005-0000-0000-0000BD320000}"/>
    <cellStyle name="s_Wool_28_01_2000_02_Aktiva Formeln" xfId="12816" xr:uid="{00000000-0005-0000-0000-0000BE320000}"/>
    <cellStyle name="s_WoolEuro_12_04_2000_02" xfId="12817" xr:uid="{00000000-0005-0000-0000-0000BF320000}"/>
    <cellStyle name="s_WoolEuro_12_04_2000_02_1" xfId="12818" xr:uid="{00000000-0005-0000-0000-0000C0320000}"/>
    <cellStyle name="s_WoolEuro_12_04_2000_02_1 2" xfId="12819" xr:uid="{00000000-0005-0000-0000-0000C1320000}"/>
    <cellStyle name="s_WoolEuro_12_04_2000_02_1 2 2" xfId="12820" xr:uid="{00000000-0005-0000-0000-0000C2320000}"/>
    <cellStyle name="s_WoolEuro_12_04_2000_02_1 2 2 2" xfId="12821" xr:uid="{00000000-0005-0000-0000-0000C3320000}"/>
    <cellStyle name="s_WoolEuro_12_04_2000_02_1 2 2 2 2" xfId="12822" xr:uid="{00000000-0005-0000-0000-0000C4320000}"/>
    <cellStyle name="s_WoolEuro_12_04_2000_02_1 2 2 2 2 2" xfId="12823" xr:uid="{00000000-0005-0000-0000-0000C5320000}"/>
    <cellStyle name="s_WoolEuro_12_04_2000_02_1 2 2 2 3" xfId="12824" xr:uid="{00000000-0005-0000-0000-0000C6320000}"/>
    <cellStyle name="s_WoolEuro_12_04_2000_02_1 2 2 2_Aktiva Formeln" xfId="12825" xr:uid="{00000000-0005-0000-0000-0000C7320000}"/>
    <cellStyle name="s_WoolEuro_12_04_2000_02_1 2 2 3" xfId="12826" xr:uid="{00000000-0005-0000-0000-0000C8320000}"/>
    <cellStyle name="s_WoolEuro_12_04_2000_02_1 2 2 3 2" xfId="12827" xr:uid="{00000000-0005-0000-0000-0000C9320000}"/>
    <cellStyle name="s_WoolEuro_12_04_2000_02_1 2 2 4" xfId="12828" xr:uid="{00000000-0005-0000-0000-0000CA320000}"/>
    <cellStyle name="s_WoolEuro_12_04_2000_02_1 2 2_Aktiva Formeln" xfId="12829" xr:uid="{00000000-0005-0000-0000-0000CB320000}"/>
    <cellStyle name="s_WoolEuro_12_04_2000_02_1 2 3" xfId="12830" xr:uid="{00000000-0005-0000-0000-0000CC320000}"/>
    <cellStyle name="s_WoolEuro_12_04_2000_02_1 2 3 2" xfId="12831" xr:uid="{00000000-0005-0000-0000-0000CD320000}"/>
    <cellStyle name="s_WoolEuro_12_04_2000_02_1 2 3 3" xfId="12832" xr:uid="{00000000-0005-0000-0000-0000CE320000}"/>
    <cellStyle name="s_WoolEuro_12_04_2000_02_1 2 3 3 2" xfId="12833" xr:uid="{00000000-0005-0000-0000-0000CF320000}"/>
    <cellStyle name="s_WoolEuro_12_04_2000_02_1 2 3 4" xfId="12834" xr:uid="{00000000-0005-0000-0000-0000D0320000}"/>
    <cellStyle name="s_WoolEuro_12_04_2000_02_1 2 3_Aktiva Formeln" xfId="12835" xr:uid="{00000000-0005-0000-0000-0000D1320000}"/>
    <cellStyle name="s_WoolEuro_12_04_2000_02_1 2 4" xfId="12836" xr:uid="{00000000-0005-0000-0000-0000D2320000}"/>
    <cellStyle name="s_WoolEuro_12_04_2000_02_1 2 4 2" xfId="12837" xr:uid="{00000000-0005-0000-0000-0000D3320000}"/>
    <cellStyle name="s_WoolEuro_12_04_2000_02_1 2 4 3" xfId="12838" xr:uid="{00000000-0005-0000-0000-0000D4320000}"/>
    <cellStyle name="s_WoolEuro_12_04_2000_02_1 2 4 3 2" xfId="12839" xr:uid="{00000000-0005-0000-0000-0000D5320000}"/>
    <cellStyle name="s_WoolEuro_12_04_2000_02_1 2 4 4" xfId="12840" xr:uid="{00000000-0005-0000-0000-0000D6320000}"/>
    <cellStyle name="s_WoolEuro_12_04_2000_02_1 2 4_Aktiva Formeln" xfId="12841" xr:uid="{00000000-0005-0000-0000-0000D7320000}"/>
    <cellStyle name="s_WoolEuro_12_04_2000_02_1 2 5" xfId="12842" xr:uid="{00000000-0005-0000-0000-0000D8320000}"/>
    <cellStyle name="s_WoolEuro_12_04_2000_02_1 2 5 2" xfId="12843" xr:uid="{00000000-0005-0000-0000-0000D9320000}"/>
    <cellStyle name="s_WoolEuro_12_04_2000_02_1 2 5 2 2" xfId="12844" xr:uid="{00000000-0005-0000-0000-0000DA320000}"/>
    <cellStyle name="s_WoolEuro_12_04_2000_02_1 2 5 3" xfId="12845" xr:uid="{00000000-0005-0000-0000-0000DB320000}"/>
    <cellStyle name="s_WoolEuro_12_04_2000_02_1 2 5_Aktiva Formeln" xfId="12846" xr:uid="{00000000-0005-0000-0000-0000DC320000}"/>
    <cellStyle name="s_WoolEuro_12_04_2000_02_1 2 6" xfId="12847" xr:uid="{00000000-0005-0000-0000-0000DD320000}"/>
    <cellStyle name="s_WoolEuro_12_04_2000_02_1 2 6 2" xfId="12848" xr:uid="{00000000-0005-0000-0000-0000DE320000}"/>
    <cellStyle name="s_WoolEuro_12_04_2000_02_1 2 7" xfId="12849" xr:uid="{00000000-0005-0000-0000-0000DF320000}"/>
    <cellStyle name="s_WoolEuro_12_04_2000_02_1 2_Aktiva Formeln" xfId="12850" xr:uid="{00000000-0005-0000-0000-0000E0320000}"/>
    <cellStyle name="s_WoolEuro_12_04_2000_02_1 3" xfId="12851" xr:uid="{00000000-0005-0000-0000-0000E1320000}"/>
    <cellStyle name="s_WoolEuro_12_04_2000_02_1 3 2" xfId="12852" xr:uid="{00000000-0005-0000-0000-0000E2320000}"/>
    <cellStyle name="s_WoolEuro_12_04_2000_02_1 4" xfId="12853" xr:uid="{00000000-0005-0000-0000-0000E3320000}"/>
    <cellStyle name="s_WoolEuro_12_04_2000_02_1_Aktiva Formeln" xfId="12854" xr:uid="{00000000-0005-0000-0000-0000E4320000}"/>
    <cellStyle name="s_WoolEuro_12_04_2000_02_2" xfId="12855" xr:uid="{00000000-0005-0000-0000-0000E5320000}"/>
    <cellStyle name="s_WoolEuro_12_04_2000_02_2 2" xfId="12856" xr:uid="{00000000-0005-0000-0000-0000E6320000}"/>
    <cellStyle name="s_WoolEuro_12_04_2000_02_2 2 2" xfId="12857" xr:uid="{00000000-0005-0000-0000-0000E7320000}"/>
    <cellStyle name="s_WoolEuro_12_04_2000_02_2 2 2 2" xfId="12858" xr:uid="{00000000-0005-0000-0000-0000E8320000}"/>
    <cellStyle name="s_WoolEuro_12_04_2000_02_2 2 2 2 2" xfId="12859" xr:uid="{00000000-0005-0000-0000-0000E9320000}"/>
    <cellStyle name="s_WoolEuro_12_04_2000_02_2 2 2 2 2 2" xfId="12860" xr:uid="{00000000-0005-0000-0000-0000EA320000}"/>
    <cellStyle name="s_WoolEuro_12_04_2000_02_2 2 2 2 3" xfId="12861" xr:uid="{00000000-0005-0000-0000-0000EB320000}"/>
    <cellStyle name="s_WoolEuro_12_04_2000_02_2 2 2 2_Aktiva Formeln" xfId="12862" xr:uid="{00000000-0005-0000-0000-0000EC320000}"/>
    <cellStyle name="s_WoolEuro_12_04_2000_02_2 2 2 3" xfId="12863" xr:uid="{00000000-0005-0000-0000-0000ED320000}"/>
    <cellStyle name="s_WoolEuro_12_04_2000_02_2 2 2 3 2" xfId="12864" xr:uid="{00000000-0005-0000-0000-0000EE320000}"/>
    <cellStyle name="s_WoolEuro_12_04_2000_02_2 2 2 4" xfId="12865" xr:uid="{00000000-0005-0000-0000-0000EF320000}"/>
    <cellStyle name="s_WoolEuro_12_04_2000_02_2 2 2_Aktiva Formeln" xfId="12866" xr:uid="{00000000-0005-0000-0000-0000F0320000}"/>
    <cellStyle name="s_WoolEuro_12_04_2000_02_2 2 3" xfId="12867" xr:uid="{00000000-0005-0000-0000-0000F1320000}"/>
    <cellStyle name="s_WoolEuro_12_04_2000_02_2 2 3 2" xfId="12868" xr:uid="{00000000-0005-0000-0000-0000F2320000}"/>
    <cellStyle name="s_WoolEuro_12_04_2000_02_2 2 3 3" xfId="12869" xr:uid="{00000000-0005-0000-0000-0000F3320000}"/>
    <cellStyle name="s_WoolEuro_12_04_2000_02_2 2 3 3 2" xfId="12870" xr:uid="{00000000-0005-0000-0000-0000F4320000}"/>
    <cellStyle name="s_WoolEuro_12_04_2000_02_2 2 3 4" xfId="12871" xr:uid="{00000000-0005-0000-0000-0000F5320000}"/>
    <cellStyle name="s_WoolEuro_12_04_2000_02_2 2 3_Aktiva Formeln" xfId="12872" xr:uid="{00000000-0005-0000-0000-0000F6320000}"/>
    <cellStyle name="s_WoolEuro_12_04_2000_02_2 2 4" xfId="12873" xr:uid="{00000000-0005-0000-0000-0000F7320000}"/>
    <cellStyle name="s_WoolEuro_12_04_2000_02_2 2 4 2" xfId="12874" xr:uid="{00000000-0005-0000-0000-0000F8320000}"/>
    <cellStyle name="s_WoolEuro_12_04_2000_02_2 2 4 3" xfId="12875" xr:uid="{00000000-0005-0000-0000-0000F9320000}"/>
    <cellStyle name="s_WoolEuro_12_04_2000_02_2 2 4 3 2" xfId="12876" xr:uid="{00000000-0005-0000-0000-0000FA320000}"/>
    <cellStyle name="s_WoolEuro_12_04_2000_02_2 2 4 4" xfId="12877" xr:uid="{00000000-0005-0000-0000-0000FB320000}"/>
    <cellStyle name="s_WoolEuro_12_04_2000_02_2 2 4_Aktiva Formeln" xfId="12878" xr:uid="{00000000-0005-0000-0000-0000FC320000}"/>
    <cellStyle name="s_WoolEuro_12_04_2000_02_2 2 5" xfId="12879" xr:uid="{00000000-0005-0000-0000-0000FD320000}"/>
    <cellStyle name="s_WoolEuro_12_04_2000_02_2 2 5 2" xfId="12880" xr:uid="{00000000-0005-0000-0000-0000FE320000}"/>
    <cellStyle name="s_WoolEuro_12_04_2000_02_2 2 5 2 2" xfId="12881" xr:uid="{00000000-0005-0000-0000-0000FF320000}"/>
    <cellStyle name="s_WoolEuro_12_04_2000_02_2 2 5 3" xfId="12882" xr:uid="{00000000-0005-0000-0000-000000330000}"/>
    <cellStyle name="s_WoolEuro_12_04_2000_02_2 2 5_Aktiva Formeln" xfId="12883" xr:uid="{00000000-0005-0000-0000-000001330000}"/>
    <cellStyle name="s_WoolEuro_12_04_2000_02_2 2 6" xfId="12884" xr:uid="{00000000-0005-0000-0000-000002330000}"/>
    <cellStyle name="s_WoolEuro_12_04_2000_02_2 2 6 2" xfId="12885" xr:uid="{00000000-0005-0000-0000-000003330000}"/>
    <cellStyle name="s_WoolEuro_12_04_2000_02_2 2 7" xfId="12886" xr:uid="{00000000-0005-0000-0000-000004330000}"/>
    <cellStyle name="s_WoolEuro_12_04_2000_02_2 2_Aktiva Formeln" xfId="12887" xr:uid="{00000000-0005-0000-0000-000005330000}"/>
    <cellStyle name="s_WoolEuro_12_04_2000_02_2 3" xfId="12888" xr:uid="{00000000-0005-0000-0000-000006330000}"/>
    <cellStyle name="s_WoolEuro_12_04_2000_02_2 3 2" xfId="12889" xr:uid="{00000000-0005-0000-0000-000007330000}"/>
    <cellStyle name="s_WoolEuro_12_04_2000_02_2 4" xfId="12890" xr:uid="{00000000-0005-0000-0000-000008330000}"/>
    <cellStyle name="s_WoolEuro_12_04_2000_02_2_Aktiva Formeln" xfId="12891" xr:uid="{00000000-0005-0000-0000-000009330000}"/>
    <cellStyle name="s_WoolEuro_12_04_2000_02_Aktiva Formeln" xfId="12892" xr:uid="{00000000-0005-0000-0000-00000A330000}"/>
    <cellStyle name="s_WoolEuro_17_03_2000" xfId="12893" xr:uid="{00000000-0005-0000-0000-00000B330000}"/>
    <cellStyle name="s_WoolEuro_17_03_2000 2" xfId="12894" xr:uid="{00000000-0005-0000-0000-00000C330000}"/>
    <cellStyle name="s_WoolEuro_17_03_2000 2 2" xfId="12895" xr:uid="{00000000-0005-0000-0000-00000D330000}"/>
    <cellStyle name="s_WoolEuro_17_03_2000 2 2 2" xfId="12896" xr:uid="{00000000-0005-0000-0000-00000E330000}"/>
    <cellStyle name="s_WoolEuro_17_03_2000 2 2 2 2" xfId="12897" xr:uid="{00000000-0005-0000-0000-00000F330000}"/>
    <cellStyle name="s_WoolEuro_17_03_2000 2 2 2 2 2" xfId="12898" xr:uid="{00000000-0005-0000-0000-000010330000}"/>
    <cellStyle name="s_WoolEuro_17_03_2000 2 2 2 3" xfId="12899" xr:uid="{00000000-0005-0000-0000-000011330000}"/>
    <cellStyle name="s_WoolEuro_17_03_2000 2 2 2_Aktiva Formeln" xfId="12900" xr:uid="{00000000-0005-0000-0000-000012330000}"/>
    <cellStyle name="s_WoolEuro_17_03_2000 2 2 3" xfId="12901" xr:uid="{00000000-0005-0000-0000-000013330000}"/>
    <cellStyle name="s_WoolEuro_17_03_2000 2 2 3 2" xfId="12902" xr:uid="{00000000-0005-0000-0000-000014330000}"/>
    <cellStyle name="s_WoolEuro_17_03_2000 2 2 4" xfId="12903" xr:uid="{00000000-0005-0000-0000-000015330000}"/>
    <cellStyle name="s_WoolEuro_17_03_2000 2 2_Aktiva Formeln" xfId="12904" xr:uid="{00000000-0005-0000-0000-000016330000}"/>
    <cellStyle name="s_WoolEuro_17_03_2000 2 3" xfId="12905" xr:uid="{00000000-0005-0000-0000-000017330000}"/>
    <cellStyle name="s_WoolEuro_17_03_2000 2 3 2" xfId="12906" xr:uid="{00000000-0005-0000-0000-000018330000}"/>
    <cellStyle name="s_WoolEuro_17_03_2000 2 3 3" xfId="12907" xr:uid="{00000000-0005-0000-0000-000019330000}"/>
    <cellStyle name="s_WoolEuro_17_03_2000 2 3 3 2" xfId="12908" xr:uid="{00000000-0005-0000-0000-00001A330000}"/>
    <cellStyle name="s_WoolEuro_17_03_2000 2 3 4" xfId="12909" xr:uid="{00000000-0005-0000-0000-00001B330000}"/>
    <cellStyle name="s_WoolEuro_17_03_2000 2 3_Aktiva Formeln" xfId="12910" xr:uid="{00000000-0005-0000-0000-00001C330000}"/>
    <cellStyle name="s_WoolEuro_17_03_2000 2 4" xfId="12911" xr:uid="{00000000-0005-0000-0000-00001D330000}"/>
    <cellStyle name="s_WoolEuro_17_03_2000 2 4 2" xfId="12912" xr:uid="{00000000-0005-0000-0000-00001E330000}"/>
    <cellStyle name="s_WoolEuro_17_03_2000 2 4 3" xfId="12913" xr:uid="{00000000-0005-0000-0000-00001F330000}"/>
    <cellStyle name="s_WoolEuro_17_03_2000 2 4 3 2" xfId="12914" xr:uid="{00000000-0005-0000-0000-000020330000}"/>
    <cellStyle name="s_WoolEuro_17_03_2000 2 4 4" xfId="12915" xr:uid="{00000000-0005-0000-0000-000021330000}"/>
    <cellStyle name="s_WoolEuro_17_03_2000 2 4_Aktiva Formeln" xfId="12916" xr:uid="{00000000-0005-0000-0000-000022330000}"/>
    <cellStyle name="s_WoolEuro_17_03_2000 2 5" xfId="12917" xr:uid="{00000000-0005-0000-0000-000023330000}"/>
    <cellStyle name="s_WoolEuro_17_03_2000 2 5 2" xfId="12918" xr:uid="{00000000-0005-0000-0000-000024330000}"/>
    <cellStyle name="s_WoolEuro_17_03_2000 2 5 2 2" xfId="12919" xr:uid="{00000000-0005-0000-0000-000025330000}"/>
    <cellStyle name="s_WoolEuro_17_03_2000 2 5 3" xfId="12920" xr:uid="{00000000-0005-0000-0000-000026330000}"/>
    <cellStyle name="s_WoolEuro_17_03_2000 2 5_Aktiva Formeln" xfId="12921" xr:uid="{00000000-0005-0000-0000-000027330000}"/>
    <cellStyle name="s_WoolEuro_17_03_2000 2 6" xfId="12922" xr:uid="{00000000-0005-0000-0000-000028330000}"/>
    <cellStyle name="s_WoolEuro_17_03_2000 2 6 2" xfId="12923" xr:uid="{00000000-0005-0000-0000-000029330000}"/>
    <cellStyle name="s_WoolEuro_17_03_2000 2 7" xfId="12924" xr:uid="{00000000-0005-0000-0000-00002A330000}"/>
    <cellStyle name="s_WoolEuro_17_03_2000 2_Aktiva Formeln" xfId="12925" xr:uid="{00000000-0005-0000-0000-00002B330000}"/>
    <cellStyle name="s_WoolEuro_17_03_2000 3" xfId="12926" xr:uid="{00000000-0005-0000-0000-00002C330000}"/>
    <cellStyle name="s_WoolEuro_17_03_2000 3 2" xfId="12927" xr:uid="{00000000-0005-0000-0000-00002D330000}"/>
    <cellStyle name="s_WoolEuro_17_03_2000 4" xfId="12928" xr:uid="{00000000-0005-0000-0000-00002E330000}"/>
    <cellStyle name="s_WoolEuro_17_03_2000_1" xfId="12929" xr:uid="{00000000-0005-0000-0000-00002F330000}"/>
    <cellStyle name="s_WoolEuro_17_03_2000_1 2" xfId="12930" xr:uid="{00000000-0005-0000-0000-000030330000}"/>
    <cellStyle name="s_WoolEuro_17_03_2000_1 2 2" xfId="12931" xr:uid="{00000000-0005-0000-0000-000031330000}"/>
    <cellStyle name="s_WoolEuro_17_03_2000_1 2 2 2" xfId="12932" xr:uid="{00000000-0005-0000-0000-000032330000}"/>
    <cellStyle name="s_WoolEuro_17_03_2000_1 2 2 2 2" xfId="12933" xr:uid="{00000000-0005-0000-0000-000033330000}"/>
    <cellStyle name="s_WoolEuro_17_03_2000_1 2 2 2 2 2" xfId="12934" xr:uid="{00000000-0005-0000-0000-000034330000}"/>
    <cellStyle name="s_WoolEuro_17_03_2000_1 2 2 2 3" xfId="12935" xr:uid="{00000000-0005-0000-0000-000035330000}"/>
    <cellStyle name="s_WoolEuro_17_03_2000_1 2 2 2_Aktiva Formeln" xfId="12936" xr:uid="{00000000-0005-0000-0000-000036330000}"/>
    <cellStyle name="s_WoolEuro_17_03_2000_1 2 2 3" xfId="12937" xr:uid="{00000000-0005-0000-0000-000037330000}"/>
    <cellStyle name="s_WoolEuro_17_03_2000_1 2 2 3 2" xfId="12938" xr:uid="{00000000-0005-0000-0000-000038330000}"/>
    <cellStyle name="s_WoolEuro_17_03_2000_1 2 2 4" xfId="12939" xr:uid="{00000000-0005-0000-0000-000039330000}"/>
    <cellStyle name="s_WoolEuro_17_03_2000_1 2 2_Aktiva Formeln" xfId="12940" xr:uid="{00000000-0005-0000-0000-00003A330000}"/>
    <cellStyle name="s_WoolEuro_17_03_2000_1 2 3" xfId="12941" xr:uid="{00000000-0005-0000-0000-00003B330000}"/>
    <cellStyle name="s_WoolEuro_17_03_2000_1 2 3 2" xfId="12942" xr:uid="{00000000-0005-0000-0000-00003C330000}"/>
    <cellStyle name="s_WoolEuro_17_03_2000_1 2 3 3" xfId="12943" xr:uid="{00000000-0005-0000-0000-00003D330000}"/>
    <cellStyle name="s_WoolEuro_17_03_2000_1 2 3 3 2" xfId="12944" xr:uid="{00000000-0005-0000-0000-00003E330000}"/>
    <cellStyle name="s_WoolEuro_17_03_2000_1 2 3 4" xfId="12945" xr:uid="{00000000-0005-0000-0000-00003F330000}"/>
    <cellStyle name="s_WoolEuro_17_03_2000_1 2 3_Aktiva Formeln" xfId="12946" xr:uid="{00000000-0005-0000-0000-000040330000}"/>
    <cellStyle name="s_WoolEuro_17_03_2000_1 2 4" xfId="12947" xr:uid="{00000000-0005-0000-0000-000041330000}"/>
    <cellStyle name="s_WoolEuro_17_03_2000_1 2 4 2" xfId="12948" xr:uid="{00000000-0005-0000-0000-000042330000}"/>
    <cellStyle name="s_WoolEuro_17_03_2000_1 2 4 3" xfId="12949" xr:uid="{00000000-0005-0000-0000-000043330000}"/>
    <cellStyle name="s_WoolEuro_17_03_2000_1 2 4 3 2" xfId="12950" xr:uid="{00000000-0005-0000-0000-000044330000}"/>
    <cellStyle name="s_WoolEuro_17_03_2000_1 2 4 4" xfId="12951" xr:uid="{00000000-0005-0000-0000-000045330000}"/>
    <cellStyle name="s_WoolEuro_17_03_2000_1 2 4_Aktiva Formeln" xfId="12952" xr:uid="{00000000-0005-0000-0000-000046330000}"/>
    <cellStyle name="s_WoolEuro_17_03_2000_1 2 5" xfId="12953" xr:uid="{00000000-0005-0000-0000-000047330000}"/>
    <cellStyle name="s_WoolEuro_17_03_2000_1 2 5 2" xfId="12954" xr:uid="{00000000-0005-0000-0000-000048330000}"/>
    <cellStyle name="s_WoolEuro_17_03_2000_1 2 5 2 2" xfId="12955" xr:uid="{00000000-0005-0000-0000-000049330000}"/>
    <cellStyle name="s_WoolEuro_17_03_2000_1 2 5 3" xfId="12956" xr:uid="{00000000-0005-0000-0000-00004A330000}"/>
    <cellStyle name="s_WoolEuro_17_03_2000_1 2 5_Aktiva Formeln" xfId="12957" xr:uid="{00000000-0005-0000-0000-00004B330000}"/>
    <cellStyle name="s_WoolEuro_17_03_2000_1 2 6" xfId="12958" xr:uid="{00000000-0005-0000-0000-00004C330000}"/>
    <cellStyle name="s_WoolEuro_17_03_2000_1 2 6 2" xfId="12959" xr:uid="{00000000-0005-0000-0000-00004D330000}"/>
    <cellStyle name="s_WoolEuro_17_03_2000_1 2 7" xfId="12960" xr:uid="{00000000-0005-0000-0000-00004E330000}"/>
    <cellStyle name="s_WoolEuro_17_03_2000_1 2_Aktiva Formeln" xfId="12961" xr:uid="{00000000-0005-0000-0000-00004F330000}"/>
    <cellStyle name="s_WoolEuro_17_03_2000_1 3" xfId="12962" xr:uid="{00000000-0005-0000-0000-000050330000}"/>
    <cellStyle name="s_WoolEuro_17_03_2000_1 3 2" xfId="12963" xr:uid="{00000000-0005-0000-0000-000051330000}"/>
    <cellStyle name="s_WoolEuro_17_03_2000_1 4" xfId="12964" xr:uid="{00000000-0005-0000-0000-000052330000}"/>
    <cellStyle name="s_WoolEuro_17_03_2000_1_Aktiva Formeln" xfId="12965" xr:uid="{00000000-0005-0000-0000-000053330000}"/>
    <cellStyle name="s_WoolEuro_17_03_2000_Aktiva Formeln" xfId="12966" xr:uid="{00000000-0005-0000-0000-000054330000}"/>
    <cellStyle name="s_WoolEuro_20_03_2000_3" xfId="12967" xr:uid="{00000000-0005-0000-0000-000055330000}"/>
    <cellStyle name="s_WoolEuro_20_03_2000_3_1" xfId="12968" xr:uid="{00000000-0005-0000-0000-000056330000}"/>
    <cellStyle name="s_WoolEuro_20_03_2000_3_1 2" xfId="12969" xr:uid="{00000000-0005-0000-0000-000057330000}"/>
    <cellStyle name="s_WoolEuro_20_03_2000_3_1 2 2" xfId="12970" xr:uid="{00000000-0005-0000-0000-000058330000}"/>
    <cellStyle name="s_WoolEuro_20_03_2000_3_1 2 2 2" xfId="12971" xr:uid="{00000000-0005-0000-0000-000059330000}"/>
    <cellStyle name="s_WoolEuro_20_03_2000_3_1 2 2 2 2" xfId="12972" xr:uid="{00000000-0005-0000-0000-00005A330000}"/>
    <cellStyle name="s_WoolEuro_20_03_2000_3_1 2 2 2 2 2" xfId="12973" xr:uid="{00000000-0005-0000-0000-00005B330000}"/>
    <cellStyle name="s_WoolEuro_20_03_2000_3_1 2 2 2 3" xfId="12974" xr:uid="{00000000-0005-0000-0000-00005C330000}"/>
    <cellStyle name="s_WoolEuro_20_03_2000_3_1 2 2 2_Aktiva Formeln" xfId="12975" xr:uid="{00000000-0005-0000-0000-00005D330000}"/>
    <cellStyle name="s_WoolEuro_20_03_2000_3_1 2 2 3" xfId="12976" xr:uid="{00000000-0005-0000-0000-00005E330000}"/>
    <cellStyle name="s_WoolEuro_20_03_2000_3_1 2 2 3 2" xfId="12977" xr:uid="{00000000-0005-0000-0000-00005F330000}"/>
    <cellStyle name="s_WoolEuro_20_03_2000_3_1 2 2 4" xfId="12978" xr:uid="{00000000-0005-0000-0000-000060330000}"/>
    <cellStyle name="s_WoolEuro_20_03_2000_3_1 2 2_Aktiva Formeln" xfId="12979" xr:uid="{00000000-0005-0000-0000-000061330000}"/>
    <cellStyle name="s_WoolEuro_20_03_2000_3_1 2 3" xfId="12980" xr:uid="{00000000-0005-0000-0000-000062330000}"/>
    <cellStyle name="s_WoolEuro_20_03_2000_3_1 2 3 2" xfId="12981" xr:uid="{00000000-0005-0000-0000-000063330000}"/>
    <cellStyle name="s_WoolEuro_20_03_2000_3_1 2 3 3" xfId="12982" xr:uid="{00000000-0005-0000-0000-000064330000}"/>
    <cellStyle name="s_WoolEuro_20_03_2000_3_1 2 3 3 2" xfId="12983" xr:uid="{00000000-0005-0000-0000-000065330000}"/>
    <cellStyle name="s_WoolEuro_20_03_2000_3_1 2 3 4" xfId="12984" xr:uid="{00000000-0005-0000-0000-000066330000}"/>
    <cellStyle name="s_WoolEuro_20_03_2000_3_1 2 3_Aktiva Formeln" xfId="12985" xr:uid="{00000000-0005-0000-0000-000067330000}"/>
    <cellStyle name="s_WoolEuro_20_03_2000_3_1 2 4" xfId="12986" xr:uid="{00000000-0005-0000-0000-000068330000}"/>
    <cellStyle name="s_WoolEuro_20_03_2000_3_1 2 4 2" xfId="12987" xr:uid="{00000000-0005-0000-0000-000069330000}"/>
    <cellStyle name="s_WoolEuro_20_03_2000_3_1 2 4 3" xfId="12988" xr:uid="{00000000-0005-0000-0000-00006A330000}"/>
    <cellStyle name="s_WoolEuro_20_03_2000_3_1 2 4 3 2" xfId="12989" xr:uid="{00000000-0005-0000-0000-00006B330000}"/>
    <cellStyle name="s_WoolEuro_20_03_2000_3_1 2 4 4" xfId="12990" xr:uid="{00000000-0005-0000-0000-00006C330000}"/>
    <cellStyle name="s_WoolEuro_20_03_2000_3_1 2 4_Aktiva Formeln" xfId="12991" xr:uid="{00000000-0005-0000-0000-00006D330000}"/>
    <cellStyle name="s_WoolEuro_20_03_2000_3_1 2 5" xfId="12992" xr:uid="{00000000-0005-0000-0000-00006E330000}"/>
    <cellStyle name="s_WoolEuro_20_03_2000_3_1 2 5 2" xfId="12993" xr:uid="{00000000-0005-0000-0000-00006F330000}"/>
    <cellStyle name="s_WoolEuro_20_03_2000_3_1 2 5 2 2" xfId="12994" xr:uid="{00000000-0005-0000-0000-000070330000}"/>
    <cellStyle name="s_WoolEuro_20_03_2000_3_1 2 5 3" xfId="12995" xr:uid="{00000000-0005-0000-0000-000071330000}"/>
    <cellStyle name="s_WoolEuro_20_03_2000_3_1 2 5_Aktiva Formeln" xfId="12996" xr:uid="{00000000-0005-0000-0000-000072330000}"/>
    <cellStyle name="s_WoolEuro_20_03_2000_3_1 2 6" xfId="12997" xr:uid="{00000000-0005-0000-0000-000073330000}"/>
    <cellStyle name="s_WoolEuro_20_03_2000_3_1 2 6 2" xfId="12998" xr:uid="{00000000-0005-0000-0000-000074330000}"/>
    <cellStyle name="s_WoolEuro_20_03_2000_3_1 2 7" xfId="12999" xr:uid="{00000000-0005-0000-0000-000075330000}"/>
    <cellStyle name="s_WoolEuro_20_03_2000_3_1 2_Aktiva Formeln" xfId="13000" xr:uid="{00000000-0005-0000-0000-000076330000}"/>
    <cellStyle name="s_WoolEuro_20_03_2000_3_1 3" xfId="13001" xr:uid="{00000000-0005-0000-0000-000077330000}"/>
    <cellStyle name="s_WoolEuro_20_03_2000_3_1 3 2" xfId="13002" xr:uid="{00000000-0005-0000-0000-000078330000}"/>
    <cellStyle name="s_WoolEuro_20_03_2000_3_1 4" xfId="13003" xr:uid="{00000000-0005-0000-0000-000079330000}"/>
    <cellStyle name="s_WoolEuro_20_03_2000_3_1_Aktiva Formeln" xfId="13004" xr:uid="{00000000-0005-0000-0000-00007A330000}"/>
    <cellStyle name="s_WoolEuro_20_03_2000_3_Aktiva Formeln" xfId="13005" xr:uid="{00000000-0005-0000-0000-00007B330000}"/>
    <cellStyle name="s_WoolEuroEx_14_04_2000_01" xfId="13006" xr:uid="{00000000-0005-0000-0000-00007C330000}"/>
    <cellStyle name="s_WoolEuroEx_14_04_2000_01 2" xfId="13007" xr:uid="{00000000-0005-0000-0000-00007D330000}"/>
    <cellStyle name="s_WoolEuroEx_14_04_2000_01 2 2" xfId="13008" xr:uid="{00000000-0005-0000-0000-00007E330000}"/>
    <cellStyle name="s_WoolEuroEx_14_04_2000_01 2 2 2" xfId="13009" xr:uid="{00000000-0005-0000-0000-00007F330000}"/>
    <cellStyle name="s_WoolEuroEx_14_04_2000_01 2 2 2 2" xfId="13010" xr:uid="{00000000-0005-0000-0000-000080330000}"/>
    <cellStyle name="s_WoolEuroEx_14_04_2000_01 2 2 2 2 2" xfId="13011" xr:uid="{00000000-0005-0000-0000-000081330000}"/>
    <cellStyle name="s_WoolEuroEx_14_04_2000_01 2 2 2 3" xfId="13012" xr:uid="{00000000-0005-0000-0000-000082330000}"/>
    <cellStyle name="s_WoolEuroEx_14_04_2000_01 2 2 2_Aktiva Formeln" xfId="13013" xr:uid="{00000000-0005-0000-0000-000083330000}"/>
    <cellStyle name="s_WoolEuroEx_14_04_2000_01 2 2 3" xfId="13014" xr:uid="{00000000-0005-0000-0000-000084330000}"/>
    <cellStyle name="s_WoolEuroEx_14_04_2000_01 2 2 3 2" xfId="13015" xr:uid="{00000000-0005-0000-0000-000085330000}"/>
    <cellStyle name="s_WoolEuroEx_14_04_2000_01 2 2 4" xfId="13016" xr:uid="{00000000-0005-0000-0000-000086330000}"/>
    <cellStyle name="s_WoolEuroEx_14_04_2000_01 2 2_Aktiva Formeln" xfId="13017" xr:uid="{00000000-0005-0000-0000-000087330000}"/>
    <cellStyle name="s_WoolEuroEx_14_04_2000_01 2 3" xfId="13018" xr:uid="{00000000-0005-0000-0000-000088330000}"/>
    <cellStyle name="s_WoolEuroEx_14_04_2000_01 2 3 2" xfId="13019" xr:uid="{00000000-0005-0000-0000-000089330000}"/>
    <cellStyle name="s_WoolEuroEx_14_04_2000_01 2 3 3" xfId="13020" xr:uid="{00000000-0005-0000-0000-00008A330000}"/>
    <cellStyle name="s_WoolEuroEx_14_04_2000_01 2 3 3 2" xfId="13021" xr:uid="{00000000-0005-0000-0000-00008B330000}"/>
    <cellStyle name="s_WoolEuroEx_14_04_2000_01 2 3 4" xfId="13022" xr:uid="{00000000-0005-0000-0000-00008C330000}"/>
    <cellStyle name="s_WoolEuroEx_14_04_2000_01 2 3_Aktiva Formeln" xfId="13023" xr:uid="{00000000-0005-0000-0000-00008D330000}"/>
    <cellStyle name="s_WoolEuroEx_14_04_2000_01 2 4" xfId="13024" xr:uid="{00000000-0005-0000-0000-00008E330000}"/>
    <cellStyle name="s_WoolEuroEx_14_04_2000_01 2 4 2" xfId="13025" xr:uid="{00000000-0005-0000-0000-00008F330000}"/>
    <cellStyle name="s_WoolEuroEx_14_04_2000_01 2 4 3" xfId="13026" xr:uid="{00000000-0005-0000-0000-000090330000}"/>
    <cellStyle name="s_WoolEuroEx_14_04_2000_01 2 4 3 2" xfId="13027" xr:uid="{00000000-0005-0000-0000-000091330000}"/>
    <cellStyle name="s_WoolEuroEx_14_04_2000_01 2 4 4" xfId="13028" xr:uid="{00000000-0005-0000-0000-000092330000}"/>
    <cellStyle name="s_WoolEuroEx_14_04_2000_01 2 4_Aktiva Formeln" xfId="13029" xr:uid="{00000000-0005-0000-0000-000093330000}"/>
    <cellStyle name="s_WoolEuroEx_14_04_2000_01 2 5" xfId="13030" xr:uid="{00000000-0005-0000-0000-000094330000}"/>
    <cellStyle name="s_WoolEuroEx_14_04_2000_01 2 5 2" xfId="13031" xr:uid="{00000000-0005-0000-0000-000095330000}"/>
    <cellStyle name="s_WoolEuroEx_14_04_2000_01 2 5 2 2" xfId="13032" xr:uid="{00000000-0005-0000-0000-000096330000}"/>
    <cellStyle name="s_WoolEuroEx_14_04_2000_01 2 5 3" xfId="13033" xr:uid="{00000000-0005-0000-0000-000097330000}"/>
    <cellStyle name="s_WoolEuroEx_14_04_2000_01 2 5_Aktiva Formeln" xfId="13034" xr:uid="{00000000-0005-0000-0000-000098330000}"/>
    <cellStyle name="s_WoolEuroEx_14_04_2000_01 2 6" xfId="13035" xr:uid="{00000000-0005-0000-0000-000099330000}"/>
    <cellStyle name="s_WoolEuroEx_14_04_2000_01 2 6 2" xfId="13036" xr:uid="{00000000-0005-0000-0000-00009A330000}"/>
    <cellStyle name="s_WoolEuroEx_14_04_2000_01 2 7" xfId="13037" xr:uid="{00000000-0005-0000-0000-00009B330000}"/>
    <cellStyle name="s_WoolEuroEx_14_04_2000_01 2_Aktiva Formeln" xfId="13038" xr:uid="{00000000-0005-0000-0000-00009C330000}"/>
    <cellStyle name="s_WoolEuroEx_14_04_2000_01 3" xfId="13039" xr:uid="{00000000-0005-0000-0000-00009D330000}"/>
    <cellStyle name="s_WoolEuroEx_14_04_2000_01 3 2" xfId="13040" xr:uid="{00000000-0005-0000-0000-00009E330000}"/>
    <cellStyle name="s_WoolEuroEx_14_04_2000_01 4" xfId="13041" xr:uid="{00000000-0005-0000-0000-00009F330000}"/>
    <cellStyle name="s_WoolEuroEx_14_04_2000_01_1" xfId="13042" xr:uid="{00000000-0005-0000-0000-0000A0330000}"/>
    <cellStyle name="s_WoolEuroEx_14_04_2000_01_1 2" xfId="13043" xr:uid="{00000000-0005-0000-0000-0000A1330000}"/>
    <cellStyle name="s_WoolEuroEx_14_04_2000_01_1 2 2" xfId="13044" xr:uid="{00000000-0005-0000-0000-0000A2330000}"/>
    <cellStyle name="s_WoolEuroEx_14_04_2000_01_1 2 2 2" xfId="13045" xr:uid="{00000000-0005-0000-0000-0000A3330000}"/>
    <cellStyle name="s_WoolEuroEx_14_04_2000_01_1 2 2 2 2" xfId="13046" xr:uid="{00000000-0005-0000-0000-0000A4330000}"/>
    <cellStyle name="s_WoolEuroEx_14_04_2000_01_1 2 2 2 2 2" xfId="13047" xr:uid="{00000000-0005-0000-0000-0000A5330000}"/>
    <cellStyle name="s_WoolEuroEx_14_04_2000_01_1 2 2 2 3" xfId="13048" xr:uid="{00000000-0005-0000-0000-0000A6330000}"/>
    <cellStyle name="s_WoolEuroEx_14_04_2000_01_1 2 2 2_Aktiva Formeln" xfId="13049" xr:uid="{00000000-0005-0000-0000-0000A7330000}"/>
    <cellStyle name="s_WoolEuroEx_14_04_2000_01_1 2 2 3" xfId="13050" xr:uid="{00000000-0005-0000-0000-0000A8330000}"/>
    <cellStyle name="s_WoolEuroEx_14_04_2000_01_1 2 2 3 2" xfId="13051" xr:uid="{00000000-0005-0000-0000-0000A9330000}"/>
    <cellStyle name="s_WoolEuroEx_14_04_2000_01_1 2 2 4" xfId="13052" xr:uid="{00000000-0005-0000-0000-0000AA330000}"/>
    <cellStyle name="s_WoolEuroEx_14_04_2000_01_1 2 2_Aktiva Formeln" xfId="13053" xr:uid="{00000000-0005-0000-0000-0000AB330000}"/>
    <cellStyle name="s_WoolEuroEx_14_04_2000_01_1 2 3" xfId="13054" xr:uid="{00000000-0005-0000-0000-0000AC330000}"/>
    <cellStyle name="s_WoolEuroEx_14_04_2000_01_1 2 3 2" xfId="13055" xr:uid="{00000000-0005-0000-0000-0000AD330000}"/>
    <cellStyle name="s_WoolEuroEx_14_04_2000_01_1 2 3 3" xfId="13056" xr:uid="{00000000-0005-0000-0000-0000AE330000}"/>
    <cellStyle name="s_WoolEuroEx_14_04_2000_01_1 2 3 3 2" xfId="13057" xr:uid="{00000000-0005-0000-0000-0000AF330000}"/>
    <cellStyle name="s_WoolEuroEx_14_04_2000_01_1 2 3 4" xfId="13058" xr:uid="{00000000-0005-0000-0000-0000B0330000}"/>
    <cellStyle name="s_WoolEuroEx_14_04_2000_01_1 2 3_Aktiva Formeln" xfId="13059" xr:uid="{00000000-0005-0000-0000-0000B1330000}"/>
    <cellStyle name="s_WoolEuroEx_14_04_2000_01_1 2 4" xfId="13060" xr:uid="{00000000-0005-0000-0000-0000B2330000}"/>
    <cellStyle name="s_WoolEuroEx_14_04_2000_01_1 2 4 2" xfId="13061" xr:uid="{00000000-0005-0000-0000-0000B3330000}"/>
    <cellStyle name="s_WoolEuroEx_14_04_2000_01_1 2 4 3" xfId="13062" xr:uid="{00000000-0005-0000-0000-0000B4330000}"/>
    <cellStyle name="s_WoolEuroEx_14_04_2000_01_1 2 4 3 2" xfId="13063" xr:uid="{00000000-0005-0000-0000-0000B5330000}"/>
    <cellStyle name="s_WoolEuroEx_14_04_2000_01_1 2 4 4" xfId="13064" xr:uid="{00000000-0005-0000-0000-0000B6330000}"/>
    <cellStyle name="s_WoolEuroEx_14_04_2000_01_1 2 4_Aktiva Formeln" xfId="13065" xr:uid="{00000000-0005-0000-0000-0000B7330000}"/>
    <cellStyle name="s_WoolEuroEx_14_04_2000_01_1 2 5" xfId="13066" xr:uid="{00000000-0005-0000-0000-0000B8330000}"/>
    <cellStyle name="s_WoolEuroEx_14_04_2000_01_1 2 5 2" xfId="13067" xr:uid="{00000000-0005-0000-0000-0000B9330000}"/>
    <cellStyle name="s_WoolEuroEx_14_04_2000_01_1 2 5 2 2" xfId="13068" xr:uid="{00000000-0005-0000-0000-0000BA330000}"/>
    <cellStyle name="s_WoolEuroEx_14_04_2000_01_1 2 5 3" xfId="13069" xr:uid="{00000000-0005-0000-0000-0000BB330000}"/>
    <cellStyle name="s_WoolEuroEx_14_04_2000_01_1 2 5_Aktiva Formeln" xfId="13070" xr:uid="{00000000-0005-0000-0000-0000BC330000}"/>
    <cellStyle name="s_WoolEuroEx_14_04_2000_01_1 2 6" xfId="13071" xr:uid="{00000000-0005-0000-0000-0000BD330000}"/>
    <cellStyle name="s_WoolEuroEx_14_04_2000_01_1 2 6 2" xfId="13072" xr:uid="{00000000-0005-0000-0000-0000BE330000}"/>
    <cellStyle name="s_WoolEuroEx_14_04_2000_01_1 2 7" xfId="13073" xr:uid="{00000000-0005-0000-0000-0000BF330000}"/>
    <cellStyle name="s_WoolEuroEx_14_04_2000_01_1 2_Aktiva Formeln" xfId="13074" xr:uid="{00000000-0005-0000-0000-0000C0330000}"/>
    <cellStyle name="s_WoolEuroEx_14_04_2000_01_1 3" xfId="13075" xr:uid="{00000000-0005-0000-0000-0000C1330000}"/>
    <cellStyle name="s_WoolEuroEx_14_04_2000_01_1 3 2" xfId="13076" xr:uid="{00000000-0005-0000-0000-0000C2330000}"/>
    <cellStyle name="s_WoolEuroEx_14_04_2000_01_1 4" xfId="13077" xr:uid="{00000000-0005-0000-0000-0000C3330000}"/>
    <cellStyle name="s_WoolEuroEx_14_04_2000_01_1_Aktiva Formeln" xfId="13078" xr:uid="{00000000-0005-0000-0000-0000C4330000}"/>
    <cellStyle name="s_WoolEuroEx_14_04_2000_01_Aktiva Formeln" xfId="13079" xr:uid="{00000000-0005-0000-0000-0000C5330000}"/>
    <cellStyle name="Salida" xfId="13080" xr:uid="{00000000-0005-0000-0000-0000C6330000}"/>
    <cellStyle name="Salida 2" xfId="13081" xr:uid="{00000000-0005-0000-0000-0000C7330000}"/>
    <cellStyle name="Salida 2 2" xfId="13082" xr:uid="{00000000-0005-0000-0000-0000C8330000}"/>
    <cellStyle name="Salida 2 2 2" xfId="13083" xr:uid="{00000000-0005-0000-0000-0000C9330000}"/>
    <cellStyle name="Salida 2 2 2 2" xfId="13084" xr:uid="{00000000-0005-0000-0000-0000CA330000}"/>
    <cellStyle name="Salida 2 2 2 3" xfId="13085" xr:uid="{00000000-0005-0000-0000-0000CB330000}"/>
    <cellStyle name="Salida 2 2 2 4" xfId="13086" xr:uid="{00000000-0005-0000-0000-0000CC330000}"/>
    <cellStyle name="Salida 2 2 2 4 2" xfId="13087" xr:uid="{00000000-0005-0000-0000-0000CD330000}"/>
    <cellStyle name="Salida 2 2 2 5" xfId="13088" xr:uid="{00000000-0005-0000-0000-0000CE330000}"/>
    <cellStyle name="Salida 2 2 2_Aktiva Formeln" xfId="13089" xr:uid="{00000000-0005-0000-0000-0000CF330000}"/>
    <cellStyle name="Salida 2 2 3" xfId="13090" xr:uid="{00000000-0005-0000-0000-0000D0330000}"/>
    <cellStyle name="Salida 2 2 3 2" xfId="13091" xr:uid="{00000000-0005-0000-0000-0000D1330000}"/>
    <cellStyle name="Salida 2 2 3 2 2" xfId="13092" xr:uid="{00000000-0005-0000-0000-0000D2330000}"/>
    <cellStyle name="Salida 2 2 3 3" xfId="13093" xr:uid="{00000000-0005-0000-0000-0000D3330000}"/>
    <cellStyle name="Salida 2 2 4" xfId="13094" xr:uid="{00000000-0005-0000-0000-0000D4330000}"/>
    <cellStyle name="Salida 2 2 4 2" xfId="13095" xr:uid="{00000000-0005-0000-0000-0000D5330000}"/>
    <cellStyle name="Salida 2 2 4 2 2" xfId="13096" xr:uid="{00000000-0005-0000-0000-0000D6330000}"/>
    <cellStyle name="Salida 2 2 4 3" xfId="13097" xr:uid="{00000000-0005-0000-0000-0000D7330000}"/>
    <cellStyle name="Salida 2 2 5" xfId="13098" xr:uid="{00000000-0005-0000-0000-0000D8330000}"/>
    <cellStyle name="Salida 2 2 5 2" xfId="13099" xr:uid="{00000000-0005-0000-0000-0000D9330000}"/>
    <cellStyle name="Salida 2 2_Aktiva Formeln" xfId="13100" xr:uid="{00000000-0005-0000-0000-0000DA330000}"/>
    <cellStyle name="Salida 2 3" xfId="13101" xr:uid="{00000000-0005-0000-0000-0000DB330000}"/>
    <cellStyle name="Salida 2 3 2" xfId="13102" xr:uid="{00000000-0005-0000-0000-0000DC330000}"/>
    <cellStyle name="Salida 2 3 2 2" xfId="13103" xr:uid="{00000000-0005-0000-0000-0000DD330000}"/>
    <cellStyle name="Salida 2 3 2 2 2" xfId="13104" xr:uid="{00000000-0005-0000-0000-0000DE330000}"/>
    <cellStyle name="Salida 2 3 2 3" xfId="13105" xr:uid="{00000000-0005-0000-0000-0000DF330000}"/>
    <cellStyle name="Salida 2 3 3" xfId="13106" xr:uid="{00000000-0005-0000-0000-0000E0330000}"/>
    <cellStyle name="Salida 2 3 4" xfId="13107" xr:uid="{00000000-0005-0000-0000-0000E1330000}"/>
    <cellStyle name="Salida 2 3 4 2" xfId="13108" xr:uid="{00000000-0005-0000-0000-0000E2330000}"/>
    <cellStyle name="Salida 2 3 5" xfId="13109" xr:uid="{00000000-0005-0000-0000-0000E3330000}"/>
    <cellStyle name="Salida 2 3_Aktiva Formeln" xfId="13110" xr:uid="{00000000-0005-0000-0000-0000E4330000}"/>
    <cellStyle name="Salida 2 4" xfId="13111" xr:uid="{00000000-0005-0000-0000-0000E5330000}"/>
    <cellStyle name="Salida 2 4 2" xfId="13112" xr:uid="{00000000-0005-0000-0000-0000E6330000}"/>
    <cellStyle name="Salida 2 4 3" xfId="13113" xr:uid="{00000000-0005-0000-0000-0000E7330000}"/>
    <cellStyle name="Salida 2 4 4" xfId="13114" xr:uid="{00000000-0005-0000-0000-0000E8330000}"/>
    <cellStyle name="Salida 2 4 4 2" xfId="13115" xr:uid="{00000000-0005-0000-0000-0000E9330000}"/>
    <cellStyle name="Salida 2 4 5" xfId="13116" xr:uid="{00000000-0005-0000-0000-0000EA330000}"/>
    <cellStyle name="Salida 2 4_Aktiva Formeln" xfId="13117" xr:uid="{00000000-0005-0000-0000-0000EB330000}"/>
    <cellStyle name="Salida 2 5" xfId="13118" xr:uid="{00000000-0005-0000-0000-0000EC330000}"/>
    <cellStyle name="Salida 2 5 2" xfId="13119" xr:uid="{00000000-0005-0000-0000-0000ED330000}"/>
    <cellStyle name="Salida 2 5 3" xfId="13120" xr:uid="{00000000-0005-0000-0000-0000EE330000}"/>
    <cellStyle name="Salida 2 5 4" xfId="13121" xr:uid="{00000000-0005-0000-0000-0000EF330000}"/>
    <cellStyle name="Salida 2 5 4 2" xfId="13122" xr:uid="{00000000-0005-0000-0000-0000F0330000}"/>
    <cellStyle name="Salida 2 5 5" xfId="13123" xr:uid="{00000000-0005-0000-0000-0000F1330000}"/>
    <cellStyle name="Salida 2 5_Aktiva Formeln" xfId="13124" xr:uid="{00000000-0005-0000-0000-0000F2330000}"/>
    <cellStyle name="Salida 2 6" xfId="13125" xr:uid="{00000000-0005-0000-0000-0000F3330000}"/>
    <cellStyle name="Salida 2 6 2" xfId="13126" xr:uid="{00000000-0005-0000-0000-0000F4330000}"/>
    <cellStyle name="Salida 2 6 2 2" xfId="13127" xr:uid="{00000000-0005-0000-0000-0000F5330000}"/>
    <cellStyle name="Salida 2 6 3" xfId="13128" xr:uid="{00000000-0005-0000-0000-0000F6330000}"/>
    <cellStyle name="Salida 2 7" xfId="13129" xr:uid="{00000000-0005-0000-0000-0000F7330000}"/>
    <cellStyle name="Salida 2 8" xfId="13130" xr:uid="{00000000-0005-0000-0000-0000F8330000}"/>
    <cellStyle name="Salida 2 8 2" xfId="13131" xr:uid="{00000000-0005-0000-0000-0000F9330000}"/>
    <cellStyle name="Salida 2 8 2 2" xfId="13132" xr:uid="{00000000-0005-0000-0000-0000FA330000}"/>
    <cellStyle name="Salida 2 8 3" xfId="13133" xr:uid="{00000000-0005-0000-0000-0000FB330000}"/>
    <cellStyle name="Salida 2 9" xfId="13134" xr:uid="{00000000-0005-0000-0000-0000FC330000}"/>
    <cellStyle name="Salida 2 9 2" xfId="13135" xr:uid="{00000000-0005-0000-0000-0000FD330000}"/>
    <cellStyle name="Salida 2_Aktiva Formeln" xfId="13136" xr:uid="{00000000-0005-0000-0000-0000FE330000}"/>
    <cellStyle name="Salida 3" xfId="13137" xr:uid="{00000000-0005-0000-0000-0000FF330000}"/>
    <cellStyle name="Salida 3 2" xfId="13138" xr:uid="{00000000-0005-0000-0000-000000340000}"/>
    <cellStyle name="Salida 3 2 2" xfId="13139" xr:uid="{00000000-0005-0000-0000-000001340000}"/>
    <cellStyle name="Salida 3 2 2 2" xfId="13140" xr:uid="{00000000-0005-0000-0000-000002340000}"/>
    <cellStyle name="Salida 3 2 2 2 2" xfId="13141" xr:uid="{00000000-0005-0000-0000-000003340000}"/>
    <cellStyle name="Salida 3 2 2 3" xfId="13142" xr:uid="{00000000-0005-0000-0000-000004340000}"/>
    <cellStyle name="Salida 3 2 3" xfId="13143" xr:uid="{00000000-0005-0000-0000-000005340000}"/>
    <cellStyle name="Salida 3 2 4" xfId="13144" xr:uid="{00000000-0005-0000-0000-000006340000}"/>
    <cellStyle name="Salida 3 2 4 2" xfId="13145" xr:uid="{00000000-0005-0000-0000-000007340000}"/>
    <cellStyle name="Salida 3 2 5" xfId="13146" xr:uid="{00000000-0005-0000-0000-000008340000}"/>
    <cellStyle name="Salida 3 2_Aktiva Formeln" xfId="13147" xr:uid="{00000000-0005-0000-0000-000009340000}"/>
    <cellStyle name="Salida 3 3" xfId="13148" xr:uid="{00000000-0005-0000-0000-00000A340000}"/>
    <cellStyle name="Salida 3 3 2" xfId="13149" xr:uid="{00000000-0005-0000-0000-00000B340000}"/>
    <cellStyle name="Salida 3 3 3" xfId="13150" xr:uid="{00000000-0005-0000-0000-00000C340000}"/>
    <cellStyle name="Salida 3 3 4" xfId="13151" xr:uid="{00000000-0005-0000-0000-00000D340000}"/>
    <cellStyle name="Salida 3 3 4 2" xfId="13152" xr:uid="{00000000-0005-0000-0000-00000E340000}"/>
    <cellStyle name="Salida 3 3 5" xfId="13153" xr:uid="{00000000-0005-0000-0000-00000F340000}"/>
    <cellStyle name="Salida 3 3_Aktiva Formeln" xfId="13154" xr:uid="{00000000-0005-0000-0000-000010340000}"/>
    <cellStyle name="Salida 3 4" xfId="13155" xr:uid="{00000000-0005-0000-0000-000011340000}"/>
    <cellStyle name="Salida 3 4 2" xfId="13156" xr:uid="{00000000-0005-0000-0000-000012340000}"/>
    <cellStyle name="Salida 3 4 2 2" xfId="13157" xr:uid="{00000000-0005-0000-0000-000013340000}"/>
    <cellStyle name="Salida 3 4 3" xfId="13158" xr:uid="{00000000-0005-0000-0000-000014340000}"/>
    <cellStyle name="Salida 3 5" xfId="13159" xr:uid="{00000000-0005-0000-0000-000015340000}"/>
    <cellStyle name="Salida 3_Aktiva Formeln" xfId="13160" xr:uid="{00000000-0005-0000-0000-000016340000}"/>
    <cellStyle name="Salida 4" xfId="13161" xr:uid="{00000000-0005-0000-0000-000017340000}"/>
    <cellStyle name="Salida 4 2" xfId="13162" xr:uid="{00000000-0005-0000-0000-000018340000}"/>
    <cellStyle name="Salida 4 2 2" xfId="13163" xr:uid="{00000000-0005-0000-0000-000019340000}"/>
    <cellStyle name="Salida 4 3" xfId="13164" xr:uid="{00000000-0005-0000-0000-00001A340000}"/>
    <cellStyle name="Salida 5" xfId="13165" xr:uid="{00000000-0005-0000-0000-00001B340000}"/>
    <cellStyle name="Salida 5 2" xfId="13166" xr:uid="{00000000-0005-0000-0000-00001C340000}"/>
    <cellStyle name="Salida_Aktiva Formeln" xfId="13167" xr:uid="{00000000-0005-0000-0000-00001D340000}"/>
    <cellStyle name="Salomon Logo" xfId="13168" xr:uid="{00000000-0005-0000-0000-00001E340000}"/>
    <cellStyle name="SAPBEXaggData" xfId="13169" xr:uid="{00000000-0005-0000-0000-00001F340000}"/>
    <cellStyle name="SAPBEXaggData 10" xfId="13170" xr:uid="{00000000-0005-0000-0000-000020340000}"/>
    <cellStyle name="SAPBEXaggData 10 2" xfId="13171" xr:uid="{00000000-0005-0000-0000-000021340000}"/>
    <cellStyle name="SAPBEXaggData 2" xfId="13172" xr:uid="{00000000-0005-0000-0000-000022340000}"/>
    <cellStyle name="SAPBEXaggData 2 2" xfId="13173" xr:uid="{00000000-0005-0000-0000-000023340000}"/>
    <cellStyle name="SAPBEXaggData 2 3" xfId="13174" xr:uid="{00000000-0005-0000-0000-000024340000}"/>
    <cellStyle name="SAPBEXaggData 2 4" xfId="13175" xr:uid="{00000000-0005-0000-0000-000025340000}"/>
    <cellStyle name="SAPBEXaggData 2 4 2" xfId="13176" xr:uid="{00000000-0005-0000-0000-000026340000}"/>
    <cellStyle name="SAPBEXaggData 2 5" xfId="13177" xr:uid="{00000000-0005-0000-0000-000027340000}"/>
    <cellStyle name="SAPBEXaggData 2_Aktiva Formeln" xfId="13178" xr:uid="{00000000-0005-0000-0000-000028340000}"/>
    <cellStyle name="SAPBEXaggData 3" xfId="13179" xr:uid="{00000000-0005-0000-0000-000029340000}"/>
    <cellStyle name="SAPBEXaggData 3 2" xfId="13180" xr:uid="{00000000-0005-0000-0000-00002A340000}"/>
    <cellStyle name="SAPBEXaggData 3 2 2" xfId="13181" xr:uid="{00000000-0005-0000-0000-00002B340000}"/>
    <cellStyle name="SAPBEXaggData 3 3" xfId="13182" xr:uid="{00000000-0005-0000-0000-00002C340000}"/>
    <cellStyle name="SAPBEXaggData 4" xfId="13183" xr:uid="{00000000-0005-0000-0000-00002D340000}"/>
    <cellStyle name="SAPBEXaggData 4 2" xfId="13184" xr:uid="{00000000-0005-0000-0000-00002E340000}"/>
    <cellStyle name="SAPBEXaggData 4 2 2" xfId="13185" xr:uid="{00000000-0005-0000-0000-00002F340000}"/>
    <cellStyle name="SAPBEXaggData 4 3" xfId="13186" xr:uid="{00000000-0005-0000-0000-000030340000}"/>
    <cellStyle name="SAPBEXaggData 5" xfId="13187" xr:uid="{00000000-0005-0000-0000-000031340000}"/>
    <cellStyle name="SAPBEXaggData 5 2" xfId="13188" xr:uid="{00000000-0005-0000-0000-000032340000}"/>
    <cellStyle name="SAPBEXaggData 5 2 2" xfId="13189" xr:uid="{00000000-0005-0000-0000-000033340000}"/>
    <cellStyle name="SAPBEXaggData 5 3" xfId="13190" xr:uid="{00000000-0005-0000-0000-000034340000}"/>
    <cellStyle name="SAPBEXaggData 6" xfId="13191" xr:uid="{00000000-0005-0000-0000-000035340000}"/>
    <cellStyle name="SAPBEXaggData 6 2" xfId="13192" xr:uid="{00000000-0005-0000-0000-000036340000}"/>
    <cellStyle name="SAPBEXaggData 6 2 2" xfId="13193" xr:uid="{00000000-0005-0000-0000-000037340000}"/>
    <cellStyle name="SAPBEXaggData 6 3" xfId="13194" xr:uid="{00000000-0005-0000-0000-000038340000}"/>
    <cellStyle name="SAPBEXaggData 7" xfId="13195" xr:uid="{00000000-0005-0000-0000-000039340000}"/>
    <cellStyle name="SAPBEXaggData 7 2" xfId="13196" xr:uid="{00000000-0005-0000-0000-00003A340000}"/>
    <cellStyle name="SAPBEXaggData 7 2 2" xfId="13197" xr:uid="{00000000-0005-0000-0000-00003B340000}"/>
    <cellStyle name="SAPBEXaggData 7 3" xfId="13198" xr:uid="{00000000-0005-0000-0000-00003C340000}"/>
    <cellStyle name="SAPBEXaggData 8" xfId="13199" xr:uid="{00000000-0005-0000-0000-00003D340000}"/>
    <cellStyle name="SAPBEXaggData 8 2" xfId="13200" xr:uid="{00000000-0005-0000-0000-00003E340000}"/>
    <cellStyle name="SAPBEXaggData 8 2 2" xfId="13201" xr:uid="{00000000-0005-0000-0000-00003F340000}"/>
    <cellStyle name="SAPBEXaggData 8 3" xfId="13202" xr:uid="{00000000-0005-0000-0000-000040340000}"/>
    <cellStyle name="SAPBEXaggData 9" xfId="13203" xr:uid="{00000000-0005-0000-0000-000041340000}"/>
    <cellStyle name="SAPBEXaggData 9 2" xfId="13204" xr:uid="{00000000-0005-0000-0000-000042340000}"/>
    <cellStyle name="SAPBEXaggData 9 2 2" xfId="13205" xr:uid="{00000000-0005-0000-0000-000043340000}"/>
    <cellStyle name="SAPBEXaggData 9 3" xfId="13206" xr:uid="{00000000-0005-0000-0000-000044340000}"/>
    <cellStyle name="SAPBEXaggData_Aktiva Formeln" xfId="13207" xr:uid="{00000000-0005-0000-0000-000045340000}"/>
    <cellStyle name="SAPBEXaggDataEmph" xfId="13208" xr:uid="{00000000-0005-0000-0000-000046340000}"/>
    <cellStyle name="SAPBEXaggDataEmph 10" xfId="13209" xr:uid="{00000000-0005-0000-0000-000047340000}"/>
    <cellStyle name="SAPBEXaggDataEmph 10 2" xfId="13210" xr:uid="{00000000-0005-0000-0000-000048340000}"/>
    <cellStyle name="SAPBEXaggDataEmph 2" xfId="13211" xr:uid="{00000000-0005-0000-0000-000049340000}"/>
    <cellStyle name="SAPBEXaggDataEmph 2 2" xfId="13212" xr:uid="{00000000-0005-0000-0000-00004A340000}"/>
    <cellStyle name="SAPBEXaggDataEmph 2 3" xfId="13213" xr:uid="{00000000-0005-0000-0000-00004B340000}"/>
    <cellStyle name="SAPBEXaggDataEmph 2 4" xfId="13214" xr:uid="{00000000-0005-0000-0000-00004C340000}"/>
    <cellStyle name="SAPBEXaggDataEmph 2 4 2" xfId="13215" xr:uid="{00000000-0005-0000-0000-00004D340000}"/>
    <cellStyle name="SAPBEXaggDataEmph 2 5" xfId="13216" xr:uid="{00000000-0005-0000-0000-00004E340000}"/>
    <cellStyle name="SAPBEXaggDataEmph 2_Aktiva Formeln" xfId="13217" xr:uid="{00000000-0005-0000-0000-00004F340000}"/>
    <cellStyle name="SAPBEXaggDataEmph 3" xfId="13218" xr:uid="{00000000-0005-0000-0000-000050340000}"/>
    <cellStyle name="SAPBEXaggDataEmph 3 2" xfId="13219" xr:uid="{00000000-0005-0000-0000-000051340000}"/>
    <cellStyle name="SAPBEXaggDataEmph 3 2 2" xfId="13220" xr:uid="{00000000-0005-0000-0000-000052340000}"/>
    <cellStyle name="SAPBEXaggDataEmph 3 3" xfId="13221" xr:uid="{00000000-0005-0000-0000-000053340000}"/>
    <cellStyle name="SAPBEXaggDataEmph 4" xfId="13222" xr:uid="{00000000-0005-0000-0000-000054340000}"/>
    <cellStyle name="SAPBEXaggDataEmph 4 2" xfId="13223" xr:uid="{00000000-0005-0000-0000-000055340000}"/>
    <cellStyle name="SAPBEXaggDataEmph 4 2 2" xfId="13224" xr:uid="{00000000-0005-0000-0000-000056340000}"/>
    <cellStyle name="SAPBEXaggDataEmph 4 3" xfId="13225" xr:uid="{00000000-0005-0000-0000-000057340000}"/>
    <cellStyle name="SAPBEXaggDataEmph 5" xfId="13226" xr:uid="{00000000-0005-0000-0000-000058340000}"/>
    <cellStyle name="SAPBEXaggDataEmph 5 2" xfId="13227" xr:uid="{00000000-0005-0000-0000-000059340000}"/>
    <cellStyle name="SAPBEXaggDataEmph 5 2 2" xfId="13228" xr:uid="{00000000-0005-0000-0000-00005A340000}"/>
    <cellStyle name="SAPBEXaggDataEmph 5 3" xfId="13229" xr:uid="{00000000-0005-0000-0000-00005B340000}"/>
    <cellStyle name="SAPBEXaggDataEmph 6" xfId="13230" xr:uid="{00000000-0005-0000-0000-00005C340000}"/>
    <cellStyle name="SAPBEXaggDataEmph 6 2" xfId="13231" xr:uid="{00000000-0005-0000-0000-00005D340000}"/>
    <cellStyle name="SAPBEXaggDataEmph 6 2 2" xfId="13232" xr:uid="{00000000-0005-0000-0000-00005E340000}"/>
    <cellStyle name="SAPBEXaggDataEmph 6 3" xfId="13233" xr:uid="{00000000-0005-0000-0000-00005F340000}"/>
    <cellStyle name="SAPBEXaggDataEmph 7" xfId="13234" xr:uid="{00000000-0005-0000-0000-000060340000}"/>
    <cellStyle name="SAPBEXaggDataEmph 7 2" xfId="13235" xr:uid="{00000000-0005-0000-0000-000061340000}"/>
    <cellStyle name="SAPBEXaggDataEmph 7 2 2" xfId="13236" xr:uid="{00000000-0005-0000-0000-000062340000}"/>
    <cellStyle name="SAPBEXaggDataEmph 7 3" xfId="13237" xr:uid="{00000000-0005-0000-0000-000063340000}"/>
    <cellStyle name="SAPBEXaggDataEmph 8" xfId="13238" xr:uid="{00000000-0005-0000-0000-000064340000}"/>
    <cellStyle name="SAPBEXaggDataEmph 8 2" xfId="13239" xr:uid="{00000000-0005-0000-0000-000065340000}"/>
    <cellStyle name="SAPBEXaggDataEmph 8 2 2" xfId="13240" xr:uid="{00000000-0005-0000-0000-000066340000}"/>
    <cellStyle name="SAPBEXaggDataEmph 8 3" xfId="13241" xr:uid="{00000000-0005-0000-0000-000067340000}"/>
    <cellStyle name="SAPBEXaggDataEmph 9" xfId="13242" xr:uid="{00000000-0005-0000-0000-000068340000}"/>
    <cellStyle name="SAPBEXaggDataEmph 9 2" xfId="13243" xr:uid="{00000000-0005-0000-0000-000069340000}"/>
    <cellStyle name="SAPBEXaggDataEmph 9 2 2" xfId="13244" xr:uid="{00000000-0005-0000-0000-00006A340000}"/>
    <cellStyle name="SAPBEXaggDataEmph 9 3" xfId="13245" xr:uid="{00000000-0005-0000-0000-00006B340000}"/>
    <cellStyle name="SAPBEXaggDataEmph_Aktiva Formeln" xfId="13246" xr:uid="{00000000-0005-0000-0000-00006C340000}"/>
    <cellStyle name="SAPBEXaggItem" xfId="13247" xr:uid="{00000000-0005-0000-0000-00006D340000}"/>
    <cellStyle name="SAPBEXaggItem 10" xfId="13248" xr:uid="{00000000-0005-0000-0000-00006E340000}"/>
    <cellStyle name="SAPBEXaggItem 10 2" xfId="13249" xr:uid="{00000000-0005-0000-0000-00006F340000}"/>
    <cellStyle name="SAPBEXaggItem 2" xfId="13250" xr:uid="{00000000-0005-0000-0000-000070340000}"/>
    <cellStyle name="SAPBEXaggItem 2 2" xfId="13251" xr:uid="{00000000-0005-0000-0000-000071340000}"/>
    <cellStyle name="SAPBEXaggItem 2 3" xfId="13252" xr:uid="{00000000-0005-0000-0000-000072340000}"/>
    <cellStyle name="SAPBEXaggItem 2 4" xfId="13253" xr:uid="{00000000-0005-0000-0000-000073340000}"/>
    <cellStyle name="SAPBEXaggItem 2 4 2" xfId="13254" xr:uid="{00000000-0005-0000-0000-000074340000}"/>
    <cellStyle name="SAPBEXaggItem 2 5" xfId="13255" xr:uid="{00000000-0005-0000-0000-000075340000}"/>
    <cellStyle name="SAPBEXaggItem 2_Aktiva Formeln" xfId="13256" xr:uid="{00000000-0005-0000-0000-000076340000}"/>
    <cellStyle name="SAPBEXaggItem 3" xfId="13257" xr:uid="{00000000-0005-0000-0000-000077340000}"/>
    <cellStyle name="SAPBEXaggItem 3 2" xfId="13258" xr:uid="{00000000-0005-0000-0000-000078340000}"/>
    <cellStyle name="SAPBEXaggItem 3 2 2" xfId="13259" xr:uid="{00000000-0005-0000-0000-000079340000}"/>
    <cellStyle name="SAPBEXaggItem 3 3" xfId="13260" xr:uid="{00000000-0005-0000-0000-00007A340000}"/>
    <cellStyle name="SAPBEXaggItem 4" xfId="13261" xr:uid="{00000000-0005-0000-0000-00007B340000}"/>
    <cellStyle name="SAPBEXaggItem 4 2" xfId="13262" xr:uid="{00000000-0005-0000-0000-00007C340000}"/>
    <cellStyle name="SAPBEXaggItem 4 2 2" xfId="13263" xr:uid="{00000000-0005-0000-0000-00007D340000}"/>
    <cellStyle name="SAPBEXaggItem 4 3" xfId="13264" xr:uid="{00000000-0005-0000-0000-00007E340000}"/>
    <cellStyle name="SAPBEXaggItem 5" xfId="13265" xr:uid="{00000000-0005-0000-0000-00007F340000}"/>
    <cellStyle name="SAPBEXaggItem 5 2" xfId="13266" xr:uid="{00000000-0005-0000-0000-000080340000}"/>
    <cellStyle name="SAPBEXaggItem 5 2 2" xfId="13267" xr:uid="{00000000-0005-0000-0000-000081340000}"/>
    <cellStyle name="SAPBEXaggItem 5 3" xfId="13268" xr:uid="{00000000-0005-0000-0000-000082340000}"/>
    <cellStyle name="SAPBEXaggItem 6" xfId="13269" xr:uid="{00000000-0005-0000-0000-000083340000}"/>
    <cellStyle name="SAPBEXaggItem 6 2" xfId="13270" xr:uid="{00000000-0005-0000-0000-000084340000}"/>
    <cellStyle name="SAPBEXaggItem 6 2 2" xfId="13271" xr:uid="{00000000-0005-0000-0000-000085340000}"/>
    <cellStyle name="SAPBEXaggItem 6 3" xfId="13272" xr:uid="{00000000-0005-0000-0000-000086340000}"/>
    <cellStyle name="SAPBEXaggItem 7" xfId="13273" xr:uid="{00000000-0005-0000-0000-000087340000}"/>
    <cellStyle name="SAPBEXaggItem 7 2" xfId="13274" xr:uid="{00000000-0005-0000-0000-000088340000}"/>
    <cellStyle name="SAPBEXaggItem 7 2 2" xfId="13275" xr:uid="{00000000-0005-0000-0000-000089340000}"/>
    <cellStyle name="SAPBEXaggItem 7 3" xfId="13276" xr:uid="{00000000-0005-0000-0000-00008A340000}"/>
    <cellStyle name="SAPBEXaggItem 8" xfId="13277" xr:uid="{00000000-0005-0000-0000-00008B340000}"/>
    <cellStyle name="SAPBEXaggItem 8 2" xfId="13278" xr:uid="{00000000-0005-0000-0000-00008C340000}"/>
    <cellStyle name="SAPBEXaggItem 8 2 2" xfId="13279" xr:uid="{00000000-0005-0000-0000-00008D340000}"/>
    <cellStyle name="SAPBEXaggItem 8 3" xfId="13280" xr:uid="{00000000-0005-0000-0000-00008E340000}"/>
    <cellStyle name="SAPBEXaggItem 9" xfId="13281" xr:uid="{00000000-0005-0000-0000-00008F340000}"/>
    <cellStyle name="SAPBEXaggItem 9 2" xfId="13282" xr:uid="{00000000-0005-0000-0000-000090340000}"/>
    <cellStyle name="SAPBEXaggItem 9 2 2" xfId="13283" xr:uid="{00000000-0005-0000-0000-000091340000}"/>
    <cellStyle name="SAPBEXaggItem 9 3" xfId="13284" xr:uid="{00000000-0005-0000-0000-000092340000}"/>
    <cellStyle name="SAPBEXaggItem_Aktiva Formeln" xfId="13285" xr:uid="{00000000-0005-0000-0000-000093340000}"/>
    <cellStyle name="SAPBEXaggItemX" xfId="13286" xr:uid="{00000000-0005-0000-0000-000094340000}"/>
    <cellStyle name="SAPBEXaggItemX 10" xfId="13287" xr:uid="{00000000-0005-0000-0000-000095340000}"/>
    <cellStyle name="SAPBEXaggItemX 10 2" xfId="13288" xr:uid="{00000000-0005-0000-0000-000096340000}"/>
    <cellStyle name="SAPBEXaggItemX 2" xfId="13289" xr:uid="{00000000-0005-0000-0000-000097340000}"/>
    <cellStyle name="SAPBEXaggItemX 2 2" xfId="13290" xr:uid="{00000000-0005-0000-0000-000098340000}"/>
    <cellStyle name="SAPBEXaggItemX 2 3" xfId="13291" xr:uid="{00000000-0005-0000-0000-000099340000}"/>
    <cellStyle name="SAPBEXaggItemX 2 4" xfId="13292" xr:uid="{00000000-0005-0000-0000-00009A340000}"/>
    <cellStyle name="SAPBEXaggItemX 2 4 2" xfId="13293" xr:uid="{00000000-0005-0000-0000-00009B340000}"/>
    <cellStyle name="SAPBEXaggItemX 2 5" xfId="13294" xr:uid="{00000000-0005-0000-0000-00009C340000}"/>
    <cellStyle name="SAPBEXaggItemX 2_Aktiva Formeln" xfId="13295" xr:uid="{00000000-0005-0000-0000-00009D340000}"/>
    <cellStyle name="SAPBEXaggItemX 3" xfId="13296" xr:uid="{00000000-0005-0000-0000-00009E340000}"/>
    <cellStyle name="SAPBEXaggItemX 3 2" xfId="13297" xr:uid="{00000000-0005-0000-0000-00009F340000}"/>
    <cellStyle name="SAPBEXaggItemX 3 2 2" xfId="13298" xr:uid="{00000000-0005-0000-0000-0000A0340000}"/>
    <cellStyle name="SAPBEXaggItemX 3 3" xfId="13299" xr:uid="{00000000-0005-0000-0000-0000A1340000}"/>
    <cellStyle name="SAPBEXaggItemX 4" xfId="13300" xr:uid="{00000000-0005-0000-0000-0000A2340000}"/>
    <cellStyle name="SAPBEXaggItemX 4 2" xfId="13301" xr:uid="{00000000-0005-0000-0000-0000A3340000}"/>
    <cellStyle name="SAPBEXaggItemX 4 2 2" xfId="13302" xr:uid="{00000000-0005-0000-0000-0000A4340000}"/>
    <cellStyle name="SAPBEXaggItemX 4 3" xfId="13303" xr:uid="{00000000-0005-0000-0000-0000A5340000}"/>
    <cellStyle name="SAPBEXaggItemX 5" xfId="13304" xr:uid="{00000000-0005-0000-0000-0000A6340000}"/>
    <cellStyle name="SAPBEXaggItemX 5 2" xfId="13305" xr:uid="{00000000-0005-0000-0000-0000A7340000}"/>
    <cellStyle name="SAPBEXaggItemX 5 2 2" xfId="13306" xr:uid="{00000000-0005-0000-0000-0000A8340000}"/>
    <cellStyle name="SAPBEXaggItemX 5 3" xfId="13307" xr:uid="{00000000-0005-0000-0000-0000A9340000}"/>
    <cellStyle name="SAPBEXaggItemX 6" xfId="13308" xr:uid="{00000000-0005-0000-0000-0000AA340000}"/>
    <cellStyle name="SAPBEXaggItemX 6 2" xfId="13309" xr:uid="{00000000-0005-0000-0000-0000AB340000}"/>
    <cellStyle name="SAPBEXaggItemX 6 2 2" xfId="13310" xr:uid="{00000000-0005-0000-0000-0000AC340000}"/>
    <cellStyle name="SAPBEXaggItemX 6 3" xfId="13311" xr:uid="{00000000-0005-0000-0000-0000AD340000}"/>
    <cellStyle name="SAPBEXaggItemX 7" xfId="13312" xr:uid="{00000000-0005-0000-0000-0000AE340000}"/>
    <cellStyle name="SAPBEXaggItemX 7 2" xfId="13313" xr:uid="{00000000-0005-0000-0000-0000AF340000}"/>
    <cellStyle name="SAPBEXaggItemX 7 2 2" xfId="13314" xr:uid="{00000000-0005-0000-0000-0000B0340000}"/>
    <cellStyle name="SAPBEXaggItemX 7 3" xfId="13315" xr:uid="{00000000-0005-0000-0000-0000B1340000}"/>
    <cellStyle name="SAPBEXaggItemX 8" xfId="13316" xr:uid="{00000000-0005-0000-0000-0000B2340000}"/>
    <cellStyle name="SAPBEXaggItemX 8 2" xfId="13317" xr:uid="{00000000-0005-0000-0000-0000B3340000}"/>
    <cellStyle name="SAPBEXaggItemX 8 2 2" xfId="13318" xr:uid="{00000000-0005-0000-0000-0000B4340000}"/>
    <cellStyle name="SAPBEXaggItemX 8 3" xfId="13319" xr:uid="{00000000-0005-0000-0000-0000B5340000}"/>
    <cellStyle name="SAPBEXaggItemX 9" xfId="13320" xr:uid="{00000000-0005-0000-0000-0000B6340000}"/>
    <cellStyle name="SAPBEXaggItemX 9 2" xfId="13321" xr:uid="{00000000-0005-0000-0000-0000B7340000}"/>
    <cellStyle name="SAPBEXaggItemX 9 2 2" xfId="13322" xr:uid="{00000000-0005-0000-0000-0000B8340000}"/>
    <cellStyle name="SAPBEXaggItemX 9 3" xfId="13323" xr:uid="{00000000-0005-0000-0000-0000B9340000}"/>
    <cellStyle name="SAPBEXaggItemX_Aktiva Formeln" xfId="13324" xr:uid="{00000000-0005-0000-0000-0000BA340000}"/>
    <cellStyle name="SAPBEXchaText" xfId="13325" xr:uid="{00000000-0005-0000-0000-0000BB340000}"/>
    <cellStyle name="SAPBEXexcBad" xfId="13326" xr:uid="{00000000-0005-0000-0000-0000BC340000}"/>
    <cellStyle name="SAPBEXexcBad7" xfId="13327" xr:uid="{00000000-0005-0000-0000-0000BD340000}"/>
    <cellStyle name="SAPBEXexcBad7 10" xfId="13328" xr:uid="{00000000-0005-0000-0000-0000BE340000}"/>
    <cellStyle name="SAPBEXexcBad7 10 2" xfId="13329" xr:uid="{00000000-0005-0000-0000-0000BF340000}"/>
    <cellStyle name="SAPBEXexcBad7 2" xfId="13330" xr:uid="{00000000-0005-0000-0000-0000C0340000}"/>
    <cellStyle name="SAPBEXexcBad7 2 2" xfId="13331" xr:uid="{00000000-0005-0000-0000-0000C1340000}"/>
    <cellStyle name="SAPBEXexcBad7 2 3" xfId="13332" xr:uid="{00000000-0005-0000-0000-0000C2340000}"/>
    <cellStyle name="SAPBEXexcBad7 2 4" xfId="13333" xr:uid="{00000000-0005-0000-0000-0000C3340000}"/>
    <cellStyle name="SAPBEXexcBad7 2 4 2" xfId="13334" xr:uid="{00000000-0005-0000-0000-0000C4340000}"/>
    <cellStyle name="SAPBEXexcBad7 2 5" xfId="13335" xr:uid="{00000000-0005-0000-0000-0000C5340000}"/>
    <cellStyle name="SAPBEXexcBad7 2_Aktiva Formeln" xfId="13336" xr:uid="{00000000-0005-0000-0000-0000C6340000}"/>
    <cellStyle name="SAPBEXexcBad7 3" xfId="13337" xr:uid="{00000000-0005-0000-0000-0000C7340000}"/>
    <cellStyle name="SAPBEXexcBad7 3 2" xfId="13338" xr:uid="{00000000-0005-0000-0000-0000C8340000}"/>
    <cellStyle name="SAPBEXexcBad7 3 2 2" xfId="13339" xr:uid="{00000000-0005-0000-0000-0000C9340000}"/>
    <cellStyle name="SAPBEXexcBad7 3 3" xfId="13340" xr:uid="{00000000-0005-0000-0000-0000CA340000}"/>
    <cellStyle name="SAPBEXexcBad7 4" xfId="13341" xr:uid="{00000000-0005-0000-0000-0000CB340000}"/>
    <cellStyle name="SAPBEXexcBad7 4 2" xfId="13342" xr:uid="{00000000-0005-0000-0000-0000CC340000}"/>
    <cellStyle name="SAPBEXexcBad7 4 2 2" xfId="13343" xr:uid="{00000000-0005-0000-0000-0000CD340000}"/>
    <cellStyle name="SAPBEXexcBad7 4 3" xfId="13344" xr:uid="{00000000-0005-0000-0000-0000CE340000}"/>
    <cellStyle name="SAPBEXexcBad7 5" xfId="13345" xr:uid="{00000000-0005-0000-0000-0000CF340000}"/>
    <cellStyle name="SAPBEXexcBad7 5 2" xfId="13346" xr:uid="{00000000-0005-0000-0000-0000D0340000}"/>
    <cellStyle name="SAPBEXexcBad7 5 2 2" xfId="13347" xr:uid="{00000000-0005-0000-0000-0000D1340000}"/>
    <cellStyle name="SAPBEXexcBad7 5 3" xfId="13348" xr:uid="{00000000-0005-0000-0000-0000D2340000}"/>
    <cellStyle name="SAPBEXexcBad7 6" xfId="13349" xr:uid="{00000000-0005-0000-0000-0000D3340000}"/>
    <cellStyle name="SAPBEXexcBad7 6 2" xfId="13350" xr:uid="{00000000-0005-0000-0000-0000D4340000}"/>
    <cellStyle name="SAPBEXexcBad7 6 2 2" xfId="13351" xr:uid="{00000000-0005-0000-0000-0000D5340000}"/>
    <cellStyle name="SAPBEXexcBad7 6 3" xfId="13352" xr:uid="{00000000-0005-0000-0000-0000D6340000}"/>
    <cellStyle name="SAPBEXexcBad7 7" xfId="13353" xr:uid="{00000000-0005-0000-0000-0000D7340000}"/>
    <cellStyle name="SAPBEXexcBad7 7 2" xfId="13354" xr:uid="{00000000-0005-0000-0000-0000D8340000}"/>
    <cellStyle name="SAPBEXexcBad7 7 2 2" xfId="13355" xr:uid="{00000000-0005-0000-0000-0000D9340000}"/>
    <cellStyle name="SAPBEXexcBad7 7 3" xfId="13356" xr:uid="{00000000-0005-0000-0000-0000DA340000}"/>
    <cellStyle name="SAPBEXexcBad7 8" xfId="13357" xr:uid="{00000000-0005-0000-0000-0000DB340000}"/>
    <cellStyle name="SAPBEXexcBad7 8 2" xfId="13358" xr:uid="{00000000-0005-0000-0000-0000DC340000}"/>
    <cellStyle name="SAPBEXexcBad7 8 2 2" xfId="13359" xr:uid="{00000000-0005-0000-0000-0000DD340000}"/>
    <cellStyle name="SAPBEXexcBad7 8 3" xfId="13360" xr:uid="{00000000-0005-0000-0000-0000DE340000}"/>
    <cellStyle name="SAPBEXexcBad7 9" xfId="13361" xr:uid="{00000000-0005-0000-0000-0000DF340000}"/>
    <cellStyle name="SAPBEXexcBad7 9 2" xfId="13362" xr:uid="{00000000-0005-0000-0000-0000E0340000}"/>
    <cellStyle name="SAPBEXexcBad7 9 2 2" xfId="13363" xr:uid="{00000000-0005-0000-0000-0000E1340000}"/>
    <cellStyle name="SAPBEXexcBad7 9 3" xfId="13364" xr:uid="{00000000-0005-0000-0000-0000E2340000}"/>
    <cellStyle name="SAPBEXexcBad7_Aktiva Formeln" xfId="13365" xr:uid="{00000000-0005-0000-0000-0000E3340000}"/>
    <cellStyle name="SAPBEXexcBad8" xfId="13366" xr:uid="{00000000-0005-0000-0000-0000E4340000}"/>
    <cellStyle name="SAPBEXexcBad8 10" xfId="13367" xr:uid="{00000000-0005-0000-0000-0000E5340000}"/>
    <cellStyle name="SAPBEXexcBad8 10 2" xfId="13368" xr:uid="{00000000-0005-0000-0000-0000E6340000}"/>
    <cellStyle name="SAPBEXexcBad8 2" xfId="13369" xr:uid="{00000000-0005-0000-0000-0000E7340000}"/>
    <cellStyle name="SAPBEXexcBad8 2 2" xfId="13370" xr:uid="{00000000-0005-0000-0000-0000E8340000}"/>
    <cellStyle name="SAPBEXexcBad8 2 3" xfId="13371" xr:uid="{00000000-0005-0000-0000-0000E9340000}"/>
    <cellStyle name="SAPBEXexcBad8 2 4" xfId="13372" xr:uid="{00000000-0005-0000-0000-0000EA340000}"/>
    <cellStyle name="SAPBEXexcBad8 2 4 2" xfId="13373" xr:uid="{00000000-0005-0000-0000-0000EB340000}"/>
    <cellStyle name="SAPBEXexcBad8 2 5" xfId="13374" xr:uid="{00000000-0005-0000-0000-0000EC340000}"/>
    <cellStyle name="SAPBEXexcBad8 2_Aktiva Formeln" xfId="13375" xr:uid="{00000000-0005-0000-0000-0000ED340000}"/>
    <cellStyle name="SAPBEXexcBad8 3" xfId="13376" xr:uid="{00000000-0005-0000-0000-0000EE340000}"/>
    <cellStyle name="SAPBEXexcBad8 3 2" xfId="13377" xr:uid="{00000000-0005-0000-0000-0000EF340000}"/>
    <cellStyle name="SAPBEXexcBad8 3 2 2" xfId="13378" xr:uid="{00000000-0005-0000-0000-0000F0340000}"/>
    <cellStyle name="SAPBEXexcBad8 3 3" xfId="13379" xr:uid="{00000000-0005-0000-0000-0000F1340000}"/>
    <cellStyle name="SAPBEXexcBad8 4" xfId="13380" xr:uid="{00000000-0005-0000-0000-0000F2340000}"/>
    <cellStyle name="SAPBEXexcBad8 4 2" xfId="13381" xr:uid="{00000000-0005-0000-0000-0000F3340000}"/>
    <cellStyle name="SAPBEXexcBad8 4 2 2" xfId="13382" xr:uid="{00000000-0005-0000-0000-0000F4340000}"/>
    <cellStyle name="SAPBEXexcBad8 4 3" xfId="13383" xr:uid="{00000000-0005-0000-0000-0000F5340000}"/>
    <cellStyle name="SAPBEXexcBad8 5" xfId="13384" xr:uid="{00000000-0005-0000-0000-0000F6340000}"/>
    <cellStyle name="SAPBEXexcBad8 5 2" xfId="13385" xr:uid="{00000000-0005-0000-0000-0000F7340000}"/>
    <cellStyle name="SAPBEXexcBad8 5 2 2" xfId="13386" xr:uid="{00000000-0005-0000-0000-0000F8340000}"/>
    <cellStyle name="SAPBEXexcBad8 5 3" xfId="13387" xr:uid="{00000000-0005-0000-0000-0000F9340000}"/>
    <cellStyle name="SAPBEXexcBad8 6" xfId="13388" xr:uid="{00000000-0005-0000-0000-0000FA340000}"/>
    <cellStyle name="SAPBEXexcBad8 6 2" xfId="13389" xr:uid="{00000000-0005-0000-0000-0000FB340000}"/>
    <cellStyle name="SAPBEXexcBad8 6 2 2" xfId="13390" xr:uid="{00000000-0005-0000-0000-0000FC340000}"/>
    <cellStyle name="SAPBEXexcBad8 6 3" xfId="13391" xr:uid="{00000000-0005-0000-0000-0000FD340000}"/>
    <cellStyle name="SAPBEXexcBad8 7" xfId="13392" xr:uid="{00000000-0005-0000-0000-0000FE340000}"/>
    <cellStyle name="SAPBEXexcBad8 7 2" xfId="13393" xr:uid="{00000000-0005-0000-0000-0000FF340000}"/>
    <cellStyle name="SAPBEXexcBad8 7 2 2" xfId="13394" xr:uid="{00000000-0005-0000-0000-000000350000}"/>
    <cellStyle name="SAPBEXexcBad8 7 3" xfId="13395" xr:uid="{00000000-0005-0000-0000-000001350000}"/>
    <cellStyle name="SAPBEXexcBad8 8" xfId="13396" xr:uid="{00000000-0005-0000-0000-000002350000}"/>
    <cellStyle name="SAPBEXexcBad8 8 2" xfId="13397" xr:uid="{00000000-0005-0000-0000-000003350000}"/>
    <cellStyle name="SAPBEXexcBad8 8 2 2" xfId="13398" xr:uid="{00000000-0005-0000-0000-000004350000}"/>
    <cellStyle name="SAPBEXexcBad8 8 3" xfId="13399" xr:uid="{00000000-0005-0000-0000-000005350000}"/>
    <cellStyle name="SAPBEXexcBad8 9" xfId="13400" xr:uid="{00000000-0005-0000-0000-000006350000}"/>
    <cellStyle name="SAPBEXexcBad8 9 2" xfId="13401" xr:uid="{00000000-0005-0000-0000-000007350000}"/>
    <cellStyle name="SAPBEXexcBad8 9 2 2" xfId="13402" xr:uid="{00000000-0005-0000-0000-000008350000}"/>
    <cellStyle name="SAPBEXexcBad8 9 3" xfId="13403" xr:uid="{00000000-0005-0000-0000-000009350000}"/>
    <cellStyle name="SAPBEXexcBad8_Aktiva Formeln" xfId="13404" xr:uid="{00000000-0005-0000-0000-00000A350000}"/>
    <cellStyle name="SAPBEXexcBad9" xfId="13405" xr:uid="{00000000-0005-0000-0000-00000B350000}"/>
    <cellStyle name="SAPBEXexcBad9 10" xfId="13406" xr:uid="{00000000-0005-0000-0000-00000C350000}"/>
    <cellStyle name="SAPBEXexcBad9 10 2" xfId="13407" xr:uid="{00000000-0005-0000-0000-00000D350000}"/>
    <cellStyle name="SAPBEXexcBad9 2" xfId="13408" xr:uid="{00000000-0005-0000-0000-00000E350000}"/>
    <cellStyle name="SAPBEXexcBad9 2 2" xfId="13409" xr:uid="{00000000-0005-0000-0000-00000F350000}"/>
    <cellStyle name="SAPBEXexcBad9 2 3" xfId="13410" xr:uid="{00000000-0005-0000-0000-000010350000}"/>
    <cellStyle name="SAPBEXexcBad9 2 4" xfId="13411" xr:uid="{00000000-0005-0000-0000-000011350000}"/>
    <cellStyle name="SAPBEXexcBad9 2 4 2" xfId="13412" xr:uid="{00000000-0005-0000-0000-000012350000}"/>
    <cellStyle name="SAPBEXexcBad9 2 5" xfId="13413" xr:uid="{00000000-0005-0000-0000-000013350000}"/>
    <cellStyle name="SAPBEXexcBad9 2_Aktiva Formeln" xfId="13414" xr:uid="{00000000-0005-0000-0000-000014350000}"/>
    <cellStyle name="SAPBEXexcBad9 3" xfId="13415" xr:uid="{00000000-0005-0000-0000-000015350000}"/>
    <cellStyle name="SAPBEXexcBad9 3 2" xfId="13416" xr:uid="{00000000-0005-0000-0000-000016350000}"/>
    <cellStyle name="SAPBEXexcBad9 3 2 2" xfId="13417" xr:uid="{00000000-0005-0000-0000-000017350000}"/>
    <cellStyle name="SAPBEXexcBad9 3 3" xfId="13418" xr:uid="{00000000-0005-0000-0000-000018350000}"/>
    <cellStyle name="SAPBEXexcBad9 4" xfId="13419" xr:uid="{00000000-0005-0000-0000-000019350000}"/>
    <cellStyle name="SAPBEXexcBad9 4 2" xfId="13420" xr:uid="{00000000-0005-0000-0000-00001A350000}"/>
    <cellStyle name="SAPBEXexcBad9 4 2 2" xfId="13421" xr:uid="{00000000-0005-0000-0000-00001B350000}"/>
    <cellStyle name="SAPBEXexcBad9 4 3" xfId="13422" xr:uid="{00000000-0005-0000-0000-00001C350000}"/>
    <cellStyle name="SAPBEXexcBad9 5" xfId="13423" xr:uid="{00000000-0005-0000-0000-00001D350000}"/>
    <cellStyle name="SAPBEXexcBad9 5 2" xfId="13424" xr:uid="{00000000-0005-0000-0000-00001E350000}"/>
    <cellStyle name="SAPBEXexcBad9 5 2 2" xfId="13425" xr:uid="{00000000-0005-0000-0000-00001F350000}"/>
    <cellStyle name="SAPBEXexcBad9 5 3" xfId="13426" xr:uid="{00000000-0005-0000-0000-000020350000}"/>
    <cellStyle name="SAPBEXexcBad9 6" xfId="13427" xr:uid="{00000000-0005-0000-0000-000021350000}"/>
    <cellStyle name="SAPBEXexcBad9 6 2" xfId="13428" xr:uid="{00000000-0005-0000-0000-000022350000}"/>
    <cellStyle name="SAPBEXexcBad9 6 2 2" xfId="13429" xr:uid="{00000000-0005-0000-0000-000023350000}"/>
    <cellStyle name="SAPBEXexcBad9 6 3" xfId="13430" xr:uid="{00000000-0005-0000-0000-000024350000}"/>
    <cellStyle name="SAPBEXexcBad9 7" xfId="13431" xr:uid="{00000000-0005-0000-0000-000025350000}"/>
    <cellStyle name="SAPBEXexcBad9 7 2" xfId="13432" xr:uid="{00000000-0005-0000-0000-000026350000}"/>
    <cellStyle name="SAPBEXexcBad9 7 2 2" xfId="13433" xr:uid="{00000000-0005-0000-0000-000027350000}"/>
    <cellStyle name="SAPBEXexcBad9 7 3" xfId="13434" xr:uid="{00000000-0005-0000-0000-000028350000}"/>
    <cellStyle name="SAPBEXexcBad9 8" xfId="13435" xr:uid="{00000000-0005-0000-0000-000029350000}"/>
    <cellStyle name="SAPBEXexcBad9 8 2" xfId="13436" xr:uid="{00000000-0005-0000-0000-00002A350000}"/>
    <cellStyle name="SAPBEXexcBad9 8 2 2" xfId="13437" xr:uid="{00000000-0005-0000-0000-00002B350000}"/>
    <cellStyle name="SAPBEXexcBad9 8 3" xfId="13438" xr:uid="{00000000-0005-0000-0000-00002C350000}"/>
    <cellStyle name="SAPBEXexcBad9 9" xfId="13439" xr:uid="{00000000-0005-0000-0000-00002D350000}"/>
    <cellStyle name="SAPBEXexcBad9 9 2" xfId="13440" xr:uid="{00000000-0005-0000-0000-00002E350000}"/>
    <cellStyle name="SAPBEXexcBad9 9 2 2" xfId="13441" xr:uid="{00000000-0005-0000-0000-00002F350000}"/>
    <cellStyle name="SAPBEXexcBad9 9 3" xfId="13442" xr:uid="{00000000-0005-0000-0000-000030350000}"/>
    <cellStyle name="SAPBEXexcBad9_Aktiva Formeln" xfId="13443" xr:uid="{00000000-0005-0000-0000-000031350000}"/>
    <cellStyle name="SAPBEXexcCritical" xfId="13444" xr:uid="{00000000-0005-0000-0000-000032350000}"/>
    <cellStyle name="SAPBEXexcCritical 2" xfId="13445" xr:uid="{00000000-0005-0000-0000-000033350000}"/>
    <cellStyle name="SAPBEXexcCritical 3" xfId="13446" xr:uid="{00000000-0005-0000-0000-000034350000}"/>
    <cellStyle name="SAPBEXexcCritical_Aktiva Formeln" xfId="13447" xr:uid="{00000000-0005-0000-0000-000035350000}"/>
    <cellStyle name="SAPBEXexcCritical4" xfId="13448" xr:uid="{00000000-0005-0000-0000-000036350000}"/>
    <cellStyle name="SAPBEXexcCritical4 10" xfId="13449" xr:uid="{00000000-0005-0000-0000-000037350000}"/>
    <cellStyle name="SAPBEXexcCritical4 10 2" xfId="13450" xr:uid="{00000000-0005-0000-0000-000038350000}"/>
    <cellStyle name="SAPBEXexcCritical4 2" xfId="13451" xr:uid="{00000000-0005-0000-0000-000039350000}"/>
    <cellStyle name="SAPBEXexcCritical4 2 2" xfId="13452" xr:uid="{00000000-0005-0000-0000-00003A350000}"/>
    <cellStyle name="SAPBEXexcCritical4 2 3" xfId="13453" xr:uid="{00000000-0005-0000-0000-00003B350000}"/>
    <cellStyle name="SAPBEXexcCritical4 2 4" xfId="13454" xr:uid="{00000000-0005-0000-0000-00003C350000}"/>
    <cellStyle name="SAPBEXexcCritical4 2 4 2" xfId="13455" xr:uid="{00000000-0005-0000-0000-00003D350000}"/>
    <cellStyle name="SAPBEXexcCritical4 2 5" xfId="13456" xr:uid="{00000000-0005-0000-0000-00003E350000}"/>
    <cellStyle name="SAPBEXexcCritical4 2_Aktiva Formeln" xfId="13457" xr:uid="{00000000-0005-0000-0000-00003F350000}"/>
    <cellStyle name="SAPBEXexcCritical4 3" xfId="13458" xr:uid="{00000000-0005-0000-0000-000040350000}"/>
    <cellStyle name="SAPBEXexcCritical4 3 2" xfId="13459" xr:uid="{00000000-0005-0000-0000-000041350000}"/>
    <cellStyle name="SAPBEXexcCritical4 3 2 2" xfId="13460" xr:uid="{00000000-0005-0000-0000-000042350000}"/>
    <cellStyle name="SAPBEXexcCritical4 3 3" xfId="13461" xr:uid="{00000000-0005-0000-0000-000043350000}"/>
    <cellStyle name="SAPBEXexcCritical4 4" xfId="13462" xr:uid="{00000000-0005-0000-0000-000044350000}"/>
    <cellStyle name="SAPBEXexcCritical4 4 2" xfId="13463" xr:uid="{00000000-0005-0000-0000-000045350000}"/>
    <cellStyle name="SAPBEXexcCritical4 4 2 2" xfId="13464" xr:uid="{00000000-0005-0000-0000-000046350000}"/>
    <cellStyle name="SAPBEXexcCritical4 4 3" xfId="13465" xr:uid="{00000000-0005-0000-0000-000047350000}"/>
    <cellStyle name="SAPBEXexcCritical4 5" xfId="13466" xr:uid="{00000000-0005-0000-0000-000048350000}"/>
    <cellStyle name="SAPBEXexcCritical4 5 2" xfId="13467" xr:uid="{00000000-0005-0000-0000-000049350000}"/>
    <cellStyle name="SAPBEXexcCritical4 5 2 2" xfId="13468" xr:uid="{00000000-0005-0000-0000-00004A350000}"/>
    <cellStyle name="SAPBEXexcCritical4 5 3" xfId="13469" xr:uid="{00000000-0005-0000-0000-00004B350000}"/>
    <cellStyle name="SAPBEXexcCritical4 6" xfId="13470" xr:uid="{00000000-0005-0000-0000-00004C350000}"/>
    <cellStyle name="SAPBEXexcCritical4 6 2" xfId="13471" xr:uid="{00000000-0005-0000-0000-00004D350000}"/>
    <cellStyle name="SAPBEXexcCritical4 6 2 2" xfId="13472" xr:uid="{00000000-0005-0000-0000-00004E350000}"/>
    <cellStyle name="SAPBEXexcCritical4 6 3" xfId="13473" xr:uid="{00000000-0005-0000-0000-00004F350000}"/>
    <cellStyle name="SAPBEXexcCritical4 7" xfId="13474" xr:uid="{00000000-0005-0000-0000-000050350000}"/>
    <cellStyle name="SAPBEXexcCritical4 7 2" xfId="13475" xr:uid="{00000000-0005-0000-0000-000051350000}"/>
    <cellStyle name="SAPBEXexcCritical4 7 2 2" xfId="13476" xr:uid="{00000000-0005-0000-0000-000052350000}"/>
    <cellStyle name="SAPBEXexcCritical4 7 3" xfId="13477" xr:uid="{00000000-0005-0000-0000-000053350000}"/>
    <cellStyle name="SAPBEXexcCritical4 8" xfId="13478" xr:uid="{00000000-0005-0000-0000-000054350000}"/>
    <cellStyle name="SAPBEXexcCritical4 8 2" xfId="13479" xr:uid="{00000000-0005-0000-0000-000055350000}"/>
    <cellStyle name="SAPBEXexcCritical4 8 2 2" xfId="13480" xr:uid="{00000000-0005-0000-0000-000056350000}"/>
    <cellStyle name="SAPBEXexcCritical4 8 3" xfId="13481" xr:uid="{00000000-0005-0000-0000-000057350000}"/>
    <cellStyle name="SAPBEXexcCritical4 9" xfId="13482" xr:uid="{00000000-0005-0000-0000-000058350000}"/>
    <cellStyle name="SAPBEXexcCritical4 9 2" xfId="13483" xr:uid="{00000000-0005-0000-0000-000059350000}"/>
    <cellStyle name="SAPBEXexcCritical4 9 2 2" xfId="13484" xr:uid="{00000000-0005-0000-0000-00005A350000}"/>
    <cellStyle name="SAPBEXexcCritical4 9 3" xfId="13485" xr:uid="{00000000-0005-0000-0000-00005B350000}"/>
    <cellStyle name="SAPBEXexcCritical4_Aktiva Formeln" xfId="13486" xr:uid="{00000000-0005-0000-0000-00005C350000}"/>
    <cellStyle name="SAPBEXexcCritical5" xfId="13487" xr:uid="{00000000-0005-0000-0000-00005D350000}"/>
    <cellStyle name="SAPBEXexcCritical5 10" xfId="13488" xr:uid="{00000000-0005-0000-0000-00005E350000}"/>
    <cellStyle name="SAPBEXexcCritical5 10 2" xfId="13489" xr:uid="{00000000-0005-0000-0000-00005F350000}"/>
    <cellStyle name="SAPBEXexcCritical5 2" xfId="13490" xr:uid="{00000000-0005-0000-0000-000060350000}"/>
    <cellStyle name="SAPBEXexcCritical5 2 2" xfId="13491" xr:uid="{00000000-0005-0000-0000-000061350000}"/>
    <cellStyle name="SAPBEXexcCritical5 2 3" xfId="13492" xr:uid="{00000000-0005-0000-0000-000062350000}"/>
    <cellStyle name="SAPBEXexcCritical5 2 4" xfId="13493" xr:uid="{00000000-0005-0000-0000-000063350000}"/>
    <cellStyle name="SAPBEXexcCritical5 2 4 2" xfId="13494" xr:uid="{00000000-0005-0000-0000-000064350000}"/>
    <cellStyle name="SAPBEXexcCritical5 2 5" xfId="13495" xr:uid="{00000000-0005-0000-0000-000065350000}"/>
    <cellStyle name="SAPBEXexcCritical5 2_Aktiva Formeln" xfId="13496" xr:uid="{00000000-0005-0000-0000-000066350000}"/>
    <cellStyle name="SAPBEXexcCritical5 3" xfId="13497" xr:uid="{00000000-0005-0000-0000-000067350000}"/>
    <cellStyle name="SAPBEXexcCritical5 3 2" xfId="13498" xr:uid="{00000000-0005-0000-0000-000068350000}"/>
    <cellStyle name="SAPBEXexcCritical5 3 2 2" xfId="13499" xr:uid="{00000000-0005-0000-0000-000069350000}"/>
    <cellStyle name="SAPBEXexcCritical5 3 3" xfId="13500" xr:uid="{00000000-0005-0000-0000-00006A350000}"/>
    <cellStyle name="SAPBEXexcCritical5 4" xfId="13501" xr:uid="{00000000-0005-0000-0000-00006B350000}"/>
    <cellStyle name="SAPBEXexcCritical5 4 2" xfId="13502" xr:uid="{00000000-0005-0000-0000-00006C350000}"/>
    <cellStyle name="SAPBEXexcCritical5 4 2 2" xfId="13503" xr:uid="{00000000-0005-0000-0000-00006D350000}"/>
    <cellStyle name="SAPBEXexcCritical5 4 3" xfId="13504" xr:uid="{00000000-0005-0000-0000-00006E350000}"/>
    <cellStyle name="SAPBEXexcCritical5 5" xfId="13505" xr:uid="{00000000-0005-0000-0000-00006F350000}"/>
    <cellStyle name="SAPBEXexcCritical5 5 2" xfId="13506" xr:uid="{00000000-0005-0000-0000-000070350000}"/>
    <cellStyle name="SAPBEXexcCritical5 5 2 2" xfId="13507" xr:uid="{00000000-0005-0000-0000-000071350000}"/>
    <cellStyle name="SAPBEXexcCritical5 5 3" xfId="13508" xr:uid="{00000000-0005-0000-0000-000072350000}"/>
    <cellStyle name="SAPBEXexcCritical5 6" xfId="13509" xr:uid="{00000000-0005-0000-0000-000073350000}"/>
    <cellStyle name="SAPBEXexcCritical5 6 2" xfId="13510" xr:uid="{00000000-0005-0000-0000-000074350000}"/>
    <cellStyle name="SAPBEXexcCritical5 6 2 2" xfId="13511" xr:uid="{00000000-0005-0000-0000-000075350000}"/>
    <cellStyle name="SAPBEXexcCritical5 6 3" xfId="13512" xr:uid="{00000000-0005-0000-0000-000076350000}"/>
    <cellStyle name="SAPBEXexcCritical5 7" xfId="13513" xr:uid="{00000000-0005-0000-0000-000077350000}"/>
    <cellStyle name="SAPBEXexcCritical5 7 2" xfId="13514" xr:uid="{00000000-0005-0000-0000-000078350000}"/>
    <cellStyle name="SAPBEXexcCritical5 7 2 2" xfId="13515" xr:uid="{00000000-0005-0000-0000-000079350000}"/>
    <cellStyle name="SAPBEXexcCritical5 7 3" xfId="13516" xr:uid="{00000000-0005-0000-0000-00007A350000}"/>
    <cellStyle name="SAPBEXexcCritical5 8" xfId="13517" xr:uid="{00000000-0005-0000-0000-00007B350000}"/>
    <cellStyle name="SAPBEXexcCritical5 8 2" xfId="13518" xr:uid="{00000000-0005-0000-0000-00007C350000}"/>
    <cellStyle name="SAPBEXexcCritical5 8 2 2" xfId="13519" xr:uid="{00000000-0005-0000-0000-00007D350000}"/>
    <cellStyle name="SAPBEXexcCritical5 8 3" xfId="13520" xr:uid="{00000000-0005-0000-0000-00007E350000}"/>
    <cellStyle name="SAPBEXexcCritical5 9" xfId="13521" xr:uid="{00000000-0005-0000-0000-00007F350000}"/>
    <cellStyle name="SAPBEXexcCritical5 9 2" xfId="13522" xr:uid="{00000000-0005-0000-0000-000080350000}"/>
    <cellStyle name="SAPBEXexcCritical5 9 2 2" xfId="13523" xr:uid="{00000000-0005-0000-0000-000081350000}"/>
    <cellStyle name="SAPBEXexcCritical5 9 3" xfId="13524" xr:uid="{00000000-0005-0000-0000-000082350000}"/>
    <cellStyle name="SAPBEXexcCritical5_Aktiva Formeln" xfId="13525" xr:uid="{00000000-0005-0000-0000-000083350000}"/>
    <cellStyle name="SAPBEXexcCritical6" xfId="13526" xr:uid="{00000000-0005-0000-0000-000084350000}"/>
    <cellStyle name="SAPBEXexcCritical6 10" xfId="13527" xr:uid="{00000000-0005-0000-0000-000085350000}"/>
    <cellStyle name="SAPBEXexcCritical6 10 2" xfId="13528" xr:uid="{00000000-0005-0000-0000-000086350000}"/>
    <cellStyle name="SAPBEXexcCritical6 2" xfId="13529" xr:uid="{00000000-0005-0000-0000-000087350000}"/>
    <cellStyle name="SAPBEXexcCritical6 2 2" xfId="13530" xr:uid="{00000000-0005-0000-0000-000088350000}"/>
    <cellStyle name="SAPBEXexcCritical6 2 3" xfId="13531" xr:uid="{00000000-0005-0000-0000-000089350000}"/>
    <cellStyle name="SAPBEXexcCritical6 2 4" xfId="13532" xr:uid="{00000000-0005-0000-0000-00008A350000}"/>
    <cellStyle name="SAPBEXexcCritical6 2 4 2" xfId="13533" xr:uid="{00000000-0005-0000-0000-00008B350000}"/>
    <cellStyle name="SAPBEXexcCritical6 2 5" xfId="13534" xr:uid="{00000000-0005-0000-0000-00008C350000}"/>
    <cellStyle name="SAPBEXexcCritical6 2_Aktiva Formeln" xfId="13535" xr:uid="{00000000-0005-0000-0000-00008D350000}"/>
    <cellStyle name="SAPBEXexcCritical6 3" xfId="13536" xr:uid="{00000000-0005-0000-0000-00008E350000}"/>
    <cellStyle name="SAPBEXexcCritical6 3 2" xfId="13537" xr:uid="{00000000-0005-0000-0000-00008F350000}"/>
    <cellStyle name="SAPBEXexcCritical6 3 2 2" xfId="13538" xr:uid="{00000000-0005-0000-0000-000090350000}"/>
    <cellStyle name="SAPBEXexcCritical6 3 3" xfId="13539" xr:uid="{00000000-0005-0000-0000-000091350000}"/>
    <cellStyle name="SAPBEXexcCritical6 4" xfId="13540" xr:uid="{00000000-0005-0000-0000-000092350000}"/>
    <cellStyle name="SAPBEXexcCritical6 4 2" xfId="13541" xr:uid="{00000000-0005-0000-0000-000093350000}"/>
    <cellStyle name="SAPBEXexcCritical6 4 2 2" xfId="13542" xr:uid="{00000000-0005-0000-0000-000094350000}"/>
    <cellStyle name="SAPBEXexcCritical6 4 3" xfId="13543" xr:uid="{00000000-0005-0000-0000-000095350000}"/>
    <cellStyle name="SAPBEXexcCritical6 5" xfId="13544" xr:uid="{00000000-0005-0000-0000-000096350000}"/>
    <cellStyle name="SAPBEXexcCritical6 5 2" xfId="13545" xr:uid="{00000000-0005-0000-0000-000097350000}"/>
    <cellStyle name="SAPBEXexcCritical6 5 2 2" xfId="13546" xr:uid="{00000000-0005-0000-0000-000098350000}"/>
    <cellStyle name="SAPBEXexcCritical6 5 3" xfId="13547" xr:uid="{00000000-0005-0000-0000-000099350000}"/>
    <cellStyle name="SAPBEXexcCritical6 6" xfId="13548" xr:uid="{00000000-0005-0000-0000-00009A350000}"/>
    <cellStyle name="SAPBEXexcCritical6 6 2" xfId="13549" xr:uid="{00000000-0005-0000-0000-00009B350000}"/>
    <cellStyle name="SAPBEXexcCritical6 6 2 2" xfId="13550" xr:uid="{00000000-0005-0000-0000-00009C350000}"/>
    <cellStyle name="SAPBEXexcCritical6 6 3" xfId="13551" xr:uid="{00000000-0005-0000-0000-00009D350000}"/>
    <cellStyle name="SAPBEXexcCritical6 7" xfId="13552" xr:uid="{00000000-0005-0000-0000-00009E350000}"/>
    <cellStyle name="SAPBEXexcCritical6 7 2" xfId="13553" xr:uid="{00000000-0005-0000-0000-00009F350000}"/>
    <cellStyle name="SAPBEXexcCritical6 7 2 2" xfId="13554" xr:uid="{00000000-0005-0000-0000-0000A0350000}"/>
    <cellStyle name="SAPBEXexcCritical6 7 3" xfId="13555" xr:uid="{00000000-0005-0000-0000-0000A1350000}"/>
    <cellStyle name="SAPBEXexcCritical6 8" xfId="13556" xr:uid="{00000000-0005-0000-0000-0000A2350000}"/>
    <cellStyle name="SAPBEXexcCritical6 8 2" xfId="13557" xr:uid="{00000000-0005-0000-0000-0000A3350000}"/>
    <cellStyle name="SAPBEXexcCritical6 8 2 2" xfId="13558" xr:uid="{00000000-0005-0000-0000-0000A4350000}"/>
    <cellStyle name="SAPBEXexcCritical6 8 3" xfId="13559" xr:uid="{00000000-0005-0000-0000-0000A5350000}"/>
    <cellStyle name="SAPBEXexcCritical6 9" xfId="13560" xr:uid="{00000000-0005-0000-0000-0000A6350000}"/>
    <cellStyle name="SAPBEXexcCritical6 9 2" xfId="13561" xr:uid="{00000000-0005-0000-0000-0000A7350000}"/>
    <cellStyle name="SAPBEXexcCritical6 9 2 2" xfId="13562" xr:uid="{00000000-0005-0000-0000-0000A8350000}"/>
    <cellStyle name="SAPBEXexcCritical6 9 3" xfId="13563" xr:uid="{00000000-0005-0000-0000-0000A9350000}"/>
    <cellStyle name="SAPBEXexcCritical6_Aktiva Formeln" xfId="13564" xr:uid="{00000000-0005-0000-0000-0000AA350000}"/>
    <cellStyle name="SAPBEXexcGood" xfId="13565" xr:uid="{00000000-0005-0000-0000-0000AB350000}"/>
    <cellStyle name="SAPBEXexcGood1" xfId="13566" xr:uid="{00000000-0005-0000-0000-0000AC350000}"/>
    <cellStyle name="SAPBEXexcGood1 10" xfId="13567" xr:uid="{00000000-0005-0000-0000-0000AD350000}"/>
    <cellStyle name="SAPBEXexcGood1 10 2" xfId="13568" xr:uid="{00000000-0005-0000-0000-0000AE350000}"/>
    <cellStyle name="SAPBEXexcGood1 2" xfId="13569" xr:uid="{00000000-0005-0000-0000-0000AF350000}"/>
    <cellStyle name="SAPBEXexcGood1 2 2" xfId="13570" xr:uid="{00000000-0005-0000-0000-0000B0350000}"/>
    <cellStyle name="SAPBEXexcGood1 2 3" xfId="13571" xr:uid="{00000000-0005-0000-0000-0000B1350000}"/>
    <cellStyle name="SAPBEXexcGood1 2 4" xfId="13572" xr:uid="{00000000-0005-0000-0000-0000B2350000}"/>
    <cellStyle name="SAPBEXexcGood1 2 4 2" xfId="13573" xr:uid="{00000000-0005-0000-0000-0000B3350000}"/>
    <cellStyle name="SAPBEXexcGood1 2 5" xfId="13574" xr:uid="{00000000-0005-0000-0000-0000B4350000}"/>
    <cellStyle name="SAPBEXexcGood1 2_Aktiva Formeln" xfId="13575" xr:uid="{00000000-0005-0000-0000-0000B5350000}"/>
    <cellStyle name="SAPBEXexcGood1 3" xfId="13576" xr:uid="{00000000-0005-0000-0000-0000B6350000}"/>
    <cellStyle name="SAPBEXexcGood1 3 2" xfId="13577" xr:uid="{00000000-0005-0000-0000-0000B7350000}"/>
    <cellStyle name="SAPBEXexcGood1 3 2 2" xfId="13578" xr:uid="{00000000-0005-0000-0000-0000B8350000}"/>
    <cellStyle name="SAPBEXexcGood1 3 3" xfId="13579" xr:uid="{00000000-0005-0000-0000-0000B9350000}"/>
    <cellStyle name="SAPBEXexcGood1 4" xfId="13580" xr:uid="{00000000-0005-0000-0000-0000BA350000}"/>
    <cellStyle name="SAPBEXexcGood1 4 2" xfId="13581" xr:uid="{00000000-0005-0000-0000-0000BB350000}"/>
    <cellStyle name="SAPBEXexcGood1 4 2 2" xfId="13582" xr:uid="{00000000-0005-0000-0000-0000BC350000}"/>
    <cellStyle name="SAPBEXexcGood1 4 3" xfId="13583" xr:uid="{00000000-0005-0000-0000-0000BD350000}"/>
    <cellStyle name="SAPBEXexcGood1 5" xfId="13584" xr:uid="{00000000-0005-0000-0000-0000BE350000}"/>
    <cellStyle name="SAPBEXexcGood1 5 2" xfId="13585" xr:uid="{00000000-0005-0000-0000-0000BF350000}"/>
    <cellStyle name="SAPBEXexcGood1 5 2 2" xfId="13586" xr:uid="{00000000-0005-0000-0000-0000C0350000}"/>
    <cellStyle name="SAPBEXexcGood1 5 3" xfId="13587" xr:uid="{00000000-0005-0000-0000-0000C1350000}"/>
    <cellStyle name="SAPBEXexcGood1 6" xfId="13588" xr:uid="{00000000-0005-0000-0000-0000C2350000}"/>
    <cellStyle name="SAPBEXexcGood1 6 2" xfId="13589" xr:uid="{00000000-0005-0000-0000-0000C3350000}"/>
    <cellStyle name="SAPBEXexcGood1 6 2 2" xfId="13590" xr:uid="{00000000-0005-0000-0000-0000C4350000}"/>
    <cellStyle name="SAPBEXexcGood1 6 3" xfId="13591" xr:uid="{00000000-0005-0000-0000-0000C5350000}"/>
    <cellStyle name="SAPBEXexcGood1 7" xfId="13592" xr:uid="{00000000-0005-0000-0000-0000C6350000}"/>
    <cellStyle name="SAPBEXexcGood1 7 2" xfId="13593" xr:uid="{00000000-0005-0000-0000-0000C7350000}"/>
    <cellStyle name="SAPBEXexcGood1 7 2 2" xfId="13594" xr:uid="{00000000-0005-0000-0000-0000C8350000}"/>
    <cellStyle name="SAPBEXexcGood1 7 3" xfId="13595" xr:uid="{00000000-0005-0000-0000-0000C9350000}"/>
    <cellStyle name="SAPBEXexcGood1 8" xfId="13596" xr:uid="{00000000-0005-0000-0000-0000CA350000}"/>
    <cellStyle name="SAPBEXexcGood1 8 2" xfId="13597" xr:uid="{00000000-0005-0000-0000-0000CB350000}"/>
    <cellStyle name="SAPBEXexcGood1 8 2 2" xfId="13598" xr:uid="{00000000-0005-0000-0000-0000CC350000}"/>
    <cellStyle name="SAPBEXexcGood1 8 3" xfId="13599" xr:uid="{00000000-0005-0000-0000-0000CD350000}"/>
    <cellStyle name="SAPBEXexcGood1 9" xfId="13600" xr:uid="{00000000-0005-0000-0000-0000CE350000}"/>
    <cellStyle name="SAPBEXexcGood1 9 2" xfId="13601" xr:uid="{00000000-0005-0000-0000-0000CF350000}"/>
    <cellStyle name="SAPBEXexcGood1 9 2 2" xfId="13602" xr:uid="{00000000-0005-0000-0000-0000D0350000}"/>
    <cellStyle name="SAPBEXexcGood1 9 3" xfId="13603" xr:uid="{00000000-0005-0000-0000-0000D1350000}"/>
    <cellStyle name="SAPBEXexcGood1_Aktiva Formeln" xfId="13604" xr:uid="{00000000-0005-0000-0000-0000D2350000}"/>
    <cellStyle name="SAPBEXexcGood2" xfId="13605" xr:uid="{00000000-0005-0000-0000-0000D3350000}"/>
    <cellStyle name="SAPBEXexcGood2 10" xfId="13606" xr:uid="{00000000-0005-0000-0000-0000D4350000}"/>
    <cellStyle name="SAPBEXexcGood2 10 2" xfId="13607" xr:uid="{00000000-0005-0000-0000-0000D5350000}"/>
    <cellStyle name="SAPBEXexcGood2 2" xfId="13608" xr:uid="{00000000-0005-0000-0000-0000D6350000}"/>
    <cellStyle name="SAPBEXexcGood2 2 2" xfId="13609" xr:uid="{00000000-0005-0000-0000-0000D7350000}"/>
    <cellStyle name="SAPBEXexcGood2 2 3" xfId="13610" xr:uid="{00000000-0005-0000-0000-0000D8350000}"/>
    <cellStyle name="SAPBEXexcGood2 2 4" xfId="13611" xr:uid="{00000000-0005-0000-0000-0000D9350000}"/>
    <cellStyle name="SAPBEXexcGood2 2 4 2" xfId="13612" xr:uid="{00000000-0005-0000-0000-0000DA350000}"/>
    <cellStyle name="SAPBEXexcGood2 2 5" xfId="13613" xr:uid="{00000000-0005-0000-0000-0000DB350000}"/>
    <cellStyle name="SAPBEXexcGood2 2_Aktiva Formeln" xfId="13614" xr:uid="{00000000-0005-0000-0000-0000DC350000}"/>
    <cellStyle name="SAPBEXexcGood2 3" xfId="13615" xr:uid="{00000000-0005-0000-0000-0000DD350000}"/>
    <cellStyle name="SAPBEXexcGood2 3 2" xfId="13616" xr:uid="{00000000-0005-0000-0000-0000DE350000}"/>
    <cellStyle name="SAPBEXexcGood2 3 2 2" xfId="13617" xr:uid="{00000000-0005-0000-0000-0000DF350000}"/>
    <cellStyle name="SAPBEXexcGood2 3 3" xfId="13618" xr:uid="{00000000-0005-0000-0000-0000E0350000}"/>
    <cellStyle name="SAPBEXexcGood2 4" xfId="13619" xr:uid="{00000000-0005-0000-0000-0000E1350000}"/>
    <cellStyle name="SAPBEXexcGood2 4 2" xfId="13620" xr:uid="{00000000-0005-0000-0000-0000E2350000}"/>
    <cellStyle name="SAPBEXexcGood2 4 2 2" xfId="13621" xr:uid="{00000000-0005-0000-0000-0000E3350000}"/>
    <cellStyle name="SAPBEXexcGood2 4 3" xfId="13622" xr:uid="{00000000-0005-0000-0000-0000E4350000}"/>
    <cellStyle name="SAPBEXexcGood2 5" xfId="13623" xr:uid="{00000000-0005-0000-0000-0000E5350000}"/>
    <cellStyle name="SAPBEXexcGood2 5 2" xfId="13624" xr:uid="{00000000-0005-0000-0000-0000E6350000}"/>
    <cellStyle name="SAPBEXexcGood2 5 2 2" xfId="13625" xr:uid="{00000000-0005-0000-0000-0000E7350000}"/>
    <cellStyle name="SAPBEXexcGood2 5 3" xfId="13626" xr:uid="{00000000-0005-0000-0000-0000E8350000}"/>
    <cellStyle name="SAPBEXexcGood2 6" xfId="13627" xr:uid="{00000000-0005-0000-0000-0000E9350000}"/>
    <cellStyle name="SAPBEXexcGood2 6 2" xfId="13628" xr:uid="{00000000-0005-0000-0000-0000EA350000}"/>
    <cellStyle name="SAPBEXexcGood2 6 2 2" xfId="13629" xr:uid="{00000000-0005-0000-0000-0000EB350000}"/>
    <cellStyle name="SAPBEXexcGood2 6 3" xfId="13630" xr:uid="{00000000-0005-0000-0000-0000EC350000}"/>
    <cellStyle name="SAPBEXexcGood2 7" xfId="13631" xr:uid="{00000000-0005-0000-0000-0000ED350000}"/>
    <cellStyle name="SAPBEXexcGood2 7 2" xfId="13632" xr:uid="{00000000-0005-0000-0000-0000EE350000}"/>
    <cellStyle name="SAPBEXexcGood2 7 2 2" xfId="13633" xr:uid="{00000000-0005-0000-0000-0000EF350000}"/>
    <cellStyle name="SAPBEXexcGood2 7 3" xfId="13634" xr:uid="{00000000-0005-0000-0000-0000F0350000}"/>
    <cellStyle name="SAPBEXexcGood2 8" xfId="13635" xr:uid="{00000000-0005-0000-0000-0000F1350000}"/>
    <cellStyle name="SAPBEXexcGood2 8 2" xfId="13636" xr:uid="{00000000-0005-0000-0000-0000F2350000}"/>
    <cellStyle name="SAPBEXexcGood2 8 2 2" xfId="13637" xr:uid="{00000000-0005-0000-0000-0000F3350000}"/>
    <cellStyle name="SAPBEXexcGood2 8 3" xfId="13638" xr:uid="{00000000-0005-0000-0000-0000F4350000}"/>
    <cellStyle name="SAPBEXexcGood2 9" xfId="13639" xr:uid="{00000000-0005-0000-0000-0000F5350000}"/>
    <cellStyle name="SAPBEXexcGood2 9 2" xfId="13640" xr:uid="{00000000-0005-0000-0000-0000F6350000}"/>
    <cellStyle name="SAPBEXexcGood2 9 2 2" xfId="13641" xr:uid="{00000000-0005-0000-0000-0000F7350000}"/>
    <cellStyle name="SAPBEXexcGood2 9 3" xfId="13642" xr:uid="{00000000-0005-0000-0000-0000F8350000}"/>
    <cellStyle name="SAPBEXexcGood2_Aktiva Formeln" xfId="13643" xr:uid="{00000000-0005-0000-0000-0000F9350000}"/>
    <cellStyle name="SAPBEXexcGood3" xfId="13644" xr:uid="{00000000-0005-0000-0000-0000FA350000}"/>
    <cellStyle name="SAPBEXexcGood3 10" xfId="13645" xr:uid="{00000000-0005-0000-0000-0000FB350000}"/>
    <cellStyle name="SAPBEXexcGood3 10 2" xfId="13646" xr:uid="{00000000-0005-0000-0000-0000FC350000}"/>
    <cellStyle name="SAPBEXexcGood3 2" xfId="13647" xr:uid="{00000000-0005-0000-0000-0000FD350000}"/>
    <cellStyle name="SAPBEXexcGood3 2 2" xfId="13648" xr:uid="{00000000-0005-0000-0000-0000FE350000}"/>
    <cellStyle name="SAPBEXexcGood3 2 3" xfId="13649" xr:uid="{00000000-0005-0000-0000-0000FF350000}"/>
    <cellStyle name="SAPBEXexcGood3 2 4" xfId="13650" xr:uid="{00000000-0005-0000-0000-000000360000}"/>
    <cellStyle name="SAPBEXexcGood3 2 4 2" xfId="13651" xr:uid="{00000000-0005-0000-0000-000001360000}"/>
    <cellStyle name="SAPBEXexcGood3 2 5" xfId="13652" xr:uid="{00000000-0005-0000-0000-000002360000}"/>
    <cellStyle name="SAPBEXexcGood3 2_Aktiva Formeln" xfId="13653" xr:uid="{00000000-0005-0000-0000-000003360000}"/>
    <cellStyle name="SAPBEXexcGood3 3" xfId="13654" xr:uid="{00000000-0005-0000-0000-000004360000}"/>
    <cellStyle name="SAPBEXexcGood3 3 2" xfId="13655" xr:uid="{00000000-0005-0000-0000-000005360000}"/>
    <cellStyle name="SAPBEXexcGood3 3 2 2" xfId="13656" xr:uid="{00000000-0005-0000-0000-000006360000}"/>
    <cellStyle name="SAPBEXexcGood3 3 3" xfId="13657" xr:uid="{00000000-0005-0000-0000-000007360000}"/>
    <cellStyle name="SAPBEXexcGood3 4" xfId="13658" xr:uid="{00000000-0005-0000-0000-000008360000}"/>
    <cellStyle name="SAPBEXexcGood3 4 2" xfId="13659" xr:uid="{00000000-0005-0000-0000-000009360000}"/>
    <cellStyle name="SAPBEXexcGood3 4 2 2" xfId="13660" xr:uid="{00000000-0005-0000-0000-00000A360000}"/>
    <cellStyle name="SAPBEXexcGood3 4 3" xfId="13661" xr:uid="{00000000-0005-0000-0000-00000B360000}"/>
    <cellStyle name="SAPBEXexcGood3 5" xfId="13662" xr:uid="{00000000-0005-0000-0000-00000C360000}"/>
    <cellStyle name="SAPBEXexcGood3 5 2" xfId="13663" xr:uid="{00000000-0005-0000-0000-00000D360000}"/>
    <cellStyle name="SAPBEXexcGood3 5 2 2" xfId="13664" xr:uid="{00000000-0005-0000-0000-00000E360000}"/>
    <cellStyle name="SAPBEXexcGood3 5 3" xfId="13665" xr:uid="{00000000-0005-0000-0000-00000F360000}"/>
    <cellStyle name="SAPBEXexcGood3 6" xfId="13666" xr:uid="{00000000-0005-0000-0000-000010360000}"/>
    <cellStyle name="SAPBEXexcGood3 6 2" xfId="13667" xr:uid="{00000000-0005-0000-0000-000011360000}"/>
    <cellStyle name="SAPBEXexcGood3 6 2 2" xfId="13668" xr:uid="{00000000-0005-0000-0000-000012360000}"/>
    <cellStyle name="SAPBEXexcGood3 6 3" xfId="13669" xr:uid="{00000000-0005-0000-0000-000013360000}"/>
    <cellStyle name="SAPBEXexcGood3 7" xfId="13670" xr:uid="{00000000-0005-0000-0000-000014360000}"/>
    <cellStyle name="SAPBEXexcGood3 7 2" xfId="13671" xr:uid="{00000000-0005-0000-0000-000015360000}"/>
    <cellStyle name="SAPBEXexcGood3 7 2 2" xfId="13672" xr:uid="{00000000-0005-0000-0000-000016360000}"/>
    <cellStyle name="SAPBEXexcGood3 7 3" xfId="13673" xr:uid="{00000000-0005-0000-0000-000017360000}"/>
    <cellStyle name="SAPBEXexcGood3 8" xfId="13674" xr:uid="{00000000-0005-0000-0000-000018360000}"/>
    <cellStyle name="SAPBEXexcGood3 8 2" xfId="13675" xr:uid="{00000000-0005-0000-0000-000019360000}"/>
    <cellStyle name="SAPBEXexcGood3 8 2 2" xfId="13676" xr:uid="{00000000-0005-0000-0000-00001A360000}"/>
    <cellStyle name="SAPBEXexcGood3 8 3" xfId="13677" xr:uid="{00000000-0005-0000-0000-00001B360000}"/>
    <cellStyle name="SAPBEXexcGood3 9" xfId="13678" xr:uid="{00000000-0005-0000-0000-00001C360000}"/>
    <cellStyle name="SAPBEXexcGood3 9 2" xfId="13679" xr:uid="{00000000-0005-0000-0000-00001D360000}"/>
    <cellStyle name="SAPBEXexcGood3 9 2 2" xfId="13680" xr:uid="{00000000-0005-0000-0000-00001E360000}"/>
    <cellStyle name="SAPBEXexcGood3 9 3" xfId="13681" xr:uid="{00000000-0005-0000-0000-00001F360000}"/>
    <cellStyle name="SAPBEXexcGood3_Aktiva Formeln" xfId="13682" xr:uid="{00000000-0005-0000-0000-000020360000}"/>
    <cellStyle name="SAPBEXexcVeryBad" xfId="13683" xr:uid="{00000000-0005-0000-0000-000021360000}"/>
    <cellStyle name="SAPBEXfilterDrill" xfId="13684" xr:uid="{00000000-0005-0000-0000-000022360000}"/>
    <cellStyle name="SAPBEXfilterItem" xfId="13685" xr:uid="{00000000-0005-0000-0000-000023360000}"/>
    <cellStyle name="SAPBEXfilterText" xfId="13686" xr:uid="{00000000-0005-0000-0000-000024360000}"/>
    <cellStyle name="SAPBEXformats" xfId="13687" xr:uid="{00000000-0005-0000-0000-000025360000}"/>
    <cellStyle name="SAPBEXformats 10" xfId="13688" xr:uid="{00000000-0005-0000-0000-000026360000}"/>
    <cellStyle name="SAPBEXformats 10 2" xfId="13689" xr:uid="{00000000-0005-0000-0000-000027360000}"/>
    <cellStyle name="SAPBEXformats 2" xfId="13690" xr:uid="{00000000-0005-0000-0000-000028360000}"/>
    <cellStyle name="SAPBEXformats 2 2" xfId="13691" xr:uid="{00000000-0005-0000-0000-000029360000}"/>
    <cellStyle name="SAPBEXformats 2 3" xfId="13692" xr:uid="{00000000-0005-0000-0000-00002A360000}"/>
    <cellStyle name="SAPBEXformats 2 4" xfId="13693" xr:uid="{00000000-0005-0000-0000-00002B360000}"/>
    <cellStyle name="SAPBEXformats 2 4 2" xfId="13694" xr:uid="{00000000-0005-0000-0000-00002C360000}"/>
    <cellStyle name="SAPBEXformats 2 5" xfId="13695" xr:uid="{00000000-0005-0000-0000-00002D360000}"/>
    <cellStyle name="SAPBEXformats 2_Aktiva Formeln" xfId="13696" xr:uid="{00000000-0005-0000-0000-00002E360000}"/>
    <cellStyle name="SAPBEXformats 3" xfId="13697" xr:uid="{00000000-0005-0000-0000-00002F360000}"/>
    <cellStyle name="SAPBEXformats 3 2" xfId="13698" xr:uid="{00000000-0005-0000-0000-000030360000}"/>
    <cellStyle name="SAPBEXformats 3 2 2" xfId="13699" xr:uid="{00000000-0005-0000-0000-000031360000}"/>
    <cellStyle name="SAPBEXformats 3 3" xfId="13700" xr:uid="{00000000-0005-0000-0000-000032360000}"/>
    <cellStyle name="SAPBEXformats 4" xfId="13701" xr:uid="{00000000-0005-0000-0000-000033360000}"/>
    <cellStyle name="SAPBEXformats 4 2" xfId="13702" xr:uid="{00000000-0005-0000-0000-000034360000}"/>
    <cellStyle name="SAPBEXformats 4 2 2" xfId="13703" xr:uid="{00000000-0005-0000-0000-000035360000}"/>
    <cellStyle name="SAPBEXformats 4 3" xfId="13704" xr:uid="{00000000-0005-0000-0000-000036360000}"/>
    <cellStyle name="SAPBEXformats 5" xfId="13705" xr:uid="{00000000-0005-0000-0000-000037360000}"/>
    <cellStyle name="SAPBEXformats 5 2" xfId="13706" xr:uid="{00000000-0005-0000-0000-000038360000}"/>
    <cellStyle name="SAPBEXformats 5 2 2" xfId="13707" xr:uid="{00000000-0005-0000-0000-000039360000}"/>
    <cellStyle name="SAPBEXformats 5 3" xfId="13708" xr:uid="{00000000-0005-0000-0000-00003A360000}"/>
    <cellStyle name="SAPBEXformats 6" xfId="13709" xr:uid="{00000000-0005-0000-0000-00003B360000}"/>
    <cellStyle name="SAPBEXformats 6 2" xfId="13710" xr:uid="{00000000-0005-0000-0000-00003C360000}"/>
    <cellStyle name="SAPBEXformats 6 2 2" xfId="13711" xr:uid="{00000000-0005-0000-0000-00003D360000}"/>
    <cellStyle name="SAPBEXformats 6 3" xfId="13712" xr:uid="{00000000-0005-0000-0000-00003E360000}"/>
    <cellStyle name="SAPBEXformats 7" xfId="13713" xr:uid="{00000000-0005-0000-0000-00003F360000}"/>
    <cellStyle name="SAPBEXformats 7 2" xfId="13714" xr:uid="{00000000-0005-0000-0000-000040360000}"/>
    <cellStyle name="SAPBEXformats 7 2 2" xfId="13715" xr:uid="{00000000-0005-0000-0000-000041360000}"/>
    <cellStyle name="SAPBEXformats 7 3" xfId="13716" xr:uid="{00000000-0005-0000-0000-000042360000}"/>
    <cellStyle name="SAPBEXformats 8" xfId="13717" xr:uid="{00000000-0005-0000-0000-000043360000}"/>
    <cellStyle name="SAPBEXformats 8 2" xfId="13718" xr:uid="{00000000-0005-0000-0000-000044360000}"/>
    <cellStyle name="SAPBEXformats 8 2 2" xfId="13719" xr:uid="{00000000-0005-0000-0000-000045360000}"/>
    <cellStyle name="SAPBEXformats 8 3" xfId="13720" xr:uid="{00000000-0005-0000-0000-000046360000}"/>
    <cellStyle name="SAPBEXformats 9" xfId="13721" xr:uid="{00000000-0005-0000-0000-000047360000}"/>
    <cellStyle name="SAPBEXformats 9 2" xfId="13722" xr:uid="{00000000-0005-0000-0000-000048360000}"/>
    <cellStyle name="SAPBEXformats 9 2 2" xfId="13723" xr:uid="{00000000-0005-0000-0000-000049360000}"/>
    <cellStyle name="SAPBEXformats 9 3" xfId="13724" xr:uid="{00000000-0005-0000-0000-00004A360000}"/>
    <cellStyle name="SAPBEXformats_Aktiva Formeln" xfId="13725" xr:uid="{00000000-0005-0000-0000-00004B360000}"/>
    <cellStyle name="SAPBEXheaderData" xfId="13726" xr:uid="{00000000-0005-0000-0000-00004C360000}"/>
    <cellStyle name="SAPBEXheaderItem" xfId="13727" xr:uid="{00000000-0005-0000-0000-00004D360000}"/>
    <cellStyle name="SAPBEXheaderItem 2" xfId="13728" xr:uid="{00000000-0005-0000-0000-00004E360000}"/>
    <cellStyle name="SAPBEXheaderItem 3" xfId="13729" xr:uid="{00000000-0005-0000-0000-00004F360000}"/>
    <cellStyle name="SAPBEXheaderItem_Aktiva Formeln" xfId="13730" xr:uid="{00000000-0005-0000-0000-000050360000}"/>
    <cellStyle name="SAPBEXheaderText" xfId="13731" xr:uid="{00000000-0005-0000-0000-000051360000}"/>
    <cellStyle name="SAPBEXheaderText 2" xfId="13732" xr:uid="{00000000-0005-0000-0000-000052360000}"/>
    <cellStyle name="SAPBEXheaderText 3" xfId="13733" xr:uid="{00000000-0005-0000-0000-000053360000}"/>
    <cellStyle name="SAPBEXheaderText_Aktiva Formeln" xfId="13734" xr:uid="{00000000-0005-0000-0000-000054360000}"/>
    <cellStyle name="SAPBEXHLevel0" xfId="13735" xr:uid="{00000000-0005-0000-0000-000055360000}"/>
    <cellStyle name="SAPBEXHLevel0 10" xfId="13736" xr:uid="{00000000-0005-0000-0000-000056360000}"/>
    <cellStyle name="SAPBEXHLevel0 10 2" xfId="13737" xr:uid="{00000000-0005-0000-0000-000057360000}"/>
    <cellStyle name="SAPBEXHLevel0 10 2 2" xfId="13738" xr:uid="{00000000-0005-0000-0000-000058360000}"/>
    <cellStyle name="SAPBEXHLevel0 10 3" xfId="13739" xr:uid="{00000000-0005-0000-0000-000059360000}"/>
    <cellStyle name="SAPBEXHLevel0 11" xfId="13740" xr:uid="{00000000-0005-0000-0000-00005A360000}"/>
    <cellStyle name="SAPBEXHLevel0 11 2" xfId="13741" xr:uid="{00000000-0005-0000-0000-00005B360000}"/>
    <cellStyle name="SAPBEXHLevel0 2" xfId="13742" xr:uid="{00000000-0005-0000-0000-00005C360000}"/>
    <cellStyle name="SAPBEXHLevel0 2 10" xfId="13743" xr:uid="{00000000-0005-0000-0000-00005D360000}"/>
    <cellStyle name="SAPBEXHLevel0 2 10 2" xfId="13744" xr:uid="{00000000-0005-0000-0000-00005E360000}"/>
    <cellStyle name="SAPBEXHLevel0 2 2" xfId="13745" xr:uid="{00000000-0005-0000-0000-00005F360000}"/>
    <cellStyle name="SAPBEXHLevel0 2 2 2" xfId="13746" xr:uid="{00000000-0005-0000-0000-000060360000}"/>
    <cellStyle name="SAPBEXHLevel0 2 2 3" xfId="13747" xr:uid="{00000000-0005-0000-0000-000061360000}"/>
    <cellStyle name="SAPBEXHLevel0 2 2 4" xfId="13748" xr:uid="{00000000-0005-0000-0000-000062360000}"/>
    <cellStyle name="SAPBEXHLevel0 2 2 4 2" xfId="13749" xr:uid="{00000000-0005-0000-0000-000063360000}"/>
    <cellStyle name="SAPBEXHLevel0 2 2 5" xfId="13750" xr:uid="{00000000-0005-0000-0000-000064360000}"/>
    <cellStyle name="SAPBEXHLevel0 2 2_Aktiva Formeln" xfId="13751" xr:uid="{00000000-0005-0000-0000-000065360000}"/>
    <cellStyle name="SAPBEXHLevel0 2 3" xfId="13752" xr:uid="{00000000-0005-0000-0000-000066360000}"/>
    <cellStyle name="SAPBEXHLevel0 2 3 2" xfId="13753" xr:uid="{00000000-0005-0000-0000-000067360000}"/>
    <cellStyle name="SAPBEXHLevel0 2 3 2 2" xfId="13754" xr:uid="{00000000-0005-0000-0000-000068360000}"/>
    <cellStyle name="SAPBEXHLevel0 2 3 3" xfId="13755" xr:uid="{00000000-0005-0000-0000-000069360000}"/>
    <cellStyle name="SAPBEXHLevel0 2 4" xfId="13756" xr:uid="{00000000-0005-0000-0000-00006A360000}"/>
    <cellStyle name="SAPBEXHLevel0 2 4 2" xfId="13757" xr:uid="{00000000-0005-0000-0000-00006B360000}"/>
    <cellStyle name="SAPBEXHLevel0 2 4 2 2" xfId="13758" xr:uid="{00000000-0005-0000-0000-00006C360000}"/>
    <cellStyle name="SAPBEXHLevel0 2 4 3" xfId="13759" xr:uid="{00000000-0005-0000-0000-00006D360000}"/>
    <cellStyle name="SAPBEXHLevel0 2 5" xfId="13760" xr:uid="{00000000-0005-0000-0000-00006E360000}"/>
    <cellStyle name="SAPBEXHLevel0 2 5 2" xfId="13761" xr:uid="{00000000-0005-0000-0000-00006F360000}"/>
    <cellStyle name="SAPBEXHLevel0 2 5 2 2" xfId="13762" xr:uid="{00000000-0005-0000-0000-000070360000}"/>
    <cellStyle name="SAPBEXHLevel0 2 5 3" xfId="13763" xr:uid="{00000000-0005-0000-0000-000071360000}"/>
    <cellStyle name="SAPBEXHLevel0 2 6" xfId="13764" xr:uid="{00000000-0005-0000-0000-000072360000}"/>
    <cellStyle name="SAPBEXHLevel0 2 6 2" xfId="13765" xr:uid="{00000000-0005-0000-0000-000073360000}"/>
    <cellStyle name="SAPBEXHLevel0 2 6 2 2" xfId="13766" xr:uid="{00000000-0005-0000-0000-000074360000}"/>
    <cellStyle name="SAPBEXHLevel0 2 6 3" xfId="13767" xr:uid="{00000000-0005-0000-0000-000075360000}"/>
    <cellStyle name="SAPBEXHLevel0 2 7" xfId="13768" xr:uid="{00000000-0005-0000-0000-000076360000}"/>
    <cellStyle name="SAPBEXHLevel0 2 7 2" xfId="13769" xr:uid="{00000000-0005-0000-0000-000077360000}"/>
    <cellStyle name="SAPBEXHLevel0 2 7 2 2" xfId="13770" xr:uid="{00000000-0005-0000-0000-000078360000}"/>
    <cellStyle name="SAPBEXHLevel0 2 7 3" xfId="13771" xr:uid="{00000000-0005-0000-0000-000079360000}"/>
    <cellStyle name="SAPBEXHLevel0 2 8" xfId="13772" xr:uid="{00000000-0005-0000-0000-00007A360000}"/>
    <cellStyle name="SAPBEXHLevel0 2 8 2" xfId="13773" xr:uid="{00000000-0005-0000-0000-00007B360000}"/>
    <cellStyle name="SAPBEXHLevel0 2 8 2 2" xfId="13774" xr:uid="{00000000-0005-0000-0000-00007C360000}"/>
    <cellStyle name="SAPBEXHLevel0 2 8 3" xfId="13775" xr:uid="{00000000-0005-0000-0000-00007D360000}"/>
    <cellStyle name="SAPBEXHLevel0 2 9" xfId="13776" xr:uid="{00000000-0005-0000-0000-00007E360000}"/>
    <cellStyle name="SAPBEXHLevel0 2 9 2" xfId="13777" xr:uid="{00000000-0005-0000-0000-00007F360000}"/>
    <cellStyle name="SAPBEXHLevel0 2 9 2 2" xfId="13778" xr:uid="{00000000-0005-0000-0000-000080360000}"/>
    <cellStyle name="SAPBEXHLevel0 2 9 3" xfId="13779" xr:uid="{00000000-0005-0000-0000-000081360000}"/>
    <cellStyle name="SAPBEXHLevel0 2_Aktiva Formeln" xfId="13780" xr:uid="{00000000-0005-0000-0000-000082360000}"/>
    <cellStyle name="SAPBEXHLevel0 3" xfId="13781" xr:uid="{00000000-0005-0000-0000-000083360000}"/>
    <cellStyle name="SAPBEXHLevel0 3 10" xfId="13782" xr:uid="{00000000-0005-0000-0000-000084360000}"/>
    <cellStyle name="SAPBEXHLevel0 3 10 2" xfId="13783" xr:uid="{00000000-0005-0000-0000-000085360000}"/>
    <cellStyle name="SAPBEXHLevel0 3 2" xfId="13784" xr:uid="{00000000-0005-0000-0000-000086360000}"/>
    <cellStyle name="SAPBEXHLevel0 3 2 2" xfId="13785" xr:uid="{00000000-0005-0000-0000-000087360000}"/>
    <cellStyle name="SAPBEXHLevel0 3 2 3" xfId="13786" xr:uid="{00000000-0005-0000-0000-000088360000}"/>
    <cellStyle name="SAPBEXHLevel0 3 2 4" xfId="13787" xr:uid="{00000000-0005-0000-0000-000089360000}"/>
    <cellStyle name="SAPBEXHLevel0 3 2 4 2" xfId="13788" xr:uid="{00000000-0005-0000-0000-00008A360000}"/>
    <cellStyle name="SAPBEXHLevel0 3 2 5" xfId="13789" xr:uid="{00000000-0005-0000-0000-00008B360000}"/>
    <cellStyle name="SAPBEXHLevel0 3 2_Aktiva Formeln" xfId="13790" xr:uid="{00000000-0005-0000-0000-00008C360000}"/>
    <cellStyle name="SAPBEXHLevel0 3 3" xfId="13791" xr:uid="{00000000-0005-0000-0000-00008D360000}"/>
    <cellStyle name="SAPBEXHLevel0 3 3 2" xfId="13792" xr:uid="{00000000-0005-0000-0000-00008E360000}"/>
    <cellStyle name="SAPBEXHLevel0 3 3 2 2" xfId="13793" xr:uid="{00000000-0005-0000-0000-00008F360000}"/>
    <cellStyle name="SAPBEXHLevel0 3 3 3" xfId="13794" xr:uid="{00000000-0005-0000-0000-000090360000}"/>
    <cellStyle name="SAPBEXHLevel0 3 4" xfId="13795" xr:uid="{00000000-0005-0000-0000-000091360000}"/>
    <cellStyle name="SAPBEXHLevel0 3 4 2" xfId="13796" xr:uid="{00000000-0005-0000-0000-000092360000}"/>
    <cellStyle name="SAPBEXHLevel0 3 4 2 2" xfId="13797" xr:uid="{00000000-0005-0000-0000-000093360000}"/>
    <cellStyle name="SAPBEXHLevel0 3 4 3" xfId="13798" xr:uid="{00000000-0005-0000-0000-000094360000}"/>
    <cellStyle name="SAPBEXHLevel0 3 5" xfId="13799" xr:uid="{00000000-0005-0000-0000-000095360000}"/>
    <cellStyle name="SAPBEXHLevel0 3 5 2" xfId="13800" xr:uid="{00000000-0005-0000-0000-000096360000}"/>
    <cellStyle name="SAPBEXHLevel0 3 5 2 2" xfId="13801" xr:uid="{00000000-0005-0000-0000-000097360000}"/>
    <cellStyle name="SAPBEXHLevel0 3 5 3" xfId="13802" xr:uid="{00000000-0005-0000-0000-000098360000}"/>
    <cellStyle name="SAPBEXHLevel0 3 6" xfId="13803" xr:uid="{00000000-0005-0000-0000-000099360000}"/>
    <cellStyle name="SAPBEXHLevel0 3 6 2" xfId="13804" xr:uid="{00000000-0005-0000-0000-00009A360000}"/>
    <cellStyle name="SAPBEXHLevel0 3 6 2 2" xfId="13805" xr:uid="{00000000-0005-0000-0000-00009B360000}"/>
    <cellStyle name="SAPBEXHLevel0 3 6 3" xfId="13806" xr:uid="{00000000-0005-0000-0000-00009C360000}"/>
    <cellStyle name="SAPBEXHLevel0 3 7" xfId="13807" xr:uid="{00000000-0005-0000-0000-00009D360000}"/>
    <cellStyle name="SAPBEXHLevel0 3 7 2" xfId="13808" xr:uid="{00000000-0005-0000-0000-00009E360000}"/>
    <cellStyle name="SAPBEXHLevel0 3 7 2 2" xfId="13809" xr:uid="{00000000-0005-0000-0000-00009F360000}"/>
    <cellStyle name="SAPBEXHLevel0 3 7 3" xfId="13810" xr:uid="{00000000-0005-0000-0000-0000A0360000}"/>
    <cellStyle name="SAPBEXHLevel0 3 8" xfId="13811" xr:uid="{00000000-0005-0000-0000-0000A1360000}"/>
    <cellStyle name="SAPBEXHLevel0 3 8 2" xfId="13812" xr:uid="{00000000-0005-0000-0000-0000A2360000}"/>
    <cellStyle name="SAPBEXHLevel0 3 8 2 2" xfId="13813" xr:uid="{00000000-0005-0000-0000-0000A3360000}"/>
    <cellStyle name="SAPBEXHLevel0 3 8 3" xfId="13814" xr:uid="{00000000-0005-0000-0000-0000A4360000}"/>
    <cellStyle name="SAPBEXHLevel0 3 9" xfId="13815" xr:uid="{00000000-0005-0000-0000-0000A5360000}"/>
    <cellStyle name="SAPBEXHLevel0 3 9 2" xfId="13816" xr:uid="{00000000-0005-0000-0000-0000A6360000}"/>
    <cellStyle name="SAPBEXHLevel0 3 9 2 2" xfId="13817" xr:uid="{00000000-0005-0000-0000-0000A7360000}"/>
    <cellStyle name="SAPBEXHLevel0 3 9 3" xfId="13818" xr:uid="{00000000-0005-0000-0000-0000A8360000}"/>
    <cellStyle name="SAPBEXHLevel0 3_Aktiva Formeln" xfId="13819" xr:uid="{00000000-0005-0000-0000-0000A9360000}"/>
    <cellStyle name="SAPBEXHLevel0 4" xfId="13820" xr:uid="{00000000-0005-0000-0000-0000AA360000}"/>
    <cellStyle name="SAPBEXHLevel0 4 2" xfId="13821" xr:uid="{00000000-0005-0000-0000-0000AB360000}"/>
    <cellStyle name="SAPBEXHLevel0 4 3" xfId="13822" xr:uid="{00000000-0005-0000-0000-0000AC360000}"/>
    <cellStyle name="SAPBEXHLevel0 4 4" xfId="13823" xr:uid="{00000000-0005-0000-0000-0000AD360000}"/>
    <cellStyle name="SAPBEXHLevel0 4 4 2" xfId="13824" xr:uid="{00000000-0005-0000-0000-0000AE360000}"/>
    <cellStyle name="SAPBEXHLevel0 4 5" xfId="13825" xr:uid="{00000000-0005-0000-0000-0000AF360000}"/>
    <cellStyle name="SAPBEXHLevel0 4_Aktiva Formeln" xfId="13826" xr:uid="{00000000-0005-0000-0000-0000B0360000}"/>
    <cellStyle name="SAPBEXHLevel0 5" xfId="13827" xr:uid="{00000000-0005-0000-0000-0000B1360000}"/>
    <cellStyle name="SAPBEXHLevel0 5 2" xfId="13828" xr:uid="{00000000-0005-0000-0000-0000B2360000}"/>
    <cellStyle name="SAPBEXHLevel0 5 2 2" xfId="13829" xr:uid="{00000000-0005-0000-0000-0000B3360000}"/>
    <cellStyle name="SAPBEXHLevel0 5 3" xfId="13830" xr:uid="{00000000-0005-0000-0000-0000B4360000}"/>
    <cellStyle name="SAPBEXHLevel0 6" xfId="13831" xr:uid="{00000000-0005-0000-0000-0000B5360000}"/>
    <cellStyle name="SAPBEXHLevel0 6 2" xfId="13832" xr:uid="{00000000-0005-0000-0000-0000B6360000}"/>
    <cellStyle name="SAPBEXHLevel0 6 2 2" xfId="13833" xr:uid="{00000000-0005-0000-0000-0000B7360000}"/>
    <cellStyle name="SAPBEXHLevel0 6 3" xfId="13834" xr:uid="{00000000-0005-0000-0000-0000B8360000}"/>
    <cellStyle name="SAPBEXHLevel0 7" xfId="13835" xr:uid="{00000000-0005-0000-0000-0000B9360000}"/>
    <cellStyle name="SAPBEXHLevel0 7 2" xfId="13836" xr:uid="{00000000-0005-0000-0000-0000BA360000}"/>
    <cellStyle name="SAPBEXHLevel0 7 2 2" xfId="13837" xr:uid="{00000000-0005-0000-0000-0000BB360000}"/>
    <cellStyle name="SAPBEXHLevel0 7 3" xfId="13838" xr:uid="{00000000-0005-0000-0000-0000BC360000}"/>
    <cellStyle name="SAPBEXHLevel0 8" xfId="13839" xr:uid="{00000000-0005-0000-0000-0000BD360000}"/>
    <cellStyle name="SAPBEXHLevel0 8 2" xfId="13840" xr:uid="{00000000-0005-0000-0000-0000BE360000}"/>
    <cellStyle name="SAPBEXHLevel0 8 2 2" xfId="13841" xr:uid="{00000000-0005-0000-0000-0000BF360000}"/>
    <cellStyle name="SAPBEXHLevel0 8 3" xfId="13842" xr:uid="{00000000-0005-0000-0000-0000C0360000}"/>
    <cellStyle name="SAPBEXHLevel0 9" xfId="13843" xr:uid="{00000000-0005-0000-0000-0000C1360000}"/>
    <cellStyle name="SAPBEXHLevel0 9 2" xfId="13844" xr:uid="{00000000-0005-0000-0000-0000C2360000}"/>
    <cellStyle name="SAPBEXHLevel0 9 2 2" xfId="13845" xr:uid="{00000000-0005-0000-0000-0000C3360000}"/>
    <cellStyle name="SAPBEXHLevel0 9 3" xfId="13846" xr:uid="{00000000-0005-0000-0000-0000C4360000}"/>
    <cellStyle name="SAPBEXHLevel0_Aktiva Formeln" xfId="13847" xr:uid="{00000000-0005-0000-0000-0000C5360000}"/>
    <cellStyle name="SAPBEXHLevel0X" xfId="13848" xr:uid="{00000000-0005-0000-0000-0000C6360000}"/>
    <cellStyle name="SAPBEXHLevel0X 10" xfId="13849" xr:uid="{00000000-0005-0000-0000-0000C7360000}"/>
    <cellStyle name="SAPBEXHLevel0X 10 2" xfId="13850" xr:uid="{00000000-0005-0000-0000-0000C8360000}"/>
    <cellStyle name="SAPBEXHLevel0X 10 2 2" xfId="13851" xr:uid="{00000000-0005-0000-0000-0000C9360000}"/>
    <cellStyle name="SAPBEXHLevel0X 10 3" xfId="13852" xr:uid="{00000000-0005-0000-0000-0000CA360000}"/>
    <cellStyle name="SAPBEXHLevel0X 11" xfId="13853" xr:uid="{00000000-0005-0000-0000-0000CB360000}"/>
    <cellStyle name="SAPBEXHLevel0X 11 2" xfId="13854" xr:uid="{00000000-0005-0000-0000-0000CC360000}"/>
    <cellStyle name="SAPBEXHLevel0X 2" xfId="13855" xr:uid="{00000000-0005-0000-0000-0000CD360000}"/>
    <cellStyle name="SAPBEXHLevel0X 2 10" xfId="13856" xr:uid="{00000000-0005-0000-0000-0000CE360000}"/>
    <cellStyle name="SAPBEXHLevel0X 2 10 2" xfId="13857" xr:uid="{00000000-0005-0000-0000-0000CF360000}"/>
    <cellStyle name="SAPBEXHLevel0X 2 2" xfId="13858" xr:uid="{00000000-0005-0000-0000-0000D0360000}"/>
    <cellStyle name="SAPBEXHLevel0X 2 2 2" xfId="13859" xr:uid="{00000000-0005-0000-0000-0000D1360000}"/>
    <cellStyle name="SAPBEXHLevel0X 2 2 3" xfId="13860" xr:uid="{00000000-0005-0000-0000-0000D2360000}"/>
    <cellStyle name="SAPBEXHLevel0X 2 2 4" xfId="13861" xr:uid="{00000000-0005-0000-0000-0000D3360000}"/>
    <cellStyle name="SAPBEXHLevel0X 2 2 4 2" xfId="13862" xr:uid="{00000000-0005-0000-0000-0000D4360000}"/>
    <cellStyle name="SAPBEXHLevel0X 2 2 5" xfId="13863" xr:uid="{00000000-0005-0000-0000-0000D5360000}"/>
    <cellStyle name="SAPBEXHLevel0X 2 2_Aktiva Formeln" xfId="13864" xr:uid="{00000000-0005-0000-0000-0000D6360000}"/>
    <cellStyle name="SAPBEXHLevel0X 2 3" xfId="13865" xr:uid="{00000000-0005-0000-0000-0000D7360000}"/>
    <cellStyle name="SAPBEXHLevel0X 2 3 2" xfId="13866" xr:uid="{00000000-0005-0000-0000-0000D8360000}"/>
    <cellStyle name="SAPBEXHLevel0X 2 3 2 2" xfId="13867" xr:uid="{00000000-0005-0000-0000-0000D9360000}"/>
    <cellStyle name="SAPBEXHLevel0X 2 3 3" xfId="13868" xr:uid="{00000000-0005-0000-0000-0000DA360000}"/>
    <cellStyle name="SAPBEXHLevel0X 2 4" xfId="13869" xr:uid="{00000000-0005-0000-0000-0000DB360000}"/>
    <cellStyle name="SAPBEXHLevel0X 2 4 2" xfId="13870" xr:uid="{00000000-0005-0000-0000-0000DC360000}"/>
    <cellStyle name="SAPBEXHLevel0X 2 4 2 2" xfId="13871" xr:uid="{00000000-0005-0000-0000-0000DD360000}"/>
    <cellStyle name="SAPBEXHLevel0X 2 4 3" xfId="13872" xr:uid="{00000000-0005-0000-0000-0000DE360000}"/>
    <cellStyle name="SAPBEXHLevel0X 2 5" xfId="13873" xr:uid="{00000000-0005-0000-0000-0000DF360000}"/>
    <cellStyle name="SAPBEXHLevel0X 2 5 2" xfId="13874" xr:uid="{00000000-0005-0000-0000-0000E0360000}"/>
    <cellStyle name="SAPBEXHLevel0X 2 5 2 2" xfId="13875" xr:uid="{00000000-0005-0000-0000-0000E1360000}"/>
    <cellStyle name="SAPBEXHLevel0X 2 5 3" xfId="13876" xr:uid="{00000000-0005-0000-0000-0000E2360000}"/>
    <cellStyle name="SAPBEXHLevel0X 2 6" xfId="13877" xr:uid="{00000000-0005-0000-0000-0000E3360000}"/>
    <cellStyle name="SAPBEXHLevel0X 2 6 2" xfId="13878" xr:uid="{00000000-0005-0000-0000-0000E4360000}"/>
    <cellStyle name="SAPBEXHLevel0X 2 6 2 2" xfId="13879" xr:uid="{00000000-0005-0000-0000-0000E5360000}"/>
    <cellStyle name="SAPBEXHLevel0X 2 6 3" xfId="13880" xr:uid="{00000000-0005-0000-0000-0000E6360000}"/>
    <cellStyle name="SAPBEXHLevel0X 2 7" xfId="13881" xr:uid="{00000000-0005-0000-0000-0000E7360000}"/>
    <cellStyle name="SAPBEXHLevel0X 2 7 2" xfId="13882" xr:uid="{00000000-0005-0000-0000-0000E8360000}"/>
    <cellStyle name="SAPBEXHLevel0X 2 7 2 2" xfId="13883" xr:uid="{00000000-0005-0000-0000-0000E9360000}"/>
    <cellStyle name="SAPBEXHLevel0X 2 7 3" xfId="13884" xr:uid="{00000000-0005-0000-0000-0000EA360000}"/>
    <cellStyle name="SAPBEXHLevel0X 2 8" xfId="13885" xr:uid="{00000000-0005-0000-0000-0000EB360000}"/>
    <cellStyle name="SAPBEXHLevel0X 2 8 2" xfId="13886" xr:uid="{00000000-0005-0000-0000-0000EC360000}"/>
    <cellStyle name="SAPBEXHLevel0X 2 8 2 2" xfId="13887" xr:uid="{00000000-0005-0000-0000-0000ED360000}"/>
    <cellStyle name="SAPBEXHLevel0X 2 8 3" xfId="13888" xr:uid="{00000000-0005-0000-0000-0000EE360000}"/>
    <cellStyle name="SAPBEXHLevel0X 2 9" xfId="13889" xr:uid="{00000000-0005-0000-0000-0000EF360000}"/>
    <cellStyle name="SAPBEXHLevel0X 2 9 2" xfId="13890" xr:uid="{00000000-0005-0000-0000-0000F0360000}"/>
    <cellStyle name="SAPBEXHLevel0X 2 9 2 2" xfId="13891" xr:uid="{00000000-0005-0000-0000-0000F1360000}"/>
    <cellStyle name="SAPBEXHLevel0X 2 9 3" xfId="13892" xr:uid="{00000000-0005-0000-0000-0000F2360000}"/>
    <cellStyle name="SAPBEXHLevel0X 2_Aktiva Formeln" xfId="13893" xr:uid="{00000000-0005-0000-0000-0000F3360000}"/>
    <cellStyle name="SAPBEXHLevel0X 3" xfId="13894" xr:uid="{00000000-0005-0000-0000-0000F4360000}"/>
    <cellStyle name="SAPBEXHLevel0X 3 10" xfId="13895" xr:uid="{00000000-0005-0000-0000-0000F5360000}"/>
    <cellStyle name="SAPBEXHLevel0X 3 10 2" xfId="13896" xr:uid="{00000000-0005-0000-0000-0000F6360000}"/>
    <cellStyle name="SAPBEXHLevel0X 3 2" xfId="13897" xr:uid="{00000000-0005-0000-0000-0000F7360000}"/>
    <cellStyle name="SAPBEXHLevel0X 3 2 2" xfId="13898" xr:uid="{00000000-0005-0000-0000-0000F8360000}"/>
    <cellStyle name="SAPBEXHLevel0X 3 2 3" xfId="13899" xr:uid="{00000000-0005-0000-0000-0000F9360000}"/>
    <cellStyle name="SAPBEXHLevel0X 3 2 4" xfId="13900" xr:uid="{00000000-0005-0000-0000-0000FA360000}"/>
    <cellStyle name="SAPBEXHLevel0X 3 2 4 2" xfId="13901" xr:uid="{00000000-0005-0000-0000-0000FB360000}"/>
    <cellStyle name="SAPBEXHLevel0X 3 2 5" xfId="13902" xr:uid="{00000000-0005-0000-0000-0000FC360000}"/>
    <cellStyle name="SAPBEXHLevel0X 3 2_Aktiva Formeln" xfId="13903" xr:uid="{00000000-0005-0000-0000-0000FD360000}"/>
    <cellStyle name="SAPBEXHLevel0X 3 3" xfId="13904" xr:uid="{00000000-0005-0000-0000-0000FE360000}"/>
    <cellStyle name="SAPBEXHLevel0X 3 3 2" xfId="13905" xr:uid="{00000000-0005-0000-0000-0000FF360000}"/>
    <cellStyle name="SAPBEXHLevel0X 3 3 2 2" xfId="13906" xr:uid="{00000000-0005-0000-0000-000000370000}"/>
    <cellStyle name="SAPBEXHLevel0X 3 3 3" xfId="13907" xr:uid="{00000000-0005-0000-0000-000001370000}"/>
    <cellStyle name="SAPBEXHLevel0X 3 4" xfId="13908" xr:uid="{00000000-0005-0000-0000-000002370000}"/>
    <cellStyle name="SAPBEXHLevel0X 3 4 2" xfId="13909" xr:uid="{00000000-0005-0000-0000-000003370000}"/>
    <cellStyle name="SAPBEXHLevel0X 3 4 2 2" xfId="13910" xr:uid="{00000000-0005-0000-0000-000004370000}"/>
    <cellStyle name="SAPBEXHLevel0X 3 4 3" xfId="13911" xr:uid="{00000000-0005-0000-0000-000005370000}"/>
    <cellStyle name="SAPBEXHLevel0X 3 5" xfId="13912" xr:uid="{00000000-0005-0000-0000-000006370000}"/>
    <cellStyle name="SAPBEXHLevel0X 3 5 2" xfId="13913" xr:uid="{00000000-0005-0000-0000-000007370000}"/>
    <cellStyle name="SAPBEXHLevel0X 3 5 2 2" xfId="13914" xr:uid="{00000000-0005-0000-0000-000008370000}"/>
    <cellStyle name="SAPBEXHLevel0X 3 5 3" xfId="13915" xr:uid="{00000000-0005-0000-0000-000009370000}"/>
    <cellStyle name="SAPBEXHLevel0X 3 6" xfId="13916" xr:uid="{00000000-0005-0000-0000-00000A370000}"/>
    <cellStyle name="SAPBEXHLevel0X 3 6 2" xfId="13917" xr:uid="{00000000-0005-0000-0000-00000B370000}"/>
    <cellStyle name="SAPBEXHLevel0X 3 6 2 2" xfId="13918" xr:uid="{00000000-0005-0000-0000-00000C370000}"/>
    <cellStyle name="SAPBEXHLevel0X 3 6 3" xfId="13919" xr:uid="{00000000-0005-0000-0000-00000D370000}"/>
    <cellStyle name="SAPBEXHLevel0X 3 7" xfId="13920" xr:uid="{00000000-0005-0000-0000-00000E370000}"/>
    <cellStyle name="SAPBEXHLevel0X 3 7 2" xfId="13921" xr:uid="{00000000-0005-0000-0000-00000F370000}"/>
    <cellStyle name="SAPBEXHLevel0X 3 7 2 2" xfId="13922" xr:uid="{00000000-0005-0000-0000-000010370000}"/>
    <cellStyle name="SAPBEXHLevel0X 3 7 3" xfId="13923" xr:uid="{00000000-0005-0000-0000-000011370000}"/>
    <cellStyle name="SAPBEXHLevel0X 3 8" xfId="13924" xr:uid="{00000000-0005-0000-0000-000012370000}"/>
    <cellStyle name="SAPBEXHLevel0X 3 8 2" xfId="13925" xr:uid="{00000000-0005-0000-0000-000013370000}"/>
    <cellStyle name="SAPBEXHLevel0X 3 8 2 2" xfId="13926" xr:uid="{00000000-0005-0000-0000-000014370000}"/>
    <cellStyle name="SAPBEXHLevel0X 3 8 3" xfId="13927" xr:uid="{00000000-0005-0000-0000-000015370000}"/>
    <cellStyle name="SAPBEXHLevel0X 3 9" xfId="13928" xr:uid="{00000000-0005-0000-0000-000016370000}"/>
    <cellStyle name="SAPBEXHLevel0X 3 9 2" xfId="13929" xr:uid="{00000000-0005-0000-0000-000017370000}"/>
    <cellStyle name="SAPBEXHLevel0X 3 9 2 2" xfId="13930" xr:uid="{00000000-0005-0000-0000-000018370000}"/>
    <cellStyle name="SAPBEXHLevel0X 3 9 3" xfId="13931" xr:uid="{00000000-0005-0000-0000-000019370000}"/>
    <cellStyle name="SAPBEXHLevel0X 3_Aktiva Formeln" xfId="13932" xr:uid="{00000000-0005-0000-0000-00001A370000}"/>
    <cellStyle name="SAPBEXHLevel0X 4" xfId="13933" xr:uid="{00000000-0005-0000-0000-00001B370000}"/>
    <cellStyle name="SAPBEXHLevel0X 4 2" xfId="13934" xr:uid="{00000000-0005-0000-0000-00001C370000}"/>
    <cellStyle name="SAPBEXHLevel0X 4 3" xfId="13935" xr:uid="{00000000-0005-0000-0000-00001D370000}"/>
    <cellStyle name="SAPBEXHLevel0X 4 4" xfId="13936" xr:uid="{00000000-0005-0000-0000-00001E370000}"/>
    <cellStyle name="SAPBEXHLevel0X 4 4 2" xfId="13937" xr:uid="{00000000-0005-0000-0000-00001F370000}"/>
    <cellStyle name="SAPBEXHLevel0X 4 5" xfId="13938" xr:uid="{00000000-0005-0000-0000-000020370000}"/>
    <cellStyle name="SAPBEXHLevel0X 4_Aktiva Formeln" xfId="13939" xr:uid="{00000000-0005-0000-0000-000021370000}"/>
    <cellStyle name="SAPBEXHLevel0X 5" xfId="13940" xr:uid="{00000000-0005-0000-0000-000022370000}"/>
    <cellStyle name="SAPBEXHLevel0X 5 2" xfId="13941" xr:uid="{00000000-0005-0000-0000-000023370000}"/>
    <cellStyle name="SAPBEXHLevel0X 5 2 2" xfId="13942" xr:uid="{00000000-0005-0000-0000-000024370000}"/>
    <cellStyle name="SAPBEXHLevel0X 5 3" xfId="13943" xr:uid="{00000000-0005-0000-0000-000025370000}"/>
    <cellStyle name="SAPBEXHLevel0X 6" xfId="13944" xr:uid="{00000000-0005-0000-0000-000026370000}"/>
    <cellStyle name="SAPBEXHLevel0X 6 2" xfId="13945" xr:uid="{00000000-0005-0000-0000-000027370000}"/>
    <cellStyle name="SAPBEXHLevel0X 6 2 2" xfId="13946" xr:uid="{00000000-0005-0000-0000-000028370000}"/>
    <cellStyle name="SAPBEXHLevel0X 6 3" xfId="13947" xr:uid="{00000000-0005-0000-0000-000029370000}"/>
    <cellStyle name="SAPBEXHLevel0X 7" xfId="13948" xr:uid="{00000000-0005-0000-0000-00002A370000}"/>
    <cellStyle name="SAPBEXHLevel0X 7 2" xfId="13949" xr:uid="{00000000-0005-0000-0000-00002B370000}"/>
    <cellStyle name="SAPBEXHLevel0X 7 2 2" xfId="13950" xr:uid="{00000000-0005-0000-0000-00002C370000}"/>
    <cellStyle name="SAPBEXHLevel0X 7 3" xfId="13951" xr:uid="{00000000-0005-0000-0000-00002D370000}"/>
    <cellStyle name="SAPBEXHLevel0X 8" xfId="13952" xr:uid="{00000000-0005-0000-0000-00002E370000}"/>
    <cellStyle name="SAPBEXHLevel0X 8 2" xfId="13953" xr:uid="{00000000-0005-0000-0000-00002F370000}"/>
    <cellStyle name="SAPBEXHLevel0X 8 2 2" xfId="13954" xr:uid="{00000000-0005-0000-0000-000030370000}"/>
    <cellStyle name="SAPBEXHLevel0X 8 3" xfId="13955" xr:uid="{00000000-0005-0000-0000-000031370000}"/>
    <cellStyle name="SAPBEXHLevel0X 9" xfId="13956" xr:uid="{00000000-0005-0000-0000-000032370000}"/>
    <cellStyle name="SAPBEXHLevel0X 9 2" xfId="13957" xr:uid="{00000000-0005-0000-0000-000033370000}"/>
    <cellStyle name="SAPBEXHLevel0X 9 2 2" xfId="13958" xr:uid="{00000000-0005-0000-0000-000034370000}"/>
    <cellStyle name="SAPBEXHLevel0X 9 3" xfId="13959" xr:uid="{00000000-0005-0000-0000-000035370000}"/>
    <cellStyle name="SAPBEXHLevel0X_Aktiva Formeln" xfId="13960" xr:uid="{00000000-0005-0000-0000-000036370000}"/>
    <cellStyle name="SAPBEXHLevel1" xfId="13961" xr:uid="{00000000-0005-0000-0000-000037370000}"/>
    <cellStyle name="SAPBEXHLevel1 10" xfId="13962" xr:uid="{00000000-0005-0000-0000-000038370000}"/>
    <cellStyle name="SAPBEXHLevel1 10 2" xfId="13963" xr:uid="{00000000-0005-0000-0000-000039370000}"/>
    <cellStyle name="SAPBEXHLevel1 10 2 2" xfId="13964" xr:uid="{00000000-0005-0000-0000-00003A370000}"/>
    <cellStyle name="SAPBEXHLevel1 10 3" xfId="13965" xr:uid="{00000000-0005-0000-0000-00003B370000}"/>
    <cellStyle name="SAPBEXHLevel1 11" xfId="13966" xr:uid="{00000000-0005-0000-0000-00003C370000}"/>
    <cellStyle name="SAPBEXHLevel1 11 2" xfId="13967" xr:uid="{00000000-0005-0000-0000-00003D370000}"/>
    <cellStyle name="SAPBEXHLevel1 2" xfId="13968" xr:uid="{00000000-0005-0000-0000-00003E370000}"/>
    <cellStyle name="SAPBEXHLevel1 2 10" xfId="13969" xr:uid="{00000000-0005-0000-0000-00003F370000}"/>
    <cellStyle name="SAPBEXHLevel1 2 10 2" xfId="13970" xr:uid="{00000000-0005-0000-0000-000040370000}"/>
    <cellStyle name="SAPBEXHLevel1 2 2" xfId="13971" xr:uid="{00000000-0005-0000-0000-000041370000}"/>
    <cellStyle name="SAPBEXHLevel1 2 2 2" xfId="13972" xr:uid="{00000000-0005-0000-0000-000042370000}"/>
    <cellStyle name="SAPBEXHLevel1 2 2 3" xfId="13973" xr:uid="{00000000-0005-0000-0000-000043370000}"/>
    <cellStyle name="SAPBEXHLevel1 2 2 4" xfId="13974" xr:uid="{00000000-0005-0000-0000-000044370000}"/>
    <cellStyle name="SAPBEXHLevel1 2 2 4 2" xfId="13975" xr:uid="{00000000-0005-0000-0000-000045370000}"/>
    <cellStyle name="SAPBEXHLevel1 2 2 5" xfId="13976" xr:uid="{00000000-0005-0000-0000-000046370000}"/>
    <cellStyle name="SAPBEXHLevel1 2 2_Aktiva Formeln" xfId="13977" xr:uid="{00000000-0005-0000-0000-000047370000}"/>
    <cellStyle name="SAPBEXHLevel1 2 3" xfId="13978" xr:uid="{00000000-0005-0000-0000-000048370000}"/>
    <cellStyle name="SAPBEXHLevel1 2 3 2" xfId="13979" xr:uid="{00000000-0005-0000-0000-000049370000}"/>
    <cellStyle name="SAPBEXHLevel1 2 3 2 2" xfId="13980" xr:uid="{00000000-0005-0000-0000-00004A370000}"/>
    <cellStyle name="SAPBEXHLevel1 2 3 3" xfId="13981" xr:uid="{00000000-0005-0000-0000-00004B370000}"/>
    <cellStyle name="SAPBEXHLevel1 2 4" xfId="13982" xr:uid="{00000000-0005-0000-0000-00004C370000}"/>
    <cellStyle name="SAPBEXHLevel1 2 4 2" xfId="13983" xr:uid="{00000000-0005-0000-0000-00004D370000}"/>
    <cellStyle name="SAPBEXHLevel1 2 4 2 2" xfId="13984" xr:uid="{00000000-0005-0000-0000-00004E370000}"/>
    <cellStyle name="SAPBEXHLevel1 2 4 3" xfId="13985" xr:uid="{00000000-0005-0000-0000-00004F370000}"/>
    <cellStyle name="SAPBEXHLevel1 2 5" xfId="13986" xr:uid="{00000000-0005-0000-0000-000050370000}"/>
    <cellStyle name="SAPBEXHLevel1 2 5 2" xfId="13987" xr:uid="{00000000-0005-0000-0000-000051370000}"/>
    <cellStyle name="SAPBEXHLevel1 2 5 2 2" xfId="13988" xr:uid="{00000000-0005-0000-0000-000052370000}"/>
    <cellStyle name="SAPBEXHLevel1 2 5 3" xfId="13989" xr:uid="{00000000-0005-0000-0000-000053370000}"/>
    <cellStyle name="SAPBEXHLevel1 2 6" xfId="13990" xr:uid="{00000000-0005-0000-0000-000054370000}"/>
    <cellStyle name="SAPBEXHLevel1 2 6 2" xfId="13991" xr:uid="{00000000-0005-0000-0000-000055370000}"/>
    <cellStyle name="SAPBEXHLevel1 2 6 2 2" xfId="13992" xr:uid="{00000000-0005-0000-0000-000056370000}"/>
    <cellStyle name="SAPBEXHLevel1 2 6 3" xfId="13993" xr:uid="{00000000-0005-0000-0000-000057370000}"/>
    <cellStyle name="SAPBEXHLevel1 2 7" xfId="13994" xr:uid="{00000000-0005-0000-0000-000058370000}"/>
    <cellStyle name="SAPBEXHLevel1 2 7 2" xfId="13995" xr:uid="{00000000-0005-0000-0000-000059370000}"/>
    <cellStyle name="SAPBEXHLevel1 2 7 2 2" xfId="13996" xr:uid="{00000000-0005-0000-0000-00005A370000}"/>
    <cellStyle name="SAPBEXHLevel1 2 7 3" xfId="13997" xr:uid="{00000000-0005-0000-0000-00005B370000}"/>
    <cellStyle name="SAPBEXHLevel1 2 8" xfId="13998" xr:uid="{00000000-0005-0000-0000-00005C370000}"/>
    <cellStyle name="SAPBEXHLevel1 2 8 2" xfId="13999" xr:uid="{00000000-0005-0000-0000-00005D370000}"/>
    <cellStyle name="SAPBEXHLevel1 2 8 2 2" xfId="14000" xr:uid="{00000000-0005-0000-0000-00005E370000}"/>
    <cellStyle name="SAPBEXHLevel1 2 8 3" xfId="14001" xr:uid="{00000000-0005-0000-0000-00005F370000}"/>
    <cellStyle name="SAPBEXHLevel1 2 9" xfId="14002" xr:uid="{00000000-0005-0000-0000-000060370000}"/>
    <cellStyle name="SAPBEXHLevel1 2 9 2" xfId="14003" xr:uid="{00000000-0005-0000-0000-000061370000}"/>
    <cellStyle name="SAPBEXHLevel1 2 9 2 2" xfId="14004" xr:uid="{00000000-0005-0000-0000-000062370000}"/>
    <cellStyle name="SAPBEXHLevel1 2 9 3" xfId="14005" xr:uid="{00000000-0005-0000-0000-000063370000}"/>
    <cellStyle name="SAPBEXHLevel1 2_Aktiva Formeln" xfId="14006" xr:uid="{00000000-0005-0000-0000-000064370000}"/>
    <cellStyle name="SAPBEXHLevel1 3" xfId="14007" xr:uid="{00000000-0005-0000-0000-000065370000}"/>
    <cellStyle name="SAPBEXHLevel1 3 10" xfId="14008" xr:uid="{00000000-0005-0000-0000-000066370000}"/>
    <cellStyle name="SAPBEXHLevel1 3 10 2" xfId="14009" xr:uid="{00000000-0005-0000-0000-000067370000}"/>
    <cellStyle name="SAPBEXHLevel1 3 2" xfId="14010" xr:uid="{00000000-0005-0000-0000-000068370000}"/>
    <cellStyle name="SAPBEXHLevel1 3 2 2" xfId="14011" xr:uid="{00000000-0005-0000-0000-000069370000}"/>
    <cellStyle name="SAPBEXHLevel1 3 2 3" xfId="14012" xr:uid="{00000000-0005-0000-0000-00006A370000}"/>
    <cellStyle name="SAPBEXHLevel1 3 2 4" xfId="14013" xr:uid="{00000000-0005-0000-0000-00006B370000}"/>
    <cellStyle name="SAPBEXHLevel1 3 2 4 2" xfId="14014" xr:uid="{00000000-0005-0000-0000-00006C370000}"/>
    <cellStyle name="SAPBEXHLevel1 3 2 5" xfId="14015" xr:uid="{00000000-0005-0000-0000-00006D370000}"/>
    <cellStyle name="SAPBEXHLevel1 3 2_Aktiva Formeln" xfId="14016" xr:uid="{00000000-0005-0000-0000-00006E370000}"/>
    <cellStyle name="SAPBEXHLevel1 3 3" xfId="14017" xr:uid="{00000000-0005-0000-0000-00006F370000}"/>
    <cellStyle name="SAPBEXHLevel1 3 3 2" xfId="14018" xr:uid="{00000000-0005-0000-0000-000070370000}"/>
    <cellStyle name="SAPBEXHLevel1 3 3 2 2" xfId="14019" xr:uid="{00000000-0005-0000-0000-000071370000}"/>
    <cellStyle name="SAPBEXHLevel1 3 3 3" xfId="14020" xr:uid="{00000000-0005-0000-0000-000072370000}"/>
    <cellStyle name="SAPBEXHLevel1 3 4" xfId="14021" xr:uid="{00000000-0005-0000-0000-000073370000}"/>
    <cellStyle name="SAPBEXHLevel1 3 4 2" xfId="14022" xr:uid="{00000000-0005-0000-0000-000074370000}"/>
    <cellStyle name="SAPBEXHLevel1 3 4 2 2" xfId="14023" xr:uid="{00000000-0005-0000-0000-000075370000}"/>
    <cellStyle name="SAPBEXHLevel1 3 4 3" xfId="14024" xr:uid="{00000000-0005-0000-0000-000076370000}"/>
    <cellStyle name="SAPBEXHLevel1 3 5" xfId="14025" xr:uid="{00000000-0005-0000-0000-000077370000}"/>
    <cellStyle name="SAPBEXHLevel1 3 5 2" xfId="14026" xr:uid="{00000000-0005-0000-0000-000078370000}"/>
    <cellStyle name="SAPBEXHLevel1 3 5 2 2" xfId="14027" xr:uid="{00000000-0005-0000-0000-000079370000}"/>
    <cellStyle name="SAPBEXHLevel1 3 5 3" xfId="14028" xr:uid="{00000000-0005-0000-0000-00007A370000}"/>
    <cellStyle name="SAPBEXHLevel1 3 6" xfId="14029" xr:uid="{00000000-0005-0000-0000-00007B370000}"/>
    <cellStyle name="SAPBEXHLevel1 3 6 2" xfId="14030" xr:uid="{00000000-0005-0000-0000-00007C370000}"/>
    <cellStyle name="SAPBEXHLevel1 3 6 2 2" xfId="14031" xr:uid="{00000000-0005-0000-0000-00007D370000}"/>
    <cellStyle name="SAPBEXHLevel1 3 6 3" xfId="14032" xr:uid="{00000000-0005-0000-0000-00007E370000}"/>
    <cellStyle name="SAPBEXHLevel1 3 7" xfId="14033" xr:uid="{00000000-0005-0000-0000-00007F370000}"/>
    <cellStyle name="SAPBEXHLevel1 3 7 2" xfId="14034" xr:uid="{00000000-0005-0000-0000-000080370000}"/>
    <cellStyle name="SAPBEXHLevel1 3 7 2 2" xfId="14035" xr:uid="{00000000-0005-0000-0000-000081370000}"/>
    <cellStyle name="SAPBEXHLevel1 3 7 3" xfId="14036" xr:uid="{00000000-0005-0000-0000-000082370000}"/>
    <cellStyle name="SAPBEXHLevel1 3 8" xfId="14037" xr:uid="{00000000-0005-0000-0000-000083370000}"/>
    <cellStyle name="SAPBEXHLevel1 3 8 2" xfId="14038" xr:uid="{00000000-0005-0000-0000-000084370000}"/>
    <cellStyle name="SAPBEXHLevel1 3 8 2 2" xfId="14039" xr:uid="{00000000-0005-0000-0000-000085370000}"/>
    <cellStyle name="SAPBEXHLevel1 3 8 3" xfId="14040" xr:uid="{00000000-0005-0000-0000-000086370000}"/>
    <cellStyle name="SAPBEXHLevel1 3 9" xfId="14041" xr:uid="{00000000-0005-0000-0000-000087370000}"/>
    <cellStyle name="SAPBEXHLevel1 3 9 2" xfId="14042" xr:uid="{00000000-0005-0000-0000-000088370000}"/>
    <cellStyle name="SAPBEXHLevel1 3 9 2 2" xfId="14043" xr:uid="{00000000-0005-0000-0000-000089370000}"/>
    <cellStyle name="SAPBEXHLevel1 3 9 3" xfId="14044" xr:uid="{00000000-0005-0000-0000-00008A370000}"/>
    <cellStyle name="SAPBEXHLevel1 3_Aktiva Formeln" xfId="14045" xr:uid="{00000000-0005-0000-0000-00008B370000}"/>
    <cellStyle name="SAPBEXHLevel1 4" xfId="14046" xr:uid="{00000000-0005-0000-0000-00008C370000}"/>
    <cellStyle name="SAPBEXHLevel1 4 2" xfId="14047" xr:uid="{00000000-0005-0000-0000-00008D370000}"/>
    <cellStyle name="SAPBEXHLevel1 4 3" xfId="14048" xr:uid="{00000000-0005-0000-0000-00008E370000}"/>
    <cellStyle name="SAPBEXHLevel1 4 4" xfId="14049" xr:uid="{00000000-0005-0000-0000-00008F370000}"/>
    <cellStyle name="SAPBEXHLevel1 4 4 2" xfId="14050" xr:uid="{00000000-0005-0000-0000-000090370000}"/>
    <cellStyle name="SAPBEXHLevel1 4 5" xfId="14051" xr:uid="{00000000-0005-0000-0000-000091370000}"/>
    <cellStyle name="SAPBEXHLevel1 4_Aktiva Formeln" xfId="14052" xr:uid="{00000000-0005-0000-0000-000092370000}"/>
    <cellStyle name="SAPBEXHLevel1 5" xfId="14053" xr:uid="{00000000-0005-0000-0000-000093370000}"/>
    <cellStyle name="SAPBEXHLevel1 5 2" xfId="14054" xr:uid="{00000000-0005-0000-0000-000094370000}"/>
    <cellStyle name="SAPBEXHLevel1 5 2 2" xfId="14055" xr:uid="{00000000-0005-0000-0000-000095370000}"/>
    <cellStyle name="SAPBEXHLevel1 5 3" xfId="14056" xr:uid="{00000000-0005-0000-0000-000096370000}"/>
    <cellStyle name="SAPBEXHLevel1 6" xfId="14057" xr:uid="{00000000-0005-0000-0000-000097370000}"/>
    <cellStyle name="SAPBEXHLevel1 6 2" xfId="14058" xr:uid="{00000000-0005-0000-0000-000098370000}"/>
    <cellStyle name="SAPBEXHLevel1 6 2 2" xfId="14059" xr:uid="{00000000-0005-0000-0000-000099370000}"/>
    <cellStyle name="SAPBEXHLevel1 6 3" xfId="14060" xr:uid="{00000000-0005-0000-0000-00009A370000}"/>
    <cellStyle name="SAPBEXHLevel1 7" xfId="14061" xr:uid="{00000000-0005-0000-0000-00009B370000}"/>
    <cellStyle name="SAPBEXHLevel1 7 2" xfId="14062" xr:uid="{00000000-0005-0000-0000-00009C370000}"/>
    <cellStyle name="SAPBEXHLevel1 7 2 2" xfId="14063" xr:uid="{00000000-0005-0000-0000-00009D370000}"/>
    <cellStyle name="SAPBEXHLevel1 7 3" xfId="14064" xr:uid="{00000000-0005-0000-0000-00009E370000}"/>
    <cellStyle name="SAPBEXHLevel1 8" xfId="14065" xr:uid="{00000000-0005-0000-0000-00009F370000}"/>
    <cellStyle name="SAPBEXHLevel1 8 2" xfId="14066" xr:uid="{00000000-0005-0000-0000-0000A0370000}"/>
    <cellStyle name="SAPBEXHLevel1 8 2 2" xfId="14067" xr:uid="{00000000-0005-0000-0000-0000A1370000}"/>
    <cellStyle name="SAPBEXHLevel1 8 3" xfId="14068" xr:uid="{00000000-0005-0000-0000-0000A2370000}"/>
    <cellStyle name="SAPBEXHLevel1 9" xfId="14069" xr:uid="{00000000-0005-0000-0000-0000A3370000}"/>
    <cellStyle name="SAPBEXHLevel1 9 2" xfId="14070" xr:uid="{00000000-0005-0000-0000-0000A4370000}"/>
    <cellStyle name="SAPBEXHLevel1 9 2 2" xfId="14071" xr:uid="{00000000-0005-0000-0000-0000A5370000}"/>
    <cellStyle name="SAPBEXHLevel1 9 3" xfId="14072" xr:uid="{00000000-0005-0000-0000-0000A6370000}"/>
    <cellStyle name="SAPBEXHLevel1_Aktiva Formeln" xfId="14073" xr:uid="{00000000-0005-0000-0000-0000A7370000}"/>
    <cellStyle name="SAPBEXHLevel1X" xfId="14074" xr:uid="{00000000-0005-0000-0000-0000A8370000}"/>
    <cellStyle name="SAPBEXHLevel1X 10" xfId="14075" xr:uid="{00000000-0005-0000-0000-0000A9370000}"/>
    <cellStyle name="SAPBEXHLevel1X 10 2" xfId="14076" xr:uid="{00000000-0005-0000-0000-0000AA370000}"/>
    <cellStyle name="SAPBEXHLevel1X 10 2 2" xfId="14077" xr:uid="{00000000-0005-0000-0000-0000AB370000}"/>
    <cellStyle name="SAPBEXHLevel1X 10 3" xfId="14078" xr:uid="{00000000-0005-0000-0000-0000AC370000}"/>
    <cellStyle name="SAPBEXHLevel1X 11" xfId="14079" xr:uid="{00000000-0005-0000-0000-0000AD370000}"/>
    <cellStyle name="SAPBEXHLevel1X 11 2" xfId="14080" xr:uid="{00000000-0005-0000-0000-0000AE370000}"/>
    <cellStyle name="SAPBEXHLevel1X 2" xfId="14081" xr:uid="{00000000-0005-0000-0000-0000AF370000}"/>
    <cellStyle name="SAPBEXHLevel1X 2 10" xfId="14082" xr:uid="{00000000-0005-0000-0000-0000B0370000}"/>
    <cellStyle name="SAPBEXHLevel1X 2 10 2" xfId="14083" xr:uid="{00000000-0005-0000-0000-0000B1370000}"/>
    <cellStyle name="SAPBEXHLevel1X 2 2" xfId="14084" xr:uid="{00000000-0005-0000-0000-0000B2370000}"/>
    <cellStyle name="SAPBEXHLevel1X 2 2 2" xfId="14085" xr:uid="{00000000-0005-0000-0000-0000B3370000}"/>
    <cellStyle name="SAPBEXHLevel1X 2 2 3" xfId="14086" xr:uid="{00000000-0005-0000-0000-0000B4370000}"/>
    <cellStyle name="SAPBEXHLevel1X 2 2 4" xfId="14087" xr:uid="{00000000-0005-0000-0000-0000B5370000}"/>
    <cellStyle name="SAPBEXHLevel1X 2 2 4 2" xfId="14088" xr:uid="{00000000-0005-0000-0000-0000B6370000}"/>
    <cellStyle name="SAPBEXHLevel1X 2 2 5" xfId="14089" xr:uid="{00000000-0005-0000-0000-0000B7370000}"/>
    <cellStyle name="SAPBEXHLevel1X 2 2_Aktiva Formeln" xfId="14090" xr:uid="{00000000-0005-0000-0000-0000B8370000}"/>
    <cellStyle name="SAPBEXHLevel1X 2 3" xfId="14091" xr:uid="{00000000-0005-0000-0000-0000B9370000}"/>
    <cellStyle name="SAPBEXHLevel1X 2 3 2" xfId="14092" xr:uid="{00000000-0005-0000-0000-0000BA370000}"/>
    <cellStyle name="SAPBEXHLevel1X 2 3 2 2" xfId="14093" xr:uid="{00000000-0005-0000-0000-0000BB370000}"/>
    <cellStyle name="SAPBEXHLevel1X 2 3 3" xfId="14094" xr:uid="{00000000-0005-0000-0000-0000BC370000}"/>
    <cellStyle name="SAPBEXHLevel1X 2 4" xfId="14095" xr:uid="{00000000-0005-0000-0000-0000BD370000}"/>
    <cellStyle name="SAPBEXHLevel1X 2 4 2" xfId="14096" xr:uid="{00000000-0005-0000-0000-0000BE370000}"/>
    <cellStyle name="SAPBEXHLevel1X 2 4 2 2" xfId="14097" xr:uid="{00000000-0005-0000-0000-0000BF370000}"/>
    <cellStyle name="SAPBEXHLevel1X 2 4 3" xfId="14098" xr:uid="{00000000-0005-0000-0000-0000C0370000}"/>
    <cellStyle name="SAPBEXHLevel1X 2 5" xfId="14099" xr:uid="{00000000-0005-0000-0000-0000C1370000}"/>
    <cellStyle name="SAPBEXHLevel1X 2 5 2" xfId="14100" xr:uid="{00000000-0005-0000-0000-0000C2370000}"/>
    <cellStyle name="SAPBEXHLevel1X 2 5 2 2" xfId="14101" xr:uid="{00000000-0005-0000-0000-0000C3370000}"/>
    <cellStyle name="SAPBEXHLevel1X 2 5 3" xfId="14102" xr:uid="{00000000-0005-0000-0000-0000C4370000}"/>
    <cellStyle name="SAPBEXHLevel1X 2 6" xfId="14103" xr:uid="{00000000-0005-0000-0000-0000C5370000}"/>
    <cellStyle name="SAPBEXHLevel1X 2 6 2" xfId="14104" xr:uid="{00000000-0005-0000-0000-0000C6370000}"/>
    <cellStyle name="SAPBEXHLevel1X 2 6 2 2" xfId="14105" xr:uid="{00000000-0005-0000-0000-0000C7370000}"/>
    <cellStyle name="SAPBEXHLevel1X 2 6 3" xfId="14106" xr:uid="{00000000-0005-0000-0000-0000C8370000}"/>
    <cellStyle name="SAPBEXHLevel1X 2 7" xfId="14107" xr:uid="{00000000-0005-0000-0000-0000C9370000}"/>
    <cellStyle name="SAPBEXHLevel1X 2 7 2" xfId="14108" xr:uid="{00000000-0005-0000-0000-0000CA370000}"/>
    <cellStyle name="SAPBEXHLevel1X 2 7 2 2" xfId="14109" xr:uid="{00000000-0005-0000-0000-0000CB370000}"/>
    <cellStyle name="SAPBEXHLevel1X 2 7 3" xfId="14110" xr:uid="{00000000-0005-0000-0000-0000CC370000}"/>
    <cellStyle name="SAPBEXHLevel1X 2 8" xfId="14111" xr:uid="{00000000-0005-0000-0000-0000CD370000}"/>
    <cellStyle name="SAPBEXHLevel1X 2 8 2" xfId="14112" xr:uid="{00000000-0005-0000-0000-0000CE370000}"/>
    <cellStyle name="SAPBEXHLevel1X 2 8 2 2" xfId="14113" xr:uid="{00000000-0005-0000-0000-0000CF370000}"/>
    <cellStyle name="SAPBEXHLevel1X 2 8 3" xfId="14114" xr:uid="{00000000-0005-0000-0000-0000D0370000}"/>
    <cellStyle name="SAPBEXHLevel1X 2 9" xfId="14115" xr:uid="{00000000-0005-0000-0000-0000D1370000}"/>
    <cellStyle name="SAPBEXHLevel1X 2 9 2" xfId="14116" xr:uid="{00000000-0005-0000-0000-0000D2370000}"/>
    <cellStyle name="SAPBEXHLevel1X 2 9 2 2" xfId="14117" xr:uid="{00000000-0005-0000-0000-0000D3370000}"/>
    <cellStyle name="SAPBEXHLevel1X 2 9 3" xfId="14118" xr:uid="{00000000-0005-0000-0000-0000D4370000}"/>
    <cellStyle name="SAPBEXHLevel1X 2_Aktiva Formeln" xfId="14119" xr:uid="{00000000-0005-0000-0000-0000D5370000}"/>
    <cellStyle name="SAPBEXHLevel1X 3" xfId="14120" xr:uid="{00000000-0005-0000-0000-0000D6370000}"/>
    <cellStyle name="SAPBEXHLevel1X 3 10" xfId="14121" xr:uid="{00000000-0005-0000-0000-0000D7370000}"/>
    <cellStyle name="SAPBEXHLevel1X 3 10 2" xfId="14122" xr:uid="{00000000-0005-0000-0000-0000D8370000}"/>
    <cellStyle name="SAPBEXHLevel1X 3 2" xfId="14123" xr:uid="{00000000-0005-0000-0000-0000D9370000}"/>
    <cellStyle name="SAPBEXHLevel1X 3 2 2" xfId="14124" xr:uid="{00000000-0005-0000-0000-0000DA370000}"/>
    <cellStyle name="SAPBEXHLevel1X 3 2 3" xfId="14125" xr:uid="{00000000-0005-0000-0000-0000DB370000}"/>
    <cellStyle name="SAPBEXHLevel1X 3 2 4" xfId="14126" xr:uid="{00000000-0005-0000-0000-0000DC370000}"/>
    <cellStyle name="SAPBEXHLevel1X 3 2 4 2" xfId="14127" xr:uid="{00000000-0005-0000-0000-0000DD370000}"/>
    <cellStyle name="SAPBEXHLevel1X 3 2 5" xfId="14128" xr:uid="{00000000-0005-0000-0000-0000DE370000}"/>
    <cellStyle name="SAPBEXHLevel1X 3 2_Aktiva Formeln" xfId="14129" xr:uid="{00000000-0005-0000-0000-0000DF370000}"/>
    <cellStyle name="SAPBEXHLevel1X 3 3" xfId="14130" xr:uid="{00000000-0005-0000-0000-0000E0370000}"/>
    <cellStyle name="SAPBEXHLevel1X 3 3 2" xfId="14131" xr:uid="{00000000-0005-0000-0000-0000E1370000}"/>
    <cellStyle name="SAPBEXHLevel1X 3 3 2 2" xfId="14132" xr:uid="{00000000-0005-0000-0000-0000E2370000}"/>
    <cellStyle name="SAPBEXHLevel1X 3 3 3" xfId="14133" xr:uid="{00000000-0005-0000-0000-0000E3370000}"/>
    <cellStyle name="SAPBEXHLevel1X 3 4" xfId="14134" xr:uid="{00000000-0005-0000-0000-0000E4370000}"/>
    <cellStyle name="SAPBEXHLevel1X 3 4 2" xfId="14135" xr:uid="{00000000-0005-0000-0000-0000E5370000}"/>
    <cellStyle name="SAPBEXHLevel1X 3 4 2 2" xfId="14136" xr:uid="{00000000-0005-0000-0000-0000E6370000}"/>
    <cellStyle name="SAPBEXHLevel1X 3 4 3" xfId="14137" xr:uid="{00000000-0005-0000-0000-0000E7370000}"/>
    <cellStyle name="SAPBEXHLevel1X 3 5" xfId="14138" xr:uid="{00000000-0005-0000-0000-0000E8370000}"/>
    <cellStyle name="SAPBEXHLevel1X 3 5 2" xfId="14139" xr:uid="{00000000-0005-0000-0000-0000E9370000}"/>
    <cellStyle name="SAPBEXHLevel1X 3 5 2 2" xfId="14140" xr:uid="{00000000-0005-0000-0000-0000EA370000}"/>
    <cellStyle name="SAPBEXHLevel1X 3 5 3" xfId="14141" xr:uid="{00000000-0005-0000-0000-0000EB370000}"/>
    <cellStyle name="SAPBEXHLevel1X 3 6" xfId="14142" xr:uid="{00000000-0005-0000-0000-0000EC370000}"/>
    <cellStyle name="SAPBEXHLevel1X 3 6 2" xfId="14143" xr:uid="{00000000-0005-0000-0000-0000ED370000}"/>
    <cellStyle name="SAPBEXHLevel1X 3 6 2 2" xfId="14144" xr:uid="{00000000-0005-0000-0000-0000EE370000}"/>
    <cellStyle name="SAPBEXHLevel1X 3 6 3" xfId="14145" xr:uid="{00000000-0005-0000-0000-0000EF370000}"/>
    <cellStyle name="SAPBEXHLevel1X 3 7" xfId="14146" xr:uid="{00000000-0005-0000-0000-0000F0370000}"/>
    <cellStyle name="SAPBEXHLevel1X 3 7 2" xfId="14147" xr:uid="{00000000-0005-0000-0000-0000F1370000}"/>
    <cellStyle name="SAPBEXHLevel1X 3 7 2 2" xfId="14148" xr:uid="{00000000-0005-0000-0000-0000F2370000}"/>
    <cellStyle name="SAPBEXHLevel1X 3 7 3" xfId="14149" xr:uid="{00000000-0005-0000-0000-0000F3370000}"/>
    <cellStyle name="SAPBEXHLevel1X 3 8" xfId="14150" xr:uid="{00000000-0005-0000-0000-0000F4370000}"/>
    <cellStyle name="SAPBEXHLevel1X 3 8 2" xfId="14151" xr:uid="{00000000-0005-0000-0000-0000F5370000}"/>
    <cellStyle name="SAPBEXHLevel1X 3 8 2 2" xfId="14152" xr:uid="{00000000-0005-0000-0000-0000F6370000}"/>
    <cellStyle name="SAPBEXHLevel1X 3 8 3" xfId="14153" xr:uid="{00000000-0005-0000-0000-0000F7370000}"/>
    <cellStyle name="SAPBEXHLevel1X 3 9" xfId="14154" xr:uid="{00000000-0005-0000-0000-0000F8370000}"/>
    <cellStyle name="SAPBEXHLevel1X 3 9 2" xfId="14155" xr:uid="{00000000-0005-0000-0000-0000F9370000}"/>
    <cellStyle name="SAPBEXHLevel1X 3 9 2 2" xfId="14156" xr:uid="{00000000-0005-0000-0000-0000FA370000}"/>
    <cellStyle name="SAPBEXHLevel1X 3 9 3" xfId="14157" xr:uid="{00000000-0005-0000-0000-0000FB370000}"/>
    <cellStyle name="SAPBEXHLevel1X 3_Aktiva Formeln" xfId="14158" xr:uid="{00000000-0005-0000-0000-0000FC370000}"/>
    <cellStyle name="SAPBEXHLevel1X 4" xfId="14159" xr:uid="{00000000-0005-0000-0000-0000FD370000}"/>
    <cellStyle name="SAPBEXHLevel1X 4 2" xfId="14160" xr:uid="{00000000-0005-0000-0000-0000FE370000}"/>
    <cellStyle name="SAPBEXHLevel1X 4 3" xfId="14161" xr:uid="{00000000-0005-0000-0000-0000FF370000}"/>
    <cellStyle name="SAPBEXHLevel1X 4 4" xfId="14162" xr:uid="{00000000-0005-0000-0000-000000380000}"/>
    <cellStyle name="SAPBEXHLevel1X 4 4 2" xfId="14163" xr:uid="{00000000-0005-0000-0000-000001380000}"/>
    <cellStyle name="SAPBEXHLevel1X 4 5" xfId="14164" xr:uid="{00000000-0005-0000-0000-000002380000}"/>
    <cellStyle name="SAPBEXHLevel1X 4_Aktiva Formeln" xfId="14165" xr:uid="{00000000-0005-0000-0000-000003380000}"/>
    <cellStyle name="SAPBEXHLevel1X 5" xfId="14166" xr:uid="{00000000-0005-0000-0000-000004380000}"/>
    <cellStyle name="SAPBEXHLevel1X 5 2" xfId="14167" xr:uid="{00000000-0005-0000-0000-000005380000}"/>
    <cellStyle name="SAPBEXHLevel1X 5 2 2" xfId="14168" xr:uid="{00000000-0005-0000-0000-000006380000}"/>
    <cellStyle name="SAPBEXHLevel1X 5 3" xfId="14169" xr:uid="{00000000-0005-0000-0000-000007380000}"/>
    <cellStyle name="SAPBEXHLevel1X 6" xfId="14170" xr:uid="{00000000-0005-0000-0000-000008380000}"/>
    <cellStyle name="SAPBEXHLevel1X 6 2" xfId="14171" xr:uid="{00000000-0005-0000-0000-000009380000}"/>
    <cellStyle name="SAPBEXHLevel1X 6 2 2" xfId="14172" xr:uid="{00000000-0005-0000-0000-00000A380000}"/>
    <cellStyle name="SAPBEXHLevel1X 6 3" xfId="14173" xr:uid="{00000000-0005-0000-0000-00000B380000}"/>
    <cellStyle name="SAPBEXHLevel1X 7" xfId="14174" xr:uid="{00000000-0005-0000-0000-00000C380000}"/>
    <cellStyle name="SAPBEXHLevel1X 7 2" xfId="14175" xr:uid="{00000000-0005-0000-0000-00000D380000}"/>
    <cellStyle name="SAPBEXHLevel1X 7 2 2" xfId="14176" xr:uid="{00000000-0005-0000-0000-00000E380000}"/>
    <cellStyle name="SAPBEXHLevel1X 7 3" xfId="14177" xr:uid="{00000000-0005-0000-0000-00000F380000}"/>
    <cellStyle name="SAPBEXHLevel1X 8" xfId="14178" xr:uid="{00000000-0005-0000-0000-000010380000}"/>
    <cellStyle name="SAPBEXHLevel1X 8 2" xfId="14179" xr:uid="{00000000-0005-0000-0000-000011380000}"/>
    <cellStyle name="SAPBEXHLevel1X 8 2 2" xfId="14180" xr:uid="{00000000-0005-0000-0000-000012380000}"/>
    <cellStyle name="SAPBEXHLevel1X 8 3" xfId="14181" xr:uid="{00000000-0005-0000-0000-000013380000}"/>
    <cellStyle name="SAPBEXHLevel1X 9" xfId="14182" xr:uid="{00000000-0005-0000-0000-000014380000}"/>
    <cellStyle name="SAPBEXHLevel1X 9 2" xfId="14183" xr:uid="{00000000-0005-0000-0000-000015380000}"/>
    <cellStyle name="SAPBEXHLevel1X 9 2 2" xfId="14184" xr:uid="{00000000-0005-0000-0000-000016380000}"/>
    <cellStyle name="SAPBEXHLevel1X 9 3" xfId="14185" xr:uid="{00000000-0005-0000-0000-000017380000}"/>
    <cellStyle name="SAPBEXHLevel1X_Aktiva Formeln" xfId="14186" xr:uid="{00000000-0005-0000-0000-000018380000}"/>
    <cellStyle name="SAPBEXHLevel2" xfId="14187" xr:uid="{00000000-0005-0000-0000-000019380000}"/>
    <cellStyle name="SAPBEXHLevel2 10" xfId="14188" xr:uid="{00000000-0005-0000-0000-00001A380000}"/>
    <cellStyle name="SAPBEXHLevel2 10 2" xfId="14189" xr:uid="{00000000-0005-0000-0000-00001B380000}"/>
    <cellStyle name="SAPBEXHLevel2 10 2 2" xfId="14190" xr:uid="{00000000-0005-0000-0000-00001C380000}"/>
    <cellStyle name="SAPBEXHLevel2 10 3" xfId="14191" xr:uid="{00000000-0005-0000-0000-00001D380000}"/>
    <cellStyle name="SAPBEXHLevel2 11" xfId="14192" xr:uid="{00000000-0005-0000-0000-00001E380000}"/>
    <cellStyle name="SAPBEXHLevel2 11 2" xfId="14193" xr:uid="{00000000-0005-0000-0000-00001F380000}"/>
    <cellStyle name="SAPBEXHLevel2 2" xfId="14194" xr:uid="{00000000-0005-0000-0000-000020380000}"/>
    <cellStyle name="SAPBEXHLevel2 2 10" xfId="14195" xr:uid="{00000000-0005-0000-0000-000021380000}"/>
    <cellStyle name="SAPBEXHLevel2 2 10 2" xfId="14196" xr:uid="{00000000-0005-0000-0000-000022380000}"/>
    <cellStyle name="SAPBEXHLevel2 2 2" xfId="14197" xr:uid="{00000000-0005-0000-0000-000023380000}"/>
    <cellStyle name="SAPBEXHLevel2 2 2 2" xfId="14198" xr:uid="{00000000-0005-0000-0000-000024380000}"/>
    <cellStyle name="SAPBEXHLevel2 2 2 3" xfId="14199" xr:uid="{00000000-0005-0000-0000-000025380000}"/>
    <cellStyle name="SAPBEXHLevel2 2 2 4" xfId="14200" xr:uid="{00000000-0005-0000-0000-000026380000}"/>
    <cellStyle name="SAPBEXHLevel2 2 2 4 2" xfId="14201" xr:uid="{00000000-0005-0000-0000-000027380000}"/>
    <cellStyle name="SAPBEXHLevel2 2 2 5" xfId="14202" xr:uid="{00000000-0005-0000-0000-000028380000}"/>
    <cellStyle name="SAPBEXHLevel2 2 2_Aktiva Formeln" xfId="14203" xr:uid="{00000000-0005-0000-0000-000029380000}"/>
    <cellStyle name="SAPBEXHLevel2 2 3" xfId="14204" xr:uid="{00000000-0005-0000-0000-00002A380000}"/>
    <cellStyle name="SAPBEXHLevel2 2 3 2" xfId="14205" xr:uid="{00000000-0005-0000-0000-00002B380000}"/>
    <cellStyle name="SAPBEXHLevel2 2 3 2 2" xfId="14206" xr:uid="{00000000-0005-0000-0000-00002C380000}"/>
    <cellStyle name="SAPBEXHLevel2 2 3 3" xfId="14207" xr:uid="{00000000-0005-0000-0000-00002D380000}"/>
    <cellStyle name="SAPBEXHLevel2 2 4" xfId="14208" xr:uid="{00000000-0005-0000-0000-00002E380000}"/>
    <cellStyle name="SAPBEXHLevel2 2 4 2" xfId="14209" xr:uid="{00000000-0005-0000-0000-00002F380000}"/>
    <cellStyle name="SAPBEXHLevel2 2 4 2 2" xfId="14210" xr:uid="{00000000-0005-0000-0000-000030380000}"/>
    <cellStyle name="SAPBEXHLevel2 2 4 3" xfId="14211" xr:uid="{00000000-0005-0000-0000-000031380000}"/>
    <cellStyle name="SAPBEXHLevel2 2 5" xfId="14212" xr:uid="{00000000-0005-0000-0000-000032380000}"/>
    <cellStyle name="SAPBEXHLevel2 2 5 2" xfId="14213" xr:uid="{00000000-0005-0000-0000-000033380000}"/>
    <cellStyle name="SAPBEXHLevel2 2 5 2 2" xfId="14214" xr:uid="{00000000-0005-0000-0000-000034380000}"/>
    <cellStyle name="SAPBEXHLevel2 2 5 3" xfId="14215" xr:uid="{00000000-0005-0000-0000-000035380000}"/>
    <cellStyle name="SAPBEXHLevel2 2 6" xfId="14216" xr:uid="{00000000-0005-0000-0000-000036380000}"/>
    <cellStyle name="SAPBEXHLevel2 2 6 2" xfId="14217" xr:uid="{00000000-0005-0000-0000-000037380000}"/>
    <cellStyle name="SAPBEXHLevel2 2 6 2 2" xfId="14218" xr:uid="{00000000-0005-0000-0000-000038380000}"/>
    <cellStyle name="SAPBEXHLevel2 2 6 3" xfId="14219" xr:uid="{00000000-0005-0000-0000-000039380000}"/>
    <cellStyle name="SAPBEXHLevel2 2 7" xfId="14220" xr:uid="{00000000-0005-0000-0000-00003A380000}"/>
    <cellStyle name="SAPBEXHLevel2 2 7 2" xfId="14221" xr:uid="{00000000-0005-0000-0000-00003B380000}"/>
    <cellStyle name="SAPBEXHLevel2 2 7 2 2" xfId="14222" xr:uid="{00000000-0005-0000-0000-00003C380000}"/>
    <cellStyle name="SAPBEXHLevel2 2 7 3" xfId="14223" xr:uid="{00000000-0005-0000-0000-00003D380000}"/>
    <cellStyle name="SAPBEXHLevel2 2 8" xfId="14224" xr:uid="{00000000-0005-0000-0000-00003E380000}"/>
    <cellStyle name="SAPBEXHLevel2 2 8 2" xfId="14225" xr:uid="{00000000-0005-0000-0000-00003F380000}"/>
    <cellStyle name="SAPBEXHLevel2 2 8 2 2" xfId="14226" xr:uid="{00000000-0005-0000-0000-000040380000}"/>
    <cellStyle name="SAPBEXHLevel2 2 8 3" xfId="14227" xr:uid="{00000000-0005-0000-0000-000041380000}"/>
    <cellStyle name="SAPBEXHLevel2 2 9" xfId="14228" xr:uid="{00000000-0005-0000-0000-000042380000}"/>
    <cellStyle name="SAPBEXHLevel2 2 9 2" xfId="14229" xr:uid="{00000000-0005-0000-0000-000043380000}"/>
    <cellStyle name="SAPBEXHLevel2 2 9 2 2" xfId="14230" xr:uid="{00000000-0005-0000-0000-000044380000}"/>
    <cellStyle name="SAPBEXHLevel2 2 9 3" xfId="14231" xr:uid="{00000000-0005-0000-0000-000045380000}"/>
    <cellStyle name="SAPBEXHLevel2 2_Aktiva Formeln" xfId="14232" xr:uid="{00000000-0005-0000-0000-000046380000}"/>
    <cellStyle name="SAPBEXHLevel2 3" xfId="14233" xr:uid="{00000000-0005-0000-0000-000047380000}"/>
    <cellStyle name="SAPBEXHLevel2 3 10" xfId="14234" xr:uid="{00000000-0005-0000-0000-000048380000}"/>
    <cellStyle name="SAPBEXHLevel2 3 10 2" xfId="14235" xr:uid="{00000000-0005-0000-0000-000049380000}"/>
    <cellStyle name="SAPBEXHLevel2 3 2" xfId="14236" xr:uid="{00000000-0005-0000-0000-00004A380000}"/>
    <cellStyle name="SAPBEXHLevel2 3 2 2" xfId="14237" xr:uid="{00000000-0005-0000-0000-00004B380000}"/>
    <cellStyle name="SAPBEXHLevel2 3 2 3" xfId="14238" xr:uid="{00000000-0005-0000-0000-00004C380000}"/>
    <cellStyle name="SAPBEXHLevel2 3 2 4" xfId="14239" xr:uid="{00000000-0005-0000-0000-00004D380000}"/>
    <cellStyle name="SAPBEXHLevel2 3 2 4 2" xfId="14240" xr:uid="{00000000-0005-0000-0000-00004E380000}"/>
    <cellStyle name="SAPBEXHLevel2 3 2 5" xfId="14241" xr:uid="{00000000-0005-0000-0000-00004F380000}"/>
    <cellStyle name="SAPBEXHLevel2 3 2_Aktiva Formeln" xfId="14242" xr:uid="{00000000-0005-0000-0000-000050380000}"/>
    <cellStyle name="SAPBEXHLevel2 3 3" xfId="14243" xr:uid="{00000000-0005-0000-0000-000051380000}"/>
    <cellStyle name="SAPBEXHLevel2 3 3 2" xfId="14244" xr:uid="{00000000-0005-0000-0000-000052380000}"/>
    <cellStyle name="SAPBEXHLevel2 3 3 2 2" xfId="14245" xr:uid="{00000000-0005-0000-0000-000053380000}"/>
    <cellStyle name="SAPBEXHLevel2 3 3 3" xfId="14246" xr:uid="{00000000-0005-0000-0000-000054380000}"/>
    <cellStyle name="SAPBEXHLevel2 3 4" xfId="14247" xr:uid="{00000000-0005-0000-0000-000055380000}"/>
    <cellStyle name="SAPBEXHLevel2 3 4 2" xfId="14248" xr:uid="{00000000-0005-0000-0000-000056380000}"/>
    <cellStyle name="SAPBEXHLevel2 3 4 2 2" xfId="14249" xr:uid="{00000000-0005-0000-0000-000057380000}"/>
    <cellStyle name="SAPBEXHLevel2 3 4 3" xfId="14250" xr:uid="{00000000-0005-0000-0000-000058380000}"/>
    <cellStyle name="SAPBEXHLevel2 3 5" xfId="14251" xr:uid="{00000000-0005-0000-0000-000059380000}"/>
    <cellStyle name="SAPBEXHLevel2 3 5 2" xfId="14252" xr:uid="{00000000-0005-0000-0000-00005A380000}"/>
    <cellStyle name="SAPBEXHLevel2 3 5 2 2" xfId="14253" xr:uid="{00000000-0005-0000-0000-00005B380000}"/>
    <cellStyle name="SAPBEXHLevel2 3 5 3" xfId="14254" xr:uid="{00000000-0005-0000-0000-00005C380000}"/>
    <cellStyle name="SAPBEXHLevel2 3 6" xfId="14255" xr:uid="{00000000-0005-0000-0000-00005D380000}"/>
    <cellStyle name="SAPBEXHLevel2 3 6 2" xfId="14256" xr:uid="{00000000-0005-0000-0000-00005E380000}"/>
    <cellStyle name="SAPBEXHLevel2 3 6 2 2" xfId="14257" xr:uid="{00000000-0005-0000-0000-00005F380000}"/>
    <cellStyle name="SAPBEXHLevel2 3 6 3" xfId="14258" xr:uid="{00000000-0005-0000-0000-000060380000}"/>
    <cellStyle name="SAPBEXHLevel2 3 7" xfId="14259" xr:uid="{00000000-0005-0000-0000-000061380000}"/>
    <cellStyle name="SAPBEXHLevel2 3 7 2" xfId="14260" xr:uid="{00000000-0005-0000-0000-000062380000}"/>
    <cellStyle name="SAPBEXHLevel2 3 7 2 2" xfId="14261" xr:uid="{00000000-0005-0000-0000-000063380000}"/>
    <cellStyle name="SAPBEXHLevel2 3 7 3" xfId="14262" xr:uid="{00000000-0005-0000-0000-000064380000}"/>
    <cellStyle name="SAPBEXHLevel2 3 8" xfId="14263" xr:uid="{00000000-0005-0000-0000-000065380000}"/>
    <cellStyle name="SAPBEXHLevel2 3 8 2" xfId="14264" xr:uid="{00000000-0005-0000-0000-000066380000}"/>
    <cellStyle name="SAPBEXHLevel2 3 8 2 2" xfId="14265" xr:uid="{00000000-0005-0000-0000-000067380000}"/>
    <cellStyle name="SAPBEXHLevel2 3 8 3" xfId="14266" xr:uid="{00000000-0005-0000-0000-000068380000}"/>
    <cellStyle name="SAPBEXHLevel2 3 9" xfId="14267" xr:uid="{00000000-0005-0000-0000-000069380000}"/>
    <cellStyle name="SAPBEXHLevel2 3 9 2" xfId="14268" xr:uid="{00000000-0005-0000-0000-00006A380000}"/>
    <cellStyle name="SAPBEXHLevel2 3 9 2 2" xfId="14269" xr:uid="{00000000-0005-0000-0000-00006B380000}"/>
    <cellStyle name="SAPBEXHLevel2 3 9 3" xfId="14270" xr:uid="{00000000-0005-0000-0000-00006C380000}"/>
    <cellStyle name="SAPBEXHLevel2 3_Aktiva Formeln" xfId="14271" xr:uid="{00000000-0005-0000-0000-00006D380000}"/>
    <cellStyle name="SAPBEXHLevel2 4" xfId="14272" xr:uid="{00000000-0005-0000-0000-00006E380000}"/>
    <cellStyle name="SAPBEXHLevel2 4 2" xfId="14273" xr:uid="{00000000-0005-0000-0000-00006F380000}"/>
    <cellStyle name="SAPBEXHLevel2 4 3" xfId="14274" xr:uid="{00000000-0005-0000-0000-000070380000}"/>
    <cellStyle name="SAPBEXHLevel2 4 4" xfId="14275" xr:uid="{00000000-0005-0000-0000-000071380000}"/>
    <cellStyle name="SAPBEXHLevel2 4 4 2" xfId="14276" xr:uid="{00000000-0005-0000-0000-000072380000}"/>
    <cellStyle name="SAPBEXHLevel2 4 5" xfId="14277" xr:uid="{00000000-0005-0000-0000-000073380000}"/>
    <cellStyle name="SAPBEXHLevel2 4_Aktiva Formeln" xfId="14278" xr:uid="{00000000-0005-0000-0000-000074380000}"/>
    <cellStyle name="SAPBEXHLevel2 5" xfId="14279" xr:uid="{00000000-0005-0000-0000-000075380000}"/>
    <cellStyle name="SAPBEXHLevel2 5 2" xfId="14280" xr:uid="{00000000-0005-0000-0000-000076380000}"/>
    <cellStyle name="SAPBEXHLevel2 5 2 2" xfId="14281" xr:uid="{00000000-0005-0000-0000-000077380000}"/>
    <cellStyle name="SAPBEXHLevel2 5 3" xfId="14282" xr:uid="{00000000-0005-0000-0000-000078380000}"/>
    <cellStyle name="SAPBEXHLevel2 6" xfId="14283" xr:uid="{00000000-0005-0000-0000-000079380000}"/>
    <cellStyle name="SAPBEXHLevel2 6 2" xfId="14284" xr:uid="{00000000-0005-0000-0000-00007A380000}"/>
    <cellStyle name="SAPBEXHLevel2 6 2 2" xfId="14285" xr:uid="{00000000-0005-0000-0000-00007B380000}"/>
    <cellStyle name="SAPBEXHLevel2 6 3" xfId="14286" xr:uid="{00000000-0005-0000-0000-00007C380000}"/>
    <cellStyle name="SAPBEXHLevel2 7" xfId="14287" xr:uid="{00000000-0005-0000-0000-00007D380000}"/>
    <cellStyle name="SAPBEXHLevel2 7 2" xfId="14288" xr:uid="{00000000-0005-0000-0000-00007E380000}"/>
    <cellStyle name="SAPBEXHLevel2 7 2 2" xfId="14289" xr:uid="{00000000-0005-0000-0000-00007F380000}"/>
    <cellStyle name="SAPBEXHLevel2 7 3" xfId="14290" xr:uid="{00000000-0005-0000-0000-000080380000}"/>
    <cellStyle name="SAPBEXHLevel2 8" xfId="14291" xr:uid="{00000000-0005-0000-0000-000081380000}"/>
    <cellStyle name="SAPBEXHLevel2 8 2" xfId="14292" xr:uid="{00000000-0005-0000-0000-000082380000}"/>
    <cellStyle name="SAPBEXHLevel2 8 2 2" xfId="14293" xr:uid="{00000000-0005-0000-0000-000083380000}"/>
    <cellStyle name="SAPBEXHLevel2 8 3" xfId="14294" xr:uid="{00000000-0005-0000-0000-000084380000}"/>
    <cellStyle name="SAPBEXHLevel2 9" xfId="14295" xr:uid="{00000000-0005-0000-0000-000085380000}"/>
    <cellStyle name="SAPBEXHLevel2 9 2" xfId="14296" xr:uid="{00000000-0005-0000-0000-000086380000}"/>
    <cellStyle name="SAPBEXHLevel2 9 2 2" xfId="14297" xr:uid="{00000000-0005-0000-0000-000087380000}"/>
    <cellStyle name="SAPBEXHLevel2 9 3" xfId="14298" xr:uid="{00000000-0005-0000-0000-000088380000}"/>
    <cellStyle name="SAPBEXHLevel2_Aktiva Formeln" xfId="14299" xr:uid="{00000000-0005-0000-0000-000089380000}"/>
    <cellStyle name="SAPBEXHLevel2X" xfId="14300" xr:uid="{00000000-0005-0000-0000-00008A380000}"/>
    <cellStyle name="SAPBEXHLevel2X 10" xfId="14301" xr:uid="{00000000-0005-0000-0000-00008B380000}"/>
    <cellStyle name="SAPBEXHLevel2X 10 2" xfId="14302" xr:uid="{00000000-0005-0000-0000-00008C380000}"/>
    <cellStyle name="SAPBEXHLevel2X 10 2 2" xfId="14303" xr:uid="{00000000-0005-0000-0000-00008D380000}"/>
    <cellStyle name="SAPBEXHLevel2X 10 3" xfId="14304" xr:uid="{00000000-0005-0000-0000-00008E380000}"/>
    <cellStyle name="SAPBEXHLevel2X 11" xfId="14305" xr:uid="{00000000-0005-0000-0000-00008F380000}"/>
    <cellStyle name="SAPBEXHLevel2X 11 2" xfId="14306" xr:uid="{00000000-0005-0000-0000-000090380000}"/>
    <cellStyle name="SAPBEXHLevel2X 2" xfId="14307" xr:uid="{00000000-0005-0000-0000-000091380000}"/>
    <cellStyle name="SAPBEXHLevel2X 2 10" xfId="14308" xr:uid="{00000000-0005-0000-0000-000092380000}"/>
    <cellStyle name="SAPBEXHLevel2X 2 10 2" xfId="14309" xr:uid="{00000000-0005-0000-0000-000093380000}"/>
    <cellStyle name="SAPBEXHLevel2X 2 2" xfId="14310" xr:uid="{00000000-0005-0000-0000-000094380000}"/>
    <cellStyle name="SAPBEXHLevel2X 2 2 2" xfId="14311" xr:uid="{00000000-0005-0000-0000-000095380000}"/>
    <cellStyle name="SAPBEXHLevel2X 2 2 3" xfId="14312" xr:uid="{00000000-0005-0000-0000-000096380000}"/>
    <cellStyle name="SAPBEXHLevel2X 2 2 4" xfId="14313" xr:uid="{00000000-0005-0000-0000-000097380000}"/>
    <cellStyle name="SAPBEXHLevel2X 2 2 4 2" xfId="14314" xr:uid="{00000000-0005-0000-0000-000098380000}"/>
    <cellStyle name="SAPBEXHLevel2X 2 2 5" xfId="14315" xr:uid="{00000000-0005-0000-0000-000099380000}"/>
    <cellStyle name="SAPBEXHLevel2X 2 2_Aktiva Formeln" xfId="14316" xr:uid="{00000000-0005-0000-0000-00009A380000}"/>
    <cellStyle name="SAPBEXHLevel2X 2 3" xfId="14317" xr:uid="{00000000-0005-0000-0000-00009B380000}"/>
    <cellStyle name="SAPBEXHLevel2X 2 3 2" xfId="14318" xr:uid="{00000000-0005-0000-0000-00009C380000}"/>
    <cellStyle name="SAPBEXHLevel2X 2 3 2 2" xfId="14319" xr:uid="{00000000-0005-0000-0000-00009D380000}"/>
    <cellStyle name="SAPBEXHLevel2X 2 3 3" xfId="14320" xr:uid="{00000000-0005-0000-0000-00009E380000}"/>
    <cellStyle name="SAPBEXHLevel2X 2 4" xfId="14321" xr:uid="{00000000-0005-0000-0000-00009F380000}"/>
    <cellStyle name="SAPBEXHLevel2X 2 4 2" xfId="14322" xr:uid="{00000000-0005-0000-0000-0000A0380000}"/>
    <cellStyle name="SAPBEXHLevel2X 2 4 2 2" xfId="14323" xr:uid="{00000000-0005-0000-0000-0000A1380000}"/>
    <cellStyle name="SAPBEXHLevel2X 2 4 3" xfId="14324" xr:uid="{00000000-0005-0000-0000-0000A2380000}"/>
    <cellStyle name="SAPBEXHLevel2X 2 5" xfId="14325" xr:uid="{00000000-0005-0000-0000-0000A3380000}"/>
    <cellStyle name="SAPBEXHLevel2X 2 5 2" xfId="14326" xr:uid="{00000000-0005-0000-0000-0000A4380000}"/>
    <cellStyle name="SAPBEXHLevel2X 2 5 2 2" xfId="14327" xr:uid="{00000000-0005-0000-0000-0000A5380000}"/>
    <cellStyle name="SAPBEXHLevel2X 2 5 3" xfId="14328" xr:uid="{00000000-0005-0000-0000-0000A6380000}"/>
    <cellStyle name="SAPBEXHLevel2X 2 6" xfId="14329" xr:uid="{00000000-0005-0000-0000-0000A7380000}"/>
    <cellStyle name="SAPBEXHLevel2X 2 6 2" xfId="14330" xr:uid="{00000000-0005-0000-0000-0000A8380000}"/>
    <cellStyle name="SAPBEXHLevel2X 2 6 2 2" xfId="14331" xr:uid="{00000000-0005-0000-0000-0000A9380000}"/>
    <cellStyle name="SAPBEXHLevel2X 2 6 3" xfId="14332" xr:uid="{00000000-0005-0000-0000-0000AA380000}"/>
    <cellStyle name="SAPBEXHLevel2X 2 7" xfId="14333" xr:uid="{00000000-0005-0000-0000-0000AB380000}"/>
    <cellStyle name="SAPBEXHLevel2X 2 7 2" xfId="14334" xr:uid="{00000000-0005-0000-0000-0000AC380000}"/>
    <cellStyle name="SAPBEXHLevel2X 2 7 2 2" xfId="14335" xr:uid="{00000000-0005-0000-0000-0000AD380000}"/>
    <cellStyle name="SAPBEXHLevel2X 2 7 3" xfId="14336" xr:uid="{00000000-0005-0000-0000-0000AE380000}"/>
    <cellStyle name="SAPBEXHLevel2X 2 8" xfId="14337" xr:uid="{00000000-0005-0000-0000-0000AF380000}"/>
    <cellStyle name="SAPBEXHLevel2X 2 8 2" xfId="14338" xr:uid="{00000000-0005-0000-0000-0000B0380000}"/>
    <cellStyle name="SAPBEXHLevel2X 2 8 2 2" xfId="14339" xr:uid="{00000000-0005-0000-0000-0000B1380000}"/>
    <cellStyle name="SAPBEXHLevel2X 2 8 3" xfId="14340" xr:uid="{00000000-0005-0000-0000-0000B2380000}"/>
    <cellStyle name="SAPBEXHLevel2X 2 9" xfId="14341" xr:uid="{00000000-0005-0000-0000-0000B3380000}"/>
    <cellStyle name="SAPBEXHLevel2X 2 9 2" xfId="14342" xr:uid="{00000000-0005-0000-0000-0000B4380000}"/>
    <cellStyle name="SAPBEXHLevel2X 2 9 2 2" xfId="14343" xr:uid="{00000000-0005-0000-0000-0000B5380000}"/>
    <cellStyle name="SAPBEXHLevel2X 2 9 3" xfId="14344" xr:uid="{00000000-0005-0000-0000-0000B6380000}"/>
    <cellStyle name="SAPBEXHLevel2X 2_Aktiva Formeln" xfId="14345" xr:uid="{00000000-0005-0000-0000-0000B7380000}"/>
    <cellStyle name="SAPBEXHLevel2X 3" xfId="14346" xr:uid="{00000000-0005-0000-0000-0000B8380000}"/>
    <cellStyle name="SAPBEXHLevel2X 3 10" xfId="14347" xr:uid="{00000000-0005-0000-0000-0000B9380000}"/>
    <cellStyle name="SAPBEXHLevel2X 3 10 2" xfId="14348" xr:uid="{00000000-0005-0000-0000-0000BA380000}"/>
    <cellStyle name="SAPBEXHLevel2X 3 2" xfId="14349" xr:uid="{00000000-0005-0000-0000-0000BB380000}"/>
    <cellStyle name="SAPBEXHLevel2X 3 2 2" xfId="14350" xr:uid="{00000000-0005-0000-0000-0000BC380000}"/>
    <cellStyle name="SAPBEXHLevel2X 3 2 3" xfId="14351" xr:uid="{00000000-0005-0000-0000-0000BD380000}"/>
    <cellStyle name="SAPBEXHLevel2X 3 2 4" xfId="14352" xr:uid="{00000000-0005-0000-0000-0000BE380000}"/>
    <cellStyle name="SAPBEXHLevel2X 3 2 4 2" xfId="14353" xr:uid="{00000000-0005-0000-0000-0000BF380000}"/>
    <cellStyle name="SAPBEXHLevel2X 3 2 5" xfId="14354" xr:uid="{00000000-0005-0000-0000-0000C0380000}"/>
    <cellStyle name="SAPBEXHLevel2X 3 2_Aktiva Formeln" xfId="14355" xr:uid="{00000000-0005-0000-0000-0000C1380000}"/>
    <cellStyle name="SAPBEXHLevel2X 3 3" xfId="14356" xr:uid="{00000000-0005-0000-0000-0000C2380000}"/>
    <cellStyle name="SAPBEXHLevel2X 3 3 2" xfId="14357" xr:uid="{00000000-0005-0000-0000-0000C3380000}"/>
    <cellStyle name="SAPBEXHLevel2X 3 3 2 2" xfId="14358" xr:uid="{00000000-0005-0000-0000-0000C4380000}"/>
    <cellStyle name="SAPBEXHLevel2X 3 3 3" xfId="14359" xr:uid="{00000000-0005-0000-0000-0000C5380000}"/>
    <cellStyle name="SAPBEXHLevel2X 3 4" xfId="14360" xr:uid="{00000000-0005-0000-0000-0000C6380000}"/>
    <cellStyle name="SAPBEXHLevel2X 3 4 2" xfId="14361" xr:uid="{00000000-0005-0000-0000-0000C7380000}"/>
    <cellStyle name="SAPBEXHLevel2X 3 4 2 2" xfId="14362" xr:uid="{00000000-0005-0000-0000-0000C8380000}"/>
    <cellStyle name="SAPBEXHLevel2X 3 4 3" xfId="14363" xr:uid="{00000000-0005-0000-0000-0000C9380000}"/>
    <cellStyle name="SAPBEXHLevel2X 3 5" xfId="14364" xr:uid="{00000000-0005-0000-0000-0000CA380000}"/>
    <cellStyle name="SAPBEXHLevel2X 3 5 2" xfId="14365" xr:uid="{00000000-0005-0000-0000-0000CB380000}"/>
    <cellStyle name="SAPBEXHLevel2X 3 5 2 2" xfId="14366" xr:uid="{00000000-0005-0000-0000-0000CC380000}"/>
    <cellStyle name="SAPBEXHLevel2X 3 5 3" xfId="14367" xr:uid="{00000000-0005-0000-0000-0000CD380000}"/>
    <cellStyle name="SAPBEXHLevel2X 3 6" xfId="14368" xr:uid="{00000000-0005-0000-0000-0000CE380000}"/>
    <cellStyle name="SAPBEXHLevel2X 3 6 2" xfId="14369" xr:uid="{00000000-0005-0000-0000-0000CF380000}"/>
    <cellStyle name="SAPBEXHLevel2X 3 6 2 2" xfId="14370" xr:uid="{00000000-0005-0000-0000-0000D0380000}"/>
    <cellStyle name="SAPBEXHLevel2X 3 6 3" xfId="14371" xr:uid="{00000000-0005-0000-0000-0000D1380000}"/>
    <cellStyle name="SAPBEXHLevel2X 3 7" xfId="14372" xr:uid="{00000000-0005-0000-0000-0000D2380000}"/>
    <cellStyle name="SAPBEXHLevel2X 3 7 2" xfId="14373" xr:uid="{00000000-0005-0000-0000-0000D3380000}"/>
    <cellStyle name="SAPBEXHLevel2X 3 7 2 2" xfId="14374" xr:uid="{00000000-0005-0000-0000-0000D4380000}"/>
    <cellStyle name="SAPBEXHLevel2X 3 7 3" xfId="14375" xr:uid="{00000000-0005-0000-0000-0000D5380000}"/>
    <cellStyle name="SAPBEXHLevel2X 3 8" xfId="14376" xr:uid="{00000000-0005-0000-0000-0000D6380000}"/>
    <cellStyle name="SAPBEXHLevel2X 3 8 2" xfId="14377" xr:uid="{00000000-0005-0000-0000-0000D7380000}"/>
    <cellStyle name="SAPBEXHLevel2X 3 8 2 2" xfId="14378" xr:uid="{00000000-0005-0000-0000-0000D8380000}"/>
    <cellStyle name="SAPBEXHLevel2X 3 8 3" xfId="14379" xr:uid="{00000000-0005-0000-0000-0000D9380000}"/>
    <cellStyle name="SAPBEXHLevel2X 3 9" xfId="14380" xr:uid="{00000000-0005-0000-0000-0000DA380000}"/>
    <cellStyle name="SAPBEXHLevel2X 3 9 2" xfId="14381" xr:uid="{00000000-0005-0000-0000-0000DB380000}"/>
    <cellStyle name="SAPBEXHLevel2X 3 9 2 2" xfId="14382" xr:uid="{00000000-0005-0000-0000-0000DC380000}"/>
    <cellStyle name="SAPBEXHLevel2X 3 9 3" xfId="14383" xr:uid="{00000000-0005-0000-0000-0000DD380000}"/>
    <cellStyle name="SAPBEXHLevel2X 3_Aktiva Formeln" xfId="14384" xr:uid="{00000000-0005-0000-0000-0000DE380000}"/>
    <cellStyle name="SAPBEXHLevel2X 4" xfId="14385" xr:uid="{00000000-0005-0000-0000-0000DF380000}"/>
    <cellStyle name="SAPBEXHLevel2X 4 2" xfId="14386" xr:uid="{00000000-0005-0000-0000-0000E0380000}"/>
    <cellStyle name="SAPBEXHLevel2X 4 3" xfId="14387" xr:uid="{00000000-0005-0000-0000-0000E1380000}"/>
    <cellStyle name="SAPBEXHLevel2X 4 4" xfId="14388" xr:uid="{00000000-0005-0000-0000-0000E2380000}"/>
    <cellStyle name="SAPBEXHLevel2X 4 4 2" xfId="14389" xr:uid="{00000000-0005-0000-0000-0000E3380000}"/>
    <cellStyle name="SAPBEXHLevel2X 4 5" xfId="14390" xr:uid="{00000000-0005-0000-0000-0000E4380000}"/>
    <cellStyle name="SAPBEXHLevel2X 4_Aktiva Formeln" xfId="14391" xr:uid="{00000000-0005-0000-0000-0000E5380000}"/>
    <cellStyle name="SAPBEXHLevel2X 5" xfId="14392" xr:uid="{00000000-0005-0000-0000-0000E6380000}"/>
    <cellStyle name="SAPBEXHLevel2X 5 2" xfId="14393" xr:uid="{00000000-0005-0000-0000-0000E7380000}"/>
    <cellStyle name="SAPBEXHLevel2X 5 2 2" xfId="14394" xr:uid="{00000000-0005-0000-0000-0000E8380000}"/>
    <cellStyle name="SAPBEXHLevel2X 5 3" xfId="14395" xr:uid="{00000000-0005-0000-0000-0000E9380000}"/>
    <cellStyle name="SAPBEXHLevel2X 6" xfId="14396" xr:uid="{00000000-0005-0000-0000-0000EA380000}"/>
    <cellStyle name="SAPBEXHLevel2X 6 2" xfId="14397" xr:uid="{00000000-0005-0000-0000-0000EB380000}"/>
    <cellStyle name="SAPBEXHLevel2X 6 2 2" xfId="14398" xr:uid="{00000000-0005-0000-0000-0000EC380000}"/>
    <cellStyle name="SAPBEXHLevel2X 6 3" xfId="14399" xr:uid="{00000000-0005-0000-0000-0000ED380000}"/>
    <cellStyle name="SAPBEXHLevel2X 7" xfId="14400" xr:uid="{00000000-0005-0000-0000-0000EE380000}"/>
    <cellStyle name="SAPBEXHLevel2X 7 2" xfId="14401" xr:uid="{00000000-0005-0000-0000-0000EF380000}"/>
    <cellStyle name="SAPBEXHLevel2X 7 2 2" xfId="14402" xr:uid="{00000000-0005-0000-0000-0000F0380000}"/>
    <cellStyle name="SAPBEXHLevel2X 7 3" xfId="14403" xr:uid="{00000000-0005-0000-0000-0000F1380000}"/>
    <cellStyle name="SAPBEXHLevel2X 8" xfId="14404" xr:uid="{00000000-0005-0000-0000-0000F2380000}"/>
    <cellStyle name="SAPBEXHLevel2X 8 2" xfId="14405" xr:uid="{00000000-0005-0000-0000-0000F3380000}"/>
    <cellStyle name="SAPBEXHLevel2X 8 2 2" xfId="14406" xr:uid="{00000000-0005-0000-0000-0000F4380000}"/>
    <cellStyle name="SAPBEXHLevel2X 8 3" xfId="14407" xr:uid="{00000000-0005-0000-0000-0000F5380000}"/>
    <cellStyle name="SAPBEXHLevel2X 9" xfId="14408" xr:uid="{00000000-0005-0000-0000-0000F6380000}"/>
    <cellStyle name="SAPBEXHLevel2X 9 2" xfId="14409" xr:uid="{00000000-0005-0000-0000-0000F7380000}"/>
    <cellStyle name="SAPBEXHLevel2X 9 2 2" xfId="14410" xr:uid="{00000000-0005-0000-0000-0000F8380000}"/>
    <cellStyle name="SAPBEXHLevel2X 9 3" xfId="14411" xr:uid="{00000000-0005-0000-0000-0000F9380000}"/>
    <cellStyle name="SAPBEXHLevel2X_Aktiva Formeln" xfId="14412" xr:uid="{00000000-0005-0000-0000-0000FA380000}"/>
    <cellStyle name="SAPBEXHLevel3" xfId="14413" xr:uid="{00000000-0005-0000-0000-0000FB380000}"/>
    <cellStyle name="SAPBEXHLevel3 10" xfId="14414" xr:uid="{00000000-0005-0000-0000-0000FC380000}"/>
    <cellStyle name="SAPBEXHLevel3 10 2" xfId="14415" xr:uid="{00000000-0005-0000-0000-0000FD380000}"/>
    <cellStyle name="SAPBEXHLevel3 10 2 2" xfId="14416" xr:uid="{00000000-0005-0000-0000-0000FE380000}"/>
    <cellStyle name="SAPBEXHLevel3 10 3" xfId="14417" xr:uid="{00000000-0005-0000-0000-0000FF380000}"/>
    <cellStyle name="SAPBEXHLevel3 11" xfId="14418" xr:uid="{00000000-0005-0000-0000-000000390000}"/>
    <cellStyle name="SAPBEXHLevel3 11 2" xfId="14419" xr:uid="{00000000-0005-0000-0000-000001390000}"/>
    <cellStyle name="SAPBEXHLevel3 2" xfId="14420" xr:uid="{00000000-0005-0000-0000-000002390000}"/>
    <cellStyle name="SAPBEXHLevel3 2 10" xfId="14421" xr:uid="{00000000-0005-0000-0000-000003390000}"/>
    <cellStyle name="SAPBEXHLevel3 2 10 2" xfId="14422" xr:uid="{00000000-0005-0000-0000-000004390000}"/>
    <cellStyle name="SAPBEXHLevel3 2 2" xfId="14423" xr:uid="{00000000-0005-0000-0000-000005390000}"/>
    <cellStyle name="SAPBEXHLevel3 2 2 2" xfId="14424" xr:uid="{00000000-0005-0000-0000-000006390000}"/>
    <cellStyle name="SAPBEXHLevel3 2 2 3" xfId="14425" xr:uid="{00000000-0005-0000-0000-000007390000}"/>
    <cellStyle name="SAPBEXHLevel3 2 2 4" xfId="14426" xr:uid="{00000000-0005-0000-0000-000008390000}"/>
    <cellStyle name="SAPBEXHLevel3 2 2 4 2" xfId="14427" xr:uid="{00000000-0005-0000-0000-000009390000}"/>
    <cellStyle name="SAPBEXHLevel3 2 2 5" xfId="14428" xr:uid="{00000000-0005-0000-0000-00000A390000}"/>
    <cellStyle name="SAPBEXHLevel3 2 2_Aktiva Formeln" xfId="14429" xr:uid="{00000000-0005-0000-0000-00000B390000}"/>
    <cellStyle name="SAPBEXHLevel3 2 3" xfId="14430" xr:uid="{00000000-0005-0000-0000-00000C390000}"/>
    <cellStyle name="SAPBEXHLevel3 2 3 2" xfId="14431" xr:uid="{00000000-0005-0000-0000-00000D390000}"/>
    <cellStyle name="SAPBEXHLevel3 2 3 2 2" xfId="14432" xr:uid="{00000000-0005-0000-0000-00000E390000}"/>
    <cellStyle name="SAPBEXHLevel3 2 3 3" xfId="14433" xr:uid="{00000000-0005-0000-0000-00000F390000}"/>
    <cellStyle name="SAPBEXHLevel3 2 4" xfId="14434" xr:uid="{00000000-0005-0000-0000-000010390000}"/>
    <cellStyle name="SAPBEXHLevel3 2 4 2" xfId="14435" xr:uid="{00000000-0005-0000-0000-000011390000}"/>
    <cellStyle name="SAPBEXHLevel3 2 4 2 2" xfId="14436" xr:uid="{00000000-0005-0000-0000-000012390000}"/>
    <cellStyle name="SAPBEXHLevel3 2 4 3" xfId="14437" xr:uid="{00000000-0005-0000-0000-000013390000}"/>
    <cellStyle name="SAPBEXHLevel3 2 5" xfId="14438" xr:uid="{00000000-0005-0000-0000-000014390000}"/>
    <cellStyle name="SAPBEXHLevel3 2 5 2" xfId="14439" xr:uid="{00000000-0005-0000-0000-000015390000}"/>
    <cellStyle name="SAPBEXHLevel3 2 5 2 2" xfId="14440" xr:uid="{00000000-0005-0000-0000-000016390000}"/>
    <cellStyle name="SAPBEXHLevel3 2 5 3" xfId="14441" xr:uid="{00000000-0005-0000-0000-000017390000}"/>
    <cellStyle name="SAPBEXHLevel3 2 6" xfId="14442" xr:uid="{00000000-0005-0000-0000-000018390000}"/>
    <cellStyle name="SAPBEXHLevel3 2 6 2" xfId="14443" xr:uid="{00000000-0005-0000-0000-000019390000}"/>
    <cellStyle name="SAPBEXHLevel3 2 6 2 2" xfId="14444" xr:uid="{00000000-0005-0000-0000-00001A390000}"/>
    <cellStyle name="SAPBEXHLevel3 2 6 3" xfId="14445" xr:uid="{00000000-0005-0000-0000-00001B390000}"/>
    <cellStyle name="SAPBEXHLevel3 2 7" xfId="14446" xr:uid="{00000000-0005-0000-0000-00001C390000}"/>
    <cellStyle name="SAPBEXHLevel3 2 7 2" xfId="14447" xr:uid="{00000000-0005-0000-0000-00001D390000}"/>
    <cellStyle name="SAPBEXHLevel3 2 7 2 2" xfId="14448" xr:uid="{00000000-0005-0000-0000-00001E390000}"/>
    <cellStyle name="SAPBEXHLevel3 2 7 3" xfId="14449" xr:uid="{00000000-0005-0000-0000-00001F390000}"/>
    <cellStyle name="SAPBEXHLevel3 2 8" xfId="14450" xr:uid="{00000000-0005-0000-0000-000020390000}"/>
    <cellStyle name="SAPBEXHLevel3 2 8 2" xfId="14451" xr:uid="{00000000-0005-0000-0000-000021390000}"/>
    <cellStyle name="SAPBEXHLevel3 2 8 2 2" xfId="14452" xr:uid="{00000000-0005-0000-0000-000022390000}"/>
    <cellStyle name="SAPBEXHLevel3 2 8 3" xfId="14453" xr:uid="{00000000-0005-0000-0000-000023390000}"/>
    <cellStyle name="SAPBEXHLevel3 2 9" xfId="14454" xr:uid="{00000000-0005-0000-0000-000024390000}"/>
    <cellStyle name="SAPBEXHLevel3 2 9 2" xfId="14455" xr:uid="{00000000-0005-0000-0000-000025390000}"/>
    <cellStyle name="SAPBEXHLevel3 2 9 2 2" xfId="14456" xr:uid="{00000000-0005-0000-0000-000026390000}"/>
    <cellStyle name="SAPBEXHLevel3 2 9 3" xfId="14457" xr:uid="{00000000-0005-0000-0000-000027390000}"/>
    <cellStyle name="SAPBEXHLevel3 2_Aktiva Formeln" xfId="14458" xr:uid="{00000000-0005-0000-0000-000028390000}"/>
    <cellStyle name="SAPBEXHLevel3 3" xfId="14459" xr:uid="{00000000-0005-0000-0000-000029390000}"/>
    <cellStyle name="SAPBEXHLevel3 3 10" xfId="14460" xr:uid="{00000000-0005-0000-0000-00002A390000}"/>
    <cellStyle name="SAPBEXHLevel3 3 10 2" xfId="14461" xr:uid="{00000000-0005-0000-0000-00002B390000}"/>
    <cellStyle name="SAPBEXHLevel3 3 2" xfId="14462" xr:uid="{00000000-0005-0000-0000-00002C390000}"/>
    <cellStyle name="SAPBEXHLevel3 3 2 2" xfId="14463" xr:uid="{00000000-0005-0000-0000-00002D390000}"/>
    <cellStyle name="SAPBEXHLevel3 3 2 3" xfId="14464" xr:uid="{00000000-0005-0000-0000-00002E390000}"/>
    <cellStyle name="SAPBEXHLevel3 3 2 4" xfId="14465" xr:uid="{00000000-0005-0000-0000-00002F390000}"/>
    <cellStyle name="SAPBEXHLevel3 3 2 4 2" xfId="14466" xr:uid="{00000000-0005-0000-0000-000030390000}"/>
    <cellStyle name="SAPBEXHLevel3 3 2 5" xfId="14467" xr:uid="{00000000-0005-0000-0000-000031390000}"/>
    <cellStyle name="SAPBEXHLevel3 3 2_Aktiva Formeln" xfId="14468" xr:uid="{00000000-0005-0000-0000-000032390000}"/>
    <cellStyle name="SAPBEXHLevel3 3 3" xfId="14469" xr:uid="{00000000-0005-0000-0000-000033390000}"/>
    <cellStyle name="SAPBEXHLevel3 3 3 2" xfId="14470" xr:uid="{00000000-0005-0000-0000-000034390000}"/>
    <cellStyle name="SAPBEXHLevel3 3 3 2 2" xfId="14471" xr:uid="{00000000-0005-0000-0000-000035390000}"/>
    <cellStyle name="SAPBEXHLevel3 3 3 3" xfId="14472" xr:uid="{00000000-0005-0000-0000-000036390000}"/>
    <cellStyle name="SAPBEXHLevel3 3 4" xfId="14473" xr:uid="{00000000-0005-0000-0000-000037390000}"/>
    <cellStyle name="SAPBEXHLevel3 3 4 2" xfId="14474" xr:uid="{00000000-0005-0000-0000-000038390000}"/>
    <cellStyle name="SAPBEXHLevel3 3 4 2 2" xfId="14475" xr:uid="{00000000-0005-0000-0000-000039390000}"/>
    <cellStyle name="SAPBEXHLevel3 3 4 3" xfId="14476" xr:uid="{00000000-0005-0000-0000-00003A390000}"/>
    <cellStyle name="SAPBEXHLevel3 3 5" xfId="14477" xr:uid="{00000000-0005-0000-0000-00003B390000}"/>
    <cellStyle name="SAPBEXHLevel3 3 5 2" xfId="14478" xr:uid="{00000000-0005-0000-0000-00003C390000}"/>
    <cellStyle name="SAPBEXHLevel3 3 5 2 2" xfId="14479" xr:uid="{00000000-0005-0000-0000-00003D390000}"/>
    <cellStyle name="SAPBEXHLevel3 3 5 3" xfId="14480" xr:uid="{00000000-0005-0000-0000-00003E390000}"/>
    <cellStyle name="SAPBEXHLevel3 3 6" xfId="14481" xr:uid="{00000000-0005-0000-0000-00003F390000}"/>
    <cellStyle name="SAPBEXHLevel3 3 6 2" xfId="14482" xr:uid="{00000000-0005-0000-0000-000040390000}"/>
    <cellStyle name="SAPBEXHLevel3 3 6 2 2" xfId="14483" xr:uid="{00000000-0005-0000-0000-000041390000}"/>
    <cellStyle name="SAPBEXHLevel3 3 6 3" xfId="14484" xr:uid="{00000000-0005-0000-0000-000042390000}"/>
    <cellStyle name="SAPBEXHLevel3 3 7" xfId="14485" xr:uid="{00000000-0005-0000-0000-000043390000}"/>
    <cellStyle name="SAPBEXHLevel3 3 7 2" xfId="14486" xr:uid="{00000000-0005-0000-0000-000044390000}"/>
    <cellStyle name="SAPBEXHLevel3 3 7 2 2" xfId="14487" xr:uid="{00000000-0005-0000-0000-000045390000}"/>
    <cellStyle name="SAPBEXHLevel3 3 7 3" xfId="14488" xr:uid="{00000000-0005-0000-0000-000046390000}"/>
    <cellStyle name="SAPBEXHLevel3 3 8" xfId="14489" xr:uid="{00000000-0005-0000-0000-000047390000}"/>
    <cellStyle name="SAPBEXHLevel3 3 8 2" xfId="14490" xr:uid="{00000000-0005-0000-0000-000048390000}"/>
    <cellStyle name="SAPBEXHLevel3 3 8 2 2" xfId="14491" xr:uid="{00000000-0005-0000-0000-000049390000}"/>
    <cellStyle name="SAPBEXHLevel3 3 8 3" xfId="14492" xr:uid="{00000000-0005-0000-0000-00004A390000}"/>
    <cellStyle name="SAPBEXHLevel3 3 9" xfId="14493" xr:uid="{00000000-0005-0000-0000-00004B390000}"/>
    <cellStyle name="SAPBEXHLevel3 3 9 2" xfId="14494" xr:uid="{00000000-0005-0000-0000-00004C390000}"/>
    <cellStyle name="SAPBEXHLevel3 3 9 2 2" xfId="14495" xr:uid="{00000000-0005-0000-0000-00004D390000}"/>
    <cellStyle name="SAPBEXHLevel3 3 9 3" xfId="14496" xr:uid="{00000000-0005-0000-0000-00004E390000}"/>
    <cellStyle name="SAPBEXHLevel3 3_Aktiva Formeln" xfId="14497" xr:uid="{00000000-0005-0000-0000-00004F390000}"/>
    <cellStyle name="SAPBEXHLevel3 4" xfId="14498" xr:uid="{00000000-0005-0000-0000-000050390000}"/>
    <cellStyle name="SAPBEXHLevel3 4 2" xfId="14499" xr:uid="{00000000-0005-0000-0000-000051390000}"/>
    <cellStyle name="SAPBEXHLevel3 4 3" xfId="14500" xr:uid="{00000000-0005-0000-0000-000052390000}"/>
    <cellStyle name="SAPBEXHLevel3 4 4" xfId="14501" xr:uid="{00000000-0005-0000-0000-000053390000}"/>
    <cellStyle name="SAPBEXHLevel3 4 4 2" xfId="14502" xr:uid="{00000000-0005-0000-0000-000054390000}"/>
    <cellStyle name="SAPBEXHLevel3 4 5" xfId="14503" xr:uid="{00000000-0005-0000-0000-000055390000}"/>
    <cellStyle name="SAPBEXHLevel3 4_Aktiva Formeln" xfId="14504" xr:uid="{00000000-0005-0000-0000-000056390000}"/>
    <cellStyle name="SAPBEXHLevel3 5" xfId="14505" xr:uid="{00000000-0005-0000-0000-000057390000}"/>
    <cellStyle name="SAPBEXHLevel3 5 2" xfId="14506" xr:uid="{00000000-0005-0000-0000-000058390000}"/>
    <cellStyle name="SAPBEXHLevel3 5 2 2" xfId="14507" xr:uid="{00000000-0005-0000-0000-000059390000}"/>
    <cellStyle name="SAPBEXHLevel3 5 3" xfId="14508" xr:uid="{00000000-0005-0000-0000-00005A390000}"/>
    <cellStyle name="SAPBEXHLevel3 6" xfId="14509" xr:uid="{00000000-0005-0000-0000-00005B390000}"/>
    <cellStyle name="SAPBEXHLevel3 6 2" xfId="14510" xr:uid="{00000000-0005-0000-0000-00005C390000}"/>
    <cellStyle name="SAPBEXHLevel3 6 2 2" xfId="14511" xr:uid="{00000000-0005-0000-0000-00005D390000}"/>
    <cellStyle name="SAPBEXHLevel3 6 3" xfId="14512" xr:uid="{00000000-0005-0000-0000-00005E390000}"/>
    <cellStyle name="SAPBEXHLevel3 7" xfId="14513" xr:uid="{00000000-0005-0000-0000-00005F390000}"/>
    <cellStyle name="SAPBEXHLevel3 7 2" xfId="14514" xr:uid="{00000000-0005-0000-0000-000060390000}"/>
    <cellStyle name="SAPBEXHLevel3 7 2 2" xfId="14515" xr:uid="{00000000-0005-0000-0000-000061390000}"/>
    <cellStyle name="SAPBEXHLevel3 7 3" xfId="14516" xr:uid="{00000000-0005-0000-0000-000062390000}"/>
    <cellStyle name="SAPBEXHLevel3 8" xfId="14517" xr:uid="{00000000-0005-0000-0000-000063390000}"/>
    <cellStyle name="SAPBEXHLevel3 8 2" xfId="14518" xr:uid="{00000000-0005-0000-0000-000064390000}"/>
    <cellStyle name="SAPBEXHLevel3 8 2 2" xfId="14519" xr:uid="{00000000-0005-0000-0000-000065390000}"/>
    <cellStyle name="SAPBEXHLevel3 8 3" xfId="14520" xr:uid="{00000000-0005-0000-0000-000066390000}"/>
    <cellStyle name="SAPBEXHLevel3 9" xfId="14521" xr:uid="{00000000-0005-0000-0000-000067390000}"/>
    <cellStyle name="SAPBEXHLevel3 9 2" xfId="14522" xr:uid="{00000000-0005-0000-0000-000068390000}"/>
    <cellStyle name="SAPBEXHLevel3 9 2 2" xfId="14523" xr:uid="{00000000-0005-0000-0000-000069390000}"/>
    <cellStyle name="SAPBEXHLevel3 9 3" xfId="14524" xr:uid="{00000000-0005-0000-0000-00006A390000}"/>
    <cellStyle name="SAPBEXHLevel3_Aktiva Formeln" xfId="14525" xr:uid="{00000000-0005-0000-0000-00006B390000}"/>
    <cellStyle name="SAPBEXHLevel3X" xfId="14526" xr:uid="{00000000-0005-0000-0000-00006C390000}"/>
    <cellStyle name="SAPBEXHLevel3X 10" xfId="14527" xr:uid="{00000000-0005-0000-0000-00006D390000}"/>
    <cellStyle name="SAPBEXHLevel3X 10 2" xfId="14528" xr:uid="{00000000-0005-0000-0000-00006E390000}"/>
    <cellStyle name="SAPBEXHLevel3X 10 2 2" xfId="14529" xr:uid="{00000000-0005-0000-0000-00006F390000}"/>
    <cellStyle name="SAPBEXHLevel3X 10 3" xfId="14530" xr:uid="{00000000-0005-0000-0000-000070390000}"/>
    <cellStyle name="SAPBEXHLevel3X 11" xfId="14531" xr:uid="{00000000-0005-0000-0000-000071390000}"/>
    <cellStyle name="SAPBEXHLevel3X 11 2" xfId="14532" xr:uid="{00000000-0005-0000-0000-000072390000}"/>
    <cellStyle name="SAPBEXHLevel3X 2" xfId="14533" xr:uid="{00000000-0005-0000-0000-000073390000}"/>
    <cellStyle name="SAPBEXHLevel3X 2 10" xfId="14534" xr:uid="{00000000-0005-0000-0000-000074390000}"/>
    <cellStyle name="SAPBEXHLevel3X 2 10 2" xfId="14535" xr:uid="{00000000-0005-0000-0000-000075390000}"/>
    <cellStyle name="SAPBEXHLevel3X 2 2" xfId="14536" xr:uid="{00000000-0005-0000-0000-000076390000}"/>
    <cellStyle name="SAPBEXHLevel3X 2 2 2" xfId="14537" xr:uid="{00000000-0005-0000-0000-000077390000}"/>
    <cellStyle name="SAPBEXHLevel3X 2 2 3" xfId="14538" xr:uid="{00000000-0005-0000-0000-000078390000}"/>
    <cellStyle name="SAPBEXHLevel3X 2 2 4" xfId="14539" xr:uid="{00000000-0005-0000-0000-000079390000}"/>
    <cellStyle name="SAPBEXHLevel3X 2 2 4 2" xfId="14540" xr:uid="{00000000-0005-0000-0000-00007A390000}"/>
    <cellStyle name="SAPBEXHLevel3X 2 2 5" xfId="14541" xr:uid="{00000000-0005-0000-0000-00007B390000}"/>
    <cellStyle name="SAPBEXHLevel3X 2 2_Aktiva Formeln" xfId="14542" xr:uid="{00000000-0005-0000-0000-00007C390000}"/>
    <cellStyle name="SAPBEXHLevel3X 2 3" xfId="14543" xr:uid="{00000000-0005-0000-0000-00007D390000}"/>
    <cellStyle name="SAPBEXHLevel3X 2 3 2" xfId="14544" xr:uid="{00000000-0005-0000-0000-00007E390000}"/>
    <cellStyle name="SAPBEXHLevel3X 2 3 2 2" xfId="14545" xr:uid="{00000000-0005-0000-0000-00007F390000}"/>
    <cellStyle name="SAPBEXHLevel3X 2 3 3" xfId="14546" xr:uid="{00000000-0005-0000-0000-000080390000}"/>
    <cellStyle name="SAPBEXHLevel3X 2 4" xfId="14547" xr:uid="{00000000-0005-0000-0000-000081390000}"/>
    <cellStyle name="SAPBEXHLevel3X 2 4 2" xfId="14548" xr:uid="{00000000-0005-0000-0000-000082390000}"/>
    <cellStyle name="SAPBEXHLevel3X 2 4 2 2" xfId="14549" xr:uid="{00000000-0005-0000-0000-000083390000}"/>
    <cellStyle name="SAPBEXHLevel3X 2 4 3" xfId="14550" xr:uid="{00000000-0005-0000-0000-000084390000}"/>
    <cellStyle name="SAPBEXHLevel3X 2 5" xfId="14551" xr:uid="{00000000-0005-0000-0000-000085390000}"/>
    <cellStyle name="SAPBEXHLevel3X 2 5 2" xfId="14552" xr:uid="{00000000-0005-0000-0000-000086390000}"/>
    <cellStyle name="SAPBEXHLevel3X 2 5 2 2" xfId="14553" xr:uid="{00000000-0005-0000-0000-000087390000}"/>
    <cellStyle name="SAPBEXHLevel3X 2 5 3" xfId="14554" xr:uid="{00000000-0005-0000-0000-000088390000}"/>
    <cellStyle name="SAPBEXHLevel3X 2 6" xfId="14555" xr:uid="{00000000-0005-0000-0000-000089390000}"/>
    <cellStyle name="SAPBEXHLevel3X 2 6 2" xfId="14556" xr:uid="{00000000-0005-0000-0000-00008A390000}"/>
    <cellStyle name="SAPBEXHLevel3X 2 6 2 2" xfId="14557" xr:uid="{00000000-0005-0000-0000-00008B390000}"/>
    <cellStyle name="SAPBEXHLevel3X 2 6 3" xfId="14558" xr:uid="{00000000-0005-0000-0000-00008C390000}"/>
    <cellStyle name="SAPBEXHLevel3X 2 7" xfId="14559" xr:uid="{00000000-0005-0000-0000-00008D390000}"/>
    <cellStyle name="SAPBEXHLevel3X 2 7 2" xfId="14560" xr:uid="{00000000-0005-0000-0000-00008E390000}"/>
    <cellStyle name="SAPBEXHLevel3X 2 7 2 2" xfId="14561" xr:uid="{00000000-0005-0000-0000-00008F390000}"/>
    <cellStyle name="SAPBEXHLevel3X 2 7 3" xfId="14562" xr:uid="{00000000-0005-0000-0000-000090390000}"/>
    <cellStyle name="SAPBEXHLevel3X 2 8" xfId="14563" xr:uid="{00000000-0005-0000-0000-000091390000}"/>
    <cellStyle name="SAPBEXHLevel3X 2 8 2" xfId="14564" xr:uid="{00000000-0005-0000-0000-000092390000}"/>
    <cellStyle name="SAPBEXHLevel3X 2 8 2 2" xfId="14565" xr:uid="{00000000-0005-0000-0000-000093390000}"/>
    <cellStyle name="SAPBEXHLevel3X 2 8 3" xfId="14566" xr:uid="{00000000-0005-0000-0000-000094390000}"/>
    <cellStyle name="SAPBEXHLevel3X 2 9" xfId="14567" xr:uid="{00000000-0005-0000-0000-000095390000}"/>
    <cellStyle name="SAPBEXHLevel3X 2 9 2" xfId="14568" xr:uid="{00000000-0005-0000-0000-000096390000}"/>
    <cellStyle name="SAPBEXHLevel3X 2 9 2 2" xfId="14569" xr:uid="{00000000-0005-0000-0000-000097390000}"/>
    <cellStyle name="SAPBEXHLevel3X 2 9 3" xfId="14570" xr:uid="{00000000-0005-0000-0000-000098390000}"/>
    <cellStyle name="SAPBEXHLevel3X 2_Aktiva Formeln" xfId="14571" xr:uid="{00000000-0005-0000-0000-000099390000}"/>
    <cellStyle name="SAPBEXHLevel3X 3" xfId="14572" xr:uid="{00000000-0005-0000-0000-00009A390000}"/>
    <cellStyle name="SAPBEXHLevel3X 3 10" xfId="14573" xr:uid="{00000000-0005-0000-0000-00009B390000}"/>
    <cellStyle name="SAPBEXHLevel3X 3 10 2" xfId="14574" xr:uid="{00000000-0005-0000-0000-00009C390000}"/>
    <cellStyle name="SAPBEXHLevel3X 3 2" xfId="14575" xr:uid="{00000000-0005-0000-0000-00009D390000}"/>
    <cellStyle name="SAPBEXHLevel3X 3 2 2" xfId="14576" xr:uid="{00000000-0005-0000-0000-00009E390000}"/>
    <cellStyle name="SAPBEXHLevel3X 3 2 3" xfId="14577" xr:uid="{00000000-0005-0000-0000-00009F390000}"/>
    <cellStyle name="SAPBEXHLevel3X 3 2 4" xfId="14578" xr:uid="{00000000-0005-0000-0000-0000A0390000}"/>
    <cellStyle name="SAPBEXHLevel3X 3 2 4 2" xfId="14579" xr:uid="{00000000-0005-0000-0000-0000A1390000}"/>
    <cellStyle name="SAPBEXHLevel3X 3 2 5" xfId="14580" xr:uid="{00000000-0005-0000-0000-0000A2390000}"/>
    <cellStyle name="SAPBEXHLevel3X 3 2_Aktiva Formeln" xfId="14581" xr:uid="{00000000-0005-0000-0000-0000A3390000}"/>
    <cellStyle name="SAPBEXHLevel3X 3 3" xfId="14582" xr:uid="{00000000-0005-0000-0000-0000A4390000}"/>
    <cellStyle name="SAPBEXHLevel3X 3 3 2" xfId="14583" xr:uid="{00000000-0005-0000-0000-0000A5390000}"/>
    <cellStyle name="SAPBEXHLevel3X 3 3 2 2" xfId="14584" xr:uid="{00000000-0005-0000-0000-0000A6390000}"/>
    <cellStyle name="SAPBEXHLevel3X 3 3 3" xfId="14585" xr:uid="{00000000-0005-0000-0000-0000A7390000}"/>
    <cellStyle name="SAPBEXHLevel3X 3 4" xfId="14586" xr:uid="{00000000-0005-0000-0000-0000A8390000}"/>
    <cellStyle name="SAPBEXHLevel3X 3 4 2" xfId="14587" xr:uid="{00000000-0005-0000-0000-0000A9390000}"/>
    <cellStyle name="SAPBEXHLevel3X 3 4 2 2" xfId="14588" xr:uid="{00000000-0005-0000-0000-0000AA390000}"/>
    <cellStyle name="SAPBEXHLevel3X 3 4 3" xfId="14589" xr:uid="{00000000-0005-0000-0000-0000AB390000}"/>
    <cellStyle name="SAPBEXHLevel3X 3 5" xfId="14590" xr:uid="{00000000-0005-0000-0000-0000AC390000}"/>
    <cellStyle name="SAPBEXHLevel3X 3 5 2" xfId="14591" xr:uid="{00000000-0005-0000-0000-0000AD390000}"/>
    <cellStyle name="SAPBEXHLevel3X 3 5 2 2" xfId="14592" xr:uid="{00000000-0005-0000-0000-0000AE390000}"/>
    <cellStyle name="SAPBEXHLevel3X 3 5 3" xfId="14593" xr:uid="{00000000-0005-0000-0000-0000AF390000}"/>
    <cellStyle name="SAPBEXHLevel3X 3 6" xfId="14594" xr:uid="{00000000-0005-0000-0000-0000B0390000}"/>
    <cellStyle name="SAPBEXHLevel3X 3 6 2" xfId="14595" xr:uid="{00000000-0005-0000-0000-0000B1390000}"/>
    <cellStyle name="SAPBEXHLevel3X 3 6 2 2" xfId="14596" xr:uid="{00000000-0005-0000-0000-0000B2390000}"/>
    <cellStyle name="SAPBEXHLevel3X 3 6 3" xfId="14597" xr:uid="{00000000-0005-0000-0000-0000B3390000}"/>
    <cellStyle name="SAPBEXHLevel3X 3 7" xfId="14598" xr:uid="{00000000-0005-0000-0000-0000B4390000}"/>
    <cellStyle name="SAPBEXHLevel3X 3 7 2" xfId="14599" xr:uid="{00000000-0005-0000-0000-0000B5390000}"/>
    <cellStyle name="SAPBEXHLevel3X 3 7 2 2" xfId="14600" xr:uid="{00000000-0005-0000-0000-0000B6390000}"/>
    <cellStyle name="SAPBEXHLevel3X 3 7 3" xfId="14601" xr:uid="{00000000-0005-0000-0000-0000B7390000}"/>
    <cellStyle name="SAPBEXHLevel3X 3 8" xfId="14602" xr:uid="{00000000-0005-0000-0000-0000B8390000}"/>
    <cellStyle name="SAPBEXHLevel3X 3 8 2" xfId="14603" xr:uid="{00000000-0005-0000-0000-0000B9390000}"/>
    <cellStyle name="SAPBEXHLevel3X 3 8 2 2" xfId="14604" xr:uid="{00000000-0005-0000-0000-0000BA390000}"/>
    <cellStyle name="SAPBEXHLevel3X 3 8 3" xfId="14605" xr:uid="{00000000-0005-0000-0000-0000BB390000}"/>
    <cellStyle name="SAPBEXHLevel3X 3 9" xfId="14606" xr:uid="{00000000-0005-0000-0000-0000BC390000}"/>
    <cellStyle name="SAPBEXHLevel3X 3 9 2" xfId="14607" xr:uid="{00000000-0005-0000-0000-0000BD390000}"/>
    <cellStyle name="SAPBEXHLevel3X 3 9 2 2" xfId="14608" xr:uid="{00000000-0005-0000-0000-0000BE390000}"/>
    <cellStyle name="SAPBEXHLevel3X 3 9 3" xfId="14609" xr:uid="{00000000-0005-0000-0000-0000BF390000}"/>
    <cellStyle name="SAPBEXHLevel3X 3_Aktiva Formeln" xfId="14610" xr:uid="{00000000-0005-0000-0000-0000C0390000}"/>
    <cellStyle name="SAPBEXHLevel3X 4" xfId="14611" xr:uid="{00000000-0005-0000-0000-0000C1390000}"/>
    <cellStyle name="SAPBEXHLevel3X 4 2" xfId="14612" xr:uid="{00000000-0005-0000-0000-0000C2390000}"/>
    <cellStyle name="SAPBEXHLevel3X 4 3" xfId="14613" xr:uid="{00000000-0005-0000-0000-0000C3390000}"/>
    <cellStyle name="SAPBEXHLevel3X 4 4" xfId="14614" xr:uid="{00000000-0005-0000-0000-0000C4390000}"/>
    <cellStyle name="SAPBEXHLevel3X 4 4 2" xfId="14615" xr:uid="{00000000-0005-0000-0000-0000C5390000}"/>
    <cellStyle name="SAPBEXHLevel3X 4 5" xfId="14616" xr:uid="{00000000-0005-0000-0000-0000C6390000}"/>
    <cellStyle name="SAPBEXHLevel3X 4_Aktiva Formeln" xfId="14617" xr:uid="{00000000-0005-0000-0000-0000C7390000}"/>
    <cellStyle name="SAPBEXHLevel3X 5" xfId="14618" xr:uid="{00000000-0005-0000-0000-0000C8390000}"/>
    <cellStyle name="SAPBEXHLevel3X 5 2" xfId="14619" xr:uid="{00000000-0005-0000-0000-0000C9390000}"/>
    <cellStyle name="SAPBEXHLevel3X 5 2 2" xfId="14620" xr:uid="{00000000-0005-0000-0000-0000CA390000}"/>
    <cellStyle name="SAPBEXHLevel3X 5 3" xfId="14621" xr:uid="{00000000-0005-0000-0000-0000CB390000}"/>
    <cellStyle name="SAPBEXHLevel3X 6" xfId="14622" xr:uid="{00000000-0005-0000-0000-0000CC390000}"/>
    <cellStyle name="SAPBEXHLevel3X 6 2" xfId="14623" xr:uid="{00000000-0005-0000-0000-0000CD390000}"/>
    <cellStyle name="SAPBEXHLevel3X 6 2 2" xfId="14624" xr:uid="{00000000-0005-0000-0000-0000CE390000}"/>
    <cellStyle name="SAPBEXHLevel3X 6 3" xfId="14625" xr:uid="{00000000-0005-0000-0000-0000CF390000}"/>
    <cellStyle name="SAPBEXHLevel3X 7" xfId="14626" xr:uid="{00000000-0005-0000-0000-0000D0390000}"/>
    <cellStyle name="SAPBEXHLevel3X 7 2" xfId="14627" xr:uid="{00000000-0005-0000-0000-0000D1390000}"/>
    <cellStyle name="SAPBEXHLevel3X 7 2 2" xfId="14628" xr:uid="{00000000-0005-0000-0000-0000D2390000}"/>
    <cellStyle name="SAPBEXHLevel3X 7 3" xfId="14629" xr:uid="{00000000-0005-0000-0000-0000D3390000}"/>
    <cellStyle name="SAPBEXHLevel3X 8" xfId="14630" xr:uid="{00000000-0005-0000-0000-0000D4390000}"/>
    <cellStyle name="SAPBEXHLevel3X 8 2" xfId="14631" xr:uid="{00000000-0005-0000-0000-0000D5390000}"/>
    <cellStyle name="SAPBEXHLevel3X 8 2 2" xfId="14632" xr:uid="{00000000-0005-0000-0000-0000D6390000}"/>
    <cellStyle name="SAPBEXHLevel3X 8 3" xfId="14633" xr:uid="{00000000-0005-0000-0000-0000D7390000}"/>
    <cellStyle name="SAPBEXHLevel3X 9" xfId="14634" xr:uid="{00000000-0005-0000-0000-0000D8390000}"/>
    <cellStyle name="SAPBEXHLevel3X 9 2" xfId="14635" xr:uid="{00000000-0005-0000-0000-0000D9390000}"/>
    <cellStyle name="SAPBEXHLevel3X 9 2 2" xfId="14636" xr:uid="{00000000-0005-0000-0000-0000DA390000}"/>
    <cellStyle name="SAPBEXHLevel3X 9 3" xfId="14637" xr:uid="{00000000-0005-0000-0000-0000DB390000}"/>
    <cellStyle name="SAPBEXHLevel3X_Aktiva Formeln" xfId="14638" xr:uid="{00000000-0005-0000-0000-0000DC390000}"/>
    <cellStyle name="SAPBEXresData" xfId="14639" xr:uid="{00000000-0005-0000-0000-0000DD390000}"/>
    <cellStyle name="SAPBEXresData 10" xfId="14640" xr:uid="{00000000-0005-0000-0000-0000DE390000}"/>
    <cellStyle name="SAPBEXresData 10 2" xfId="14641" xr:uid="{00000000-0005-0000-0000-0000DF390000}"/>
    <cellStyle name="SAPBEXresData 2" xfId="14642" xr:uid="{00000000-0005-0000-0000-0000E0390000}"/>
    <cellStyle name="SAPBEXresData 2 2" xfId="14643" xr:uid="{00000000-0005-0000-0000-0000E1390000}"/>
    <cellStyle name="SAPBEXresData 2 3" xfId="14644" xr:uid="{00000000-0005-0000-0000-0000E2390000}"/>
    <cellStyle name="SAPBEXresData 2 4" xfId="14645" xr:uid="{00000000-0005-0000-0000-0000E3390000}"/>
    <cellStyle name="SAPBEXresData 2 4 2" xfId="14646" xr:uid="{00000000-0005-0000-0000-0000E4390000}"/>
    <cellStyle name="SAPBEXresData 2 5" xfId="14647" xr:uid="{00000000-0005-0000-0000-0000E5390000}"/>
    <cellStyle name="SAPBEXresData 2_Aktiva Formeln" xfId="14648" xr:uid="{00000000-0005-0000-0000-0000E6390000}"/>
    <cellStyle name="SAPBEXresData 3" xfId="14649" xr:uid="{00000000-0005-0000-0000-0000E7390000}"/>
    <cellStyle name="SAPBEXresData 3 2" xfId="14650" xr:uid="{00000000-0005-0000-0000-0000E8390000}"/>
    <cellStyle name="SAPBEXresData 3 2 2" xfId="14651" xr:uid="{00000000-0005-0000-0000-0000E9390000}"/>
    <cellStyle name="SAPBEXresData 3 3" xfId="14652" xr:uid="{00000000-0005-0000-0000-0000EA390000}"/>
    <cellStyle name="SAPBEXresData 4" xfId="14653" xr:uid="{00000000-0005-0000-0000-0000EB390000}"/>
    <cellStyle name="SAPBEXresData 4 2" xfId="14654" xr:uid="{00000000-0005-0000-0000-0000EC390000}"/>
    <cellStyle name="SAPBEXresData 4 2 2" xfId="14655" xr:uid="{00000000-0005-0000-0000-0000ED390000}"/>
    <cellStyle name="SAPBEXresData 4 3" xfId="14656" xr:uid="{00000000-0005-0000-0000-0000EE390000}"/>
    <cellStyle name="SAPBEXresData 5" xfId="14657" xr:uid="{00000000-0005-0000-0000-0000EF390000}"/>
    <cellStyle name="SAPBEXresData 5 2" xfId="14658" xr:uid="{00000000-0005-0000-0000-0000F0390000}"/>
    <cellStyle name="SAPBEXresData 5 2 2" xfId="14659" xr:uid="{00000000-0005-0000-0000-0000F1390000}"/>
    <cellStyle name="SAPBEXresData 5 3" xfId="14660" xr:uid="{00000000-0005-0000-0000-0000F2390000}"/>
    <cellStyle name="SAPBEXresData 6" xfId="14661" xr:uid="{00000000-0005-0000-0000-0000F3390000}"/>
    <cellStyle name="SAPBEXresData 6 2" xfId="14662" xr:uid="{00000000-0005-0000-0000-0000F4390000}"/>
    <cellStyle name="SAPBEXresData 6 2 2" xfId="14663" xr:uid="{00000000-0005-0000-0000-0000F5390000}"/>
    <cellStyle name="SAPBEXresData 6 3" xfId="14664" xr:uid="{00000000-0005-0000-0000-0000F6390000}"/>
    <cellStyle name="SAPBEXresData 7" xfId="14665" xr:uid="{00000000-0005-0000-0000-0000F7390000}"/>
    <cellStyle name="SAPBEXresData 7 2" xfId="14666" xr:uid="{00000000-0005-0000-0000-0000F8390000}"/>
    <cellStyle name="SAPBEXresData 7 2 2" xfId="14667" xr:uid="{00000000-0005-0000-0000-0000F9390000}"/>
    <cellStyle name="SAPBEXresData 7 3" xfId="14668" xr:uid="{00000000-0005-0000-0000-0000FA390000}"/>
    <cellStyle name="SAPBEXresData 8" xfId="14669" xr:uid="{00000000-0005-0000-0000-0000FB390000}"/>
    <cellStyle name="SAPBEXresData 8 2" xfId="14670" xr:uid="{00000000-0005-0000-0000-0000FC390000}"/>
    <cellStyle name="SAPBEXresData 8 2 2" xfId="14671" xr:uid="{00000000-0005-0000-0000-0000FD390000}"/>
    <cellStyle name="SAPBEXresData 8 3" xfId="14672" xr:uid="{00000000-0005-0000-0000-0000FE390000}"/>
    <cellStyle name="SAPBEXresData 9" xfId="14673" xr:uid="{00000000-0005-0000-0000-0000FF390000}"/>
    <cellStyle name="SAPBEXresData 9 2" xfId="14674" xr:uid="{00000000-0005-0000-0000-0000003A0000}"/>
    <cellStyle name="SAPBEXresData 9 2 2" xfId="14675" xr:uid="{00000000-0005-0000-0000-0000013A0000}"/>
    <cellStyle name="SAPBEXresData 9 3" xfId="14676" xr:uid="{00000000-0005-0000-0000-0000023A0000}"/>
    <cellStyle name="SAPBEXresData_Aktiva Formeln" xfId="14677" xr:uid="{00000000-0005-0000-0000-0000033A0000}"/>
    <cellStyle name="SAPBEXresDataEmph" xfId="14678" xr:uid="{00000000-0005-0000-0000-0000043A0000}"/>
    <cellStyle name="SAPBEXresDataEmph 10" xfId="14679" xr:uid="{00000000-0005-0000-0000-0000053A0000}"/>
    <cellStyle name="SAPBEXresDataEmph 10 2" xfId="14680" xr:uid="{00000000-0005-0000-0000-0000063A0000}"/>
    <cellStyle name="SAPBEXresDataEmph 2" xfId="14681" xr:uid="{00000000-0005-0000-0000-0000073A0000}"/>
    <cellStyle name="SAPBEXresDataEmph 2 2" xfId="14682" xr:uid="{00000000-0005-0000-0000-0000083A0000}"/>
    <cellStyle name="SAPBEXresDataEmph 2 3" xfId="14683" xr:uid="{00000000-0005-0000-0000-0000093A0000}"/>
    <cellStyle name="SAPBEXresDataEmph 2 4" xfId="14684" xr:uid="{00000000-0005-0000-0000-00000A3A0000}"/>
    <cellStyle name="SAPBEXresDataEmph 2 4 2" xfId="14685" xr:uid="{00000000-0005-0000-0000-00000B3A0000}"/>
    <cellStyle name="SAPBEXresDataEmph 2 5" xfId="14686" xr:uid="{00000000-0005-0000-0000-00000C3A0000}"/>
    <cellStyle name="SAPBEXresDataEmph 2_Aktiva Formeln" xfId="14687" xr:uid="{00000000-0005-0000-0000-00000D3A0000}"/>
    <cellStyle name="SAPBEXresDataEmph 3" xfId="14688" xr:uid="{00000000-0005-0000-0000-00000E3A0000}"/>
    <cellStyle name="SAPBEXresDataEmph 3 2" xfId="14689" xr:uid="{00000000-0005-0000-0000-00000F3A0000}"/>
    <cellStyle name="SAPBEXresDataEmph 3 2 2" xfId="14690" xr:uid="{00000000-0005-0000-0000-0000103A0000}"/>
    <cellStyle name="SAPBEXresDataEmph 3 3" xfId="14691" xr:uid="{00000000-0005-0000-0000-0000113A0000}"/>
    <cellStyle name="SAPBEXresDataEmph 4" xfId="14692" xr:uid="{00000000-0005-0000-0000-0000123A0000}"/>
    <cellStyle name="SAPBEXresDataEmph 4 2" xfId="14693" xr:uid="{00000000-0005-0000-0000-0000133A0000}"/>
    <cellStyle name="SAPBEXresDataEmph 4 2 2" xfId="14694" xr:uid="{00000000-0005-0000-0000-0000143A0000}"/>
    <cellStyle name="SAPBEXresDataEmph 4 3" xfId="14695" xr:uid="{00000000-0005-0000-0000-0000153A0000}"/>
    <cellStyle name="SAPBEXresDataEmph 5" xfId="14696" xr:uid="{00000000-0005-0000-0000-0000163A0000}"/>
    <cellStyle name="SAPBEXresDataEmph 5 2" xfId="14697" xr:uid="{00000000-0005-0000-0000-0000173A0000}"/>
    <cellStyle name="SAPBEXresDataEmph 5 2 2" xfId="14698" xr:uid="{00000000-0005-0000-0000-0000183A0000}"/>
    <cellStyle name="SAPBEXresDataEmph 5 3" xfId="14699" xr:uid="{00000000-0005-0000-0000-0000193A0000}"/>
    <cellStyle name="SAPBEXresDataEmph 6" xfId="14700" xr:uid="{00000000-0005-0000-0000-00001A3A0000}"/>
    <cellStyle name="SAPBEXresDataEmph 6 2" xfId="14701" xr:uid="{00000000-0005-0000-0000-00001B3A0000}"/>
    <cellStyle name="SAPBEXresDataEmph 6 2 2" xfId="14702" xr:uid="{00000000-0005-0000-0000-00001C3A0000}"/>
    <cellStyle name="SAPBEXresDataEmph 6 3" xfId="14703" xr:uid="{00000000-0005-0000-0000-00001D3A0000}"/>
    <cellStyle name="SAPBEXresDataEmph 7" xfId="14704" xr:uid="{00000000-0005-0000-0000-00001E3A0000}"/>
    <cellStyle name="SAPBEXresDataEmph 7 2" xfId="14705" xr:uid="{00000000-0005-0000-0000-00001F3A0000}"/>
    <cellStyle name="SAPBEXresDataEmph 7 2 2" xfId="14706" xr:uid="{00000000-0005-0000-0000-0000203A0000}"/>
    <cellStyle name="SAPBEXresDataEmph 7 3" xfId="14707" xr:uid="{00000000-0005-0000-0000-0000213A0000}"/>
    <cellStyle name="SAPBEXresDataEmph 8" xfId="14708" xr:uid="{00000000-0005-0000-0000-0000223A0000}"/>
    <cellStyle name="SAPBEXresDataEmph 8 2" xfId="14709" xr:uid="{00000000-0005-0000-0000-0000233A0000}"/>
    <cellStyle name="SAPBEXresDataEmph 8 2 2" xfId="14710" xr:uid="{00000000-0005-0000-0000-0000243A0000}"/>
    <cellStyle name="SAPBEXresDataEmph 8 3" xfId="14711" xr:uid="{00000000-0005-0000-0000-0000253A0000}"/>
    <cellStyle name="SAPBEXresDataEmph 9" xfId="14712" xr:uid="{00000000-0005-0000-0000-0000263A0000}"/>
    <cellStyle name="SAPBEXresDataEmph 9 2" xfId="14713" xr:uid="{00000000-0005-0000-0000-0000273A0000}"/>
    <cellStyle name="SAPBEXresDataEmph 9 2 2" xfId="14714" xr:uid="{00000000-0005-0000-0000-0000283A0000}"/>
    <cellStyle name="SAPBEXresDataEmph 9 3" xfId="14715" xr:uid="{00000000-0005-0000-0000-0000293A0000}"/>
    <cellStyle name="SAPBEXresDataEmph_Aktiva Formeln" xfId="14716" xr:uid="{00000000-0005-0000-0000-00002A3A0000}"/>
    <cellStyle name="SAPBEXresItem" xfId="14717" xr:uid="{00000000-0005-0000-0000-00002B3A0000}"/>
    <cellStyle name="SAPBEXresItem 10" xfId="14718" xr:uid="{00000000-0005-0000-0000-00002C3A0000}"/>
    <cellStyle name="SAPBEXresItem 10 2" xfId="14719" xr:uid="{00000000-0005-0000-0000-00002D3A0000}"/>
    <cellStyle name="SAPBEXresItem 2" xfId="14720" xr:uid="{00000000-0005-0000-0000-00002E3A0000}"/>
    <cellStyle name="SAPBEXresItem 2 2" xfId="14721" xr:uid="{00000000-0005-0000-0000-00002F3A0000}"/>
    <cellStyle name="SAPBEXresItem 2 3" xfId="14722" xr:uid="{00000000-0005-0000-0000-0000303A0000}"/>
    <cellStyle name="SAPBEXresItem 2 4" xfId="14723" xr:uid="{00000000-0005-0000-0000-0000313A0000}"/>
    <cellStyle name="SAPBEXresItem 2 4 2" xfId="14724" xr:uid="{00000000-0005-0000-0000-0000323A0000}"/>
    <cellStyle name="SAPBEXresItem 2 5" xfId="14725" xr:uid="{00000000-0005-0000-0000-0000333A0000}"/>
    <cellStyle name="SAPBEXresItem 2_Aktiva Formeln" xfId="14726" xr:uid="{00000000-0005-0000-0000-0000343A0000}"/>
    <cellStyle name="SAPBEXresItem 3" xfId="14727" xr:uid="{00000000-0005-0000-0000-0000353A0000}"/>
    <cellStyle name="SAPBEXresItem 3 2" xfId="14728" xr:uid="{00000000-0005-0000-0000-0000363A0000}"/>
    <cellStyle name="SAPBEXresItem 3 2 2" xfId="14729" xr:uid="{00000000-0005-0000-0000-0000373A0000}"/>
    <cellStyle name="SAPBEXresItem 3 3" xfId="14730" xr:uid="{00000000-0005-0000-0000-0000383A0000}"/>
    <cellStyle name="SAPBEXresItem 4" xfId="14731" xr:uid="{00000000-0005-0000-0000-0000393A0000}"/>
    <cellStyle name="SAPBEXresItem 4 2" xfId="14732" xr:uid="{00000000-0005-0000-0000-00003A3A0000}"/>
    <cellStyle name="SAPBEXresItem 4 2 2" xfId="14733" xr:uid="{00000000-0005-0000-0000-00003B3A0000}"/>
    <cellStyle name="SAPBEXresItem 4 3" xfId="14734" xr:uid="{00000000-0005-0000-0000-00003C3A0000}"/>
    <cellStyle name="SAPBEXresItem 5" xfId="14735" xr:uid="{00000000-0005-0000-0000-00003D3A0000}"/>
    <cellStyle name="SAPBEXresItem 5 2" xfId="14736" xr:uid="{00000000-0005-0000-0000-00003E3A0000}"/>
    <cellStyle name="SAPBEXresItem 5 2 2" xfId="14737" xr:uid="{00000000-0005-0000-0000-00003F3A0000}"/>
    <cellStyle name="SAPBEXresItem 5 3" xfId="14738" xr:uid="{00000000-0005-0000-0000-0000403A0000}"/>
    <cellStyle name="SAPBEXresItem 6" xfId="14739" xr:uid="{00000000-0005-0000-0000-0000413A0000}"/>
    <cellStyle name="SAPBEXresItem 6 2" xfId="14740" xr:uid="{00000000-0005-0000-0000-0000423A0000}"/>
    <cellStyle name="SAPBEXresItem 6 2 2" xfId="14741" xr:uid="{00000000-0005-0000-0000-0000433A0000}"/>
    <cellStyle name="SAPBEXresItem 6 3" xfId="14742" xr:uid="{00000000-0005-0000-0000-0000443A0000}"/>
    <cellStyle name="SAPBEXresItem 7" xfId="14743" xr:uid="{00000000-0005-0000-0000-0000453A0000}"/>
    <cellStyle name="SAPBEXresItem 7 2" xfId="14744" xr:uid="{00000000-0005-0000-0000-0000463A0000}"/>
    <cellStyle name="SAPBEXresItem 7 2 2" xfId="14745" xr:uid="{00000000-0005-0000-0000-0000473A0000}"/>
    <cellStyle name="SAPBEXresItem 7 3" xfId="14746" xr:uid="{00000000-0005-0000-0000-0000483A0000}"/>
    <cellStyle name="SAPBEXresItem 8" xfId="14747" xr:uid="{00000000-0005-0000-0000-0000493A0000}"/>
    <cellStyle name="SAPBEXresItem 8 2" xfId="14748" xr:uid="{00000000-0005-0000-0000-00004A3A0000}"/>
    <cellStyle name="SAPBEXresItem 8 2 2" xfId="14749" xr:uid="{00000000-0005-0000-0000-00004B3A0000}"/>
    <cellStyle name="SAPBEXresItem 8 3" xfId="14750" xr:uid="{00000000-0005-0000-0000-00004C3A0000}"/>
    <cellStyle name="SAPBEXresItem 9" xfId="14751" xr:uid="{00000000-0005-0000-0000-00004D3A0000}"/>
    <cellStyle name="SAPBEXresItem 9 2" xfId="14752" xr:uid="{00000000-0005-0000-0000-00004E3A0000}"/>
    <cellStyle name="SAPBEXresItem 9 2 2" xfId="14753" xr:uid="{00000000-0005-0000-0000-00004F3A0000}"/>
    <cellStyle name="SAPBEXresItem 9 3" xfId="14754" xr:uid="{00000000-0005-0000-0000-0000503A0000}"/>
    <cellStyle name="SAPBEXresItem_Aktiva Formeln" xfId="14755" xr:uid="{00000000-0005-0000-0000-0000513A0000}"/>
    <cellStyle name="SAPBEXresItemX" xfId="14756" xr:uid="{00000000-0005-0000-0000-0000523A0000}"/>
    <cellStyle name="SAPBEXresItemX 10" xfId="14757" xr:uid="{00000000-0005-0000-0000-0000533A0000}"/>
    <cellStyle name="SAPBEXresItemX 10 2" xfId="14758" xr:uid="{00000000-0005-0000-0000-0000543A0000}"/>
    <cellStyle name="SAPBEXresItemX 2" xfId="14759" xr:uid="{00000000-0005-0000-0000-0000553A0000}"/>
    <cellStyle name="SAPBEXresItemX 2 2" xfId="14760" xr:uid="{00000000-0005-0000-0000-0000563A0000}"/>
    <cellStyle name="SAPBEXresItemX 2 3" xfId="14761" xr:uid="{00000000-0005-0000-0000-0000573A0000}"/>
    <cellStyle name="SAPBEXresItemX 2 4" xfId="14762" xr:uid="{00000000-0005-0000-0000-0000583A0000}"/>
    <cellStyle name="SAPBEXresItemX 2 4 2" xfId="14763" xr:uid="{00000000-0005-0000-0000-0000593A0000}"/>
    <cellStyle name="SAPBEXresItemX 2 5" xfId="14764" xr:uid="{00000000-0005-0000-0000-00005A3A0000}"/>
    <cellStyle name="SAPBEXresItemX 2_Aktiva Formeln" xfId="14765" xr:uid="{00000000-0005-0000-0000-00005B3A0000}"/>
    <cellStyle name="SAPBEXresItemX 3" xfId="14766" xr:uid="{00000000-0005-0000-0000-00005C3A0000}"/>
    <cellStyle name="SAPBEXresItemX 3 2" xfId="14767" xr:uid="{00000000-0005-0000-0000-00005D3A0000}"/>
    <cellStyle name="SAPBEXresItemX 3 2 2" xfId="14768" xr:uid="{00000000-0005-0000-0000-00005E3A0000}"/>
    <cellStyle name="SAPBEXresItemX 3 3" xfId="14769" xr:uid="{00000000-0005-0000-0000-00005F3A0000}"/>
    <cellStyle name="SAPBEXresItemX 4" xfId="14770" xr:uid="{00000000-0005-0000-0000-0000603A0000}"/>
    <cellStyle name="SAPBEXresItemX 4 2" xfId="14771" xr:uid="{00000000-0005-0000-0000-0000613A0000}"/>
    <cellStyle name="SAPBEXresItemX 4 2 2" xfId="14772" xr:uid="{00000000-0005-0000-0000-0000623A0000}"/>
    <cellStyle name="SAPBEXresItemX 4 3" xfId="14773" xr:uid="{00000000-0005-0000-0000-0000633A0000}"/>
    <cellStyle name="SAPBEXresItemX 5" xfId="14774" xr:uid="{00000000-0005-0000-0000-0000643A0000}"/>
    <cellStyle name="SAPBEXresItemX 5 2" xfId="14775" xr:uid="{00000000-0005-0000-0000-0000653A0000}"/>
    <cellStyle name="SAPBEXresItemX 5 2 2" xfId="14776" xr:uid="{00000000-0005-0000-0000-0000663A0000}"/>
    <cellStyle name="SAPBEXresItemX 5 3" xfId="14777" xr:uid="{00000000-0005-0000-0000-0000673A0000}"/>
    <cellStyle name="SAPBEXresItemX 6" xfId="14778" xr:uid="{00000000-0005-0000-0000-0000683A0000}"/>
    <cellStyle name="SAPBEXresItemX 6 2" xfId="14779" xr:uid="{00000000-0005-0000-0000-0000693A0000}"/>
    <cellStyle name="SAPBEXresItemX 6 2 2" xfId="14780" xr:uid="{00000000-0005-0000-0000-00006A3A0000}"/>
    <cellStyle name="SAPBEXresItemX 6 3" xfId="14781" xr:uid="{00000000-0005-0000-0000-00006B3A0000}"/>
    <cellStyle name="SAPBEXresItemX 7" xfId="14782" xr:uid="{00000000-0005-0000-0000-00006C3A0000}"/>
    <cellStyle name="SAPBEXresItemX 7 2" xfId="14783" xr:uid="{00000000-0005-0000-0000-00006D3A0000}"/>
    <cellStyle name="SAPBEXresItemX 7 2 2" xfId="14784" xr:uid="{00000000-0005-0000-0000-00006E3A0000}"/>
    <cellStyle name="SAPBEXresItemX 7 3" xfId="14785" xr:uid="{00000000-0005-0000-0000-00006F3A0000}"/>
    <cellStyle name="SAPBEXresItemX 8" xfId="14786" xr:uid="{00000000-0005-0000-0000-0000703A0000}"/>
    <cellStyle name="SAPBEXresItemX 8 2" xfId="14787" xr:uid="{00000000-0005-0000-0000-0000713A0000}"/>
    <cellStyle name="SAPBEXresItemX 8 2 2" xfId="14788" xr:uid="{00000000-0005-0000-0000-0000723A0000}"/>
    <cellStyle name="SAPBEXresItemX 8 3" xfId="14789" xr:uid="{00000000-0005-0000-0000-0000733A0000}"/>
    <cellStyle name="SAPBEXresItemX 9" xfId="14790" xr:uid="{00000000-0005-0000-0000-0000743A0000}"/>
    <cellStyle name="SAPBEXresItemX 9 2" xfId="14791" xr:uid="{00000000-0005-0000-0000-0000753A0000}"/>
    <cellStyle name="SAPBEXresItemX 9 2 2" xfId="14792" xr:uid="{00000000-0005-0000-0000-0000763A0000}"/>
    <cellStyle name="SAPBEXresItemX 9 3" xfId="14793" xr:uid="{00000000-0005-0000-0000-0000773A0000}"/>
    <cellStyle name="SAPBEXresItemX_Aktiva Formeln" xfId="14794" xr:uid="{00000000-0005-0000-0000-0000783A0000}"/>
    <cellStyle name="SAPBEXstdData" xfId="14795" xr:uid="{00000000-0005-0000-0000-0000793A0000}"/>
    <cellStyle name="SAPBEXstdData 10" xfId="14796" xr:uid="{00000000-0005-0000-0000-00007A3A0000}"/>
    <cellStyle name="SAPBEXstdData 10 2" xfId="14797" xr:uid="{00000000-0005-0000-0000-00007B3A0000}"/>
    <cellStyle name="SAPBEXstdData 2" xfId="14798" xr:uid="{00000000-0005-0000-0000-00007C3A0000}"/>
    <cellStyle name="SAPBEXstdData 2 2" xfId="14799" xr:uid="{00000000-0005-0000-0000-00007D3A0000}"/>
    <cellStyle name="SAPBEXstdData 2 3" xfId="14800" xr:uid="{00000000-0005-0000-0000-00007E3A0000}"/>
    <cellStyle name="SAPBEXstdData 2 4" xfId="14801" xr:uid="{00000000-0005-0000-0000-00007F3A0000}"/>
    <cellStyle name="SAPBEXstdData 2 4 2" xfId="14802" xr:uid="{00000000-0005-0000-0000-0000803A0000}"/>
    <cellStyle name="SAPBEXstdData 2 5" xfId="14803" xr:uid="{00000000-0005-0000-0000-0000813A0000}"/>
    <cellStyle name="SAPBEXstdData 2_Aktiva Formeln" xfId="14804" xr:uid="{00000000-0005-0000-0000-0000823A0000}"/>
    <cellStyle name="SAPBEXstdData 3" xfId="14805" xr:uid="{00000000-0005-0000-0000-0000833A0000}"/>
    <cellStyle name="SAPBEXstdData 3 2" xfId="14806" xr:uid="{00000000-0005-0000-0000-0000843A0000}"/>
    <cellStyle name="SAPBEXstdData 3 2 2" xfId="14807" xr:uid="{00000000-0005-0000-0000-0000853A0000}"/>
    <cellStyle name="SAPBEXstdData 3 3" xfId="14808" xr:uid="{00000000-0005-0000-0000-0000863A0000}"/>
    <cellStyle name="SAPBEXstdData 4" xfId="14809" xr:uid="{00000000-0005-0000-0000-0000873A0000}"/>
    <cellStyle name="SAPBEXstdData 4 2" xfId="14810" xr:uid="{00000000-0005-0000-0000-0000883A0000}"/>
    <cellStyle name="SAPBEXstdData 4 2 2" xfId="14811" xr:uid="{00000000-0005-0000-0000-0000893A0000}"/>
    <cellStyle name="SAPBEXstdData 4 3" xfId="14812" xr:uid="{00000000-0005-0000-0000-00008A3A0000}"/>
    <cellStyle name="SAPBEXstdData 5" xfId="14813" xr:uid="{00000000-0005-0000-0000-00008B3A0000}"/>
    <cellStyle name="SAPBEXstdData 5 2" xfId="14814" xr:uid="{00000000-0005-0000-0000-00008C3A0000}"/>
    <cellStyle name="SAPBEXstdData 5 2 2" xfId="14815" xr:uid="{00000000-0005-0000-0000-00008D3A0000}"/>
    <cellStyle name="SAPBEXstdData 5 3" xfId="14816" xr:uid="{00000000-0005-0000-0000-00008E3A0000}"/>
    <cellStyle name="SAPBEXstdData 6" xfId="14817" xr:uid="{00000000-0005-0000-0000-00008F3A0000}"/>
    <cellStyle name="SAPBEXstdData 6 2" xfId="14818" xr:uid="{00000000-0005-0000-0000-0000903A0000}"/>
    <cellStyle name="SAPBEXstdData 6 2 2" xfId="14819" xr:uid="{00000000-0005-0000-0000-0000913A0000}"/>
    <cellStyle name="SAPBEXstdData 6 3" xfId="14820" xr:uid="{00000000-0005-0000-0000-0000923A0000}"/>
    <cellStyle name="SAPBEXstdData 7" xfId="14821" xr:uid="{00000000-0005-0000-0000-0000933A0000}"/>
    <cellStyle name="SAPBEXstdData 7 2" xfId="14822" xr:uid="{00000000-0005-0000-0000-0000943A0000}"/>
    <cellStyle name="SAPBEXstdData 7 2 2" xfId="14823" xr:uid="{00000000-0005-0000-0000-0000953A0000}"/>
    <cellStyle name="SAPBEXstdData 7 3" xfId="14824" xr:uid="{00000000-0005-0000-0000-0000963A0000}"/>
    <cellStyle name="SAPBEXstdData 8" xfId="14825" xr:uid="{00000000-0005-0000-0000-0000973A0000}"/>
    <cellStyle name="SAPBEXstdData 8 2" xfId="14826" xr:uid="{00000000-0005-0000-0000-0000983A0000}"/>
    <cellStyle name="SAPBEXstdData 8 2 2" xfId="14827" xr:uid="{00000000-0005-0000-0000-0000993A0000}"/>
    <cellStyle name="SAPBEXstdData 8 3" xfId="14828" xr:uid="{00000000-0005-0000-0000-00009A3A0000}"/>
    <cellStyle name="SAPBEXstdData 9" xfId="14829" xr:uid="{00000000-0005-0000-0000-00009B3A0000}"/>
    <cellStyle name="SAPBEXstdData 9 2" xfId="14830" xr:uid="{00000000-0005-0000-0000-00009C3A0000}"/>
    <cellStyle name="SAPBEXstdData 9 2 2" xfId="14831" xr:uid="{00000000-0005-0000-0000-00009D3A0000}"/>
    <cellStyle name="SAPBEXstdData 9 3" xfId="14832" xr:uid="{00000000-0005-0000-0000-00009E3A0000}"/>
    <cellStyle name="SAPBEXstdData_Aktiva Formeln" xfId="14833" xr:uid="{00000000-0005-0000-0000-00009F3A0000}"/>
    <cellStyle name="SAPBEXstdDataEmph" xfId="14834" xr:uid="{00000000-0005-0000-0000-0000A03A0000}"/>
    <cellStyle name="SAPBEXstdDataEmph 10" xfId="14835" xr:uid="{00000000-0005-0000-0000-0000A13A0000}"/>
    <cellStyle name="SAPBEXstdDataEmph 10 2" xfId="14836" xr:uid="{00000000-0005-0000-0000-0000A23A0000}"/>
    <cellStyle name="SAPBEXstdDataEmph 2" xfId="14837" xr:uid="{00000000-0005-0000-0000-0000A33A0000}"/>
    <cellStyle name="SAPBEXstdDataEmph 2 2" xfId="14838" xr:uid="{00000000-0005-0000-0000-0000A43A0000}"/>
    <cellStyle name="SAPBEXstdDataEmph 2 3" xfId="14839" xr:uid="{00000000-0005-0000-0000-0000A53A0000}"/>
    <cellStyle name="SAPBEXstdDataEmph 2 4" xfId="14840" xr:uid="{00000000-0005-0000-0000-0000A63A0000}"/>
    <cellStyle name="SAPBEXstdDataEmph 2 4 2" xfId="14841" xr:uid="{00000000-0005-0000-0000-0000A73A0000}"/>
    <cellStyle name="SAPBEXstdDataEmph 2 5" xfId="14842" xr:uid="{00000000-0005-0000-0000-0000A83A0000}"/>
    <cellStyle name="SAPBEXstdDataEmph 2_Aktiva Formeln" xfId="14843" xr:uid="{00000000-0005-0000-0000-0000A93A0000}"/>
    <cellStyle name="SAPBEXstdDataEmph 3" xfId="14844" xr:uid="{00000000-0005-0000-0000-0000AA3A0000}"/>
    <cellStyle name="SAPBEXstdDataEmph 3 2" xfId="14845" xr:uid="{00000000-0005-0000-0000-0000AB3A0000}"/>
    <cellStyle name="SAPBEXstdDataEmph 3 2 2" xfId="14846" xr:uid="{00000000-0005-0000-0000-0000AC3A0000}"/>
    <cellStyle name="SAPBEXstdDataEmph 3 3" xfId="14847" xr:uid="{00000000-0005-0000-0000-0000AD3A0000}"/>
    <cellStyle name="SAPBEXstdDataEmph 4" xfId="14848" xr:uid="{00000000-0005-0000-0000-0000AE3A0000}"/>
    <cellStyle name="SAPBEXstdDataEmph 4 2" xfId="14849" xr:uid="{00000000-0005-0000-0000-0000AF3A0000}"/>
    <cellStyle name="SAPBEXstdDataEmph 4 2 2" xfId="14850" xr:uid="{00000000-0005-0000-0000-0000B03A0000}"/>
    <cellStyle name="SAPBEXstdDataEmph 4 3" xfId="14851" xr:uid="{00000000-0005-0000-0000-0000B13A0000}"/>
    <cellStyle name="SAPBEXstdDataEmph 5" xfId="14852" xr:uid="{00000000-0005-0000-0000-0000B23A0000}"/>
    <cellStyle name="SAPBEXstdDataEmph 5 2" xfId="14853" xr:uid="{00000000-0005-0000-0000-0000B33A0000}"/>
    <cellStyle name="SAPBEXstdDataEmph 5 2 2" xfId="14854" xr:uid="{00000000-0005-0000-0000-0000B43A0000}"/>
    <cellStyle name="SAPBEXstdDataEmph 5 3" xfId="14855" xr:uid="{00000000-0005-0000-0000-0000B53A0000}"/>
    <cellStyle name="SAPBEXstdDataEmph 6" xfId="14856" xr:uid="{00000000-0005-0000-0000-0000B63A0000}"/>
    <cellStyle name="SAPBEXstdDataEmph 6 2" xfId="14857" xr:uid="{00000000-0005-0000-0000-0000B73A0000}"/>
    <cellStyle name="SAPBEXstdDataEmph 6 2 2" xfId="14858" xr:uid="{00000000-0005-0000-0000-0000B83A0000}"/>
    <cellStyle name="SAPBEXstdDataEmph 6 3" xfId="14859" xr:uid="{00000000-0005-0000-0000-0000B93A0000}"/>
    <cellStyle name="SAPBEXstdDataEmph 7" xfId="14860" xr:uid="{00000000-0005-0000-0000-0000BA3A0000}"/>
    <cellStyle name="SAPBEXstdDataEmph 7 2" xfId="14861" xr:uid="{00000000-0005-0000-0000-0000BB3A0000}"/>
    <cellStyle name="SAPBEXstdDataEmph 7 2 2" xfId="14862" xr:uid="{00000000-0005-0000-0000-0000BC3A0000}"/>
    <cellStyle name="SAPBEXstdDataEmph 7 3" xfId="14863" xr:uid="{00000000-0005-0000-0000-0000BD3A0000}"/>
    <cellStyle name="SAPBEXstdDataEmph 8" xfId="14864" xr:uid="{00000000-0005-0000-0000-0000BE3A0000}"/>
    <cellStyle name="SAPBEXstdDataEmph 8 2" xfId="14865" xr:uid="{00000000-0005-0000-0000-0000BF3A0000}"/>
    <cellStyle name="SAPBEXstdDataEmph 8 2 2" xfId="14866" xr:uid="{00000000-0005-0000-0000-0000C03A0000}"/>
    <cellStyle name="SAPBEXstdDataEmph 8 3" xfId="14867" xr:uid="{00000000-0005-0000-0000-0000C13A0000}"/>
    <cellStyle name="SAPBEXstdDataEmph 9" xfId="14868" xr:uid="{00000000-0005-0000-0000-0000C23A0000}"/>
    <cellStyle name="SAPBEXstdDataEmph 9 2" xfId="14869" xr:uid="{00000000-0005-0000-0000-0000C33A0000}"/>
    <cellStyle name="SAPBEXstdDataEmph 9 2 2" xfId="14870" xr:uid="{00000000-0005-0000-0000-0000C43A0000}"/>
    <cellStyle name="SAPBEXstdDataEmph 9 3" xfId="14871" xr:uid="{00000000-0005-0000-0000-0000C53A0000}"/>
    <cellStyle name="SAPBEXstdDataEmph_Aktiva Formeln" xfId="14872" xr:uid="{00000000-0005-0000-0000-0000C63A0000}"/>
    <cellStyle name="SAPBEXstdItem" xfId="14873" xr:uid="{00000000-0005-0000-0000-0000C73A0000}"/>
    <cellStyle name="SAPBEXstdItem 10" xfId="14874" xr:uid="{00000000-0005-0000-0000-0000C83A0000}"/>
    <cellStyle name="SAPBEXstdItem 10 2" xfId="14875" xr:uid="{00000000-0005-0000-0000-0000C93A0000}"/>
    <cellStyle name="SAPBEXstdItem 11" xfId="14876" xr:uid="{00000000-0005-0000-0000-0000CA3A0000}"/>
    <cellStyle name="SAPBEXstdItem 11 2" xfId="14877" xr:uid="{00000000-0005-0000-0000-0000CB3A0000}"/>
    <cellStyle name="SAPBEXstdItem 2" xfId="14878" xr:uid="{00000000-0005-0000-0000-0000CC3A0000}"/>
    <cellStyle name="SAPBEXstdItem 2 2" xfId="14879" xr:uid="{00000000-0005-0000-0000-0000CD3A0000}"/>
    <cellStyle name="SAPBEXstdItem 2 3" xfId="14880" xr:uid="{00000000-0005-0000-0000-0000CE3A0000}"/>
    <cellStyle name="SAPBEXstdItem 2 4" xfId="14881" xr:uid="{00000000-0005-0000-0000-0000CF3A0000}"/>
    <cellStyle name="SAPBEXstdItem 2 4 2" xfId="14882" xr:uid="{00000000-0005-0000-0000-0000D03A0000}"/>
    <cellStyle name="SAPBEXstdItem 2 5" xfId="14883" xr:uid="{00000000-0005-0000-0000-0000D13A0000}"/>
    <cellStyle name="SAPBEXstdItem 2 5 2" xfId="14884" xr:uid="{00000000-0005-0000-0000-0000D23A0000}"/>
    <cellStyle name="SAPBEXstdItem 2 6" xfId="14885" xr:uid="{00000000-0005-0000-0000-0000D33A0000}"/>
    <cellStyle name="SAPBEXstdItem 2_Aktiva Formeln" xfId="14886" xr:uid="{00000000-0005-0000-0000-0000D43A0000}"/>
    <cellStyle name="SAPBEXstdItem 3" xfId="14887" xr:uid="{00000000-0005-0000-0000-0000D53A0000}"/>
    <cellStyle name="SAPBEXstdItem 3 2" xfId="14888" xr:uid="{00000000-0005-0000-0000-0000D63A0000}"/>
    <cellStyle name="SAPBEXstdItem 3 2 2" xfId="14889" xr:uid="{00000000-0005-0000-0000-0000D73A0000}"/>
    <cellStyle name="SAPBEXstdItem 3 3" xfId="14890" xr:uid="{00000000-0005-0000-0000-0000D83A0000}"/>
    <cellStyle name="SAPBEXstdItem 3 3 2" xfId="14891" xr:uid="{00000000-0005-0000-0000-0000D93A0000}"/>
    <cellStyle name="SAPBEXstdItem 3 4" xfId="14892" xr:uid="{00000000-0005-0000-0000-0000DA3A0000}"/>
    <cellStyle name="SAPBEXstdItem 4" xfId="14893" xr:uid="{00000000-0005-0000-0000-0000DB3A0000}"/>
    <cellStyle name="SAPBEXstdItem 4 2" xfId="14894" xr:uid="{00000000-0005-0000-0000-0000DC3A0000}"/>
    <cellStyle name="SAPBEXstdItem 4 2 2" xfId="14895" xr:uid="{00000000-0005-0000-0000-0000DD3A0000}"/>
    <cellStyle name="SAPBEXstdItem 4 3" xfId="14896" xr:uid="{00000000-0005-0000-0000-0000DE3A0000}"/>
    <cellStyle name="SAPBEXstdItem 5" xfId="14897" xr:uid="{00000000-0005-0000-0000-0000DF3A0000}"/>
    <cellStyle name="SAPBEXstdItem 5 2" xfId="14898" xr:uid="{00000000-0005-0000-0000-0000E03A0000}"/>
    <cellStyle name="SAPBEXstdItem 5 2 2" xfId="14899" xr:uid="{00000000-0005-0000-0000-0000E13A0000}"/>
    <cellStyle name="SAPBEXstdItem 5 3" xfId="14900" xr:uid="{00000000-0005-0000-0000-0000E23A0000}"/>
    <cellStyle name="SAPBEXstdItem 6" xfId="14901" xr:uid="{00000000-0005-0000-0000-0000E33A0000}"/>
    <cellStyle name="SAPBEXstdItem 6 2" xfId="14902" xr:uid="{00000000-0005-0000-0000-0000E43A0000}"/>
    <cellStyle name="SAPBEXstdItem 6 2 2" xfId="14903" xr:uid="{00000000-0005-0000-0000-0000E53A0000}"/>
    <cellStyle name="SAPBEXstdItem 6 3" xfId="14904" xr:uid="{00000000-0005-0000-0000-0000E63A0000}"/>
    <cellStyle name="SAPBEXstdItem 7" xfId="14905" xr:uid="{00000000-0005-0000-0000-0000E73A0000}"/>
    <cellStyle name="SAPBEXstdItem 7 2" xfId="14906" xr:uid="{00000000-0005-0000-0000-0000E83A0000}"/>
    <cellStyle name="SAPBEXstdItem 7 2 2" xfId="14907" xr:uid="{00000000-0005-0000-0000-0000E93A0000}"/>
    <cellStyle name="SAPBEXstdItem 7 3" xfId="14908" xr:uid="{00000000-0005-0000-0000-0000EA3A0000}"/>
    <cellStyle name="SAPBEXstdItem 8" xfId="14909" xr:uid="{00000000-0005-0000-0000-0000EB3A0000}"/>
    <cellStyle name="SAPBEXstdItem 8 2" xfId="14910" xr:uid="{00000000-0005-0000-0000-0000EC3A0000}"/>
    <cellStyle name="SAPBEXstdItem 8 2 2" xfId="14911" xr:uid="{00000000-0005-0000-0000-0000ED3A0000}"/>
    <cellStyle name="SAPBEXstdItem 8 3" xfId="14912" xr:uid="{00000000-0005-0000-0000-0000EE3A0000}"/>
    <cellStyle name="SAPBEXstdItem 9" xfId="14913" xr:uid="{00000000-0005-0000-0000-0000EF3A0000}"/>
    <cellStyle name="SAPBEXstdItem 9 2" xfId="14914" xr:uid="{00000000-0005-0000-0000-0000F03A0000}"/>
    <cellStyle name="SAPBEXstdItem 9 2 2" xfId="14915" xr:uid="{00000000-0005-0000-0000-0000F13A0000}"/>
    <cellStyle name="SAPBEXstdItem 9 3" xfId="14916" xr:uid="{00000000-0005-0000-0000-0000F23A0000}"/>
    <cellStyle name="SAPBEXstdItem_Aktiva Formeln" xfId="14917" xr:uid="{00000000-0005-0000-0000-0000F33A0000}"/>
    <cellStyle name="SAPBEXstdItemX" xfId="14918" xr:uid="{00000000-0005-0000-0000-0000F43A0000}"/>
    <cellStyle name="SAPBEXstdItemX 10" xfId="14919" xr:uid="{00000000-0005-0000-0000-0000F53A0000}"/>
    <cellStyle name="SAPBEXstdItemX 10 2" xfId="14920" xr:uid="{00000000-0005-0000-0000-0000F63A0000}"/>
    <cellStyle name="SAPBEXstdItemX 2" xfId="14921" xr:uid="{00000000-0005-0000-0000-0000F73A0000}"/>
    <cellStyle name="SAPBEXstdItemX 2 2" xfId="14922" xr:uid="{00000000-0005-0000-0000-0000F83A0000}"/>
    <cellStyle name="SAPBEXstdItemX 2 3" xfId="14923" xr:uid="{00000000-0005-0000-0000-0000F93A0000}"/>
    <cellStyle name="SAPBEXstdItemX 2 4" xfId="14924" xr:uid="{00000000-0005-0000-0000-0000FA3A0000}"/>
    <cellStyle name="SAPBEXstdItemX 2 4 2" xfId="14925" xr:uid="{00000000-0005-0000-0000-0000FB3A0000}"/>
    <cellStyle name="SAPBEXstdItemX 2 5" xfId="14926" xr:uid="{00000000-0005-0000-0000-0000FC3A0000}"/>
    <cellStyle name="SAPBEXstdItemX 2_Aktiva Formeln" xfId="14927" xr:uid="{00000000-0005-0000-0000-0000FD3A0000}"/>
    <cellStyle name="SAPBEXstdItemX 3" xfId="14928" xr:uid="{00000000-0005-0000-0000-0000FE3A0000}"/>
    <cellStyle name="SAPBEXstdItemX 3 2" xfId="14929" xr:uid="{00000000-0005-0000-0000-0000FF3A0000}"/>
    <cellStyle name="SAPBEXstdItemX 3 2 2" xfId="14930" xr:uid="{00000000-0005-0000-0000-0000003B0000}"/>
    <cellStyle name="SAPBEXstdItemX 3 3" xfId="14931" xr:uid="{00000000-0005-0000-0000-0000013B0000}"/>
    <cellStyle name="SAPBEXstdItemX 4" xfId="14932" xr:uid="{00000000-0005-0000-0000-0000023B0000}"/>
    <cellStyle name="SAPBEXstdItemX 4 2" xfId="14933" xr:uid="{00000000-0005-0000-0000-0000033B0000}"/>
    <cellStyle name="SAPBEXstdItemX 4 2 2" xfId="14934" xr:uid="{00000000-0005-0000-0000-0000043B0000}"/>
    <cellStyle name="SAPBEXstdItemX 4 3" xfId="14935" xr:uid="{00000000-0005-0000-0000-0000053B0000}"/>
    <cellStyle name="SAPBEXstdItemX 5" xfId="14936" xr:uid="{00000000-0005-0000-0000-0000063B0000}"/>
    <cellStyle name="SAPBEXstdItemX 5 2" xfId="14937" xr:uid="{00000000-0005-0000-0000-0000073B0000}"/>
    <cellStyle name="SAPBEXstdItemX 5 2 2" xfId="14938" xr:uid="{00000000-0005-0000-0000-0000083B0000}"/>
    <cellStyle name="SAPBEXstdItemX 5 3" xfId="14939" xr:uid="{00000000-0005-0000-0000-0000093B0000}"/>
    <cellStyle name="SAPBEXstdItemX 6" xfId="14940" xr:uid="{00000000-0005-0000-0000-00000A3B0000}"/>
    <cellStyle name="SAPBEXstdItemX 6 2" xfId="14941" xr:uid="{00000000-0005-0000-0000-00000B3B0000}"/>
    <cellStyle name="SAPBEXstdItemX 6 2 2" xfId="14942" xr:uid="{00000000-0005-0000-0000-00000C3B0000}"/>
    <cellStyle name="SAPBEXstdItemX 6 3" xfId="14943" xr:uid="{00000000-0005-0000-0000-00000D3B0000}"/>
    <cellStyle name="SAPBEXstdItemX 7" xfId="14944" xr:uid="{00000000-0005-0000-0000-00000E3B0000}"/>
    <cellStyle name="SAPBEXstdItemX 7 2" xfId="14945" xr:uid="{00000000-0005-0000-0000-00000F3B0000}"/>
    <cellStyle name="SAPBEXstdItemX 7 2 2" xfId="14946" xr:uid="{00000000-0005-0000-0000-0000103B0000}"/>
    <cellStyle name="SAPBEXstdItemX 7 3" xfId="14947" xr:uid="{00000000-0005-0000-0000-0000113B0000}"/>
    <cellStyle name="SAPBEXstdItemX 8" xfId="14948" xr:uid="{00000000-0005-0000-0000-0000123B0000}"/>
    <cellStyle name="SAPBEXstdItemX 8 2" xfId="14949" xr:uid="{00000000-0005-0000-0000-0000133B0000}"/>
    <cellStyle name="SAPBEXstdItemX 8 2 2" xfId="14950" xr:uid="{00000000-0005-0000-0000-0000143B0000}"/>
    <cellStyle name="SAPBEXstdItemX 8 3" xfId="14951" xr:uid="{00000000-0005-0000-0000-0000153B0000}"/>
    <cellStyle name="SAPBEXstdItemX 9" xfId="14952" xr:uid="{00000000-0005-0000-0000-0000163B0000}"/>
    <cellStyle name="SAPBEXstdItemX 9 2" xfId="14953" xr:uid="{00000000-0005-0000-0000-0000173B0000}"/>
    <cellStyle name="SAPBEXstdItemX 9 2 2" xfId="14954" xr:uid="{00000000-0005-0000-0000-0000183B0000}"/>
    <cellStyle name="SAPBEXstdItemX 9 3" xfId="14955" xr:uid="{00000000-0005-0000-0000-0000193B0000}"/>
    <cellStyle name="SAPBEXstdItemX_Aktiva Formeln" xfId="14956" xr:uid="{00000000-0005-0000-0000-00001A3B0000}"/>
    <cellStyle name="SAPBEXsubData" xfId="14957" xr:uid="{00000000-0005-0000-0000-00001B3B0000}"/>
    <cellStyle name="SAPBEXsubDataEmph" xfId="14958" xr:uid="{00000000-0005-0000-0000-00001C3B0000}"/>
    <cellStyle name="SAPBEXsubItem" xfId="14959" xr:uid="{00000000-0005-0000-0000-00001D3B0000}"/>
    <cellStyle name="SAPBEXtitle" xfId="14960" xr:uid="{00000000-0005-0000-0000-00001E3B0000}"/>
    <cellStyle name="SAPBEXundefined" xfId="14961" xr:uid="{00000000-0005-0000-0000-00001F3B0000}"/>
    <cellStyle name="SAPBEXundefined 10" xfId="14962" xr:uid="{00000000-0005-0000-0000-0000203B0000}"/>
    <cellStyle name="SAPBEXundefined 10 2" xfId="14963" xr:uid="{00000000-0005-0000-0000-0000213B0000}"/>
    <cellStyle name="SAPBEXundefined 2" xfId="14964" xr:uid="{00000000-0005-0000-0000-0000223B0000}"/>
    <cellStyle name="SAPBEXundefined 2 2" xfId="14965" xr:uid="{00000000-0005-0000-0000-0000233B0000}"/>
    <cellStyle name="SAPBEXundefined 2 3" xfId="14966" xr:uid="{00000000-0005-0000-0000-0000243B0000}"/>
    <cellStyle name="SAPBEXundefined 2 4" xfId="14967" xr:uid="{00000000-0005-0000-0000-0000253B0000}"/>
    <cellStyle name="SAPBEXundefined 2 4 2" xfId="14968" xr:uid="{00000000-0005-0000-0000-0000263B0000}"/>
    <cellStyle name="SAPBEXundefined 2 5" xfId="14969" xr:uid="{00000000-0005-0000-0000-0000273B0000}"/>
    <cellStyle name="SAPBEXundefined 2_Aktiva Formeln" xfId="14970" xr:uid="{00000000-0005-0000-0000-0000283B0000}"/>
    <cellStyle name="SAPBEXundefined 3" xfId="14971" xr:uid="{00000000-0005-0000-0000-0000293B0000}"/>
    <cellStyle name="SAPBEXundefined 3 2" xfId="14972" xr:uid="{00000000-0005-0000-0000-00002A3B0000}"/>
    <cellStyle name="SAPBEXundefined 3 2 2" xfId="14973" xr:uid="{00000000-0005-0000-0000-00002B3B0000}"/>
    <cellStyle name="SAPBEXundefined 3 3" xfId="14974" xr:uid="{00000000-0005-0000-0000-00002C3B0000}"/>
    <cellStyle name="SAPBEXundefined 4" xfId="14975" xr:uid="{00000000-0005-0000-0000-00002D3B0000}"/>
    <cellStyle name="SAPBEXundefined 4 2" xfId="14976" xr:uid="{00000000-0005-0000-0000-00002E3B0000}"/>
    <cellStyle name="SAPBEXundefined 4 2 2" xfId="14977" xr:uid="{00000000-0005-0000-0000-00002F3B0000}"/>
    <cellStyle name="SAPBEXundefined 4 3" xfId="14978" xr:uid="{00000000-0005-0000-0000-0000303B0000}"/>
    <cellStyle name="SAPBEXundefined 5" xfId="14979" xr:uid="{00000000-0005-0000-0000-0000313B0000}"/>
    <cellStyle name="SAPBEXundefined 5 2" xfId="14980" xr:uid="{00000000-0005-0000-0000-0000323B0000}"/>
    <cellStyle name="SAPBEXundefined 5 2 2" xfId="14981" xr:uid="{00000000-0005-0000-0000-0000333B0000}"/>
    <cellStyle name="SAPBEXundefined 5 3" xfId="14982" xr:uid="{00000000-0005-0000-0000-0000343B0000}"/>
    <cellStyle name="SAPBEXundefined 6" xfId="14983" xr:uid="{00000000-0005-0000-0000-0000353B0000}"/>
    <cellStyle name="SAPBEXundefined 6 2" xfId="14984" xr:uid="{00000000-0005-0000-0000-0000363B0000}"/>
    <cellStyle name="SAPBEXundefined 6 2 2" xfId="14985" xr:uid="{00000000-0005-0000-0000-0000373B0000}"/>
    <cellStyle name="SAPBEXundefined 6 3" xfId="14986" xr:uid="{00000000-0005-0000-0000-0000383B0000}"/>
    <cellStyle name="SAPBEXundefined 7" xfId="14987" xr:uid="{00000000-0005-0000-0000-0000393B0000}"/>
    <cellStyle name="SAPBEXundefined 7 2" xfId="14988" xr:uid="{00000000-0005-0000-0000-00003A3B0000}"/>
    <cellStyle name="SAPBEXundefined 7 2 2" xfId="14989" xr:uid="{00000000-0005-0000-0000-00003B3B0000}"/>
    <cellStyle name="SAPBEXundefined 7 3" xfId="14990" xr:uid="{00000000-0005-0000-0000-00003C3B0000}"/>
    <cellStyle name="SAPBEXundefined 8" xfId="14991" xr:uid="{00000000-0005-0000-0000-00003D3B0000}"/>
    <cellStyle name="SAPBEXundefined 8 2" xfId="14992" xr:uid="{00000000-0005-0000-0000-00003E3B0000}"/>
    <cellStyle name="SAPBEXundefined 8 2 2" xfId="14993" xr:uid="{00000000-0005-0000-0000-00003F3B0000}"/>
    <cellStyle name="SAPBEXundefined 8 3" xfId="14994" xr:uid="{00000000-0005-0000-0000-0000403B0000}"/>
    <cellStyle name="SAPBEXundefined 9" xfId="14995" xr:uid="{00000000-0005-0000-0000-0000413B0000}"/>
    <cellStyle name="SAPBEXundefined 9 2" xfId="14996" xr:uid="{00000000-0005-0000-0000-0000423B0000}"/>
    <cellStyle name="SAPBEXundefined 9 2 2" xfId="14997" xr:uid="{00000000-0005-0000-0000-0000433B0000}"/>
    <cellStyle name="SAPBEXundefined 9 3" xfId="14998" xr:uid="{00000000-0005-0000-0000-0000443B0000}"/>
    <cellStyle name="SAPBEXundefined_Aktiva Formeln" xfId="14999" xr:uid="{00000000-0005-0000-0000-0000453B0000}"/>
    <cellStyle name="SAPBorder" xfId="15000" xr:uid="{00000000-0005-0000-0000-0000463B0000}"/>
    <cellStyle name="SAPDataCell" xfId="15001" xr:uid="{00000000-0005-0000-0000-0000473B0000}"/>
    <cellStyle name="SAPDataTotalCell" xfId="15002" xr:uid="{00000000-0005-0000-0000-0000483B0000}"/>
    <cellStyle name="SAPDimensionCell" xfId="15003" xr:uid="{00000000-0005-0000-0000-0000493B0000}"/>
    <cellStyle name="SAPEditableDataCell" xfId="15004" xr:uid="{00000000-0005-0000-0000-00004A3B0000}"/>
    <cellStyle name="SAPEditableDataTotalCell" xfId="15005" xr:uid="{00000000-0005-0000-0000-00004B3B0000}"/>
    <cellStyle name="SAPEmphasized" xfId="15006" xr:uid="{00000000-0005-0000-0000-00004C3B0000}"/>
    <cellStyle name="SAPEmphasizedEditableDataCell" xfId="15007" xr:uid="{00000000-0005-0000-0000-00004D3B0000}"/>
    <cellStyle name="SAPEmphasizedEditableDataTotalCell" xfId="15008" xr:uid="{00000000-0005-0000-0000-00004E3B0000}"/>
    <cellStyle name="SAPEmphasizedLockedDataCell" xfId="15009" xr:uid="{00000000-0005-0000-0000-00004F3B0000}"/>
    <cellStyle name="SAPEmphasizedLockedDataTotalCell" xfId="15010" xr:uid="{00000000-0005-0000-0000-0000503B0000}"/>
    <cellStyle name="SAPEmphasizedReadonlyDataCell" xfId="15011" xr:uid="{00000000-0005-0000-0000-0000513B0000}"/>
    <cellStyle name="SAPEmphasizedReadonlyDataTotalCell" xfId="15012" xr:uid="{00000000-0005-0000-0000-0000523B0000}"/>
    <cellStyle name="SAPEmphasizedTotal" xfId="15013" xr:uid="{00000000-0005-0000-0000-0000533B0000}"/>
    <cellStyle name="SAPExceptionLevel1" xfId="15014" xr:uid="{00000000-0005-0000-0000-0000543B0000}"/>
    <cellStyle name="SAPExceptionLevel2" xfId="15015" xr:uid="{00000000-0005-0000-0000-0000553B0000}"/>
    <cellStyle name="SAPExceptionLevel3" xfId="15016" xr:uid="{00000000-0005-0000-0000-0000563B0000}"/>
    <cellStyle name="SAPExceptionLevel4" xfId="15017" xr:uid="{00000000-0005-0000-0000-0000573B0000}"/>
    <cellStyle name="SAPExceptionLevel5" xfId="15018" xr:uid="{00000000-0005-0000-0000-0000583B0000}"/>
    <cellStyle name="SAPExceptionLevel6" xfId="15019" xr:uid="{00000000-0005-0000-0000-0000593B0000}"/>
    <cellStyle name="SAPExceptionLevel7" xfId="15020" xr:uid="{00000000-0005-0000-0000-00005A3B0000}"/>
    <cellStyle name="SAPExceptionLevel8" xfId="15021" xr:uid="{00000000-0005-0000-0000-00005B3B0000}"/>
    <cellStyle name="SAPExceptionLevel9" xfId="15022" xr:uid="{00000000-0005-0000-0000-00005C3B0000}"/>
    <cellStyle name="SAPHierarchyCell0" xfId="15023" xr:uid="{00000000-0005-0000-0000-00005D3B0000}"/>
    <cellStyle name="SAPHierarchyCell1" xfId="15024" xr:uid="{00000000-0005-0000-0000-00005E3B0000}"/>
    <cellStyle name="SAPHierarchyCell2" xfId="15025" xr:uid="{00000000-0005-0000-0000-00005F3B0000}"/>
    <cellStyle name="SAPHierarchyCell3" xfId="15026" xr:uid="{00000000-0005-0000-0000-0000603B0000}"/>
    <cellStyle name="SAPHierarchyCell4" xfId="15027" xr:uid="{00000000-0005-0000-0000-0000613B0000}"/>
    <cellStyle name="SAPLockedDataCell" xfId="15028" xr:uid="{00000000-0005-0000-0000-0000623B0000}"/>
    <cellStyle name="SAPLockedDataTotalCell" xfId="15029" xr:uid="{00000000-0005-0000-0000-0000633B0000}"/>
    <cellStyle name="SAPMemberCell" xfId="15030" xr:uid="{00000000-0005-0000-0000-0000643B0000}"/>
    <cellStyle name="SAPMemberTotalCell" xfId="15031" xr:uid="{00000000-0005-0000-0000-0000653B0000}"/>
    <cellStyle name="SAPReadonlyDataCell" xfId="15032" xr:uid="{00000000-0005-0000-0000-0000663B0000}"/>
    <cellStyle name="SAPReadonlyDataTotalCell" xfId="15033" xr:uid="{00000000-0005-0000-0000-0000673B0000}"/>
    <cellStyle name="scenario" xfId="15034" xr:uid="{00000000-0005-0000-0000-0000683B0000}"/>
    <cellStyle name="scenario 2" xfId="15035" xr:uid="{00000000-0005-0000-0000-0000693B0000}"/>
    <cellStyle name="scenario 3" xfId="15036" xr:uid="{00000000-0005-0000-0000-00006A3B0000}"/>
    <cellStyle name="scenario_Aktiva Formeln" xfId="15037" xr:uid="{00000000-0005-0000-0000-00006B3B0000}"/>
    <cellStyle name="Schlecht 2" xfId="15038" xr:uid="{00000000-0005-0000-0000-00006C3B0000}"/>
    <cellStyle name="Schlecht 2 2" xfId="15039" xr:uid="{00000000-0005-0000-0000-00006D3B0000}"/>
    <cellStyle name="Schlecht 3" xfId="15040" xr:uid="{00000000-0005-0000-0000-00006E3B0000}"/>
    <cellStyle name="Schlecht 4" xfId="15041" xr:uid="{00000000-0005-0000-0000-00006F3B0000}"/>
    <cellStyle name="Schlecht 5" xfId="15042" xr:uid="{00000000-0005-0000-0000-0000703B0000}"/>
    <cellStyle name="Schlecht 6" xfId="15043" xr:uid="{00000000-0005-0000-0000-0000713B0000}"/>
    <cellStyle name="ScratchPad" xfId="15044" xr:uid="{00000000-0005-0000-0000-0000723B0000}"/>
    <cellStyle name="ScripFactor" xfId="15045" xr:uid="{00000000-0005-0000-0000-0000733B0000}"/>
    <cellStyle name="sd" xfId="15046" xr:uid="{00000000-0005-0000-0000-0000743B0000}"/>
    <cellStyle name="SDEntry" xfId="15047" xr:uid="{00000000-0005-0000-0000-0000753B0000}"/>
    <cellStyle name="SDEntry 2" xfId="15048" xr:uid="{00000000-0005-0000-0000-0000763B0000}"/>
    <cellStyle name="SDEntry 3" xfId="15049" xr:uid="{00000000-0005-0000-0000-0000773B0000}"/>
    <cellStyle name="SDEntry_Aktiva Formeln" xfId="15050" xr:uid="{00000000-0005-0000-0000-0000783B0000}"/>
    <cellStyle name="SDheader" xfId="15051" xr:uid="{00000000-0005-0000-0000-0000793B0000}"/>
    <cellStyle name="SDheader 10" xfId="15052" xr:uid="{00000000-0005-0000-0000-00007A3B0000}"/>
    <cellStyle name="SDheader 10 2" xfId="15053" xr:uid="{00000000-0005-0000-0000-00007B3B0000}"/>
    <cellStyle name="SDheader 2" xfId="15054" xr:uid="{00000000-0005-0000-0000-00007C3B0000}"/>
    <cellStyle name="SDheader 2 2" xfId="15055" xr:uid="{00000000-0005-0000-0000-00007D3B0000}"/>
    <cellStyle name="SDheader 2 3" xfId="15056" xr:uid="{00000000-0005-0000-0000-00007E3B0000}"/>
    <cellStyle name="SDheader 2 4" xfId="15057" xr:uid="{00000000-0005-0000-0000-00007F3B0000}"/>
    <cellStyle name="SDheader 2 4 2" xfId="15058" xr:uid="{00000000-0005-0000-0000-0000803B0000}"/>
    <cellStyle name="SDheader 2 5" xfId="15059" xr:uid="{00000000-0005-0000-0000-0000813B0000}"/>
    <cellStyle name="SDheader 2_Aktiva Formeln" xfId="15060" xr:uid="{00000000-0005-0000-0000-0000823B0000}"/>
    <cellStyle name="SDheader 3" xfId="15061" xr:uid="{00000000-0005-0000-0000-0000833B0000}"/>
    <cellStyle name="SDheader 3 2" xfId="15062" xr:uid="{00000000-0005-0000-0000-0000843B0000}"/>
    <cellStyle name="SDheader 3 2 2" xfId="15063" xr:uid="{00000000-0005-0000-0000-0000853B0000}"/>
    <cellStyle name="SDheader 3 3" xfId="15064" xr:uid="{00000000-0005-0000-0000-0000863B0000}"/>
    <cellStyle name="SDheader 4" xfId="15065" xr:uid="{00000000-0005-0000-0000-0000873B0000}"/>
    <cellStyle name="SDheader 4 2" xfId="15066" xr:uid="{00000000-0005-0000-0000-0000883B0000}"/>
    <cellStyle name="SDheader 4 2 2" xfId="15067" xr:uid="{00000000-0005-0000-0000-0000893B0000}"/>
    <cellStyle name="SDheader 4 3" xfId="15068" xr:uid="{00000000-0005-0000-0000-00008A3B0000}"/>
    <cellStyle name="SDheader 5" xfId="15069" xr:uid="{00000000-0005-0000-0000-00008B3B0000}"/>
    <cellStyle name="SDheader 5 2" xfId="15070" xr:uid="{00000000-0005-0000-0000-00008C3B0000}"/>
    <cellStyle name="SDheader 5 2 2" xfId="15071" xr:uid="{00000000-0005-0000-0000-00008D3B0000}"/>
    <cellStyle name="SDheader 5 3" xfId="15072" xr:uid="{00000000-0005-0000-0000-00008E3B0000}"/>
    <cellStyle name="SDheader 6" xfId="15073" xr:uid="{00000000-0005-0000-0000-00008F3B0000}"/>
    <cellStyle name="SDheader 6 2" xfId="15074" xr:uid="{00000000-0005-0000-0000-0000903B0000}"/>
    <cellStyle name="SDheader 6 2 2" xfId="15075" xr:uid="{00000000-0005-0000-0000-0000913B0000}"/>
    <cellStyle name="SDheader 6 3" xfId="15076" xr:uid="{00000000-0005-0000-0000-0000923B0000}"/>
    <cellStyle name="SDheader 7" xfId="15077" xr:uid="{00000000-0005-0000-0000-0000933B0000}"/>
    <cellStyle name="SDheader 7 2" xfId="15078" xr:uid="{00000000-0005-0000-0000-0000943B0000}"/>
    <cellStyle name="SDheader 7 2 2" xfId="15079" xr:uid="{00000000-0005-0000-0000-0000953B0000}"/>
    <cellStyle name="SDheader 7 3" xfId="15080" xr:uid="{00000000-0005-0000-0000-0000963B0000}"/>
    <cellStyle name="SDheader 8" xfId="15081" xr:uid="{00000000-0005-0000-0000-0000973B0000}"/>
    <cellStyle name="SDheader 8 2" xfId="15082" xr:uid="{00000000-0005-0000-0000-0000983B0000}"/>
    <cellStyle name="SDheader 8 2 2" xfId="15083" xr:uid="{00000000-0005-0000-0000-0000993B0000}"/>
    <cellStyle name="SDheader 8 3" xfId="15084" xr:uid="{00000000-0005-0000-0000-00009A3B0000}"/>
    <cellStyle name="SDheader 9" xfId="15085" xr:uid="{00000000-0005-0000-0000-00009B3B0000}"/>
    <cellStyle name="SDheader 9 2" xfId="15086" xr:uid="{00000000-0005-0000-0000-00009C3B0000}"/>
    <cellStyle name="SDheader 9 2 2" xfId="15087" xr:uid="{00000000-0005-0000-0000-00009D3B0000}"/>
    <cellStyle name="SDheader 9 3" xfId="15088" xr:uid="{00000000-0005-0000-0000-00009E3B0000}"/>
    <cellStyle name="SDheader_Aktiva Formeln" xfId="15089" xr:uid="{00000000-0005-0000-0000-00009F3B0000}"/>
    <cellStyle name="Section1" xfId="15090" xr:uid="{00000000-0005-0000-0000-0000A03B0000}"/>
    <cellStyle name="Section1 2" xfId="15091" xr:uid="{00000000-0005-0000-0000-0000A13B0000}"/>
    <cellStyle name="Section1 3" xfId="15092" xr:uid="{00000000-0005-0000-0000-0000A23B0000}"/>
    <cellStyle name="Section1 3 2" xfId="15093" xr:uid="{00000000-0005-0000-0000-0000A33B0000}"/>
    <cellStyle name="Section1 3 2 2" xfId="15094" xr:uid="{00000000-0005-0000-0000-0000A43B0000}"/>
    <cellStyle name="Section1 3 3" xfId="15095" xr:uid="{00000000-0005-0000-0000-0000A53B0000}"/>
    <cellStyle name="Section1 4" xfId="15096" xr:uid="{00000000-0005-0000-0000-0000A63B0000}"/>
    <cellStyle name="Section1 4 2" xfId="15097" xr:uid="{00000000-0005-0000-0000-0000A73B0000}"/>
    <cellStyle name="Section1_Aktiva Formeln" xfId="15098" xr:uid="{00000000-0005-0000-0000-0000A83B0000}"/>
    <cellStyle name="Section2" xfId="15099" xr:uid="{00000000-0005-0000-0000-0000A93B0000}"/>
    <cellStyle name="Section2 2" xfId="15100" xr:uid="{00000000-0005-0000-0000-0000AA3B0000}"/>
    <cellStyle name="Section2 3" xfId="15101" xr:uid="{00000000-0005-0000-0000-0000AB3B0000}"/>
    <cellStyle name="Section2 3 2" xfId="15102" xr:uid="{00000000-0005-0000-0000-0000AC3B0000}"/>
    <cellStyle name="Section2 3 2 2" xfId="15103" xr:uid="{00000000-0005-0000-0000-0000AD3B0000}"/>
    <cellStyle name="Section2 3 3" xfId="15104" xr:uid="{00000000-0005-0000-0000-0000AE3B0000}"/>
    <cellStyle name="Section2 4" xfId="15105" xr:uid="{00000000-0005-0000-0000-0000AF3B0000}"/>
    <cellStyle name="Section2 4 2" xfId="15106" xr:uid="{00000000-0005-0000-0000-0000B03B0000}"/>
    <cellStyle name="Section2_Aktiva Formeln" xfId="15107" xr:uid="{00000000-0005-0000-0000-0000B13B0000}"/>
    <cellStyle name="Section3" xfId="15108" xr:uid="{00000000-0005-0000-0000-0000B23B0000}"/>
    <cellStyle name="Section3 2" xfId="15109" xr:uid="{00000000-0005-0000-0000-0000B33B0000}"/>
    <cellStyle name="Section3 3" xfId="15110" xr:uid="{00000000-0005-0000-0000-0000B43B0000}"/>
    <cellStyle name="Section3 3 2" xfId="15111" xr:uid="{00000000-0005-0000-0000-0000B53B0000}"/>
    <cellStyle name="Section3 3 2 2" xfId="15112" xr:uid="{00000000-0005-0000-0000-0000B63B0000}"/>
    <cellStyle name="Section3 3 3" xfId="15113" xr:uid="{00000000-0005-0000-0000-0000B73B0000}"/>
    <cellStyle name="Section3 4" xfId="15114" xr:uid="{00000000-0005-0000-0000-0000B83B0000}"/>
    <cellStyle name="Section3 4 2" xfId="15115" xr:uid="{00000000-0005-0000-0000-0000B93B0000}"/>
    <cellStyle name="Section3_Aktiva Formeln" xfId="15116" xr:uid="{00000000-0005-0000-0000-0000BA3B0000}"/>
    <cellStyle name="SEentry" xfId="15117" xr:uid="{00000000-0005-0000-0000-0000BB3B0000}"/>
    <cellStyle name="SEentry 2" xfId="15118" xr:uid="{00000000-0005-0000-0000-0000BC3B0000}"/>
    <cellStyle name="SEentry 2 2" xfId="15119" xr:uid="{00000000-0005-0000-0000-0000BD3B0000}"/>
    <cellStyle name="SEentry 2 2 2" xfId="15120" xr:uid="{00000000-0005-0000-0000-0000BE3B0000}"/>
    <cellStyle name="SEentry 2 2 2 2" xfId="15121" xr:uid="{00000000-0005-0000-0000-0000BF3B0000}"/>
    <cellStyle name="SEentry 2 2 2 2 2" xfId="15122" xr:uid="{00000000-0005-0000-0000-0000C03B0000}"/>
    <cellStyle name="SEentry 2 2 2 3" xfId="15123" xr:uid="{00000000-0005-0000-0000-0000C13B0000}"/>
    <cellStyle name="SEentry 2 2 3" xfId="15124" xr:uid="{00000000-0005-0000-0000-0000C23B0000}"/>
    <cellStyle name="SEentry 2 2 3 2" xfId="15125" xr:uid="{00000000-0005-0000-0000-0000C33B0000}"/>
    <cellStyle name="SEentry 2 2 4" xfId="15126" xr:uid="{00000000-0005-0000-0000-0000C43B0000}"/>
    <cellStyle name="SEentry 2 2_Aktiva Formeln" xfId="15127" xr:uid="{00000000-0005-0000-0000-0000C53B0000}"/>
    <cellStyle name="SEentry 2 3" xfId="15128" xr:uid="{00000000-0005-0000-0000-0000C63B0000}"/>
    <cellStyle name="SEentry 2 3 2" xfId="15129" xr:uid="{00000000-0005-0000-0000-0000C73B0000}"/>
    <cellStyle name="SEentry 2 3 3" xfId="15130" xr:uid="{00000000-0005-0000-0000-0000C83B0000}"/>
    <cellStyle name="SEentry 2 3 3 2" xfId="15131" xr:uid="{00000000-0005-0000-0000-0000C93B0000}"/>
    <cellStyle name="SEentry 2 3 4" xfId="15132" xr:uid="{00000000-0005-0000-0000-0000CA3B0000}"/>
    <cellStyle name="SEentry 2 3_Aktiva Formeln" xfId="15133" xr:uid="{00000000-0005-0000-0000-0000CB3B0000}"/>
    <cellStyle name="SEentry 2 4" xfId="15134" xr:uid="{00000000-0005-0000-0000-0000CC3B0000}"/>
    <cellStyle name="SEentry 2 4 2" xfId="15135" xr:uid="{00000000-0005-0000-0000-0000CD3B0000}"/>
    <cellStyle name="SEentry 2 4 3" xfId="15136" xr:uid="{00000000-0005-0000-0000-0000CE3B0000}"/>
    <cellStyle name="SEentry 2 4 3 2" xfId="15137" xr:uid="{00000000-0005-0000-0000-0000CF3B0000}"/>
    <cellStyle name="SEentry 2 4 4" xfId="15138" xr:uid="{00000000-0005-0000-0000-0000D03B0000}"/>
    <cellStyle name="SEentry 2 4_Aktiva Formeln" xfId="15139" xr:uid="{00000000-0005-0000-0000-0000D13B0000}"/>
    <cellStyle name="SEentry 2 5" xfId="15140" xr:uid="{00000000-0005-0000-0000-0000D23B0000}"/>
    <cellStyle name="SEentry 2 5 2" xfId="15141" xr:uid="{00000000-0005-0000-0000-0000D33B0000}"/>
    <cellStyle name="SEentry 2 5 2 2" xfId="15142" xr:uid="{00000000-0005-0000-0000-0000D43B0000}"/>
    <cellStyle name="SEentry 2 5 3" xfId="15143" xr:uid="{00000000-0005-0000-0000-0000D53B0000}"/>
    <cellStyle name="SEentry 2 6" xfId="15144" xr:uid="{00000000-0005-0000-0000-0000D63B0000}"/>
    <cellStyle name="SEentry 2 6 2" xfId="15145" xr:uid="{00000000-0005-0000-0000-0000D73B0000}"/>
    <cellStyle name="SEentry 2 7" xfId="15146" xr:uid="{00000000-0005-0000-0000-0000D83B0000}"/>
    <cellStyle name="SEentry 2_Aktiva Formeln" xfId="15147" xr:uid="{00000000-0005-0000-0000-0000D93B0000}"/>
    <cellStyle name="SEentry 3" xfId="15148" xr:uid="{00000000-0005-0000-0000-0000DA3B0000}"/>
    <cellStyle name="SEentry 3 2" xfId="15149" xr:uid="{00000000-0005-0000-0000-0000DB3B0000}"/>
    <cellStyle name="SEentry 4" xfId="15150" xr:uid="{00000000-0005-0000-0000-0000DC3B0000}"/>
    <cellStyle name="SEentry_Aktiva Formeln" xfId="15151" xr:uid="{00000000-0005-0000-0000-0000DD3B0000}"/>
    <cellStyle name="SEFormula" xfId="15152" xr:uid="{00000000-0005-0000-0000-0000DE3B0000}"/>
    <cellStyle name="SEFormula 2" xfId="15153" xr:uid="{00000000-0005-0000-0000-0000DF3B0000}"/>
    <cellStyle name="SEFormula_Aktiva Formeln" xfId="15154" xr:uid="{00000000-0005-0000-0000-0000E03B0000}"/>
    <cellStyle name="SEheader" xfId="15155" xr:uid="{00000000-0005-0000-0000-0000E13B0000}"/>
    <cellStyle name="SEheader 2" xfId="15156" xr:uid="{00000000-0005-0000-0000-0000E23B0000}"/>
    <cellStyle name="SEheader 2 2" xfId="15157" xr:uid="{00000000-0005-0000-0000-0000E33B0000}"/>
    <cellStyle name="SEheader 2 2 2" xfId="15158" xr:uid="{00000000-0005-0000-0000-0000E43B0000}"/>
    <cellStyle name="SEheader 2 2 2 2" xfId="15159" xr:uid="{00000000-0005-0000-0000-0000E53B0000}"/>
    <cellStyle name="SEheader 2 2 2 2 2" xfId="15160" xr:uid="{00000000-0005-0000-0000-0000E63B0000}"/>
    <cellStyle name="SEheader 2 2 2 3" xfId="15161" xr:uid="{00000000-0005-0000-0000-0000E73B0000}"/>
    <cellStyle name="SEheader 2 2 3" xfId="15162" xr:uid="{00000000-0005-0000-0000-0000E83B0000}"/>
    <cellStyle name="SEheader 2 2 3 2" xfId="15163" xr:uid="{00000000-0005-0000-0000-0000E93B0000}"/>
    <cellStyle name="SEheader 2 2 4" xfId="15164" xr:uid="{00000000-0005-0000-0000-0000EA3B0000}"/>
    <cellStyle name="SEheader 2 2_Aktiva Formeln" xfId="15165" xr:uid="{00000000-0005-0000-0000-0000EB3B0000}"/>
    <cellStyle name="SEheader 2 3" xfId="15166" xr:uid="{00000000-0005-0000-0000-0000EC3B0000}"/>
    <cellStyle name="SEheader 2 3 2" xfId="15167" xr:uid="{00000000-0005-0000-0000-0000ED3B0000}"/>
    <cellStyle name="SEheader 2 3 3" xfId="15168" xr:uid="{00000000-0005-0000-0000-0000EE3B0000}"/>
    <cellStyle name="SEheader 2 3 3 2" xfId="15169" xr:uid="{00000000-0005-0000-0000-0000EF3B0000}"/>
    <cellStyle name="SEheader 2 3 4" xfId="15170" xr:uid="{00000000-0005-0000-0000-0000F03B0000}"/>
    <cellStyle name="SEheader 2 3_Aktiva Formeln" xfId="15171" xr:uid="{00000000-0005-0000-0000-0000F13B0000}"/>
    <cellStyle name="SEheader 2 4" xfId="15172" xr:uid="{00000000-0005-0000-0000-0000F23B0000}"/>
    <cellStyle name="SEheader 2 4 2" xfId="15173" xr:uid="{00000000-0005-0000-0000-0000F33B0000}"/>
    <cellStyle name="SEheader 2 4 3" xfId="15174" xr:uid="{00000000-0005-0000-0000-0000F43B0000}"/>
    <cellStyle name="SEheader 2 4 3 2" xfId="15175" xr:uid="{00000000-0005-0000-0000-0000F53B0000}"/>
    <cellStyle name="SEheader 2 4 4" xfId="15176" xr:uid="{00000000-0005-0000-0000-0000F63B0000}"/>
    <cellStyle name="SEheader 2 4_Aktiva Formeln" xfId="15177" xr:uid="{00000000-0005-0000-0000-0000F73B0000}"/>
    <cellStyle name="SEheader 2 5" xfId="15178" xr:uid="{00000000-0005-0000-0000-0000F83B0000}"/>
    <cellStyle name="SEheader 2 5 2" xfId="15179" xr:uid="{00000000-0005-0000-0000-0000F93B0000}"/>
    <cellStyle name="SEheader 2 5 2 2" xfId="15180" xr:uid="{00000000-0005-0000-0000-0000FA3B0000}"/>
    <cellStyle name="SEheader 2 5 3" xfId="15181" xr:uid="{00000000-0005-0000-0000-0000FB3B0000}"/>
    <cellStyle name="SEheader 2 6" xfId="15182" xr:uid="{00000000-0005-0000-0000-0000FC3B0000}"/>
    <cellStyle name="SEheader 2 6 2" xfId="15183" xr:uid="{00000000-0005-0000-0000-0000FD3B0000}"/>
    <cellStyle name="SEheader 2 7" xfId="15184" xr:uid="{00000000-0005-0000-0000-0000FE3B0000}"/>
    <cellStyle name="SEheader 2_Aktiva Formeln" xfId="15185" xr:uid="{00000000-0005-0000-0000-0000FF3B0000}"/>
    <cellStyle name="SEheader 3" xfId="15186" xr:uid="{00000000-0005-0000-0000-0000003C0000}"/>
    <cellStyle name="SEheader 3 2" xfId="15187" xr:uid="{00000000-0005-0000-0000-0000013C0000}"/>
    <cellStyle name="SEheader 4" xfId="15188" xr:uid="{00000000-0005-0000-0000-0000023C0000}"/>
    <cellStyle name="SEheader_Aktiva Formeln" xfId="15189" xr:uid="{00000000-0005-0000-0000-0000033C0000}"/>
    <cellStyle name="Semleges" xfId="15190" xr:uid="{00000000-0005-0000-0000-0000043C0000}"/>
    <cellStyle name="sf" xfId="15191" xr:uid="{00000000-0005-0000-0000-0000053C0000}"/>
    <cellStyle name="sff" xfId="15192" xr:uid="{00000000-0005-0000-0000-0000063C0000}"/>
    <cellStyle name="Shaded" xfId="15193" xr:uid="{00000000-0005-0000-0000-0000073C0000}"/>
    <cellStyle name="Shading" xfId="15194" xr:uid="{00000000-0005-0000-0000-0000083C0000}"/>
    <cellStyle name="showCheck" xfId="15195" xr:uid="{00000000-0005-0000-0000-0000093C0000}"/>
    <cellStyle name="showCheck 2" xfId="15196" xr:uid="{00000000-0005-0000-0000-00000A3C0000}"/>
    <cellStyle name="showCheck 2 2" xfId="15197" xr:uid="{00000000-0005-0000-0000-00000B3C0000}"/>
    <cellStyle name="showCheck 2 2 2" xfId="15198" xr:uid="{00000000-0005-0000-0000-00000C3C0000}"/>
    <cellStyle name="showCheck 2 2 2 2" xfId="15199" xr:uid="{00000000-0005-0000-0000-00000D3C0000}"/>
    <cellStyle name="showCheck 2 2 3" xfId="15200" xr:uid="{00000000-0005-0000-0000-00000E3C0000}"/>
    <cellStyle name="showCheck 2 3" xfId="15201" xr:uid="{00000000-0005-0000-0000-00000F3C0000}"/>
    <cellStyle name="showCheck 2 4" xfId="15202" xr:uid="{00000000-0005-0000-0000-0000103C0000}"/>
    <cellStyle name="showCheck 2 4 2" xfId="15203" xr:uid="{00000000-0005-0000-0000-0000113C0000}"/>
    <cellStyle name="showCheck 2 5" xfId="15204" xr:uid="{00000000-0005-0000-0000-0000123C0000}"/>
    <cellStyle name="showCheck 2_Aktiva Formeln" xfId="15205" xr:uid="{00000000-0005-0000-0000-0000133C0000}"/>
    <cellStyle name="showCheck 3" xfId="15206" xr:uid="{00000000-0005-0000-0000-0000143C0000}"/>
    <cellStyle name="showCheck 3 2" xfId="15207" xr:uid="{00000000-0005-0000-0000-0000153C0000}"/>
    <cellStyle name="showCheck 3 3" xfId="15208" xr:uid="{00000000-0005-0000-0000-0000163C0000}"/>
    <cellStyle name="showCheck 3 4" xfId="15209" xr:uid="{00000000-0005-0000-0000-0000173C0000}"/>
    <cellStyle name="showCheck 3 4 2" xfId="15210" xr:uid="{00000000-0005-0000-0000-0000183C0000}"/>
    <cellStyle name="showCheck 3 5" xfId="15211" xr:uid="{00000000-0005-0000-0000-0000193C0000}"/>
    <cellStyle name="showCheck 3_Aktiva Formeln" xfId="15212" xr:uid="{00000000-0005-0000-0000-00001A3C0000}"/>
    <cellStyle name="showCheck 4" xfId="15213" xr:uid="{00000000-0005-0000-0000-00001B3C0000}"/>
    <cellStyle name="showCheck 5" xfId="15214" xr:uid="{00000000-0005-0000-0000-00001C3C0000}"/>
    <cellStyle name="showCheck_Aktiva Formeln" xfId="15215" xr:uid="{00000000-0005-0000-0000-00001D3C0000}"/>
    <cellStyle name="showExposure" xfId="15216" xr:uid="{00000000-0005-0000-0000-00001E3C0000}"/>
    <cellStyle name="showExposure 2" xfId="15217" xr:uid="{00000000-0005-0000-0000-00001F3C0000}"/>
    <cellStyle name="showExposure 2 10" xfId="15218" xr:uid="{00000000-0005-0000-0000-0000203C0000}"/>
    <cellStyle name="showExposure 2 2" xfId="15219" xr:uid="{00000000-0005-0000-0000-0000213C0000}"/>
    <cellStyle name="showExposure 2 2 2" xfId="15220" xr:uid="{00000000-0005-0000-0000-0000223C0000}"/>
    <cellStyle name="showExposure 2 2 2 2" xfId="15221" xr:uid="{00000000-0005-0000-0000-0000233C0000}"/>
    <cellStyle name="showExposure 2 2 2 3" xfId="15222" xr:uid="{00000000-0005-0000-0000-0000243C0000}"/>
    <cellStyle name="showExposure 2 2 2 4" xfId="15223" xr:uid="{00000000-0005-0000-0000-0000253C0000}"/>
    <cellStyle name="showExposure 2 2 2_Aktiva Formeln" xfId="15224" xr:uid="{00000000-0005-0000-0000-0000263C0000}"/>
    <cellStyle name="showExposure 2 2 3" xfId="15225" xr:uid="{00000000-0005-0000-0000-0000273C0000}"/>
    <cellStyle name="showExposure 2 2 3 2" xfId="15226" xr:uid="{00000000-0005-0000-0000-0000283C0000}"/>
    <cellStyle name="showExposure 2 2 3 3" xfId="15227" xr:uid="{00000000-0005-0000-0000-0000293C0000}"/>
    <cellStyle name="showExposure 2 2 3 4" xfId="15228" xr:uid="{00000000-0005-0000-0000-00002A3C0000}"/>
    <cellStyle name="showExposure 2 2 3 4 2" xfId="15229" xr:uid="{00000000-0005-0000-0000-00002B3C0000}"/>
    <cellStyle name="showExposure 2 2 3 5" xfId="15230" xr:uid="{00000000-0005-0000-0000-00002C3C0000}"/>
    <cellStyle name="showExposure 2 2 3_Aktiva Formeln" xfId="15231" xr:uid="{00000000-0005-0000-0000-00002D3C0000}"/>
    <cellStyle name="showExposure 2 2 4" xfId="15232" xr:uid="{00000000-0005-0000-0000-00002E3C0000}"/>
    <cellStyle name="showExposure 2 2 4 2" xfId="15233" xr:uid="{00000000-0005-0000-0000-00002F3C0000}"/>
    <cellStyle name="showExposure 2 2 4 2 2" xfId="15234" xr:uid="{00000000-0005-0000-0000-0000303C0000}"/>
    <cellStyle name="showExposure 2 2 4 3" xfId="15235" xr:uid="{00000000-0005-0000-0000-0000313C0000}"/>
    <cellStyle name="showExposure 2 2 5" xfId="15236" xr:uid="{00000000-0005-0000-0000-0000323C0000}"/>
    <cellStyle name="showExposure 2 2_Aktiva Formeln" xfId="15237" xr:uid="{00000000-0005-0000-0000-0000333C0000}"/>
    <cellStyle name="showExposure 2 3" xfId="15238" xr:uid="{00000000-0005-0000-0000-0000343C0000}"/>
    <cellStyle name="showExposure 2 3 2" xfId="15239" xr:uid="{00000000-0005-0000-0000-0000353C0000}"/>
    <cellStyle name="showExposure 2 3 3" xfId="15240" xr:uid="{00000000-0005-0000-0000-0000363C0000}"/>
    <cellStyle name="showExposure 2 3 4" xfId="15241" xr:uid="{00000000-0005-0000-0000-0000373C0000}"/>
    <cellStyle name="showExposure 2 3_Aktiva Formeln" xfId="15242" xr:uid="{00000000-0005-0000-0000-0000383C0000}"/>
    <cellStyle name="showExposure 2 4" xfId="15243" xr:uid="{00000000-0005-0000-0000-0000393C0000}"/>
    <cellStyle name="showExposure 2 4 2" xfId="15244" xr:uid="{00000000-0005-0000-0000-00003A3C0000}"/>
    <cellStyle name="showExposure 2 4 3" xfId="15245" xr:uid="{00000000-0005-0000-0000-00003B3C0000}"/>
    <cellStyle name="showExposure 2 4 4" xfId="15246" xr:uid="{00000000-0005-0000-0000-00003C3C0000}"/>
    <cellStyle name="showExposure 2 4 4 2" xfId="15247" xr:uid="{00000000-0005-0000-0000-00003D3C0000}"/>
    <cellStyle name="showExposure 2 4 5" xfId="15248" xr:uid="{00000000-0005-0000-0000-00003E3C0000}"/>
    <cellStyle name="showExposure 2 4_Aktiva Formeln" xfId="15249" xr:uid="{00000000-0005-0000-0000-00003F3C0000}"/>
    <cellStyle name="showExposure 2 5" xfId="15250" xr:uid="{00000000-0005-0000-0000-0000403C0000}"/>
    <cellStyle name="showExposure 2 5 2" xfId="15251" xr:uid="{00000000-0005-0000-0000-0000413C0000}"/>
    <cellStyle name="showExposure 2 5 3" xfId="15252" xr:uid="{00000000-0005-0000-0000-0000423C0000}"/>
    <cellStyle name="showExposure 2 5 4" xfId="15253" xr:uid="{00000000-0005-0000-0000-0000433C0000}"/>
    <cellStyle name="showExposure 2 5 4 2" xfId="15254" xr:uid="{00000000-0005-0000-0000-0000443C0000}"/>
    <cellStyle name="showExposure 2 5 5" xfId="15255" xr:uid="{00000000-0005-0000-0000-0000453C0000}"/>
    <cellStyle name="showExposure 2 5_Aktiva Formeln" xfId="15256" xr:uid="{00000000-0005-0000-0000-0000463C0000}"/>
    <cellStyle name="showExposure 2 6" xfId="15257" xr:uid="{00000000-0005-0000-0000-0000473C0000}"/>
    <cellStyle name="showExposure 2 6 2" xfId="15258" xr:uid="{00000000-0005-0000-0000-0000483C0000}"/>
    <cellStyle name="showExposure 2 6 2 2" xfId="15259" xr:uid="{00000000-0005-0000-0000-0000493C0000}"/>
    <cellStyle name="showExposure 2 6 3" xfId="15260" xr:uid="{00000000-0005-0000-0000-00004A3C0000}"/>
    <cellStyle name="showExposure 2 7" xfId="15261" xr:uid="{00000000-0005-0000-0000-00004B3C0000}"/>
    <cellStyle name="showExposure 2 8" xfId="15262" xr:uid="{00000000-0005-0000-0000-00004C3C0000}"/>
    <cellStyle name="showExposure 2 8 2" xfId="15263" xr:uid="{00000000-0005-0000-0000-00004D3C0000}"/>
    <cellStyle name="showExposure 2 8 2 2" xfId="15264" xr:uid="{00000000-0005-0000-0000-00004E3C0000}"/>
    <cellStyle name="showExposure 2 8 3" xfId="15265" xr:uid="{00000000-0005-0000-0000-00004F3C0000}"/>
    <cellStyle name="showExposure 2 9" xfId="15266" xr:uid="{00000000-0005-0000-0000-0000503C0000}"/>
    <cellStyle name="showExposure 2 9 2" xfId="15267" xr:uid="{00000000-0005-0000-0000-0000513C0000}"/>
    <cellStyle name="showExposure 2 9 2 2" xfId="15268" xr:uid="{00000000-0005-0000-0000-0000523C0000}"/>
    <cellStyle name="showExposure 2 9 3" xfId="15269" xr:uid="{00000000-0005-0000-0000-0000533C0000}"/>
    <cellStyle name="showExposure 2_Aktiva Formeln" xfId="15270" xr:uid="{00000000-0005-0000-0000-0000543C0000}"/>
    <cellStyle name="showExposure 3" xfId="15271" xr:uid="{00000000-0005-0000-0000-0000553C0000}"/>
    <cellStyle name="showExposure 3 2" xfId="15272" xr:uid="{00000000-0005-0000-0000-0000563C0000}"/>
    <cellStyle name="showExposure 3 2 2" xfId="15273" xr:uid="{00000000-0005-0000-0000-0000573C0000}"/>
    <cellStyle name="showExposure 3 2 3" xfId="15274" xr:uid="{00000000-0005-0000-0000-0000583C0000}"/>
    <cellStyle name="showExposure 3 2 4" xfId="15275" xr:uid="{00000000-0005-0000-0000-0000593C0000}"/>
    <cellStyle name="showExposure 3 2_Aktiva Formeln" xfId="15276" xr:uid="{00000000-0005-0000-0000-00005A3C0000}"/>
    <cellStyle name="showExposure 3 3" xfId="15277" xr:uid="{00000000-0005-0000-0000-00005B3C0000}"/>
    <cellStyle name="showExposure 3 3 2" xfId="15278" xr:uid="{00000000-0005-0000-0000-00005C3C0000}"/>
    <cellStyle name="showExposure 3 3 3" xfId="15279" xr:uid="{00000000-0005-0000-0000-00005D3C0000}"/>
    <cellStyle name="showExposure 3 3 4" xfId="15280" xr:uid="{00000000-0005-0000-0000-00005E3C0000}"/>
    <cellStyle name="showExposure 3 3 4 2" xfId="15281" xr:uid="{00000000-0005-0000-0000-00005F3C0000}"/>
    <cellStyle name="showExposure 3 3 5" xfId="15282" xr:uid="{00000000-0005-0000-0000-0000603C0000}"/>
    <cellStyle name="showExposure 3 3_Aktiva Formeln" xfId="15283" xr:uid="{00000000-0005-0000-0000-0000613C0000}"/>
    <cellStyle name="showExposure 3 4" xfId="15284" xr:uid="{00000000-0005-0000-0000-0000623C0000}"/>
    <cellStyle name="showExposure 3 4 2" xfId="15285" xr:uid="{00000000-0005-0000-0000-0000633C0000}"/>
    <cellStyle name="showExposure 3 4 3" xfId="15286" xr:uid="{00000000-0005-0000-0000-0000643C0000}"/>
    <cellStyle name="showExposure 3 4 4" xfId="15287" xr:uid="{00000000-0005-0000-0000-0000653C0000}"/>
    <cellStyle name="showExposure 3 4 4 2" xfId="15288" xr:uid="{00000000-0005-0000-0000-0000663C0000}"/>
    <cellStyle name="showExposure 3 4 5" xfId="15289" xr:uid="{00000000-0005-0000-0000-0000673C0000}"/>
    <cellStyle name="showExposure 3 4_Aktiva Formeln" xfId="15290" xr:uid="{00000000-0005-0000-0000-0000683C0000}"/>
    <cellStyle name="showExposure 3 5" xfId="15291" xr:uid="{00000000-0005-0000-0000-0000693C0000}"/>
    <cellStyle name="showExposure 3 5 2" xfId="15292" xr:uid="{00000000-0005-0000-0000-00006A3C0000}"/>
    <cellStyle name="showExposure 3 5 2 2" xfId="15293" xr:uid="{00000000-0005-0000-0000-00006B3C0000}"/>
    <cellStyle name="showExposure 3 5 3" xfId="15294" xr:uid="{00000000-0005-0000-0000-00006C3C0000}"/>
    <cellStyle name="showExposure 3 6" xfId="15295" xr:uid="{00000000-0005-0000-0000-00006D3C0000}"/>
    <cellStyle name="showExposure 3 7" xfId="15296" xr:uid="{00000000-0005-0000-0000-00006E3C0000}"/>
    <cellStyle name="showExposure 3 7 2" xfId="15297" xr:uid="{00000000-0005-0000-0000-00006F3C0000}"/>
    <cellStyle name="showExposure 3 7 2 2" xfId="15298" xr:uid="{00000000-0005-0000-0000-0000703C0000}"/>
    <cellStyle name="showExposure 3 7 3" xfId="15299" xr:uid="{00000000-0005-0000-0000-0000713C0000}"/>
    <cellStyle name="showExposure 3 8" xfId="15300" xr:uid="{00000000-0005-0000-0000-0000723C0000}"/>
    <cellStyle name="showExposure 3 8 2" xfId="15301" xr:uid="{00000000-0005-0000-0000-0000733C0000}"/>
    <cellStyle name="showExposure 3 8 2 2" xfId="15302" xr:uid="{00000000-0005-0000-0000-0000743C0000}"/>
    <cellStyle name="showExposure 3 8 3" xfId="15303" xr:uid="{00000000-0005-0000-0000-0000753C0000}"/>
    <cellStyle name="showExposure 3 9" xfId="15304" xr:uid="{00000000-0005-0000-0000-0000763C0000}"/>
    <cellStyle name="showExposure 3_Aktiva Formeln" xfId="15305" xr:uid="{00000000-0005-0000-0000-0000773C0000}"/>
    <cellStyle name="showExposure 4" xfId="15306" xr:uid="{00000000-0005-0000-0000-0000783C0000}"/>
    <cellStyle name="showExposure 4 2" xfId="15307" xr:uid="{00000000-0005-0000-0000-0000793C0000}"/>
    <cellStyle name="showExposure 4 3" xfId="15308" xr:uid="{00000000-0005-0000-0000-00007A3C0000}"/>
    <cellStyle name="showExposure 4 4" xfId="15309" xr:uid="{00000000-0005-0000-0000-00007B3C0000}"/>
    <cellStyle name="showExposure 4_Aktiva Formeln" xfId="15310" xr:uid="{00000000-0005-0000-0000-00007C3C0000}"/>
    <cellStyle name="showExposure 5" xfId="15311" xr:uid="{00000000-0005-0000-0000-00007D3C0000}"/>
    <cellStyle name="showExposure 5 2" xfId="15312" xr:uid="{00000000-0005-0000-0000-00007E3C0000}"/>
    <cellStyle name="showExposure 5 2 2" xfId="15313" xr:uid="{00000000-0005-0000-0000-00007F3C0000}"/>
    <cellStyle name="showExposure 5 3" xfId="15314" xr:uid="{00000000-0005-0000-0000-0000803C0000}"/>
    <cellStyle name="showExposure 6" xfId="15315" xr:uid="{00000000-0005-0000-0000-0000813C0000}"/>
    <cellStyle name="showExposure_Aktiva Formeln" xfId="15316" xr:uid="{00000000-0005-0000-0000-0000823C0000}"/>
    <cellStyle name="showParameterE" xfId="15317" xr:uid="{00000000-0005-0000-0000-0000833C0000}"/>
    <cellStyle name="showParameterE 2" xfId="15318" xr:uid="{00000000-0005-0000-0000-0000843C0000}"/>
    <cellStyle name="showParameterE 2 2" xfId="15319" xr:uid="{00000000-0005-0000-0000-0000853C0000}"/>
    <cellStyle name="showParameterE 2 2 2" xfId="15320" xr:uid="{00000000-0005-0000-0000-0000863C0000}"/>
    <cellStyle name="showParameterE 2 2 2 2" xfId="15321" xr:uid="{00000000-0005-0000-0000-0000873C0000}"/>
    <cellStyle name="showParameterE 2 2 3" xfId="15322" xr:uid="{00000000-0005-0000-0000-0000883C0000}"/>
    <cellStyle name="showParameterE 2 3" xfId="15323" xr:uid="{00000000-0005-0000-0000-0000893C0000}"/>
    <cellStyle name="showParameterE 2 4" xfId="15324" xr:uid="{00000000-0005-0000-0000-00008A3C0000}"/>
    <cellStyle name="showParameterE 2 4 2" xfId="15325" xr:uid="{00000000-0005-0000-0000-00008B3C0000}"/>
    <cellStyle name="showParameterE 2 5" xfId="15326" xr:uid="{00000000-0005-0000-0000-00008C3C0000}"/>
    <cellStyle name="showParameterE 2_Aktiva Formeln" xfId="15327" xr:uid="{00000000-0005-0000-0000-00008D3C0000}"/>
    <cellStyle name="showParameterE 3" xfId="15328" xr:uid="{00000000-0005-0000-0000-00008E3C0000}"/>
    <cellStyle name="showParameterE 3 2" xfId="15329" xr:uid="{00000000-0005-0000-0000-00008F3C0000}"/>
    <cellStyle name="showParameterE 3 3" xfId="15330" xr:uid="{00000000-0005-0000-0000-0000903C0000}"/>
    <cellStyle name="showParameterE 3 4" xfId="15331" xr:uid="{00000000-0005-0000-0000-0000913C0000}"/>
    <cellStyle name="showParameterE 3 4 2" xfId="15332" xr:uid="{00000000-0005-0000-0000-0000923C0000}"/>
    <cellStyle name="showParameterE 3 5" xfId="15333" xr:uid="{00000000-0005-0000-0000-0000933C0000}"/>
    <cellStyle name="showParameterE 3_Aktiva Formeln" xfId="15334" xr:uid="{00000000-0005-0000-0000-0000943C0000}"/>
    <cellStyle name="showParameterE 4" xfId="15335" xr:uid="{00000000-0005-0000-0000-0000953C0000}"/>
    <cellStyle name="showParameterE 5" xfId="15336" xr:uid="{00000000-0005-0000-0000-0000963C0000}"/>
    <cellStyle name="showParameterE_Aktiva Formeln" xfId="15337" xr:uid="{00000000-0005-0000-0000-0000973C0000}"/>
    <cellStyle name="showParameterS" xfId="15338" xr:uid="{00000000-0005-0000-0000-0000983C0000}"/>
    <cellStyle name="showParameterS 2" xfId="15339" xr:uid="{00000000-0005-0000-0000-0000993C0000}"/>
    <cellStyle name="showParameterS 2 2" xfId="15340" xr:uid="{00000000-0005-0000-0000-00009A3C0000}"/>
    <cellStyle name="showParameterS 2 2 2" xfId="15341" xr:uid="{00000000-0005-0000-0000-00009B3C0000}"/>
    <cellStyle name="showParameterS 2 2 2 2" xfId="15342" xr:uid="{00000000-0005-0000-0000-00009C3C0000}"/>
    <cellStyle name="showParameterS 2 2 3" xfId="15343" xr:uid="{00000000-0005-0000-0000-00009D3C0000}"/>
    <cellStyle name="showParameterS 2 3" xfId="15344" xr:uid="{00000000-0005-0000-0000-00009E3C0000}"/>
    <cellStyle name="showParameterS 2 4" xfId="15345" xr:uid="{00000000-0005-0000-0000-00009F3C0000}"/>
    <cellStyle name="showParameterS 2 4 2" xfId="15346" xr:uid="{00000000-0005-0000-0000-0000A03C0000}"/>
    <cellStyle name="showParameterS 2 5" xfId="15347" xr:uid="{00000000-0005-0000-0000-0000A13C0000}"/>
    <cellStyle name="showParameterS 2_Aktiva Formeln" xfId="15348" xr:uid="{00000000-0005-0000-0000-0000A23C0000}"/>
    <cellStyle name="showParameterS 3" xfId="15349" xr:uid="{00000000-0005-0000-0000-0000A33C0000}"/>
    <cellStyle name="showParameterS 3 2" xfId="15350" xr:uid="{00000000-0005-0000-0000-0000A43C0000}"/>
    <cellStyle name="showParameterS 3 3" xfId="15351" xr:uid="{00000000-0005-0000-0000-0000A53C0000}"/>
    <cellStyle name="showParameterS 3 4" xfId="15352" xr:uid="{00000000-0005-0000-0000-0000A63C0000}"/>
    <cellStyle name="showParameterS 3 4 2" xfId="15353" xr:uid="{00000000-0005-0000-0000-0000A73C0000}"/>
    <cellStyle name="showParameterS 3 5" xfId="15354" xr:uid="{00000000-0005-0000-0000-0000A83C0000}"/>
    <cellStyle name="showParameterS 3_Aktiva Formeln" xfId="15355" xr:uid="{00000000-0005-0000-0000-0000A93C0000}"/>
    <cellStyle name="showParameterS 4" xfId="15356" xr:uid="{00000000-0005-0000-0000-0000AA3C0000}"/>
    <cellStyle name="showParameterS 5" xfId="15357" xr:uid="{00000000-0005-0000-0000-0000AB3C0000}"/>
    <cellStyle name="showParameterS_Aktiva Formeln" xfId="15358" xr:uid="{00000000-0005-0000-0000-0000AC3C0000}"/>
    <cellStyle name="showPD" xfId="15359" xr:uid="{00000000-0005-0000-0000-0000AD3C0000}"/>
    <cellStyle name="showPD 2" xfId="15360" xr:uid="{00000000-0005-0000-0000-0000AE3C0000}"/>
    <cellStyle name="showPD 2 2" xfId="15361" xr:uid="{00000000-0005-0000-0000-0000AF3C0000}"/>
    <cellStyle name="showPD 2 2 2" xfId="15362" xr:uid="{00000000-0005-0000-0000-0000B03C0000}"/>
    <cellStyle name="showPD 2 2 2 2" xfId="15363" xr:uid="{00000000-0005-0000-0000-0000B13C0000}"/>
    <cellStyle name="showPD 2 2 3" xfId="15364" xr:uid="{00000000-0005-0000-0000-0000B23C0000}"/>
    <cellStyle name="showPD 2 3" xfId="15365" xr:uid="{00000000-0005-0000-0000-0000B33C0000}"/>
    <cellStyle name="showPD 2 4" xfId="15366" xr:uid="{00000000-0005-0000-0000-0000B43C0000}"/>
    <cellStyle name="showPD 2 4 2" xfId="15367" xr:uid="{00000000-0005-0000-0000-0000B53C0000}"/>
    <cellStyle name="showPD 2 5" xfId="15368" xr:uid="{00000000-0005-0000-0000-0000B63C0000}"/>
    <cellStyle name="showPD 2_Aktiva Formeln" xfId="15369" xr:uid="{00000000-0005-0000-0000-0000B73C0000}"/>
    <cellStyle name="showPD 3" xfId="15370" xr:uid="{00000000-0005-0000-0000-0000B83C0000}"/>
    <cellStyle name="showPD 3 2" xfId="15371" xr:uid="{00000000-0005-0000-0000-0000B93C0000}"/>
    <cellStyle name="showPD 3 3" xfId="15372" xr:uid="{00000000-0005-0000-0000-0000BA3C0000}"/>
    <cellStyle name="showPD 3 4" xfId="15373" xr:uid="{00000000-0005-0000-0000-0000BB3C0000}"/>
    <cellStyle name="showPD 3 4 2" xfId="15374" xr:uid="{00000000-0005-0000-0000-0000BC3C0000}"/>
    <cellStyle name="showPD 3 5" xfId="15375" xr:uid="{00000000-0005-0000-0000-0000BD3C0000}"/>
    <cellStyle name="showPD 3_Aktiva Formeln" xfId="15376" xr:uid="{00000000-0005-0000-0000-0000BE3C0000}"/>
    <cellStyle name="showPD 4" xfId="15377" xr:uid="{00000000-0005-0000-0000-0000BF3C0000}"/>
    <cellStyle name="showPD 5" xfId="15378" xr:uid="{00000000-0005-0000-0000-0000C03C0000}"/>
    <cellStyle name="showPD_Aktiva Formeln" xfId="15379" xr:uid="{00000000-0005-0000-0000-0000C13C0000}"/>
    <cellStyle name="showPercentage" xfId="15380" xr:uid="{00000000-0005-0000-0000-0000C23C0000}"/>
    <cellStyle name="showPercentage 2" xfId="15381" xr:uid="{00000000-0005-0000-0000-0000C33C0000}"/>
    <cellStyle name="showPercentage 2 2" xfId="15382" xr:uid="{00000000-0005-0000-0000-0000C43C0000}"/>
    <cellStyle name="showPercentage 2 2 2" xfId="15383" xr:uid="{00000000-0005-0000-0000-0000C53C0000}"/>
    <cellStyle name="showPercentage 2 2 2 2" xfId="15384" xr:uid="{00000000-0005-0000-0000-0000C63C0000}"/>
    <cellStyle name="showPercentage 2 2 3" xfId="15385" xr:uid="{00000000-0005-0000-0000-0000C73C0000}"/>
    <cellStyle name="showPercentage 2 3" xfId="15386" xr:uid="{00000000-0005-0000-0000-0000C83C0000}"/>
    <cellStyle name="showPercentage 2 4" xfId="15387" xr:uid="{00000000-0005-0000-0000-0000C93C0000}"/>
    <cellStyle name="showPercentage 2 4 2" xfId="15388" xr:uid="{00000000-0005-0000-0000-0000CA3C0000}"/>
    <cellStyle name="showPercentage 2 5" xfId="15389" xr:uid="{00000000-0005-0000-0000-0000CB3C0000}"/>
    <cellStyle name="showPercentage 2_Aktiva Formeln" xfId="15390" xr:uid="{00000000-0005-0000-0000-0000CC3C0000}"/>
    <cellStyle name="showPercentage 3" xfId="15391" xr:uid="{00000000-0005-0000-0000-0000CD3C0000}"/>
    <cellStyle name="showPercentage 3 2" xfId="15392" xr:uid="{00000000-0005-0000-0000-0000CE3C0000}"/>
    <cellStyle name="showPercentage 3 3" xfId="15393" xr:uid="{00000000-0005-0000-0000-0000CF3C0000}"/>
    <cellStyle name="showPercentage 3 4" xfId="15394" xr:uid="{00000000-0005-0000-0000-0000D03C0000}"/>
    <cellStyle name="showPercentage 3 4 2" xfId="15395" xr:uid="{00000000-0005-0000-0000-0000D13C0000}"/>
    <cellStyle name="showPercentage 3 5" xfId="15396" xr:uid="{00000000-0005-0000-0000-0000D23C0000}"/>
    <cellStyle name="showPercentage 3_Aktiva Formeln" xfId="15397" xr:uid="{00000000-0005-0000-0000-0000D33C0000}"/>
    <cellStyle name="showPercentage 4" xfId="15398" xr:uid="{00000000-0005-0000-0000-0000D43C0000}"/>
    <cellStyle name="showPercentage 5" xfId="15399" xr:uid="{00000000-0005-0000-0000-0000D53C0000}"/>
    <cellStyle name="showPercentage_Aktiva Formeln" xfId="15400" xr:uid="{00000000-0005-0000-0000-0000D63C0000}"/>
    <cellStyle name="showSelection" xfId="15401" xr:uid="{00000000-0005-0000-0000-0000D73C0000}"/>
    <cellStyle name="showSelection 2" xfId="15402" xr:uid="{00000000-0005-0000-0000-0000D83C0000}"/>
    <cellStyle name="showSelection 2 2" xfId="15403" xr:uid="{00000000-0005-0000-0000-0000D93C0000}"/>
    <cellStyle name="showSelection 2 2 2" xfId="15404" xr:uid="{00000000-0005-0000-0000-0000DA3C0000}"/>
    <cellStyle name="showSelection 2 2 2 2" xfId="15405" xr:uid="{00000000-0005-0000-0000-0000DB3C0000}"/>
    <cellStyle name="showSelection 2 2 3" xfId="15406" xr:uid="{00000000-0005-0000-0000-0000DC3C0000}"/>
    <cellStyle name="showSelection 2 3" xfId="15407" xr:uid="{00000000-0005-0000-0000-0000DD3C0000}"/>
    <cellStyle name="showSelection 2 4" xfId="15408" xr:uid="{00000000-0005-0000-0000-0000DE3C0000}"/>
    <cellStyle name="showSelection 2 4 2" xfId="15409" xr:uid="{00000000-0005-0000-0000-0000DF3C0000}"/>
    <cellStyle name="showSelection 2 5" xfId="15410" xr:uid="{00000000-0005-0000-0000-0000E03C0000}"/>
    <cellStyle name="showSelection 2_Aktiva Formeln" xfId="15411" xr:uid="{00000000-0005-0000-0000-0000E13C0000}"/>
    <cellStyle name="showSelection 3" xfId="15412" xr:uid="{00000000-0005-0000-0000-0000E23C0000}"/>
    <cellStyle name="showSelection 3 2" xfId="15413" xr:uid="{00000000-0005-0000-0000-0000E33C0000}"/>
    <cellStyle name="showSelection 3 3" xfId="15414" xr:uid="{00000000-0005-0000-0000-0000E43C0000}"/>
    <cellStyle name="showSelection 3 4" xfId="15415" xr:uid="{00000000-0005-0000-0000-0000E53C0000}"/>
    <cellStyle name="showSelection 3 4 2" xfId="15416" xr:uid="{00000000-0005-0000-0000-0000E63C0000}"/>
    <cellStyle name="showSelection 3 5" xfId="15417" xr:uid="{00000000-0005-0000-0000-0000E73C0000}"/>
    <cellStyle name="showSelection 3_Aktiva Formeln" xfId="15418" xr:uid="{00000000-0005-0000-0000-0000E83C0000}"/>
    <cellStyle name="showSelection 4" xfId="15419" xr:uid="{00000000-0005-0000-0000-0000E93C0000}"/>
    <cellStyle name="showSelection 5" xfId="15420" xr:uid="{00000000-0005-0000-0000-0000EA3C0000}"/>
    <cellStyle name="showSelection_Aktiva Formeln" xfId="15421" xr:uid="{00000000-0005-0000-0000-0000EB3C0000}"/>
    <cellStyle name="Single Accounting" xfId="15422" xr:uid="{00000000-0005-0000-0000-0000EC3C0000}"/>
    <cellStyle name="Small Page Heading" xfId="15423" xr:uid="{00000000-0005-0000-0000-0000ED3C0000}"/>
    <cellStyle name="součet" xfId="15424" xr:uid="{00000000-0005-0000-0000-0000EE3C0000}"/>
    <cellStyle name="Spalte" xfId="15425" xr:uid="{00000000-0005-0000-0000-0000EF3C0000}"/>
    <cellStyle name="Spalte 2" xfId="15426" xr:uid="{00000000-0005-0000-0000-0000F03C0000}"/>
    <cellStyle name="Spalte 3" xfId="15427" xr:uid="{00000000-0005-0000-0000-0000F13C0000}"/>
    <cellStyle name="Spalten" xfId="15428" xr:uid="{00000000-0005-0000-0000-0000F23C0000}"/>
    <cellStyle name="Spalten 2" xfId="15429" xr:uid="{00000000-0005-0000-0000-0000F33C0000}"/>
    <cellStyle name="Spalten 3" xfId="15430" xr:uid="{00000000-0005-0000-0000-0000F43C0000}"/>
    <cellStyle name="Spaltenüberschriften" xfId="15431" xr:uid="{00000000-0005-0000-0000-0000F53C0000}"/>
    <cellStyle name="Spaltenüberschriften 2" xfId="15432" xr:uid="{00000000-0005-0000-0000-0000F63C0000}"/>
    <cellStyle name="Spaltenüberschriften 3" xfId="15433" xr:uid="{00000000-0005-0000-0000-0000F73C0000}"/>
    <cellStyle name="Spaltenüberschriften_Aktiva Formeln" xfId="15434" xr:uid="{00000000-0005-0000-0000-0000F83C0000}"/>
    <cellStyle name="ss" xfId="15435" xr:uid="{00000000-0005-0000-0000-0000F93C0000}"/>
    <cellStyle name="ss 2" xfId="15436" xr:uid="{00000000-0005-0000-0000-0000FA3C0000}"/>
    <cellStyle name="ss 3" xfId="15437" xr:uid="{00000000-0005-0000-0000-0000FB3C0000}"/>
    <cellStyle name="ss_Aktiva Formeln" xfId="15438" xr:uid="{00000000-0005-0000-0000-0000FC3C0000}"/>
    <cellStyle name="SSComma0" xfId="15439" xr:uid="{00000000-0005-0000-0000-0000FD3C0000}"/>
    <cellStyle name="SSComma0 10" xfId="15440" xr:uid="{00000000-0005-0000-0000-0000FE3C0000}"/>
    <cellStyle name="SSComma0 10 2" xfId="15441" xr:uid="{00000000-0005-0000-0000-0000FF3C0000}"/>
    <cellStyle name="SSComma0 10 2 2" xfId="15442" xr:uid="{00000000-0005-0000-0000-0000003D0000}"/>
    <cellStyle name="SSComma0 10 3" xfId="15443" xr:uid="{00000000-0005-0000-0000-0000013D0000}"/>
    <cellStyle name="SSComma0 11" xfId="15444" xr:uid="{00000000-0005-0000-0000-0000023D0000}"/>
    <cellStyle name="SSComma0 11 2" xfId="15445" xr:uid="{00000000-0005-0000-0000-0000033D0000}"/>
    <cellStyle name="SSComma0 2" xfId="15446" xr:uid="{00000000-0005-0000-0000-0000043D0000}"/>
    <cellStyle name="SSComma0 2 10" xfId="15447" xr:uid="{00000000-0005-0000-0000-0000053D0000}"/>
    <cellStyle name="SSComma0 2 10 2" xfId="15448" xr:uid="{00000000-0005-0000-0000-0000063D0000}"/>
    <cellStyle name="SSComma0 2 2" xfId="15449" xr:uid="{00000000-0005-0000-0000-0000073D0000}"/>
    <cellStyle name="SSComma0 2 2 2" xfId="15450" xr:uid="{00000000-0005-0000-0000-0000083D0000}"/>
    <cellStyle name="SSComma0 2 2 3" xfId="15451" xr:uid="{00000000-0005-0000-0000-0000093D0000}"/>
    <cellStyle name="SSComma0 2 2 4" xfId="15452" xr:uid="{00000000-0005-0000-0000-00000A3D0000}"/>
    <cellStyle name="SSComma0 2 2 4 2" xfId="15453" xr:uid="{00000000-0005-0000-0000-00000B3D0000}"/>
    <cellStyle name="SSComma0 2 2 5" xfId="15454" xr:uid="{00000000-0005-0000-0000-00000C3D0000}"/>
    <cellStyle name="SSComma0 2 2_Aktiva Formeln" xfId="15455" xr:uid="{00000000-0005-0000-0000-00000D3D0000}"/>
    <cellStyle name="SSComma0 2 3" xfId="15456" xr:uid="{00000000-0005-0000-0000-00000E3D0000}"/>
    <cellStyle name="SSComma0 2 3 2" xfId="15457" xr:uid="{00000000-0005-0000-0000-00000F3D0000}"/>
    <cellStyle name="SSComma0 2 3 2 2" xfId="15458" xr:uid="{00000000-0005-0000-0000-0000103D0000}"/>
    <cellStyle name="SSComma0 2 3 3" xfId="15459" xr:uid="{00000000-0005-0000-0000-0000113D0000}"/>
    <cellStyle name="SSComma0 2 4" xfId="15460" xr:uid="{00000000-0005-0000-0000-0000123D0000}"/>
    <cellStyle name="SSComma0 2 4 2" xfId="15461" xr:uid="{00000000-0005-0000-0000-0000133D0000}"/>
    <cellStyle name="SSComma0 2 4 2 2" xfId="15462" xr:uid="{00000000-0005-0000-0000-0000143D0000}"/>
    <cellStyle name="SSComma0 2 4 3" xfId="15463" xr:uid="{00000000-0005-0000-0000-0000153D0000}"/>
    <cellStyle name="SSComma0 2 5" xfId="15464" xr:uid="{00000000-0005-0000-0000-0000163D0000}"/>
    <cellStyle name="SSComma0 2 5 2" xfId="15465" xr:uid="{00000000-0005-0000-0000-0000173D0000}"/>
    <cellStyle name="SSComma0 2 5 2 2" xfId="15466" xr:uid="{00000000-0005-0000-0000-0000183D0000}"/>
    <cellStyle name="SSComma0 2 5 3" xfId="15467" xr:uid="{00000000-0005-0000-0000-0000193D0000}"/>
    <cellStyle name="SSComma0 2 6" xfId="15468" xr:uid="{00000000-0005-0000-0000-00001A3D0000}"/>
    <cellStyle name="SSComma0 2 6 2" xfId="15469" xr:uid="{00000000-0005-0000-0000-00001B3D0000}"/>
    <cellStyle name="SSComma0 2 6 2 2" xfId="15470" xr:uid="{00000000-0005-0000-0000-00001C3D0000}"/>
    <cellStyle name="SSComma0 2 6 3" xfId="15471" xr:uid="{00000000-0005-0000-0000-00001D3D0000}"/>
    <cellStyle name="SSComma0 2 7" xfId="15472" xr:uid="{00000000-0005-0000-0000-00001E3D0000}"/>
    <cellStyle name="SSComma0 2 7 2" xfId="15473" xr:uid="{00000000-0005-0000-0000-00001F3D0000}"/>
    <cellStyle name="SSComma0 2 7 2 2" xfId="15474" xr:uid="{00000000-0005-0000-0000-0000203D0000}"/>
    <cellStyle name="SSComma0 2 7 3" xfId="15475" xr:uid="{00000000-0005-0000-0000-0000213D0000}"/>
    <cellStyle name="SSComma0 2 8" xfId="15476" xr:uid="{00000000-0005-0000-0000-0000223D0000}"/>
    <cellStyle name="SSComma0 2 8 2" xfId="15477" xr:uid="{00000000-0005-0000-0000-0000233D0000}"/>
    <cellStyle name="SSComma0 2 8 2 2" xfId="15478" xr:uid="{00000000-0005-0000-0000-0000243D0000}"/>
    <cellStyle name="SSComma0 2 8 3" xfId="15479" xr:uid="{00000000-0005-0000-0000-0000253D0000}"/>
    <cellStyle name="SSComma0 2 9" xfId="15480" xr:uid="{00000000-0005-0000-0000-0000263D0000}"/>
    <cellStyle name="SSComma0 2 9 2" xfId="15481" xr:uid="{00000000-0005-0000-0000-0000273D0000}"/>
    <cellStyle name="SSComma0 2 9 2 2" xfId="15482" xr:uid="{00000000-0005-0000-0000-0000283D0000}"/>
    <cellStyle name="SSComma0 2 9 3" xfId="15483" xr:uid="{00000000-0005-0000-0000-0000293D0000}"/>
    <cellStyle name="SSComma0 2_Aktiva Formeln" xfId="15484" xr:uid="{00000000-0005-0000-0000-00002A3D0000}"/>
    <cellStyle name="SSComma0 3" xfId="15485" xr:uid="{00000000-0005-0000-0000-00002B3D0000}"/>
    <cellStyle name="SSComma0 3 2" xfId="15486" xr:uid="{00000000-0005-0000-0000-00002C3D0000}"/>
    <cellStyle name="SSComma0 3 3" xfId="15487" xr:uid="{00000000-0005-0000-0000-00002D3D0000}"/>
    <cellStyle name="SSComma0 3 4" xfId="15488" xr:uid="{00000000-0005-0000-0000-00002E3D0000}"/>
    <cellStyle name="SSComma0 3 4 2" xfId="15489" xr:uid="{00000000-0005-0000-0000-00002F3D0000}"/>
    <cellStyle name="SSComma0 3 5" xfId="15490" xr:uid="{00000000-0005-0000-0000-0000303D0000}"/>
    <cellStyle name="SSComma0 3_Aktiva Formeln" xfId="15491" xr:uid="{00000000-0005-0000-0000-0000313D0000}"/>
    <cellStyle name="SSComma0 4" xfId="15492" xr:uid="{00000000-0005-0000-0000-0000323D0000}"/>
    <cellStyle name="SSComma0 4 2" xfId="15493" xr:uid="{00000000-0005-0000-0000-0000333D0000}"/>
    <cellStyle name="SSComma0 4 2 2" xfId="15494" xr:uid="{00000000-0005-0000-0000-0000343D0000}"/>
    <cellStyle name="SSComma0 4 3" xfId="15495" xr:uid="{00000000-0005-0000-0000-0000353D0000}"/>
    <cellStyle name="SSComma0 5" xfId="15496" xr:uid="{00000000-0005-0000-0000-0000363D0000}"/>
    <cellStyle name="SSComma0 5 2" xfId="15497" xr:uid="{00000000-0005-0000-0000-0000373D0000}"/>
    <cellStyle name="SSComma0 5 2 2" xfId="15498" xr:uid="{00000000-0005-0000-0000-0000383D0000}"/>
    <cellStyle name="SSComma0 5 3" xfId="15499" xr:uid="{00000000-0005-0000-0000-0000393D0000}"/>
    <cellStyle name="SSComma0 6" xfId="15500" xr:uid="{00000000-0005-0000-0000-00003A3D0000}"/>
    <cellStyle name="SSComma0 6 2" xfId="15501" xr:uid="{00000000-0005-0000-0000-00003B3D0000}"/>
    <cellStyle name="SSComma0 6 2 2" xfId="15502" xr:uid="{00000000-0005-0000-0000-00003C3D0000}"/>
    <cellStyle name="SSComma0 6 3" xfId="15503" xr:uid="{00000000-0005-0000-0000-00003D3D0000}"/>
    <cellStyle name="SSComma0 7" xfId="15504" xr:uid="{00000000-0005-0000-0000-00003E3D0000}"/>
    <cellStyle name="SSComma0 7 2" xfId="15505" xr:uid="{00000000-0005-0000-0000-00003F3D0000}"/>
    <cellStyle name="SSComma0 7 2 2" xfId="15506" xr:uid="{00000000-0005-0000-0000-0000403D0000}"/>
    <cellStyle name="SSComma0 7 3" xfId="15507" xr:uid="{00000000-0005-0000-0000-0000413D0000}"/>
    <cellStyle name="SSComma0 8" xfId="15508" xr:uid="{00000000-0005-0000-0000-0000423D0000}"/>
    <cellStyle name="SSComma0 8 2" xfId="15509" xr:uid="{00000000-0005-0000-0000-0000433D0000}"/>
    <cellStyle name="SSComma0 8 2 2" xfId="15510" xr:uid="{00000000-0005-0000-0000-0000443D0000}"/>
    <cellStyle name="SSComma0 8 3" xfId="15511" xr:uid="{00000000-0005-0000-0000-0000453D0000}"/>
    <cellStyle name="SSComma0 9" xfId="15512" xr:uid="{00000000-0005-0000-0000-0000463D0000}"/>
    <cellStyle name="SSComma0 9 2" xfId="15513" xr:uid="{00000000-0005-0000-0000-0000473D0000}"/>
    <cellStyle name="SSComma0 9 2 2" xfId="15514" xr:uid="{00000000-0005-0000-0000-0000483D0000}"/>
    <cellStyle name="SSComma0 9 3" xfId="15515" xr:uid="{00000000-0005-0000-0000-0000493D0000}"/>
    <cellStyle name="SSComma0_Aktiva Formeln" xfId="15516" xr:uid="{00000000-0005-0000-0000-00004A3D0000}"/>
    <cellStyle name="SSComma2" xfId="15517" xr:uid="{00000000-0005-0000-0000-00004B3D0000}"/>
    <cellStyle name="SSComma2 10" xfId="15518" xr:uid="{00000000-0005-0000-0000-00004C3D0000}"/>
    <cellStyle name="SSComma2 10 2" xfId="15519" xr:uid="{00000000-0005-0000-0000-00004D3D0000}"/>
    <cellStyle name="SSComma2 10 2 2" xfId="15520" xr:uid="{00000000-0005-0000-0000-00004E3D0000}"/>
    <cellStyle name="SSComma2 10 3" xfId="15521" xr:uid="{00000000-0005-0000-0000-00004F3D0000}"/>
    <cellStyle name="SSComma2 11" xfId="15522" xr:uid="{00000000-0005-0000-0000-0000503D0000}"/>
    <cellStyle name="SSComma2 11 2" xfId="15523" xr:uid="{00000000-0005-0000-0000-0000513D0000}"/>
    <cellStyle name="SSComma2 2" xfId="15524" xr:uid="{00000000-0005-0000-0000-0000523D0000}"/>
    <cellStyle name="SSComma2 2 10" xfId="15525" xr:uid="{00000000-0005-0000-0000-0000533D0000}"/>
    <cellStyle name="SSComma2 2 10 2" xfId="15526" xr:uid="{00000000-0005-0000-0000-0000543D0000}"/>
    <cellStyle name="SSComma2 2 2" xfId="15527" xr:uid="{00000000-0005-0000-0000-0000553D0000}"/>
    <cellStyle name="SSComma2 2 2 2" xfId="15528" xr:uid="{00000000-0005-0000-0000-0000563D0000}"/>
    <cellStyle name="SSComma2 2 2 3" xfId="15529" xr:uid="{00000000-0005-0000-0000-0000573D0000}"/>
    <cellStyle name="SSComma2 2 2 4" xfId="15530" xr:uid="{00000000-0005-0000-0000-0000583D0000}"/>
    <cellStyle name="SSComma2 2 2 4 2" xfId="15531" xr:uid="{00000000-0005-0000-0000-0000593D0000}"/>
    <cellStyle name="SSComma2 2 2 5" xfId="15532" xr:uid="{00000000-0005-0000-0000-00005A3D0000}"/>
    <cellStyle name="SSComma2 2 2_Aktiva Formeln" xfId="15533" xr:uid="{00000000-0005-0000-0000-00005B3D0000}"/>
    <cellStyle name="SSComma2 2 3" xfId="15534" xr:uid="{00000000-0005-0000-0000-00005C3D0000}"/>
    <cellStyle name="SSComma2 2 3 2" xfId="15535" xr:uid="{00000000-0005-0000-0000-00005D3D0000}"/>
    <cellStyle name="SSComma2 2 3 2 2" xfId="15536" xr:uid="{00000000-0005-0000-0000-00005E3D0000}"/>
    <cellStyle name="SSComma2 2 3 3" xfId="15537" xr:uid="{00000000-0005-0000-0000-00005F3D0000}"/>
    <cellStyle name="SSComma2 2 4" xfId="15538" xr:uid="{00000000-0005-0000-0000-0000603D0000}"/>
    <cellStyle name="SSComma2 2 4 2" xfId="15539" xr:uid="{00000000-0005-0000-0000-0000613D0000}"/>
    <cellStyle name="SSComma2 2 4 2 2" xfId="15540" xr:uid="{00000000-0005-0000-0000-0000623D0000}"/>
    <cellStyle name="SSComma2 2 4 3" xfId="15541" xr:uid="{00000000-0005-0000-0000-0000633D0000}"/>
    <cellStyle name="SSComma2 2 5" xfId="15542" xr:uid="{00000000-0005-0000-0000-0000643D0000}"/>
    <cellStyle name="SSComma2 2 5 2" xfId="15543" xr:uid="{00000000-0005-0000-0000-0000653D0000}"/>
    <cellStyle name="SSComma2 2 5 2 2" xfId="15544" xr:uid="{00000000-0005-0000-0000-0000663D0000}"/>
    <cellStyle name="SSComma2 2 5 3" xfId="15545" xr:uid="{00000000-0005-0000-0000-0000673D0000}"/>
    <cellStyle name="SSComma2 2 6" xfId="15546" xr:uid="{00000000-0005-0000-0000-0000683D0000}"/>
    <cellStyle name="SSComma2 2 6 2" xfId="15547" xr:uid="{00000000-0005-0000-0000-0000693D0000}"/>
    <cellStyle name="SSComma2 2 6 2 2" xfId="15548" xr:uid="{00000000-0005-0000-0000-00006A3D0000}"/>
    <cellStyle name="SSComma2 2 6 3" xfId="15549" xr:uid="{00000000-0005-0000-0000-00006B3D0000}"/>
    <cellStyle name="SSComma2 2 7" xfId="15550" xr:uid="{00000000-0005-0000-0000-00006C3D0000}"/>
    <cellStyle name="SSComma2 2 7 2" xfId="15551" xr:uid="{00000000-0005-0000-0000-00006D3D0000}"/>
    <cellStyle name="SSComma2 2 7 2 2" xfId="15552" xr:uid="{00000000-0005-0000-0000-00006E3D0000}"/>
    <cellStyle name="SSComma2 2 7 3" xfId="15553" xr:uid="{00000000-0005-0000-0000-00006F3D0000}"/>
    <cellStyle name="SSComma2 2 8" xfId="15554" xr:uid="{00000000-0005-0000-0000-0000703D0000}"/>
    <cellStyle name="SSComma2 2 8 2" xfId="15555" xr:uid="{00000000-0005-0000-0000-0000713D0000}"/>
    <cellStyle name="SSComma2 2 8 2 2" xfId="15556" xr:uid="{00000000-0005-0000-0000-0000723D0000}"/>
    <cellStyle name="SSComma2 2 8 3" xfId="15557" xr:uid="{00000000-0005-0000-0000-0000733D0000}"/>
    <cellStyle name="SSComma2 2 9" xfId="15558" xr:uid="{00000000-0005-0000-0000-0000743D0000}"/>
    <cellStyle name="SSComma2 2 9 2" xfId="15559" xr:uid="{00000000-0005-0000-0000-0000753D0000}"/>
    <cellStyle name="SSComma2 2 9 2 2" xfId="15560" xr:uid="{00000000-0005-0000-0000-0000763D0000}"/>
    <cellStyle name="SSComma2 2 9 3" xfId="15561" xr:uid="{00000000-0005-0000-0000-0000773D0000}"/>
    <cellStyle name="SSComma2 2_Aktiva Formeln" xfId="15562" xr:uid="{00000000-0005-0000-0000-0000783D0000}"/>
    <cellStyle name="SSComma2 3" xfId="15563" xr:uid="{00000000-0005-0000-0000-0000793D0000}"/>
    <cellStyle name="SSComma2 3 2" xfId="15564" xr:uid="{00000000-0005-0000-0000-00007A3D0000}"/>
    <cellStyle name="SSComma2 3 3" xfId="15565" xr:uid="{00000000-0005-0000-0000-00007B3D0000}"/>
    <cellStyle name="SSComma2 3 4" xfId="15566" xr:uid="{00000000-0005-0000-0000-00007C3D0000}"/>
    <cellStyle name="SSComma2 3 4 2" xfId="15567" xr:uid="{00000000-0005-0000-0000-00007D3D0000}"/>
    <cellStyle name="SSComma2 3 5" xfId="15568" xr:uid="{00000000-0005-0000-0000-00007E3D0000}"/>
    <cellStyle name="SSComma2 3_Aktiva Formeln" xfId="15569" xr:uid="{00000000-0005-0000-0000-00007F3D0000}"/>
    <cellStyle name="SSComma2 4" xfId="15570" xr:uid="{00000000-0005-0000-0000-0000803D0000}"/>
    <cellStyle name="SSComma2 4 2" xfId="15571" xr:uid="{00000000-0005-0000-0000-0000813D0000}"/>
    <cellStyle name="SSComma2 4 2 2" xfId="15572" xr:uid="{00000000-0005-0000-0000-0000823D0000}"/>
    <cellStyle name="SSComma2 4 3" xfId="15573" xr:uid="{00000000-0005-0000-0000-0000833D0000}"/>
    <cellStyle name="SSComma2 5" xfId="15574" xr:uid="{00000000-0005-0000-0000-0000843D0000}"/>
    <cellStyle name="SSComma2 5 2" xfId="15575" xr:uid="{00000000-0005-0000-0000-0000853D0000}"/>
    <cellStyle name="SSComma2 5 2 2" xfId="15576" xr:uid="{00000000-0005-0000-0000-0000863D0000}"/>
    <cellStyle name="SSComma2 5 3" xfId="15577" xr:uid="{00000000-0005-0000-0000-0000873D0000}"/>
    <cellStyle name="SSComma2 6" xfId="15578" xr:uid="{00000000-0005-0000-0000-0000883D0000}"/>
    <cellStyle name="SSComma2 6 2" xfId="15579" xr:uid="{00000000-0005-0000-0000-0000893D0000}"/>
    <cellStyle name="SSComma2 6 2 2" xfId="15580" xr:uid="{00000000-0005-0000-0000-00008A3D0000}"/>
    <cellStyle name="SSComma2 6 3" xfId="15581" xr:uid="{00000000-0005-0000-0000-00008B3D0000}"/>
    <cellStyle name="SSComma2 7" xfId="15582" xr:uid="{00000000-0005-0000-0000-00008C3D0000}"/>
    <cellStyle name="SSComma2 7 2" xfId="15583" xr:uid="{00000000-0005-0000-0000-00008D3D0000}"/>
    <cellStyle name="SSComma2 7 2 2" xfId="15584" xr:uid="{00000000-0005-0000-0000-00008E3D0000}"/>
    <cellStyle name="SSComma2 7 3" xfId="15585" xr:uid="{00000000-0005-0000-0000-00008F3D0000}"/>
    <cellStyle name="SSComma2 8" xfId="15586" xr:uid="{00000000-0005-0000-0000-0000903D0000}"/>
    <cellStyle name="SSComma2 8 2" xfId="15587" xr:uid="{00000000-0005-0000-0000-0000913D0000}"/>
    <cellStyle name="SSComma2 8 2 2" xfId="15588" xr:uid="{00000000-0005-0000-0000-0000923D0000}"/>
    <cellStyle name="SSComma2 8 3" xfId="15589" xr:uid="{00000000-0005-0000-0000-0000933D0000}"/>
    <cellStyle name="SSComma2 9" xfId="15590" xr:uid="{00000000-0005-0000-0000-0000943D0000}"/>
    <cellStyle name="SSComma2 9 2" xfId="15591" xr:uid="{00000000-0005-0000-0000-0000953D0000}"/>
    <cellStyle name="SSComma2 9 2 2" xfId="15592" xr:uid="{00000000-0005-0000-0000-0000963D0000}"/>
    <cellStyle name="SSComma2 9 3" xfId="15593" xr:uid="{00000000-0005-0000-0000-0000973D0000}"/>
    <cellStyle name="SSComma2_Aktiva Formeln" xfId="15594" xr:uid="{00000000-0005-0000-0000-0000983D0000}"/>
    <cellStyle name="SSDecs3" xfId="15595" xr:uid="{00000000-0005-0000-0000-0000993D0000}"/>
    <cellStyle name="SSDecs3 10" xfId="15596" xr:uid="{00000000-0005-0000-0000-00009A3D0000}"/>
    <cellStyle name="SSDecs3 10 2" xfId="15597" xr:uid="{00000000-0005-0000-0000-00009B3D0000}"/>
    <cellStyle name="SSDecs3 10 2 2" xfId="15598" xr:uid="{00000000-0005-0000-0000-00009C3D0000}"/>
    <cellStyle name="SSDecs3 10 3" xfId="15599" xr:uid="{00000000-0005-0000-0000-00009D3D0000}"/>
    <cellStyle name="SSDecs3 11" xfId="15600" xr:uid="{00000000-0005-0000-0000-00009E3D0000}"/>
    <cellStyle name="SSDecs3 11 2" xfId="15601" xr:uid="{00000000-0005-0000-0000-00009F3D0000}"/>
    <cellStyle name="SSDecs3 2" xfId="15602" xr:uid="{00000000-0005-0000-0000-0000A03D0000}"/>
    <cellStyle name="SSDecs3 2 10" xfId="15603" xr:uid="{00000000-0005-0000-0000-0000A13D0000}"/>
    <cellStyle name="SSDecs3 2 10 2" xfId="15604" xr:uid="{00000000-0005-0000-0000-0000A23D0000}"/>
    <cellStyle name="SSDecs3 2 2" xfId="15605" xr:uid="{00000000-0005-0000-0000-0000A33D0000}"/>
    <cellStyle name="SSDecs3 2 2 2" xfId="15606" xr:uid="{00000000-0005-0000-0000-0000A43D0000}"/>
    <cellStyle name="SSDecs3 2 2 3" xfId="15607" xr:uid="{00000000-0005-0000-0000-0000A53D0000}"/>
    <cellStyle name="SSDecs3 2 2 4" xfId="15608" xr:uid="{00000000-0005-0000-0000-0000A63D0000}"/>
    <cellStyle name="SSDecs3 2 2 4 2" xfId="15609" xr:uid="{00000000-0005-0000-0000-0000A73D0000}"/>
    <cellStyle name="SSDecs3 2 2 5" xfId="15610" xr:uid="{00000000-0005-0000-0000-0000A83D0000}"/>
    <cellStyle name="SSDecs3 2 2_Aktiva Formeln" xfId="15611" xr:uid="{00000000-0005-0000-0000-0000A93D0000}"/>
    <cellStyle name="SSDecs3 2 3" xfId="15612" xr:uid="{00000000-0005-0000-0000-0000AA3D0000}"/>
    <cellStyle name="SSDecs3 2 3 2" xfId="15613" xr:uid="{00000000-0005-0000-0000-0000AB3D0000}"/>
    <cellStyle name="SSDecs3 2 3 2 2" xfId="15614" xr:uid="{00000000-0005-0000-0000-0000AC3D0000}"/>
    <cellStyle name="SSDecs3 2 3 3" xfId="15615" xr:uid="{00000000-0005-0000-0000-0000AD3D0000}"/>
    <cellStyle name="SSDecs3 2 4" xfId="15616" xr:uid="{00000000-0005-0000-0000-0000AE3D0000}"/>
    <cellStyle name="SSDecs3 2 4 2" xfId="15617" xr:uid="{00000000-0005-0000-0000-0000AF3D0000}"/>
    <cellStyle name="SSDecs3 2 4 2 2" xfId="15618" xr:uid="{00000000-0005-0000-0000-0000B03D0000}"/>
    <cellStyle name="SSDecs3 2 4 3" xfId="15619" xr:uid="{00000000-0005-0000-0000-0000B13D0000}"/>
    <cellStyle name="SSDecs3 2 5" xfId="15620" xr:uid="{00000000-0005-0000-0000-0000B23D0000}"/>
    <cellStyle name="SSDecs3 2 5 2" xfId="15621" xr:uid="{00000000-0005-0000-0000-0000B33D0000}"/>
    <cellStyle name="SSDecs3 2 5 2 2" xfId="15622" xr:uid="{00000000-0005-0000-0000-0000B43D0000}"/>
    <cellStyle name="SSDecs3 2 5 3" xfId="15623" xr:uid="{00000000-0005-0000-0000-0000B53D0000}"/>
    <cellStyle name="SSDecs3 2 6" xfId="15624" xr:uid="{00000000-0005-0000-0000-0000B63D0000}"/>
    <cellStyle name="SSDecs3 2 6 2" xfId="15625" xr:uid="{00000000-0005-0000-0000-0000B73D0000}"/>
    <cellStyle name="SSDecs3 2 6 2 2" xfId="15626" xr:uid="{00000000-0005-0000-0000-0000B83D0000}"/>
    <cellStyle name="SSDecs3 2 6 3" xfId="15627" xr:uid="{00000000-0005-0000-0000-0000B93D0000}"/>
    <cellStyle name="SSDecs3 2 7" xfId="15628" xr:uid="{00000000-0005-0000-0000-0000BA3D0000}"/>
    <cellStyle name="SSDecs3 2 7 2" xfId="15629" xr:uid="{00000000-0005-0000-0000-0000BB3D0000}"/>
    <cellStyle name="SSDecs3 2 7 2 2" xfId="15630" xr:uid="{00000000-0005-0000-0000-0000BC3D0000}"/>
    <cellStyle name="SSDecs3 2 7 3" xfId="15631" xr:uid="{00000000-0005-0000-0000-0000BD3D0000}"/>
    <cellStyle name="SSDecs3 2 8" xfId="15632" xr:uid="{00000000-0005-0000-0000-0000BE3D0000}"/>
    <cellStyle name="SSDecs3 2 8 2" xfId="15633" xr:uid="{00000000-0005-0000-0000-0000BF3D0000}"/>
    <cellStyle name="SSDecs3 2 8 2 2" xfId="15634" xr:uid="{00000000-0005-0000-0000-0000C03D0000}"/>
    <cellStyle name="SSDecs3 2 8 3" xfId="15635" xr:uid="{00000000-0005-0000-0000-0000C13D0000}"/>
    <cellStyle name="SSDecs3 2 9" xfId="15636" xr:uid="{00000000-0005-0000-0000-0000C23D0000}"/>
    <cellStyle name="SSDecs3 2 9 2" xfId="15637" xr:uid="{00000000-0005-0000-0000-0000C33D0000}"/>
    <cellStyle name="SSDecs3 2 9 2 2" xfId="15638" xr:uid="{00000000-0005-0000-0000-0000C43D0000}"/>
    <cellStyle name="SSDecs3 2 9 3" xfId="15639" xr:uid="{00000000-0005-0000-0000-0000C53D0000}"/>
    <cellStyle name="SSDecs3 2_Aktiva Formeln" xfId="15640" xr:uid="{00000000-0005-0000-0000-0000C63D0000}"/>
    <cellStyle name="SSDecs3 3" xfId="15641" xr:uid="{00000000-0005-0000-0000-0000C73D0000}"/>
    <cellStyle name="SSDecs3 3 2" xfId="15642" xr:uid="{00000000-0005-0000-0000-0000C83D0000}"/>
    <cellStyle name="SSDecs3 3 3" xfId="15643" xr:uid="{00000000-0005-0000-0000-0000C93D0000}"/>
    <cellStyle name="SSDecs3 3 4" xfId="15644" xr:uid="{00000000-0005-0000-0000-0000CA3D0000}"/>
    <cellStyle name="SSDecs3 3 4 2" xfId="15645" xr:uid="{00000000-0005-0000-0000-0000CB3D0000}"/>
    <cellStyle name="SSDecs3 3 5" xfId="15646" xr:uid="{00000000-0005-0000-0000-0000CC3D0000}"/>
    <cellStyle name="SSDecs3 3_Aktiva Formeln" xfId="15647" xr:uid="{00000000-0005-0000-0000-0000CD3D0000}"/>
    <cellStyle name="SSDecs3 4" xfId="15648" xr:uid="{00000000-0005-0000-0000-0000CE3D0000}"/>
    <cellStyle name="SSDecs3 4 2" xfId="15649" xr:uid="{00000000-0005-0000-0000-0000CF3D0000}"/>
    <cellStyle name="SSDecs3 4 2 2" xfId="15650" xr:uid="{00000000-0005-0000-0000-0000D03D0000}"/>
    <cellStyle name="SSDecs3 4 3" xfId="15651" xr:uid="{00000000-0005-0000-0000-0000D13D0000}"/>
    <cellStyle name="SSDecs3 5" xfId="15652" xr:uid="{00000000-0005-0000-0000-0000D23D0000}"/>
    <cellStyle name="SSDecs3 5 2" xfId="15653" xr:uid="{00000000-0005-0000-0000-0000D33D0000}"/>
    <cellStyle name="SSDecs3 5 2 2" xfId="15654" xr:uid="{00000000-0005-0000-0000-0000D43D0000}"/>
    <cellStyle name="SSDecs3 5 3" xfId="15655" xr:uid="{00000000-0005-0000-0000-0000D53D0000}"/>
    <cellStyle name="SSDecs3 6" xfId="15656" xr:uid="{00000000-0005-0000-0000-0000D63D0000}"/>
    <cellStyle name="SSDecs3 6 2" xfId="15657" xr:uid="{00000000-0005-0000-0000-0000D73D0000}"/>
    <cellStyle name="SSDecs3 6 2 2" xfId="15658" xr:uid="{00000000-0005-0000-0000-0000D83D0000}"/>
    <cellStyle name="SSDecs3 6 3" xfId="15659" xr:uid="{00000000-0005-0000-0000-0000D93D0000}"/>
    <cellStyle name="SSDecs3 7" xfId="15660" xr:uid="{00000000-0005-0000-0000-0000DA3D0000}"/>
    <cellStyle name="SSDecs3 7 2" xfId="15661" xr:uid="{00000000-0005-0000-0000-0000DB3D0000}"/>
    <cellStyle name="SSDecs3 7 2 2" xfId="15662" xr:uid="{00000000-0005-0000-0000-0000DC3D0000}"/>
    <cellStyle name="SSDecs3 7 3" xfId="15663" xr:uid="{00000000-0005-0000-0000-0000DD3D0000}"/>
    <cellStyle name="SSDecs3 8" xfId="15664" xr:uid="{00000000-0005-0000-0000-0000DE3D0000}"/>
    <cellStyle name="SSDecs3 8 2" xfId="15665" xr:uid="{00000000-0005-0000-0000-0000DF3D0000}"/>
    <cellStyle name="SSDecs3 8 2 2" xfId="15666" xr:uid="{00000000-0005-0000-0000-0000E03D0000}"/>
    <cellStyle name="SSDecs3 8 3" xfId="15667" xr:uid="{00000000-0005-0000-0000-0000E13D0000}"/>
    <cellStyle name="SSDecs3 9" xfId="15668" xr:uid="{00000000-0005-0000-0000-0000E23D0000}"/>
    <cellStyle name="SSDecs3 9 2" xfId="15669" xr:uid="{00000000-0005-0000-0000-0000E33D0000}"/>
    <cellStyle name="SSDecs3 9 2 2" xfId="15670" xr:uid="{00000000-0005-0000-0000-0000E43D0000}"/>
    <cellStyle name="SSDecs3 9 3" xfId="15671" xr:uid="{00000000-0005-0000-0000-0000E53D0000}"/>
    <cellStyle name="SSDecs3_Aktiva Formeln" xfId="15672" xr:uid="{00000000-0005-0000-0000-0000E63D0000}"/>
    <cellStyle name="SSDflt" xfId="15673" xr:uid="{00000000-0005-0000-0000-0000E73D0000}"/>
    <cellStyle name="SSDflt 2" xfId="15674" xr:uid="{00000000-0005-0000-0000-0000E83D0000}"/>
    <cellStyle name="SSDflt_Aktiva Formeln" xfId="15675" xr:uid="{00000000-0005-0000-0000-0000E93D0000}"/>
    <cellStyle name="SSDfltPct" xfId="15676" xr:uid="{00000000-0005-0000-0000-0000EA3D0000}"/>
    <cellStyle name="SSDfltPct 10" xfId="15677" xr:uid="{00000000-0005-0000-0000-0000EB3D0000}"/>
    <cellStyle name="SSDfltPct 10 2" xfId="15678" xr:uid="{00000000-0005-0000-0000-0000EC3D0000}"/>
    <cellStyle name="SSDfltPct 10 2 2" xfId="15679" xr:uid="{00000000-0005-0000-0000-0000ED3D0000}"/>
    <cellStyle name="SSDfltPct 10 3" xfId="15680" xr:uid="{00000000-0005-0000-0000-0000EE3D0000}"/>
    <cellStyle name="SSDfltPct 11" xfId="15681" xr:uid="{00000000-0005-0000-0000-0000EF3D0000}"/>
    <cellStyle name="SSDfltPct 11 2" xfId="15682" xr:uid="{00000000-0005-0000-0000-0000F03D0000}"/>
    <cellStyle name="SSDfltPct 2" xfId="15683" xr:uid="{00000000-0005-0000-0000-0000F13D0000}"/>
    <cellStyle name="SSDfltPct 2 10" xfId="15684" xr:uid="{00000000-0005-0000-0000-0000F23D0000}"/>
    <cellStyle name="SSDfltPct 2 10 2" xfId="15685" xr:uid="{00000000-0005-0000-0000-0000F33D0000}"/>
    <cellStyle name="SSDfltPct 2 2" xfId="15686" xr:uid="{00000000-0005-0000-0000-0000F43D0000}"/>
    <cellStyle name="SSDfltPct 2 2 2" xfId="15687" xr:uid="{00000000-0005-0000-0000-0000F53D0000}"/>
    <cellStyle name="SSDfltPct 2 2 3" xfId="15688" xr:uid="{00000000-0005-0000-0000-0000F63D0000}"/>
    <cellStyle name="SSDfltPct 2 2 4" xfId="15689" xr:uid="{00000000-0005-0000-0000-0000F73D0000}"/>
    <cellStyle name="SSDfltPct 2 2 4 2" xfId="15690" xr:uid="{00000000-0005-0000-0000-0000F83D0000}"/>
    <cellStyle name="SSDfltPct 2 2 5" xfId="15691" xr:uid="{00000000-0005-0000-0000-0000F93D0000}"/>
    <cellStyle name="SSDfltPct 2 2_Aktiva Formeln" xfId="15692" xr:uid="{00000000-0005-0000-0000-0000FA3D0000}"/>
    <cellStyle name="SSDfltPct 2 3" xfId="15693" xr:uid="{00000000-0005-0000-0000-0000FB3D0000}"/>
    <cellStyle name="SSDfltPct 2 3 2" xfId="15694" xr:uid="{00000000-0005-0000-0000-0000FC3D0000}"/>
    <cellStyle name="SSDfltPct 2 3 2 2" xfId="15695" xr:uid="{00000000-0005-0000-0000-0000FD3D0000}"/>
    <cellStyle name="SSDfltPct 2 3 3" xfId="15696" xr:uid="{00000000-0005-0000-0000-0000FE3D0000}"/>
    <cellStyle name="SSDfltPct 2 4" xfId="15697" xr:uid="{00000000-0005-0000-0000-0000FF3D0000}"/>
    <cellStyle name="SSDfltPct 2 4 2" xfId="15698" xr:uid="{00000000-0005-0000-0000-0000003E0000}"/>
    <cellStyle name="SSDfltPct 2 4 2 2" xfId="15699" xr:uid="{00000000-0005-0000-0000-0000013E0000}"/>
    <cellStyle name="SSDfltPct 2 4 3" xfId="15700" xr:uid="{00000000-0005-0000-0000-0000023E0000}"/>
    <cellStyle name="SSDfltPct 2 5" xfId="15701" xr:uid="{00000000-0005-0000-0000-0000033E0000}"/>
    <cellStyle name="SSDfltPct 2 5 2" xfId="15702" xr:uid="{00000000-0005-0000-0000-0000043E0000}"/>
    <cellStyle name="SSDfltPct 2 5 2 2" xfId="15703" xr:uid="{00000000-0005-0000-0000-0000053E0000}"/>
    <cellStyle name="SSDfltPct 2 5 3" xfId="15704" xr:uid="{00000000-0005-0000-0000-0000063E0000}"/>
    <cellStyle name="SSDfltPct 2 6" xfId="15705" xr:uid="{00000000-0005-0000-0000-0000073E0000}"/>
    <cellStyle name="SSDfltPct 2 6 2" xfId="15706" xr:uid="{00000000-0005-0000-0000-0000083E0000}"/>
    <cellStyle name="SSDfltPct 2 6 2 2" xfId="15707" xr:uid="{00000000-0005-0000-0000-0000093E0000}"/>
    <cellStyle name="SSDfltPct 2 6 3" xfId="15708" xr:uid="{00000000-0005-0000-0000-00000A3E0000}"/>
    <cellStyle name="SSDfltPct 2 7" xfId="15709" xr:uid="{00000000-0005-0000-0000-00000B3E0000}"/>
    <cellStyle name="SSDfltPct 2 7 2" xfId="15710" xr:uid="{00000000-0005-0000-0000-00000C3E0000}"/>
    <cellStyle name="SSDfltPct 2 7 2 2" xfId="15711" xr:uid="{00000000-0005-0000-0000-00000D3E0000}"/>
    <cellStyle name="SSDfltPct 2 7 3" xfId="15712" xr:uid="{00000000-0005-0000-0000-00000E3E0000}"/>
    <cellStyle name="SSDfltPct 2 8" xfId="15713" xr:uid="{00000000-0005-0000-0000-00000F3E0000}"/>
    <cellStyle name="SSDfltPct 2 8 2" xfId="15714" xr:uid="{00000000-0005-0000-0000-0000103E0000}"/>
    <cellStyle name="SSDfltPct 2 8 2 2" xfId="15715" xr:uid="{00000000-0005-0000-0000-0000113E0000}"/>
    <cellStyle name="SSDfltPct 2 8 3" xfId="15716" xr:uid="{00000000-0005-0000-0000-0000123E0000}"/>
    <cellStyle name="SSDfltPct 2 9" xfId="15717" xr:uid="{00000000-0005-0000-0000-0000133E0000}"/>
    <cellStyle name="SSDfltPct 2 9 2" xfId="15718" xr:uid="{00000000-0005-0000-0000-0000143E0000}"/>
    <cellStyle name="SSDfltPct 2 9 2 2" xfId="15719" xr:uid="{00000000-0005-0000-0000-0000153E0000}"/>
    <cellStyle name="SSDfltPct 2 9 3" xfId="15720" xr:uid="{00000000-0005-0000-0000-0000163E0000}"/>
    <cellStyle name="SSDfltPct 2_Aktiva Formeln" xfId="15721" xr:uid="{00000000-0005-0000-0000-0000173E0000}"/>
    <cellStyle name="SSDfltPct 3" xfId="15722" xr:uid="{00000000-0005-0000-0000-0000183E0000}"/>
    <cellStyle name="SSDfltPct 3 2" xfId="15723" xr:uid="{00000000-0005-0000-0000-0000193E0000}"/>
    <cellStyle name="SSDfltPct 3 3" xfId="15724" xr:uid="{00000000-0005-0000-0000-00001A3E0000}"/>
    <cellStyle name="SSDfltPct 3 4" xfId="15725" xr:uid="{00000000-0005-0000-0000-00001B3E0000}"/>
    <cellStyle name="SSDfltPct 3 4 2" xfId="15726" xr:uid="{00000000-0005-0000-0000-00001C3E0000}"/>
    <cellStyle name="SSDfltPct 3 5" xfId="15727" xr:uid="{00000000-0005-0000-0000-00001D3E0000}"/>
    <cellStyle name="SSDfltPct 3_Aktiva Formeln" xfId="15728" xr:uid="{00000000-0005-0000-0000-00001E3E0000}"/>
    <cellStyle name="SSDfltPct 4" xfId="15729" xr:uid="{00000000-0005-0000-0000-00001F3E0000}"/>
    <cellStyle name="SSDfltPct 4 2" xfId="15730" xr:uid="{00000000-0005-0000-0000-0000203E0000}"/>
    <cellStyle name="SSDfltPct 4 2 2" xfId="15731" xr:uid="{00000000-0005-0000-0000-0000213E0000}"/>
    <cellStyle name="SSDfltPct 4 3" xfId="15732" xr:uid="{00000000-0005-0000-0000-0000223E0000}"/>
    <cellStyle name="SSDfltPct 5" xfId="15733" xr:uid="{00000000-0005-0000-0000-0000233E0000}"/>
    <cellStyle name="SSDfltPct 5 2" xfId="15734" xr:uid="{00000000-0005-0000-0000-0000243E0000}"/>
    <cellStyle name="SSDfltPct 5 2 2" xfId="15735" xr:uid="{00000000-0005-0000-0000-0000253E0000}"/>
    <cellStyle name="SSDfltPct 5 3" xfId="15736" xr:uid="{00000000-0005-0000-0000-0000263E0000}"/>
    <cellStyle name="SSDfltPct 6" xfId="15737" xr:uid="{00000000-0005-0000-0000-0000273E0000}"/>
    <cellStyle name="SSDfltPct 6 2" xfId="15738" xr:uid="{00000000-0005-0000-0000-0000283E0000}"/>
    <cellStyle name="SSDfltPct 6 2 2" xfId="15739" xr:uid="{00000000-0005-0000-0000-0000293E0000}"/>
    <cellStyle name="SSDfltPct 6 3" xfId="15740" xr:uid="{00000000-0005-0000-0000-00002A3E0000}"/>
    <cellStyle name="SSDfltPct 7" xfId="15741" xr:uid="{00000000-0005-0000-0000-00002B3E0000}"/>
    <cellStyle name="SSDfltPct 7 2" xfId="15742" xr:uid="{00000000-0005-0000-0000-00002C3E0000}"/>
    <cellStyle name="SSDfltPct 7 2 2" xfId="15743" xr:uid="{00000000-0005-0000-0000-00002D3E0000}"/>
    <cellStyle name="SSDfltPct 7 3" xfId="15744" xr:uid="{00000000-0005-0000-0000-00002E3E0000}"/>
    <cellStyle name="SSDfltPct 8" xfId="15745" xr:uid="{00000000-0005-0000-0000-00002F3E0000}"/>
    <cellStyle name="SSDfltPct 8 2" xfId="15746" xr:uid="{00000000-0005-0000-0000-0000303E0000}"/>
    <cellStyle name="SSDfltPct 8 2 2" xfId="15747" xr:uid="{00000000-0005-0000-0000-0000313E0000}"/>
    <cellStyle name="SSDfltPct 8 3" xfId="15748" xr:uid="{00000000-0005-0000-0000-0000323E0000}"/>
    <cellStyle name="SSDfltPct 9" xfId="15749" xr:uid="{00000000-0005-0000-0000-0000333E0000}"/>
    <cellStyle name="SSDfltPct 9 2" xfId="15750" xr:uid="{00000000-0005-0000-0000-0000343E0000}"/>
    <cellStyle name="SSDfltPct 9 2 2" xfId="15751" xr:uid="{00000000-0005-0000-0000-0000353E0000}"/>
    <cellStyle name="SSDfltPct 9 3" xfId="15752" xr:uid="{00000000-0005-0000-0000-0000363E0000}"/>
    <cellStyle name="SSDfltPct_Aktiva Formeln" xfId="15753" xr:uid="{00000000-0005-0000-0000-0000373E0000}"/>
    <cellStyle name="SSDfltPct0" xfId="15754" xr:uid="{00000000-0005-0000-0000-0000383E0000}"/>
    <cellStyle name="SSDfltPct0 10" xfId="15755" xr:uid="{00000000-0005-0000-0000-0000393E0000}"/>
    <cellStyle name="SSDfltPct0 10 2" xfId="15756" xr:uid="{00000000-0005-0000-0000-00003A3E0000}"/>
    <cellStyle name="SSDfltPct0 10 2 2" xfId="15757" xr:uid="{00000000-0005-0000-0000-00003B3E0000}"/>
    <cellStyle name="SSDfltPct0 10 3" xfId="15758" xr:uid="{00000000-0005-0000-0000-00003C3E0000}"/>
    <cellStyle name="SSDfltPct0 11" xfId="15759" xr:uid="{00000000-0005-0000-0000-00003D3E0000}"/>
    <cellStyle name="SSDfltPct0 11 2" xfId="15760" xr:uid="{00000000-0005-0000-0000-00003E3E0000}"/>
    <cellStyle name="SSDfltPct0 2" xfId="15761" xr:uid="{00000000-0005-0000-0000-00003F3E0000}"/>
    <cellStyle name="SSDfltPct0 2 10" xfId="15762" xr:uid="{00000000-0005-0000-0000-0000403E0000}"/>
    <cellStyle name="SSDfltPct0 2 10 2" xfId="15763" xr:uid="{00000000-0005-0000-0000-0000413E0000}"/>
    <cellStyle name="SSDfltPct0 2 2" xfId="15764" xr:uid="{00000000-0005-0000-0000-0000423E0000}"/>
    <cellStyle name="SSDfltPct0 2 2 2" xfId="15765" xr:uid="{00000000-0005-0000-0000-0000433E0000}"/>
    <cellStyle name="SSDfltPct0 2 2 3" xfId="15766" xr:uid="{00000000-0005-0000-0000-0000443E0000}"/>
    <cellStyle name="SSDfltPct0 2 2 4" xfId="15767" xr:uid="{00000000-0005-0000-0000-0000453E0000}"/>
    <cellStyle name="SSDfltPct0 2 2 4 2" xfId="15768" xr:uid="{00000000-0005-0000-0000-0000463E0000}"/>
    <cellStyle name="SSDfltPct0 2 2 5" xfId="15769" xr:uid="{00000000-0005-0000-0000-0000473E0000}"/>
    <cellStyle name="SSDfltPct0 2 2_Aktiva Formeln" xfId="15770" xr:uid="{00000000-0005-0000-0000-0000483E0000}"/>
    <cellStyle name="SSDfltPct0 2 3" xfId="15771" xr:uid="{00000000-0005-0000-0000-0000493E0000}"/>
    <cellStyle name="SSDfltPct0 2 3 2" xfId="15772" xr:uid="{00000000-0005-0000-0000-00004A3E0000}"/>
    <cellStyle name="SSDfltPct0 2 3 2 2" xfId="15773" xr:uid="{00000000-0005-0000-0000-00004B3E0000}"/>
    <cellStyle name="SSDfltPct0 2 3 3" xfId="15774" xr:uid="{00000000-0005-0000-0000-00004C3E0000}"/>
    <cellStyle name="SSDfltPct0 2 4" xfId="15775" xr:uid="{00000000-0005-0000-0000-00004D3E0000}"/>
    <cellStyle name="SSDfltPct0 2 4 2" xfId="15776" xr:uid="{00000000-0005-0000-0000-00004E3E0000}"/>
    <cellStyle name="SSDfltPct0 2 4 2 2" xfId="15777" xr:uid="{00000000-0005-0000-0000-00004F3E0000}"/>
    <cellStyle name="SSDfltPct0 2 4 3" xfId="15778" xr:uid="{00000000-0005-0000-0000-0000503E0000}"/>
    <cellStyle name="SSDfltPct0 2 5" xfId="15779" xr:uid="{00000000-0005-0000-0000-0000513E0000}"/>
    <cellStyle name="SSDfltPct0 2 5 2" xfId="15780" xr:uid="{00000000-0005-0000-0000-0000523E0000}"/>
    <cellStyle name="SSDfltPct0 2 5 2 2" xfId="15781" xr:uid="{00000000-0005-0000-0000-0000533E0000}"/>
    <cellStyle name="SSDfltPct0 2 5 3" xfId="15782" xr:uid="{00000000-0005-0000-0000-0000543E0000}"/>
    <cellStyle name="SSDfltPct0 2 6" xfId="15783" xr:uid="{00000000-0005-0000-0000-0000553E0000}"/>
    <cellStyle name="SSDfltPct0 2 6 2" xfId="15784" xr:uid="{00000000-0005-0000-0000-0000563E0000}"/>
    <cellStyle name="SSDfltPct0 2 6 2 2" xfId="15785" xr:uid="{00000000-0005-0000-0000-0000573E0000}"/>
    <cellStyle name="SSDfltPct0 2 6 3" xfId="15786" xr:uid="{00000000-0005-0000-0000-0000583E0000}"/>
    <cellStyle name="SSDfltPct0 2 7" xfId="15787" xr:uid="{00000000-0005-0000-0000-0000593E0000}"/>
    <cellStyle name="SSDfltPct0 2 7 2" xfId="15788" xr:uid="{00000000-0005-0000-0000-00005A3E0000}"/>
    <cellStyle name="SSDfltPct0 2 7 2 2" xfId="15789" xr:uid="{00000000-0005-0000-0000-00005B3E0000}"/>
    <cellStyle name="SSDfltPct0 2 7 3" xfId="15790" xr:uid="{00000000-0005-0000-0000-00005C3E0000}"/>
    <cellStyle name="SSDfltPct0 2 8" xfId="15791" xr:uid="{00000000-0005-0000-0000-00005D3E0000}"/>
    <cellStyle name="SSDfltPct0 2 8 2" xfId="15792" xr:uid="{00000000-0005-0000-0000-00005E3E0000}"/>
    <cellStyle name="SSDfltPct0 2 8 2 2" xfId="15793" xr:uid="{00000000-0005-0000-0000-00005F3E0000}"/>
    <cellStyle name="SSDfltPct0 2 8 3" xfId="15794" xr:uid="{00000000-0005-0000-0000-0000603E0000}"/>
    <cellStyle name="SSDfltPct0 2 9" xfId="15795" xr:uid="{00000000-0005-0000-0000-0000613E0000}"/>
    <cellStyle name="SSDfltPct0 2 9 2" xfId="15796" xr:uid="{00000000-0005-0000-0000-0000623E0000}"/>
    <cellStyle name="SSDfltPct0 2 9 2 2" xfId="15797" xr:uid="{00000000-0005-0000-0000-0000633E0000}"/>
    <cellStyle name="SSDfltPct0 2 9 3" xfId="15798" xr:uid="{00000000-0005-0000-0000-0000643E0000}"/>
    <cellStyle name="SSDfltPct0 2_Aktiva Formeln" xfId="15799" xr:uid="{00000000-0005-0000-0000-0000653E0000}"/>
    <cellStyle name="SSDfltPct0 3" xfId="15800" xr:uid="{00000000-0005-0000-0000-0000663E0000}"/>
    <cellStyle name="SSDfltPct0 3 2" xfId="15801" xr:uid="{00000000-0005-0000-0000-0000673E0000}"/>
    <cellStyle name="SSDfltPct0 3 3" xfId="15802" xr:uid="{00000000-0005-0000-0000-0000683E0000}"/>
    <cellStyle name="SSDfltPct0 3 4" xfId="15803" xr:uid="{00000000-0005-0000-0000-0000693E0000}"/>
    <cellStyle name="SSDfltPct0 3 4 2" xfId="15804" xr:uid="{00000000-0005-0000-0000-00006A3E0000}"/>
    <cellStyle name="SSDfltPct0 3 5" xfId="15805" xr:uid="{00000000-0005-0000-0000-00006B3E0000}"/>
    <cellStyle name="SSDfltPct0 3_Aktiva Formeln" xfId="15806" xr:uid="{00000000-0005-0000-0000-00006C3E0000}"/>
    <cellStyle name="SSDfltPct0 4" xfId="15807" xr:uid="{00000000-0005-0000-0000-00006D3E0000}"/>
    <cellStyle name="SSDfltPct0 4 2" xfId="15808" xr:uid="{00000000-0005-0000-0000-00006E3E0000}"/>
    <cellStyle name="SSDfltPct0 4 2 2" xfId="15809" xr:uid="{00000000-0005-0000-0000-00006F3E0000}"/>
    <cellStyle name="SSDfltPct0 4 3" xfId="15810" xr:uid="{00000000-0005-0000-0000-0000703E0000}"/>
    <cellStyle name="SSDfltPct0 5" xfId="15811" xr:uid="{00000000-0005-0000-0000-0000713E0000}"/>
    <cellStyle name="SSDfltPct0 5 2" xfId="15812" xr:uid="{00000000-0005-0000-0000-0000723E0000}"/>
    <cellStyle name="SSDfltPct0 5 2 2" xfId="15813" xr:uid="{00000000-0005-0000-0000-0000733E0000}"/>
    <cellStyle name="SSDfltPct0 5 3" xfId="15814" xr:uid="{00000000-0005-0000-0000-0000743E0000}"/>
    <cellStyle name="SSDfltPct0 6" xfId="15815" xr:uid="{00000000-0005-0000-0000-0000753E0000}"/>
    <cellStyle name="SSDfltPct0 6 2" xfId="15816" xr:uid="{00000000-0005-0000-0000-0000763E0000}"/>
    <cellStyle name="SSDfltPct0 6 2 2" xfId="15817" xr:uid="{00000000-0005-0000-0000-0000773E0000}"/>
    <cellStyle name="SSDfltPct0 6 3" xfId="15818" xr:uid="{00000000-0005-0000-0000-0000783E0000}"/>
    <cellStyle name="SSDfltPct0 7" xfId="15819" xr:uid="{00000000-0005-0000-0000-0000793E0000}"/>
    <cellStyle name="SSDfltPct0 7 2" xfId="15820" xr:uid="{00000000-0005-0000-0000-00007A3E0000}"/>
    <cellStyle name="SSDfltPct0 7 2 2" xfId="15821" xr:uid="{00000000-0005-0000-0000-00007B3E0000}"/>
    <cellStyle name="SSDfltPct0 7 3" xfId="15822" xr:uid="{00000000-0005-0000-0000-00007C3E0000}"/>
    <cellStyle name="SSDfltPct0 8" xfId="15823" xr:uid="{00000000-0005-0000-0000-00007D3E0000}"/>
    <cellStyle name="SSDfltPct0 8 2" xfId="15824" xr:uid="{00000000-0005-0000-0000-00007E3E0000}"/>
    <cellStyle name="SSDfltPct0 8 2 2" xfId="15825" xr:uid="{00000000-0005-0000-0000-00007F3E0000}"/>
    <cellStyle name="SSDfltPct0 8 3" xfId="15826" xr:uid="{00000000-0005-0000-0000-0000803E0000}"/>
    <cellStyle name="SSDfltPct0 9" xfId="15827" xr:uid="{00000000-0005-0000-0000-0000813E0000}"/>
    <cellStyle name="SSDfltPct0 9 2" xfId="15828" xr:uid="{00000000-0005-0000-0000-0000823E0000}"/>
    <cellStyle name="SSDfltPct0 9 2 2" xfId="15829" xr:uid="{00000000-0005-0000-0000-0000833E0000}"/>
    <cellStyle name="SSDfltPct0 9 3" xfId="15830" xr:uid="{00000000-0005-0000-0000-0000843E0000}"/>
    <cellStyle name="SSDfltPct0_Aktiva Formeln" xfId="15831" xr:uid="{00000000-0005-0000-0000-0000853E0000}"/>
    <cellStyle name="SSFixed2" xfId="15832" xr:uid="{00000000-0005-0000-0000-0000863E0000}"/>
    <cellStyle name="SSFixed2 10" xfId="15833" xr:uid="{00000000-0005-0000-0000-0000873E0000}"/>
    <cellStyle name="SSFixed2 10 2" xfId="15834" xr:uid="{00000000-0005-0000-0000-0000883E0000}"/>
    <cellStyle name="SSFixed2 10 2 2" xfId="15835" xr:uid="{00000000-0005-0000-0000-0000893E0000}"/>
    <cellStyle name="SSFixed2 10 3" xfId="15836" xr:uid="{00000000-0005-0000-0000-00008A3E0000}"/>
    <cellStyle name="SSFixed2 11" xfId="15837" xr:uid="{00000000-0005-0000-0000-00008B3E0000}"/>
    <cellStyle name="SSFixed2 11 2" xfId="15838" xr:uid="{00000000-0005-0000-0000-00008C3E0000}"/>
    <cellStyle name="SSFixed2 2" xfId="15839" xr:uid="{00000000-0005-0000-0000-00008D3E0000}"/>
    <cellStyle name="SSFixed2 2 10" xfId="15840" xr:uid="{00000000-0005-0000-0000-00008E3E0000}"/>
    <cellStyle name="SSFixed2 2 10 2" xfId="15841" xr:uid="{00000000-0005-0000-0000-00008F3E0000}"/>
    <cellStyle name="SSFixed2 2 2" xfId="15842" xr:uid="{00000000-0005-0000-0000-0000903E0000}"/>
    <cellStyle name="SSFixed2 2 2 2" xfId="15843" xr:uid="{00000000-0005-0000-0000-0000913E0000}"/>
    <cellStyle name="SSFixed2 2 2 3" xfId="15844" xr:uid="{00000000-0005-0000-0000-0000923E0000}"/>
    <cellStyle name="SSFixed2 2 2 4" xfId="15845" xr:uid="{00000000-0005-0000-0000-0000933E0000}"/>
    <cellStyle name="SSFixed2 2 2 4 2" xfId="15846" xr:uid="{00000000-0005-0000-0000-0000943E0000}"/>
    <cellStyle name="SSFixed2 2 2 5" xfId="15847" xr:uid="{00000000-0005-0000-0000-0000953E0000}"/>
    <cellStyle name="SSFixed2 2 2_Aktiva Formeln" xfId="15848" xr:uid="{00000000-0005-0000-0000-0000963E0000}"/>
    <cellStyle name="SSFixed2 2 3" xfId="15849" xr:uid="{00000000-0005-0000-0000-0000973E0000}"/>
    <cellStyle name="SSFixed2 2 3 2" xfId="15850" xr:uid="{00000000-0005-0000-0000-0000983E0000}"/>
    <cellStyle name="SSFixed2 2 3 2 2" xfId="15851" xr:uid="{00000000-0005-0000-0000-0000993E0000}"/>
    <cellStyle name="SSFixed2 2 3 3" xfId="15852" xr:uid="{00000000-0005-0000-0000-00009A3E0000}"/>
    <cellStyle name="SSFixed2 2 4" xfId="15853" xr:uid="{00000000-0005-0000-0000-00009B3E0000}"/>
    <cellStyle name="SSFixed2 2 4 2" xfId="15854" xr:uid="{00000000-0005-0000-0000-00009C3E0000}"/>
    <cellStyle name="SSFixed2 2 4 2 2" xfId="15855" xr:uid="{00000000-0005-0000-0000-00009D3E0000}"/>
    <cellStyle name="SSFixed2 2 4 3" xfId="15856" xr:uid="{00000000-0005-0000-0000-00009E3E0000}"/>
    <cellStyle name="SSFixed2 2 5" xfId="15857" xr:uid="{00000000-0005-0000-0000-00009F3E0000}"/>
    <cellStyle name="SSFixed2 2 5 2" xfId="15858" xr:uid="{00000000-0005-0000-0000-0000A03E0000}"/>
    <cellStyle name="SSFixed2 2 5 2 2" xfId="15859" xr:uid="{00000000-0005-0000-0000-0000A13E0000}"/>
    <cellStyle name="SSFixed2 2 5 3" xfId="15860" xr:uid="{00000000-0005-0000-0000-0000A23E0000}"/>
    <cellStyle name="SSFixed2 2 6" xfId="15861" xr:uid="{00000000-0005-0000-0000-0000A33E0000}"/>
    <cellStyle name="SSFixed2 2 6 2" xfId="15862" xr:uid="{00000000-0005-0000-0000-0000A43E0000}"/>
    <cellStyle name="SSFixed2 2 6 2 2" xfId="15863" xr:uid="{00000000-0005-0000-0000-0000A53E0000}"/>
    <cellStyle name="SSFixed2 2 6 3" xfId="15864" xr:uid="{00000000-0005-0000-0000-0000A63E0000}"/>
    <cellStyle name="SSFixed2 2 7" xfId="15865" xr:uid="{00000000-0005-0000-0000-0000A73E0000}"/>
    <cellStyle name="SSFixed2 2 7 2" xfId="15866" xr:uid="{00000000-0005-0000-0000-0000A83E0000}"/>
    <cellStyle name="SSFixed2 2 7 2 2" xfId="15867" xr:uid="{00000000-0005-0000-0000-0000A93E0000}"/>
    <cellStyle name="SSFixed2 2 7 3" xfId="15868" xr:uid="{00000000-0005-0000-0000-0000AA3E0000}"/>
    <cellStyle name="SSFixed2 2 8" xfId="15869" xr:uid="{00000000-0005-0000-0000-0000AB3E0000}"/>
    <cellStyle name="SSFixed2 2 8 2" xfId="15870" xr:uid="{00000000-0005-0000-0000-0000AC3E0000}"/>
    <cellStyle name="SSFixed2 2 8 2 2" xfId="15871" xr:uid="{00000000-0005-0000-0000-0000AD3E0000}"/>
    <cellStyle name="SSFixed2 2 8 3" xfId="15872" xr:uid="{00000000-0005-0000-0000-0000AE3E0000}"/>
    <cellStyle name="SSFixed2 2 9" xfId="15873" xr:uid="{00000000-0005-0000-0000-0000AF3E0000}"/>
    <cellStyle name="SSFixed2 2 9 2" xfId="15874" xr:uid="{00000000-0005-0000-0000-0000B03E0000}"/>
    <cellStyle name="SSFixed2 2 9 2 2" xfId="15875" xr:uid="{00000000-0005-0000-0000-0000B13E0000}"/>
    <cellStyle name="SSFixed2 2 9 3" xfId="15876" xr:uid="{00000000-0005-0000-0000-0000B23E0000}"/>
    <cellStyle name="SSFixed2 2_Aktiva Formeln" xfId="15877" xr:uid="{00000000-0005-0000-0000-0000B33E0000}"/>
    <cellStyle name="SSFixed2 3" xfId="15878" xr:uid="{00000000-0005-0000-0000-0000B43E0000}"/>
    <cellStyle name="SSFixed2 3 2" xfId="15879" xr:uid="{00000000-0005-0000-0000-0000B53E0000}"/>
    <cellStyle name="SSFixed2 3 3" xfId="15880" xr:uid="{00000000-0005-0000-0000-0000B63E0000}"/>
    <cellStyle name="SSFixed2 3 4" xfId="15881" xr:uid="{00000000-0005-0000-0000-0000B73E0000}"/>
    <cellStyle name="SSFixed2 3 4 2" xfId="15882" xr:uid="{00000000-0005-0000-0000-0000B83E0000}"/>
    <cellStyle name="SSFixed2 3 5" xfId="15883" xr:uid="{00000000-0005-0000-0000-0000B93E0000}"/>
    <cellStyle name="SSFixed2 3_Aktiva Formeln" xfId="15884" xr:uid="{00000000-0005-0000-0000-0000BA3E0000}"/>
    <cellStyle name="SSFixed2 4" xfId="15885" xr:uid="{00000000-0005-0000-0000-0000BB3E0000}"/>
    <cellStyle name="SSFixed2 4 2" xfId="15886" xr:uid="{00000000-0005-0000-0000-0000BC3E0000}"/>
    <cellStyle name="SSFixed2 4 2 2" xfId="15887" xr:uid="{00000000-0005-0000-0000-0000BD3E0000}"/>
    <cellStyle name="SSFixed2 4 3" xfId="15888" xr:uid="{00000000-0005-0000-0000-0000BE3E0000}"/>
    <cellStyle name="SSFixed2 5" xfId="15889" xr:uid="{00000000-0005-0000-0000-0000BF3E0000}"/>
    <cellStyle name="SSFixed2 5 2" xfId="15890" xr:uid="{00000000-0005-0000-0000-0000C03E0000}"/>
    <cellStyle name="SSFixed2 5 2 2" xfId="15891" xr:uid="{00000000-0005-0000-0000-0000C13E0000}"/>
    <cellStyle name="SSFixed2 5 3" xfId="15892" xr:uid="{00000000-0005-0000-0000-0000C23E0000}"/>
    <cellStyle name="SSFixed2 6" xfId="15893" xr:uid="{00000000-0005-0000-0000-0000C33E0000}"/>
    <cellStyle name="SSFixed2 6 2" xfId="15894" xr:uid="{00000000-0005-0000-0000-0000C43E0000}"/>
    <cellStyle name="SSFixed2 6 2 2" xfId="15895" xr:uid="{00000000-0005-0000-0000-0000C53E0000}"/>
    <cellStyle name="SSFixed2 6 3" xfId="15896" xr:uid="{00000000-0005-0000-0000-0000C63E0000}"/>
    <cellStyle name="SSFixed2 7" xfId="15897" xr:uid="{00000000-0005-0000-0000-0000C73E0000}"/>
    <cellStyle name="SSFixed2 7 2" xfId="15898" xr:uid="{00000000-0005-0000-0000-0000C83E0000}"/>
    <cellStyle name="SSFixed2 7 2 2" xfId="15899" xr:uid="{00000000-0005-0000-0000-0000C93E0000}"/>
    <cellStyle name="SSFixed2 7 3" xfId="15900" xr:uid="{00000000-0005-0000-0000-0000CA3E0000}"/>
    <cellStyle name="SSFixed2 8" xfId="15901" xr:uid="{00000000-0005-0000-0000-0000CB3E0000}"/>
    <cellStyle name="SSFixed2 8 2" xfId="15902" xr:uid="{00000000-0005-0000-0000-0000CC3E0000}"/>
    <cellStyle name="SSFixed2 8 2 2" xfId="15903" xr:uid="{00000000-0005-0000-0000-0000CD3E0000}"/>
    <cellStyle name="SSFixed2 8 3" xfId="15904" xr:uid="{00000000-0005-0000-0000-0000CE3E0000}"/>
    <cellStyle name="SSFixed2 9" xfId="15905" xr:uid="{00000000-0005-0000-0000-0000CF3E0000}"/>
    <cellStyle name="SSFixed2 9 2" xfId="15906" xr:uid="{00000000-0005-0000-0000-0000D03E0000}"/>
    <cellStyle name="SSFixed2 9 2 2" xfId="15907" xr:uid="{00000000-0005-0000-0000-0000D13E0000}"/>
    <cellStyle name="SSFixed2 9 3" xfId="15908" xr:uid="{00000000-0005-0000-0000-0000D23E0000}"/>
    <cellStyle name="SSFixed2_Aktiva Formeln" xfId="15909" xr:uid="{00000000-0005-0000-0000-0000D33E0000}"/>
    <cellStyle name="ssp " xfId="15910" xr:uid="{00000000-0005-0000-0000-0000D43E0000}"/>
    <cellStyle name="ssp  2" xfId="15911" xr:uid="{00000000-0005-0000-0000-0000D53E0000}"/>
    <cellStyle name="ssp  2 2" xfId="15912" xr:uid="{00000000-0005-0000-0000-0000D63E0000}"/>
    <cellStyle name="ssp  2 2 2" xfId="15913" xr:uid="{00000000-0005-0000-0000-0000D73E0000}"/>
    <cellStyle name="ssp  2 2 2 2" xfId="15914" xr:uid="{00000000-0005-0000-0000-0000D83E0000}"/>
    <cellStyle name="ssp  2 2 2 2 2" xfId="15915" xr:uid="{00000000-0005-0000-0000-0000D93E0000}"/>
    <cellStyle name="ssp  2 2 2 3" xfId="15916" xr:uid="{00000000-0005-0000-0000-0000DA3E0000}"/>
    <cellStyle name="ssp  2 2 3" xfId="15917" xr:uid="{00000000-0005-0000-0000-0000DB3E0000}"/>
    <cellStyle name="ssp  2 2 3 2" xfId="15918" xr:uid="{00000000-0005-0000-0000-0000DC3E0000}"/>
    <cellStyle name="ssp  2 2 4" xfId="15919" xr:uid="{00000000-0005-0000-0000-0000DD3E0000}"/>
    <cellStyle name="ssp  2 2_Aktiva Formeln" xfId="15920" xr:uid="{00000000-0005-0000-0000-0000DE3E0000}"/>
    <cellStyle name="ssp  2 3" xfId="15921" xr:uid="{00000000-0005-0000-0000-0000DF3E0000}"/>
    <cellStyle name="ssp  2 3 2" xfId="15922" xr:uid="{00000000-0005-0000-0000-0000E03E0000}"/>
    <cellStyle name="ssp  2 3 3" xfId="15923" xr:uid="{00000000-0005-0000-0000-0000E13E0000}"/>
    <cellStyle name="ssp  2 3 3 2" xfId="15924" xr:uid="{00000000-0005-0000-0000-0000E23E0000}"/>
    <cellStyle name="ssp  2 3 4" xfId="15925" xr:uid="{00000000-0005-0000-0000-0000E33E0000}"/>
    <cellStyle name="ssp  2 3_Aktiva Formeln" xfId="15926" xr:uid="{00000000-0005-0000-0000-0000E43E0000}"/>
    <cellStyle name="ssp  2 4" xfId="15927" xr:uid="{00000000-0005-0000-0000-0000E53E0000}"/>
    <cellStyle name="ssp  2 4 2" xfId="15928" xr:uid="{00000000-0005-0000-0000-0000E63E0000}"/>
    <cellStyle name="ssp  2 4 3" xfId="15929" xr:uid="{00000000-0005-0000-0000-0000E73E0000}"/>
    <cellStyle name="ssp  2 4 3 2" xfId="15930" xr:uid="{00000000-0005-0000-0000-0000E83E0000}"/>
    <cellStyle name="ssp  2 4 4" xfId="15931" xr:uid="{00000000-0005-0000-0000-0000E93E0000}"/>
    <cellStyle name="ssp  2 4_Aktiva Formeln" xfId="15932" xr:uid="{00000000-0005-0000-0000-0000EA3E0000}"/>
    <cellStyle name="ssp  2 5" xfId="15933" xr:uid="{00000000-0005-0000-0000-0000EB3E0000}"/>
    <cellStyle name="ssp  2 5 2" xfId="15934" xr:uid="{00000000-0005-0000-0000-0000EC3E0000}"/>
    <cellStyle name="ssp  2 5 2 2" xfId="15935" xr:uid="{00000000-0005-0000-0000-0000ED3E0000}"/>
    <cellStyle name="ssp  2 5 3" xfId="15936" xr:uid="{00000000-0005-0000-0000-0000EE3E0000}"/>
    <cellStyle name="ssp  2 6" xfId="15937" xr:uid="{00000000-0005-0000-0000-0000EF3E0000}"/>
    <cellStyle name="ssp  2 6 2" xfId="15938" xr:uid="{00000000-0005-0000-0000-0000F03E0000}"/>
    <cellStyle name="ssp  2 7" xfId="15939" xr:uid="{00000000-0005-0000-0000-0000F13E0000}"/>
    <cellStyle name="ssp  2_Aktiva Formeln" xfId="15940" xr:uid="{00000000-0005-0000-0000-0000F23E0000}"/>
    <cellStyle name="ssp  3" xfId="15941" xr:uid="{00000000-0005-0000-0000-0000F33E0000}"/>
    <cellStyle name="ssp  3 2" xfId="15942" xr:uid="{00000000-0005-0000-0000-0000F43E0000}"/>
    <cellStyle name="ssp  4" xfId="15943" xr:uid="{00000000-0005-0000-0000-0000F53E0000}"/>
    <cellStyle name="ssp _Aktiva Formeln" xfId="15944" xr:uid="{00000000-0005-0000-0000-0000F63E0000}"/>
    <cellStyle name="St (1)" xfId="15945" xr:uid="{00000000-0005-0000-0000-0000F73E0000}"/>
    <cellStyle name="Standard 1" xfId="15946" xr:uid="{00000000-0005-0000-0000-0000F83E0000}"/>
    <cellStyle name="Standard 1 2" xfId="15947" xr:uid="{00000000-0005-0000-0000-0000F93E0000}"/>
    <cellStyle name="Standard 1 3" xfId="15948" xr:uid="{00000000-0005-0000-0000-0000FA3E0000}"/>
    <cellStyle name="Standard 10" xfId="15949" xr:uid="{00000000-0005-0000-0000-0000FB3E0000}"/>
    <cellStyle name="Standard 10 2" xfId="15950" xr:uid="{00000000-0005-0000-0000-0000FC3E0000}"/>
    <cellStyle name="Standard 10 3" xfId="15951" xr:uid="{00000000-0005-0000-0000-0000FD3E0000}"/>
    <cellStyle name="Standard 11" xfId="15952" xr:uid="{00000000-0005-0000-0000-0000FE3E0000}"/>
    <cellStyle name="Standard 12" xfId="15953" xr:uid="{00000000-0005-0000-0000-0000FF3E0000}"/>
    <cellStyle name="Standard 12 2" xfId="15954" xr:uid="{00000000-0005-0000-0000-0000003F0000}"/>
    <cellStyle name="Standard 13" xfId="15955" xr:uid="{00000000-0005-0000-0000-0000013F0000}"/>
    <cellStyle name="Standard 14" xfId="15956" xr:uid="{00000000-0005-0000-0000-0000023F0000}"/>
    <cellStyle name="Standard 15" xfId="15957" xr:uid="{00000000-0005-0000-0000-0000033F0000}"/>
    <cellStyle name="Standard 15 2" xfId="15958" xr:uid="{00000000-0005-0000-0000-0000043F0000}"/>
    <cellStyle name="Standard 16" xfId="15959" xr:uid="{00000000-0005-0000-0000-0000053F0000}"/>
    <cellStyle name="Standard 17" xfId="15960" xr:uid="{00000000-0005-0000-0000-0000063F0000}"/>
    <cellStyle name="Standard 17 2" xfId="15961" xr:uid="{00000000-0005-0000-0000-0000073F0000}"/>
    <cellStyle name="Standard 18" xfId="15962" xr:uid="{00000000-0005-0000-0000-0000083F0000}"/>
    <cellStyle name="Standard 18 2" xfId="15963" xr:uid="{00000000-0005-0000-0000-0000093F0000}"/>
    <cellStyle name="Standard 19" xfId="15964" xr:uid="{00000000-0005-0000-0000-00000A3F0000}"/>
    <cellStyle name="Standard 19 2" xfId="15965" xr:uid="{00000000-0005-0000-0000-00000B3F0000}"/>
    <cellStyle name="Standard 2" xfId="15966" xr:uid="{00000000-0005-0000-0000-00000C3F0000}"/>
    <cellStyle name="Standard 2 2" xfId="15967" xr:uid="{00000000-0005-0000-0000-00000D3F0000}"/>
    <cellStyle name="Standard 2 2 2" xfId="15968" xr:uid="{00000000-0005-0000-0000-00000E3F0000}"/>
    <cellStyle name="Standard 2 2 3" xfId="15969" xr:uid="{00000000-0005-0000-0000-00000F3F0000}"/>
    <cellStyle name="Standard 2 2 3 2" xfId="15970" xr:uid="{00000000-0005-0000-0000-0000103F0000}"/>
    <cellStyle name="Standard 2 2 4" xfId="15971" xr:uid="{00000000-0005-0000-0000-0000113F0000}"/>
    <cellStyle name="Standard 2 2 5" xfId="15972" xr:uid="{00000000-0005-0000-0000-0000123F0000}"/>
    <cellStyle name="Standard 2 2 6" xfId="15973" xr:uid="{00000000-0005-0000-0000-0000133F0000}"/>
    <cellStyle name="Standard 2 2 7" xfId="15974" xr:uid="{00000000-0005-0000-0000-0000143F0000}"/>
    <cellStyle name="Standard 2 2 8" xfId="15975" xr:uid="{00000000-0005-0000-0000-0000153F0000}"/>
    <cellStyle name="Standard 2 2_Aktiva Formeln" xfId="15976" xr:uid="{00000000-0005-0000-0000-0000163F0000}"/>
    <cellStyle name="Standard 2 3" xfId="15977" xr:uid="{00000000-0005-0000-0000-0000173F0000}"/>
    <cellStyle name="Standard 2 4" xfId="15978" xr:uid="{00000000-0005-0000-0000-0000183F0000}"/>
    <cellStyle name="Standard 2_Aktiva Formeln" xfId="15979" xr:uid="{00000000-0005-0000-0000-0000193F0000}"/>
    <cellStyle name="Standard 20" xfId="15980" xr:uid="{00000000-0005-0000-0000-00001A3F0000}"/>
    <cellStyle name="Standard 20 2" xfId="15981" xr:uid="{00000000-0005-0000-0000-00001B3F0000}"/>
    <cellStyle name="Standard 21" xfId="15982" xr:uid="{00000000-0005-0000-0000-00001C3F0000}"/>
    <cellStyle name="Standard 21 2" xfId="15983" xr:uid="{00000000-0005-0000-0000-00001D3F0000}"/>
    <cellStyle name="Standard 22" xfId="15984" xr:uid="{00000000-0005-0000-0000-00001E3F0000}"/>
    <cellStyle name="Standard 22 2" xfId="15985" xr:uid="{00000000-0005-0000-0000-00001F3F0000}"/>
    <cellStyle name="Standard 23" xfId="15986" xr:uid="{00000000-0005-0000-0000-0000203F0000}"/>
    <cellStyle name="Standard 23 2" xfId="15987" xr:uid="{00000000-0005-0000-0000-0000213F0000}"/>
    <cellStyle name="Standard 3" xfId="15988" xr:uid="{00000000-0005-0000-0000-0000223F0000}"/>
    <cellStyle name="Standard 3 2" xfId="15989" xr:uid="{00000000-0005-0000-0000-0000233F0000}"/>
    <cellStyle name="Standard 3 2 2" xfId="15990" xr:uid="{00000000-0005-0000-0000-0000243F0000}"/>
    <cellStyle name="Standard 3 2 3" xfId="15991" xr:uid="{00000000-0005-0000-0000-0000253F0000}"/>
    <cellStyle name="Standard 3 3" xfId="15992" xr:uid="{00000000-0005-0000-0000-0000263F0000}"/>
    <cellStyle name="Standard 3 3 2" xfId="15993" xr:uid="{00000000-0005-0000-0000-0000273F0000}"/>
    <cellStyle name="Standard 3 3 3" xfId="15994" xr:uid="{00000000-0005-0000-0000-0000283F0000}"/>
    <cellStyle name="Standard 3 3 3 2" xfId="15995" xr:uid="{00000000-0005-0000-0000-0000293F0000}"/>
    <cellStyle name="Standard 3 3 4" xfId="15996" xr:uid="{00000000-0005-0000-0000-00002A3F0000}"/>
    <cellStyle name="Standard 3 4" xfId="15997" xr:uid="{00000000-0005-0000-0000-00002B3F0000}"/>
    <cellStyle name="Standard 3 5" xfId="15998" xr:uid="{00000000-0005-0000-0000-00002C3F0000}"/>
    <cellStyle name="Standard 3 6" xfId="15999" xr:uid="{00000000-0005-0000-0000-00002D3F0000}"/>
    <cellStyle name="Standard 3 6 2" xfId="16000" xr:uid="{00000000-0005-0000-0000-00002E3F0000}"/>
    <cellStyle name="Standard 3 6 2 2" xfId="16001" xr:uid="{00000000-0005-0000-0000-00002F3F0000}"/>
    <cellStyle name="Standard 3 6 3" xfId="16002" xr:uid="{00000000-0005-0000-0000-0000303F0000}"/>
    <cellStyle name="Standard 3 7" xfId="16003" xr:uid="{00000000-0005-0000-0000-0000313F0000}"/>
    <cellStyle name="Standard 3 7 2" xfId="16004" xr:uid="{00000000-0005-0000-0000-0000323F0000}"/>
    <cellStyle name="Standard 3_Aktiva Formeln" xfId="16005" xr:uid="{00000000-0005-0000-0000-0000333F0000}"/>
    <cellStyle name="Standard 4" xfId="16006" xr:uid="{00000000-0005-0000-0000-0000343F0000}"/>
    <cellStyle name="Standard 4 2" xfId="16007" xr:uid="{00000000-0005-0000-0000-0000353F0000}"/>
    <cellStyle name="Standard 4 2 2" xfId="16008" xr:uid="{00000000-0005-0000-0000-0000363F0000}"/>
    <cellStyle name="Standard 4 2 3" xfId="16009" xr:uid="{00000000-0005-0000-0000-0000373F0000}"/>
    <cellStyle name="Standard 4 2_Aktiva Formeln" xfId="16010" xr:uid="{00000000-0005-0000-0000-0000383F0000}"/>
    <cellStyle name="Standard 4 3" xfId="16011" xr:uid="{00000000-0005-0000-0000-0000393F0000}"/>
    <cellStyle name="Standard 4 4" xfId="16012" xr:uid="{00000000-0005-0000-0000-00003A3F0000}"/>
    <cellStyle name="Standard 4 5" xfId="16013" xr:uid="{00000000-0005-0000-0000-00003B3F0000}"/>
    <cellStyle name="Standard 4 6" xfId="16014" xr:uid="{00000000-0005-0000-0000-00003C3F0000}"/>
    <cellStyle name="Standard 4 6 2" xfId="16015" xr:uid="{00000000-0005-0000-0000-00003D3F0000}"/>
    <cellStyle name="Standard 4 6 2 2" xfId="16016" xr:uid="{00000000-0005-0000-0000-00003E3F0000}"/>
    <cellStyle name="Standard 4 6 3" xfId="16017" xr:uid="{00000000-0005-0000-0000-00003F3F0000}"/>
    <cellStyle name="Standard 4 7" xfId="16018" xr:uid="{00000000-0005-0000-0000-0000403F0000}"/>
    <cellStyle name="Standard 4 7 2" xfId="16019" xr:uid="{00000000-0005-0000-0000-0000413F0000}"/>
    <cellStyle name="Standard 4 7 2 2" xfId="16020" xr:uid="{00000000-0005-0000-0000-0000423F0000}"/>
    <cellStyle name="Standard 4 7 3" xfId="16021" xr:uid="{00000000-0005-0000-0000-0000433F0000}"/>
    <cellStyle name="Standard 4_Aktiva Formeln" xfId="16022" xr:uid="{00000000-0005-0000-0000-0000443F0000}"/>
    <cellStyle name="Standard 5" xfId="16023" xr:uid="{00000000-0005-0000-0000-0000453F0000}"/>
    <cellStyle name="Standard 5 2" xfId="16024" xr:uid="{00000000-0005-0000-0000-0000463F0000}"/>
    <cellStyle name="Standard 5 3" xfId="16025" xr:uid="{00000000-0005-0000-0000-0000473F0000}"/>
    <cellStyle name="Standard 5 4" xfId="16026" xr:uid="{00000000-0005-0000-0000-0000483F0000}"/>
    <cellStyle name="Standard 5 4 2" xfId="16027" xr:uid="{00000000-0005-0000-0000-0000493F0000}"/>
    <cellStyle name="Standard 5 4 2 2" xfId="16028" xr:uid="{00000000-0005-0000-0000-00004A3F0000}"/>
    <cellStyle name="Standard 5 4 3" xfId="16029" xr:uid="{00000000-0005-0000-0000-00004B3F0000}"/>
    <cellStyle name="Standard 5 5" xfId="16030" xr:uid="{00000000-0005-0000-0000-00004C3F0000}"/>
    <cellStyle name="Standard 5_Aktiva Formeln" xfId="16031" xr:uid="{00000000-0005-0000-0000-00004D3F0000}"/>
    <cellStyle name="Standard 6" xfId="16032" xr:uid="{00000000-0005-0000-0000-00004E3F0000}"/>
    <cellStyle name="Standard 6 2" xfId="16033" xr:uid="{00000000-0005-0000-0000-00004F3F0000}"/>
    <cellStyle name="Standard 6 3" xfId="16034" xr:uid="{00000000-0005-0000-0000-0000503F0000}"/>
    <cellStyle name="Standard 6 4" xfId="16035" xr:uid="{00000000-0005-0000-0000-0000513F0000}"/>
    <cellStyle name="Standard 6 4 2" xfId="16036" xr:uid="{00000000-0005-0000-0000-0000523F0000}"/>
    <cellStyle name="Standard 6 4 2 2" xfId="16037" xr:uid="{00000000-0005-0000-0000-0000533F0000}"/>
    <cellStyle name="Standard 6 4 3" xfId="16038" xr:uid="{00000000-0005-0000-0000-0000543F0000}"/>
    <cellStyle name="Standard 6_Aktiva Formeln" xfId="16039" xr:uid="{00000000-0005-0000-0000-0000553F0000}"/>
    <cellStyle name="Standard 7" xfId="16040" xr:uid="{00000000-0005-0000-0000-0000563F0000}"/>
    <cellStyle name="Standard 7 2" xfId="16041" xr:uid="{00000000-0005-0000-0000-0000573F0000}"/>
    <cellStyle name="Standard 7 2 2" xfId="16042" xr:uid="{00000000-0005-0000-0000-0000583F0000}"/>
    <cellStyle name="Standard 7 2 2 2" xfId="16043" xr:uid="{00000000-0005-0000-0000-0000593F0000}"/>
    <cellStyle name="Standard 7 2 3" xfId="16044" xr:uid="{00000000-0005-0000-0000-00005A3F0000}"/>
    <cellStyle name="Standard 7 3" xfId="16045" xr:uid="{00000000-0005-0000-0000-00005B3F0000}"/>
    <cellStyle name="Standard 8" xfId="16046" xr:uid="{00000000-0005-0000-0000-00005C3F0000}"/>
    <cellStyle name="Standard 8 2" xfId="16047" xr:uid="{00000000-0005-0000-0000-00005D3F0000}"/>
    <cellStyle name="Standard 8 3" xfId="16048" xr:uid="{00000000-0005-0000-0000-00005E3F0000}"/>
    <cellStyle name="Standard 8 3 2" xfId="16049" xr:uid="{00000000-0005-0000-0000-00005F3F0000}"/>
    <cellStyle name="Standard 8 3 2 2" xfId="16050" xr:uid="{00000000-0005-0000-0000-0000603F0000}"/>
    <cellStyle name="Standard 8 3 3" xfId="16051" xr:uid="{00000000-0005-0000-0000-0000613F0000}"/>
    <cellStyle name="Standard 9" xfId="16052" xr:uid="{00000000-0005-0000-0000-0000623F0000}"/>
    <cellStyle name="Standard_20150630_GP_Shipping" xfId="16053" xr:uid="{00000000-0005-0000-0000-0000633F0000}"/>
    <cellStyle name="Standarddatum" xfId="16054" xr:uid="{00000000-0005-0000-0000-0000643F0000}"/>
    <cellStyle name="Stil 1" xfId="16055" xr:uid="{00000000-0005-0000-0000-0000653F0000}"/>
    <cellStyle name="Stil 1 2" xfId="16056" xr:uid="{00000000-0005-0000-0000-0000663F0000}"/>
    <cellStyle name="Stil 1 2 2" xfId="16057" xr:uid="{00000000-0005-0000-0000-0000673F0000}"/>
    <cellStyle name="Stil 1 3" xfId="16058" xr:uid="{00000000-0005-0000-0000-0000683F0000}"/>
    <cellStyle name="Stil 1 3 2" xfId="16059" xr:uid="{00000000-0005-0000-0000-0000693F0000}"/>
    <cellStyle name="Stil 1 4" xfId="16060" xr:uid="{00000000-0005-0000-0000-00006A3F0000}"/>
    <cellStyle name="Stil 1_Aktiva Formeln" xfId="16061" xr:uid="{00000000-0005-0000-0000-00006B3F0000}"/>
    <cellStyle name="Stil 2" xfId="16062" xr:uid="{00000000-0005-0000-0000-00006C3F0000}"/>
    <cellStyle name="Stil 3" xfId="16063" xr:uid="{00000000-0005-0000-0000-00006D3F0000}"/>
    <cellStyle name="Stil 4" xfId="16064" xr:uid="{00000000-0005-0000-0000-00006E3F0000}"/>
    <cellStyle name="Style 1" xfId="16065" xr:uid="{00000000-0005-0000-0000-00006F3F0000}"/>
    <cellStyle name="Style 1 2" xfId="16066" xr:uid="{00000000-0005-0000-0000-0000703F0000}"/>
    <cellStyle name="Style 1 2 2" xfId="16067" xr:uid="{00000000-0005-0000-0000-0000713F0000}"/>
    <cellStyle name="Style 1 3" xfId="16068" xr:uid="{00000000-0005-0000-0000-0000723F0000}"/>
    <cellStyle name="Style 1 4" xfId="16069" xr:uid="{00000000-0005-0000-0000-0000733F0000}"/>
    <cellStyle name="Style 1 5" xfId="16070" xr:uid="{00000000-0005-0000-0000-0000743F0000}"/>
    <cellStyle name="Style 1_Aktiva Formeln" xfId="16071" xr:uid="{00000000-0005-0000-0000-0000753F0000}"/>
    <cellStyle name="Style 2" xfId="16072" xr:uid="{00000000-0005-0000-0000-0000763F0000}"/>
    <cellStyle name="Style 3" xfId="16073" xr:uid="{00000000-0005-0000-0000-0000773F0000}"/>
    <cellStyle name="Style 4" xfId="16074" xr:uid="{00000000-0005-0000-0000-0000783F0000}"/>
    <cellStyle name="SUBHEAD" xfId="16075" xr:uid="{00000000-0005-0000-0000-0000793F0000}"/>
    <cellStyle name="SUBHEAD 2" xfId="16076" xr:uid="{00000000-0005-0000-0000-00007A3F0000}"/>
    <cellStyle name="SUBHEAD 3" xfId="16077" xr:uid="{00000000-0005-0000-0000-00007B3F0000}"/>
    <cellStyle name="SUBHEAD_Aktiva Formeln" xfId="16078" xr:uid="{00000000-0005-0000-0000-00007C3F0000}"/>
    <cellStyle name="sup2Date" xfId="16079" xr:uid="{00000000-0005-0000-0000-00007D3F0000}"/>
    <cellStyle name="sup2Date 2" xfId="16080" xr:uid="{00000000-0005-0000-0000-00007E3F0000}"/>
    <cellStyle name="sup2Date 2 2" xfId="16081" xr:uid="{00000000-0005-0000-0000-00007F3F0000}"/>
    <cellStyle name="sup2Date 2 2 2" xfId="16082" xr:uid="{00000000-0005-0000-0000-0000803F0000}"/>
    <cellStyle name="sup2Date 2 2 2 2" xfId="16083" xr:uid="{00000000-0005-0000-0000-0000813F0000}"/>
    <cellStyle name="sup2Date 2 2 3" xfId="16084" xr:uid="{00000000-0005-0000-0000-0000823F0000}"/>
    <cellStyle name="sup2Date 2 3" xfId="16085" xr:uid="{00000000-0005-0000-0000-0000833F0000}"/>
    <cellStyle name="sup2Date 2 4" xfId="16086" xr:uid="{00000000-0005-0000-0000-0000843F0000}"/>
    <cellStyle name="sup2Date 2 4 2" xfId="16087" xr:uid="{00000000-0005-0000-0000-0000853F0000}"/>
    <cellStyle name="sup2Date 2 5" xfId="16088" xr:uid="{00000000-0005-0000-0000-0000863F0000}"/>
    <cellStyle name="sup2Date 2_Aktiva Formeln" xfId="16089" xr:uid="{00000000-0005-0000-0000-0000873F0000}"/>
    <cellStyle name="sup2Date 3" xfId="16090" xr:uid="{00000000-0005-0000-0000-0000883F0000}"/>
    <cellStyle name="sup2Date 3 2" xfId="16091" xr:uid="{00000000-0005-0000-0000-0000893F0000}"/>
    <cellStyle name="sup2Date 3 3" xfId="16092" xr:uid="{00000000-0005-0000-0000-00008A3F0000}"/>
    <cellStyle name="sup2Date 3 4" xfId="16093" xr:uid="{00000000-0005-0000-0000-00008B3F0000}"/>
    <cellStyle name="sup2Date 3 4 2" xfId="16094" xr:uid="{00000000-0005-0000-0000-00008C3F0000}"/>
    <cellStyle name="sup2Date 3 5" xfId="16095" xr:uid="{00000000-0005-0000-0000-00008D3F0000}"/>
    <cellStyle name="sup2Date 3_Aktiva Formeln" xfId="16096" xr:uid="{00000000-0005-0000-0000-00008E3F0000}"/>
    <cellStyle name="sup2Date 4" xfId="16097" xr:uid="{00000000-0005-0000-0000-00008F3F0000}"/>
    <cellStyle name="sup2Date 5" xfId="16098" xr:uid="{00000000-0005-0000-0000-0000903F0000}"/>
    <cellStyle name="sup2Date_Aktiva Formeln" xfId="16099" xr:uid="{00000000-0005-0000-0000-0000913F0000}"/>
    <cellStyle name="sup2Int" xfId="16100" xr:uid="{00000000-0005-0000-0000-0000923F0000}"/>
    <cellStyle name="sup2Int 2" xfId="16101" xr:uid="{00000000-0005-0000-0000-0000933F0000}"/>
    <cellStyle name="sup2Int 2 2" xfId="16102" xr:uid="{00000000-0005-0000-0000-0000943F0000}"/>
    <cellStyle name="sup2Int 2 2 2" xfId="16103" xr:uid="{00000000-0005-0000-0000-0000953F0000}"/>
    <cellStyle name="sup2Int 2 2 2 2" xfId="16104" xr:uid="{00000000-0005-0000-0000-0000963F0000}"/>
    <cellStyle name="sup2Int 2 2 3" xfId="16105" xr:uid="{00000000-0005-0000-0000-0000973F0000}"/>
    <cellStyle name="sup2Int 2 3" xfId="16106" xr:uid="{00000000-0005-0000-0000-0000983F0000}"/>
    <cellStyle name="sup2Int 2 4" xfId="16107" xr:uid="{00000000-0005-0000-0000-0000993F0000}"/>
    <cellStyle name="sup2Int 2 4 2" xfId="16108" xr:uid="{00000000-0005-0000-0000-00009A3F0000}"/>
    <cellStyle name="sup2Int 2 5" xfId="16109" xr:uid="{00000000-0005-0000-0000-00009B3F0000}"/>
    <cellStyle name="sup2Int 2_Aktiva Formeln" xfId="16110" xr:uid="{00000000-0005-0000-0000-00009C3F0000}"/>
    <cellStyle name="sup2Int 3" xfId="16111" xr:uid="{00000000-0005-0000-0000-00009D3F0000}"/>
    <cellStyle name="sup2Int 3 2" xfId="16112" xr:uid="{00000000-0005-0000-0000-00009E3F0000}"/>
    <cellStyle name="sup2Int 3 3" xfId="16113" xr:uid="{00000000-0005-0000-0000-00009F3F0000}"/>
    <cellStyle name="sup2Int 3 4" xfId="16114" xr:uid="{00000000-0005-0000-0000-0000A03F0000}"/>
    <cellStyle name="sup2Int 3 4 2" xfId="16115" xr:uid="{00000000-0005-0000-0000-0000A13F0000}"/>
    <cellStyle name="sup2Int 3 5" xfId="16116" xr:uid="{00000000-0005-0000-0000-0000A23F0000}"/>
    <cellStyle name="sup2Int 3_Aktiva Formeln" xfId="16117" xr:uid="{00000000-0005-0000-0000-0000A33F0000}"/>
    <cellStyle name="sup2Int 4" xfId="16118" xr:uid="{00000000-0005-0000-0000-0000A43F0000}"/>
    <cellStyle name="sup2Int 5" xfId="16119" xr:uid="{00000000-0005-0000-0000-0000A53F0000}"/>
    <cellStyle name="sup2Int_Aktiva Formeln" xfId="16120" xr:uid="{00000000-0005-0000-0000-0000A63F0000}"/>
    <cellStyle name="sup2ParameterE" xfId="16121" xr:uid="{00000000-0005-0000-0000-0000A73F0000}"/>
    <cellStyle name="sup2ParameterE 2" xfId="16122" xr:uid="{00000000-0005-0000-0000-0000A83F0000}"/>
    <cellStyle name="sup2ParameterE 2 2" xfId="16123" xr:uid="{00000000-0005-0000-0000-0000A93F0000}"/>
    <cellStyle name="sup2ParameterE 2 2 2" xfId="16124" xr:uid="{00000000-0005-0000-0000-0000AA3F0000}"/>
    <cellStyle name="sup2ParameterE 2 2 2 2" xfId="16125" xr:uid="{00000000-0005-0000-0000-0000AB3F0000}"/>
    <cellStyle name="sup2ParameterE 2 2 3" xfId="16126" xr:uid="{00000000-0005-0000-0000-0000AC3F0000}"/>
    <cellStyle name="sup2ParameterE 2 3" xfId="16127" xr:uid="{00000000-0005-0000-0000-0000AD3F0000}"/>
    <cellStyle name="sup2ParameterE 2 4" xfId="16128" xr:uid="{00000000-0005-0000-0000-0000AE3F0000}"/>
    <cellStyle name="sup2ParameterE 2 4 2" xfId="16129" xr:uid="{00000000-0005-0000-0000-0000AF3F0000}"/>
    <cellStyle name="sup2ParameterE 2 5" xfId="16130" xr:uid="{00000000-0005-0000-0000-0000B03F0000}"/>
    <cellStyle name="sup2ParameterE 2_Aktiva Formeln" xfId="16131" xr:uid="{00000000-0005-0000-0000-0000B13F0000}"/>
    <cellStyle name="sup2ParameterE 3" xfId="16132" xr:uid="{00000000-0005-0000-0000-0000B23F0000}"/>
    <cellStyle name="sup2ParameterE 3 2" xfId="16133" xr:uid="{00000000-0005-0000-0000-0000B33F0000}"/>
    <cellStyle name="sup2ParameterE 3 3" xfId="16134" xr:uid="{00000000-0005-0000-0000-0000B43F0000}"/>
    <cellStyle name="sup2ParameterE 3 4" xfId="16135" xr:uid="{00000000-0005-0000-0000-0000B53F0000}"/>
    <cellStyle name="sup2ParameterE 3 4 2" xfId="16136" xr:uid="{00000000-0005-0000-0000-0000B63F0000}"/>
    <cellStyle name="sup2ParameterE 3 5" xfId="16137" xr:uid="{00000000-0005-0000-0000-0000B73F0000}"/>
    <cellStyle name="sup2ParameterE 3_Aktiva Formeln" xfId="16138" xr:uid="{00000000-0005-0000-0000-0000B83F0000}"/>
    <cellStyle name="sup2ParameterE 4" xfId="16139" xr:uid="{00000000-0005-0000-0000-0000B93F0000}"/>
    <cellStyle name="sup2ParameterE 5" xfId="16140" xr:uid="{00000000-0005-0000-0000-0000BA3F0000}"/>
    <cellStyle name="sup2ParameterE_Aktiva Formeln" xfId="16141" xr:uid="{00000000-0005-0000-0000-0000BB3F0000}"/>
    <cellStyle name="sup2Percentage" xfId="16142" xr:uid="{00000000-0005-0000-0000-0000BC3F0000}"/>
    <cellStyle name="sup2Percentage 2" xfId="16143" xr:uid="{00000000-0005-0000-0000-0000BD3F0000}"/>
    <cellStyle name="sup2Percentage 2 2" xfId="16144" xr:uid="{00000000-0005-0000-0000-0000BE3F0000}"/>
    <cellStyle name="sup2Percentage 2 2 2" xfId="16145" xr:uid="{00000000-0005-0000-0000-0000BF3F0000}"/>
    <cellStyle name="sup2Percentage 2 2 2 2" xfId="16146" xr:uid="{00000000-0005-0000-0000-0000C03F0000}"/>
    <cellStyle name="sup2Percentage 2 2 3" xfId="16147" xr:uid="{00000000-0005-0000-0000-0000C13F0000}"/>
    <cellStyle name="sup2Percentage 2 3" xfId="16148" xr:uid="{00000000-0005-0000-0000-0000C23F0000}"/>
    <cellStyle name="sup2Percentage 2 4" xfId="16149" xr:uid="{00000000-0005-0000-0000-0000C33F0000}"/>
    <cellStyle name="sup2Percentage 2 4 2" xfId="16150" xr:uid="{00000000-0005-0000-0000-0000C43F0000}"/>
    <cellStyle name="sup2Percentage 2 5" xfId="16151" xr:uid="{00000000-0005-0000-0000-0000C53F0000}"/>
    <cellStyle name="sup2Percentage 2_Aktiva Formeln" xfId="16152" xr:uid="{00000000-0005-0000-0000-0000C63F0000}"/>
    <cellStyle name="sup2Percentage 3" xfId="16153" xr:uid="{00000000-0005-0000-0000-0000C73F0000}"/>
    <cellStyle name="sup2Percentage 3 2" xfId="16154" xr:uid="{00000000-0005-0000-0000-0000C83F0000}"/>
    <cellStyle name="sup2Percentage 3 3" xfId="16155" xr:uid="{00000000-0005-0000-0000-0000C93F0000}"/>
    <cellStyle name="sup2Percentage 3 4" xfId="16156" xr:uid="{00000000-0005-0000-0000-0000CA3F0000}"/>
    <cellStyle name="sup2Percentage 3 4 2" xfId="16157" xr:uid="{00000000-0005-0000-0000-0000CB3F0000}"/>
    <cellStyle name="sup2Percentage 3 5" xfId="16158" xr:uid="{00000000-0005-0000-0000-0000CC3F0000}"/>
    <cellStyle name="sup2Percentage 3_Aktiva Formeln" xfId="16159" xr:uid="{00000000-0005-0000-0000-0000CD3F0000}"/>
    <cellStyle name="sup2Percentage 4" xfId="16160" xr:uid="{00000000-0005-0000-0000-0000CE3F0000}"/>
    <cellStyle name="sup2Percentage 5" xfId="16161" xr:uid="{00000000-0005-0000-0000-0000CF3F0000}"/>
    <cellStyle name="sup2Percentage_Aktiva Formeln" xfId="16162" xr:uid="{00000000-0005-0000-0000-0000D03F0000}"/>
    <cellStyle name="sup2PercentageL" xfId="16163" xr:uid="{00000000-0005-0000-0000-0000D13F0000}"/>
    <cellStyle name="sup2PercentageL 2" xfId="16164" xr:uid="{00000000-0005-0000-0000-0000D23F0000}"/>
    <cellStyle name="sup2PercentageL 2 2" xfId="16165" xr:uid="{00000000-0005-0000-0000-0000D33F0000}"/>
    <cellStyle name="sup2PercentageL 2 2 2" xfId="16166" xr:uid="{00000000-0005-0000-0000-0000D43F0000}"/>
    <cellStyle name="sup2PercentageL 2 2 2 2" xfId="16167" xr:uid="{00000000-0005-0000-0000-0000D53F0000}"/>
    <cellStyle name="sup2PercentageL 2 2 3" xfId="16168" xr:uid="{00000000-0005-0000-0000-0000D63F0000}"/>
    <cellStyle name="sup2PercentageL 2 3" xfId="16169" xr:uid="{00000000-0005-0000-0000-0000D73F0000}"/>
    <cellStyle name="sup2PercentageL 2 4" xfId="16170" xr:uid="{00000000-0005-0000-0000-0000D83F0000}"/>
    <cellStyle name="sup2PercentageL 2 4 2" xfId="16171" xr:uid="{00000000-0005-0000-0000-0000D93F0000}"/>
    <cellStyle name="sup2PercentageL 2 5" xfId="16172" xr:uid="{00000000-0005-0000-0000-0000DA3F0000}"/>
    <cellStyle name="sup2PercentageL 2_Aktiva Formeln" xfId="16173" xr:uid="{00000000-0005-0000-0000-0000DB3F0000}"/>
    <cellStyle name="sup2PercentageL 3" xfId="16174" xr:uid="{00000000-0005-0000-0000-0000DC3F0000}"/>
    <cellStyle name="sup2PercentageL 3 2" xfId="16175" xr:uid="{00000000-0005-0000-0000-0000DD3F0000}"/>
    <cellStyle name="sup2PercentageL 3 3" xfId="16176" xr:uid="{00000000-0005-0000-0000-0000DE3F0000}"/>
    <cellStyle name="sup2PercentageL 3 4" xfId="16177" xr:uid="{00000000-0005-0000-0000-0000DF3F0000}"/>
    <cellStyle name="sup2PercentageL 3 4 2" xfId="16178" xr:uid="{00000000-0005-0000-0000-0000E03F0000}"/>
    <cellStyle name="sup2PercentageL 3 5" xfId="16179" xr:uid="{00000000-0005-0000-0000-0000E13F0000}"/>
    <cellStyle name="sup2PercentageL 3_Aktiva Formeln" xfId="16180" xr:uid="{00000000-0005-0000-0000-0000E23F0000}"/>
    <cellStyle name="sup2PercentageL 4" xfId="16181" xr:uid="{00000000-0005-0000-0000-0000E33F0000}"/>
    <cellStyle name="sup2PercentageL 5" xfId="16182" xr:uid="{00000000-0005-0000-0000-0000E43F0000}"/>
    <cellStyle name="sup2PercentageL_Aktiva Formeln" xfId="16183" xr:uid="{00000000-0005-0000-0000-0000E53F0000}"/>
    <cellStyle name="sup2PercentageM" xfId="16184" xr:uid="{00000000-0005-0000-0000-0000E63F0000}"/>
    <cellStyle name="sup2PercentageM 2" xfId="16185" xr:uid="{00000000-0005-0000-0000-0000E73F0000}"/>
    <cellStyle name="sup2PercentageM 2 2" xfId="16186" xr:uid="{00000000-0005-0000-0000-0000E83F0000}"/>
    <cellStyle name="sup2PercentageM 2 2 2" xfId="16187" xr:uid="{00000000-0005-0000-0000-0000E93F0000}"/>
    <cellStyle name="sup2PercentageM 2 2 2 2" xfId="16188" xr:uid="{00000000-0005-0000-0000-0000EA3F0000}"/>
    <cellStyle name="sup2PercentageM 2 2 3" xfId="16189" xr:uid="{00000000-0005-0000-0000-0000EB3F0000}"/>
    <cellStyle name="sup2PercentageM 2 3" xfId="16190" xr:uid="{00000000-0005-0000-0000-0000EC3F0000}"/>
    <cellStyle name="sup2PercentageM 2 4" xfId="16191" xr:uid="{00000000-0005-0000-0000-0000ED3F0000}"/>
    <cellStyle name="sup2PercentageM 2 4 2" xfId="16192" xr:uid="{00000000-0005-0000-0000-0000EE3F0000}"/>
    <cellStyle name="sup2PercentageM 2 5" xfId="16193" xr:uid="{00000000-0005-0000-0000-0000EF3F0000}"/>
    <cellStyle name="sup2PercentageM 2_Aktiva Formeln" xfId="16194" xr:uid="{00000000-0005-0000-0000-0000F03F0000}"/>
    <cellStyle name="sup2PercentageM 3" xfId="16195" xr:uid="{00000000-0005-0000-0000-0000F13F0000}"/>
    <cellStyle name="sup2PercentageM 3 2" xfId="16196" xr:uid="{00000000-0005-0000-0000-0000F23F0000}"/>
    <cellStyle name="sup2PercentageM 3 3" xfId="16197" xr:uid="{00000000-0005-0000-0000-0000F33F0000}"/>
    <cellStyle name="sup2PercentageM 3 4" xfId="16198" xr:uid="{00000000-0005-0000-0000-0000F43F0000}"/>
    <cellStyle name="sup2PercentageM 3 4 2" xfId="16199" xr:uid="{00000000-0005-0000-0000-0000F53F0000}"/>
    <cellStyle name="sup2PercentageM 3 5" xfId="16200" xr:uid="{00000000-0005-0000-0000-0000F63F0000}"/>
    <cellStyle name="sup2PercentageM 3_Aktiva Formeln" xfId="16201" xr:uid="{00000000-0005-0000-0000-0000F73F0000}"/>
    <cellStyle name="sup2PercentageM 4" xfId="16202" xr:uid="{00000000-0005-0000-0000-0000F83F0000}"/>
    <cellStyle name="sup2PercentageM 5" xfId="16203" xr:uid="{00000000-0005-0000-0000-0000F93F0000}"/>
    <cellStyle name="sup2PercentageM_Aktiva Formeln" xfId="16204" xr:uid="{00000000-0005-0000-0000-0000FA3F0000}"/>
    <cellStyle name="sup2Selection" xfId="16205" xr:uid="{00000000-0005-0000-0000-0000FB3F0000}"/>
    <cellStyle name="sup2Selection 2" xfId="16206" xr:uid="{00000000-0005-0000-0000-0000FC3F0000}"/>
    <cellStyle name="sup2Selection 2 2" xfId="16207" xr:uid="{00000000-0005-0000-0000-0000FD3F0000}"/>
    <cellStyle name="sup2Selection 2 2 2" xfId="16208" xr:uid="{00000000-0005-0000-0000-0000FE3F0000}"/>
    <cellStyle name="sup2Selection 2 2 2 2" xfId="16209" xr:uid="{00000000-0005-0000-0000-0000FF3F0000}"/>
    <cellStyle name="sup2Selection 2 2 3" xfId="16210" xr:uid="{00000000-0005-0000-0000-000000400000}"/>
    <cellStyle name="sup2Selection 2 3" xfId="16211" xr:uid="{00000000-0005-0000-0000-000001400000}"/>
    <cellStyle name="sup2Selection 2 4" xfId="16212" xr:uid="{00000000-0005-0000-0000-000002400000}"/>
    <cellStyle name="sup2Selection 2 4 2" xfId="16213" xr:uid="{00000000-0005-0000-0000-000003400000}"/>
    <cellStyle name="sup2Selection 2 5" xfId="16214" xr:uid="{00000000-0005-0000-0000-000004400000}"/>
    <cellStyle name="sup2Selection 2_Aktiva Formeln" xfId="16215" xr:uid="{00000000-0005-0000-0000-000005400000}"/>
    <cellStyle name="sup2Selection 3" xfId="16216" xr:uid="{00000000-0005-0000-0000-000006400000}"/>
    <cellStyle name="sup2Selection 3 2" xfId="16217" xr:uid="{00000000-0005-0000-0000-000007400000}"/>
    <cellStyle name="sup2Selection 3 3" xfId="16218" xr:uid="{00000000-0005-0000-0000-000008400000}"/>
    <cellStyle name="sup2Selection 3 4" xfId="16219" xr:uid="{00000000-0005-0000-0000-000009400000}"/>
    <cellStyle name="sup2Selection 3 4 2" xfId="16220" xr:uid="{00000000-0005-0000-0000-00000A400000}"/>
    <cellStyle name="sup2Selection 3 5" xfId="16221" xr:uid="{00000000-0005-0000-0000-00000B400000}"/>
    <cellStyle name="sup2Selection 3_Aktiva Formeln" xfId="16222" xr:uid="{00000000-0005-0000-0000-00000C400000}"/>
    <cellStyle name="sup2Selection 4" xfId="16223" xr:uid="{00000000-0005-0000-0000-00000D400000}"/>
    <cellStyle name="sup2Selection 5" xfId="16224" xr:uid="{00000000-0005-0000-0000-00000E400000}"/>
    <cellStyle name="sup2Selection_Aktiva Formeln" xfId="16225" xr:uid="{00000000-0005-0000-0000-00000F400000}"/>
    <cellStyle name="sup2Text" xfId="16226" xr:uid="{00000000-0005-0000-0000-000010400000}"/>
    <cellStyle name="sup2Text 2" xfId="16227" xr:uid="{00000000-0005-0000-0000-000011400000}"/>
    <cellStyle name="sup2Text 2 2" xfId="16228" xr:uid="{00000000-0005-0000-0000-000012400000}"/>
    <cellStyle name="sup2Text 2 2 2" xfId="16229" xr:uid="{00000000-0005-0000-0000-000013400000}"/>
    <cellStyle name="sup2Text 2 2 2 2" xfId="16230" xr:uid="{00000000-0005-0000-0000-000014400000}"/>
    <cellStyle name="sup2Text 2 2 3" xfId="16231" xr:uid="{00000000-0005-0000-0000-000015400000}"/>
    <cellStyle name="sup2Text 2 3" xfId="16232" xr:uid="{00000000-0005-0000-0000-000016400000}"/>
    <cellStyle name="sup2Text 2 4" xfId="16233" xr:uid="{00000000-0005-0000-0000-000017400000}"/>
    <cellStyle name="sup2Text 2 4 2" xfId="16234" xr:uid="{00000000-0005-0000-0000-000018400000}"/>
    <cellStyle name="sup2Text 2 5" xfId="16235" xr:uid="{00000000-0005-0000-0000-000019400000}"/>
    <cellStyle name="sup2Text 2_Aktiva Formeln" xfId="16236" xr:uid="{00000000-0005-0000-0000-00001A400000}"/>
    <cellStyle name="sup2Text 3" xfId="16237" xr:uid="{00000000-0005-0000-0000-00001B400000}"/>
    <cellStyle name="sup2Text 3 2" xfId="16238" xr:uid="{00000000-0005-0000-0000-00001C400000}"/>
    <cellStyle name="sup2Text 3 3" xfId="16239" xr:uid="{00000000-0005-0000-0000-00001D400000}"/>
    <cellStyle name="sup2Text 3 4" xfId="16240" xr:uid="{00000000-0005-0000-0000-00001E400000}"/>
    <cellStyle name="sup2Text 3 4 2" xfId="16241" xr:uid="{00000000-0005-0000-0000-00001F400000}"/>
    <cellStyle name="sup2Text 3 5" xfId="16242" xr:uid="{00000000-0005-0000-0000-000020400000}"/>
    <cellStyle name="sup2Text 3_Aktiva Formeln" xfId="16243" xr:uid="{00000000-0005-0000-0000-000021400000}"/>
    <cellStyle name="sup2Text 4" xfId="16244" xr:uid="{00000000-0005-0000-0000-000022400000}"/>
    <cellStyle name="sup2Text 5" xfId="16245" xr:uid="{00000000-0005-0000-0000-000023400000}"/>
    <cellStyle name="sup2Text_Aktiva Formeln" xfId="16246" xr:uid="{00000000-0005-0000-0000-000024400000}"/>
    <cellStyle name="sup3ParameterE" xfId="16247" xr:uid="{00000000-0005-0000-0000-000025400000}"/>
    <cellStyle name="sup3ParameterE 2" xfId="16248" xr:uid="{00000000-0005-0000-0000-000026400000}"/>
    <cellStyle name="sup3ParameterE 2 2" xfId="16249" xr:uid="{00000000-0005-0000-0000-000027400000}"/>
    <cellStyle name="sup3ParameterE 2 2 2" xfId="16250" xr:uid="{00000000-0005-0000-0000-000028400000}"/>
    <cellStyle name="sup3ParameterE 2 2 2 2" xfId="16251" xr:uid="{00000000-0005-0000-0000-000029400000}"/>
    <cellStyle name="sup3ParameterE 2 2 3" xfId="16252" xr:uid="{00000000-0005-0000-0000-00002A400000}"/>
    <cellStyle name="sup3ParameterE 2 3" xfId="16253" xr:uid="{00000000-0005-0000-0000-00002B400000}"/>
    <cellStyle name="sup3ParameterE 2 4" xfId="16254" xr:uid="{00000000-0005-0000-0000-00002C400000}"/>
    <cellStyle name="sup3ParameterE 2 4 2" xfId="16255" xr:uid="{00000000-0005-0000-0000-00002D400000}"/>
    <cellStyle name="sup3ParameterE 2 5" xfId="16256" xr:uid="{00000000-0005-0000-0000-00002E400000}"/>
    <cellStyle name="sup3ParameterE 2_Aktiva Formeln" xfId="16257" xr:uid="{00000000-0005-0000-0000-00002F400000}"/>
    <cellStyle name="sup3ParameterE 3" xfId="16258" xr:uid="{00000000-0005-0000-0000-000030400000}"/>
    <cellStyle name="sup3ParameterE 3 2" xfId="16259" xr:uid="{00000000-0005-0000-0000-000031400000}"/>
    <cellStyle name="sup3ParameterE 3 3" xfId="16260" xr:uid="{00000000-0005-0000-0000-000032400000}"/>
    <cellStyle name="sup3ParameterE 3 4" xfId="16261" xr:uid="{00000000-0005-0000-0000-000033400000}"/>
    <cellStyle name="sup3ParameterE 3 4 2" xfId="16262" xr:uid="{00000000-0005-0000-0000-000034400000}"/>
    <cellStyle name="sup3ParameterE 3 5" xfId="16263" xr:uid="{00000000-0005-0000-0000-000035400000}"/>
    <cellStyle name="sup3ParameterE 3_Aktiva Formeln" xfId="16264" xr:uid="{00000000-0005-0000-0000-000036400000}"/>
    <cellStyle name="sup3ParameterE 4" xfId="16265" xr:uid="{00000000-0005-0000-0000-000037400000}"/>
    <cellStyle name="sup3ParameterE 5" xfId="16266" xr:uid="{00000000-0005-0000-0000-000038400000}"/>
    <cellStyle name="sup3ParameterE_Aktiva Formeln" xfId="16267" xr:uid="{00000000-0005-0000-0000-000039400000}"/>
    <cellStyle name="sup3Percentage" xfId="16268" xr:uid="{00000000-0005-0000-0000-00003A400000}"/>
    <cellStyle name="sup3Percentage 2" xfId="16269" xr:uid="{00000000-0005-0000-0000-00003B400000}"/>
    <cellStyle name="sup3Percentage 2 2" xfId="16270" xr:uid="{00000000-0005-0000-0000-00003C400000}"/>
    <cellStyle name="sup3Percentage 2 2 2" xfId="16271" xr:uid="{00000000-0005-0000-0000-00003D400000}"/>
    <cellStyle name="sup3Percentage 2 2 2 2" xfId="16272" xr:uid="{00000000-0005-0000-0000-00003E400000}"/>
    <cellStyle name="sup3Percentage 2 2 3" xfId="16273" xr:uid="{00000000-0005-0000-0000-00003F400000}"/>
    <cellStyle name="sup3Percentage 2 3" xfId="16274" xr:uid="{00000000-0005-0000-0000-000040400000}"/>
    <cellStyle name="sup3Percentage 2 4" xfId="16275" xr:uid="{00000000-0005-0000-0000-000041400000}"/>
    <cellStyle name="sup3Percentage 2 4 2" xfId="16276" xr:uid="{00000000-0005-0000-0000-000042400000}"/>
    <cellStyle name="sup3Percentage 2 5" xfId="16277" xr:uid="{00000000-0005-0000-0000-000043400000}"/>
    <cellStyle name="sup3Percentage 2_Aktiva Formeln" xfId="16278" xr:uid="{00000000-0005-0000-0000-000044400000}"/>
    <cellStyle name="sup3Percentage 3" xfId="16279" xr:uid="{00000000-0005-0000-0000-000045400000}"/>
    <cellStyle name="sup3Percentage 3 2" xfId="16280" xr:uid="{00000000-0005-0000-0000-000046400000}"/>
    <cellStyle name="sup3Percentage 3 3" xfId="16281" xr:uid="{00000000-0005-0000-0000-000047400000}"/>
    <cellStyle name="sup3Percentage 3 4" xfId="16282" xr:uid="{00000000-0005-0000-0000-000048400000}"/>
    <cellStyle name="sup3Percentage 3 4 2" xfId="16283" xr:uid="{00000000-0005-0000-0000-000049400000}"/>
    <cellStyle name="sup3Percentage 3 5" xfId="16284" xr:uid="{00000000-0005-0000-0000-00004A400000}"/>
    <cellStyle name="sup3Percentage 3_Aktiva Formeln" xfId="16285" xr:uid="{00000000-0005-0000-0000-00004B400000}"/>
    <cellStyle name="sup3Percentage 4" xfId="16286" xr:uid="{00000000-0005-0000-0000-00004C400000}"/>
    <cellStyle name="sup3Percentage 5" xfId="16287" xr:uid="{00000000-0005-0000-0000-00004D400000}"/>
    <cellStyle name="sup3Percentage_Aktiva Formeln" xfId="16288" xr:uid="{00000000-0005-0000-0000-00004E400000}"/>
    <cellStyle name="supDate" xfId="16289" xr:uid="{00000000-0005-0000-0000-00004F400000}"/>
    <cellStyle name="supDate 2" xfId="16290" xr:uid="{00000000-0005-0000-0000-000050400000}"/>
    <cellStyle name="supDate 2 2" xfId="16291" xr:uid="{00000000-0005-0000-0000-000051400000}"/>
    <cellStyle name="supDate 2 2 2" xfId="16292" xr:uid="{00000000-0005-0000-0000-000052400000}"/>
    <cellStyle name="supDate 2 2 2 2" xfId="16293" xr:uid="{00000000-0005-0000-0000-000053400000}"/>
    <cellStyle name="supDate 2 2 3" xfId="16294" xr:uid="{00000000-0005-0000-0000-000054400000}"/>
    <cellStyle name="supDate 2 3" xfId="16295" xr:uid="{00000000-0005-0000-0000-000055400000}"/>
    <cellStyle name="supDate 2 4" xfId="16296" xr:uid="{00000000-0005-0000-0000-000056400000}"/>
    <cellStyle name="supDate 2 4 2" xfId="16297" xr:uid="{00000000-0005-0000-0000-000057400000}"/>
    <cellStyle name="supDate 2 5" xfId="16298" xr:uid="{00000000-0005-0000-0000-000058400000}"/>
    <cellStyle name="supDate 2_Aktiva Formeln" xfId="16299" xr:uid="{00000000-0005-0000-0000-000059400000}"/>
    <cellStyle name="supDate 3" xfId="16300" xr:uid="{00000000-0005-0000-0000-00005A400000}"/>
    <cellStyle name="supDate 3 2" xfId="16301" xr:uid="{00000000-0005-0000-0000-00005B400000}"/>
    <cellStyle name="supDate 3 3" xfId="16302" xr:uid="{00000000-0005-0000-0000-00005C400000}"/>
    <cellStyle name="supDate 3 4" xfId="16303" xr:uid="{00000000-0005-0000-0000-00005D400000}"/>
    <cellStyle name="supDate 3 4 2" xfId="16304" xr:uid="{00000000-0005-0000-0000-00005E400000}"/>
    <cellStyle name="supDate 3 5" xfId="16305" xr:uid="{00000000-0005-0000-0000-00005F400000}"/>
    <cellStyle name="supDate 3_Aktiva Formeln" xfId="16306" xr:uid="{00000000-0005-0000-0000-000060400000}"/>
    <cellStyle name="supDate 4" xfId="16307" xr:uid="{00000000-0005-0000-0000-000061400000}"/>
    <cellStyle name="supDate 5" xfId="16308" xr:uid="{00000000-0005-0000-0000-000062400000}"/>
    <cellStyle name="supDate_Aktiva Formeln" xfId="16309" xr:uid="{00000000-0005-0000-0000-000063400000}"/>
    <cellStyle name="supFloat" xfId="16310" xr:uid="{00000000-0005-0000-0000-000064400000}"/>
    <cellStyle name="supFloat 2" xfId="16311" xr:uid="{00000000-0005-0000-0000-000065400000}"/>
    <cellStyle name="supFloat 2 2" xfId="16312" xr:uid="{00000000-0005-0000-0000-000066400000}"/>
    <cellStyle name="supFloat 2 2 2" xfId="16313" xr:uid="{00000000-0005-0000-0000-000067400000}"/>
    <cellStyle name="supFloat 2 2 2 2" xfId="16314" xr:uid="{00000000-0005-0000-0000-000068400000}"/>
    <cellStyle name="supFloat 2 2 3" xfId="16315" xr:uid="{00000000-0005-0000-0000-000069400000}"/>
    <cellStyle name="supFloat 2 3" xfId="16316" xr:uid="{00000000-0005-0000-0000-00006A400000}"/>
    <cellStyle name="supFloat 2 4" xfId="16317" xr:uid="{00000000-0005-0000-0000-00006B400000}"/>
    <cellStyle name="supFloat 2 4 2" xfId="16318" xr:uid="{00000000-0005-0000-0000-00006C400000}"/>
    <cellStyle name="supFloat 2 5" xfId="16319" xr:uid="{00000000-0005-0000-0000-00006D400000}"/>
    <cellStyle name="supFloat 2_Aktiva Formeln" xfId="16320" xr:uid="{00000000-0005-0000-0000-00006E400000}"/>
    <cellStyle name="supFloat 3" xfId="16321" xr:uid="{00000000-0005-0000-0000-00006F400000}"/>
    <cellStyle name="supFloat 3 2" xfId="16322" xr:uid="{00000000-0005-0000-0000-000070400000}"/>
    <cellStyle name="supFloat 3 3" xfId="16323" xr:uid="{00000000-0005-0000-0000-000071400000}"/>
    <cellStyle name="supFloat 3 4" xfId="16324" xr:uid="{00000000-0005-0000-0000-000072400000}"/>
    <cellStyle name="supFloat 3 4 2" xfId="16325" xr:uid="{00000000-0005-0000-0000-000073400000}"/>
    <cellStyle name="supFloat 3 5" xfId="16326" xr:uid="{00000000-0005-0000-0000-000074400000}"/>
    <cellStyle name="supFloat 3_Aktiva Formeln" xfId="16327" xr:uid="{00000000-0005-0000-0000-000075400000}"/>
    <cellStyle name="supFloat 4" xfId="16328" xr:uid="{00000000-0005-0000-0000-000076400000}"/>
    <cellStyle name="supFloat 5" xfId="16329" xr:uid="{00000000-0005-0000-0000-000077400000}"/>
    <cellStyle name="supFloat_Aktiva Formeln" xfId="16330" xr:uid="{00000000-0005-0000-0000-000078400000}"/>
    <cellStyle name="supInt" xfId="16331" xr:uid="{00000000-0005-0000-0000-000079400000}"/>
    <cellStyle name="supInt 2" xfId="16332" xr:uid="{00000000-0005-0000-0000-00007A400000}"/>
    <cellStyle name="supInt 2 2" xfId="16333" xr:uid="{00000000-0005-0000-0000-00007B400000}"/>
    <cellStyle name="supInt 2 2 2" xfId="16334" xr:uid="{00000000-0005-0000-0000-00007C400000}"/>
    <cellStyle name="supInt 2 2 2 2" xfId="16335" xr:uid="{00000000-0005-0000-0000-00007D400000}"/>
    <cellStyle name="supInt 2 2 3" xfId="16336" xr:uid="{00000000-0005-0000-0000-00007E400000}"/>
    <cellStyle name="supInt 2 3" xfId="16337" xr:uid="{00000000-0005-0000-0000-00007F400000}"/>
    <cellStyle name="supInt 2 4" xfId="16338" xr:uid="{00000000-0005-0000-0000-000080400000}"/>
    <cellStyle name="supInt 2 4 2" xfId="16339" xr:uid="{00000000-0005-0000-0000-000081400000}"/>
    <cellStyle name="supInt 2 5" xfId="16340" xr:uid="{00000000-0005-0000-0000-000082400000}"/>
    <cellStyle name="supInt 2_Aktiva Formeln" xfId="16341" xr:uid="{00000000-0005-0000-0000-000083400000}"/>
    <cellStyle name="supInt 3" xfId="16342" xr:uid="{00000000-0005-0000-0000-000084400000}"/>
    <cellStyle name="supInt 3 2" xfId="16343" xr:uid="{00000000-0005-0000-0000-000085400000}"/>
    <cellStyle name="supInt 3 3" xfId="16344" xr:uid="{00000000-0005-0000-0000-000086400000}"/>
    <cellStyle name="supInt 3 4" xfId="16345" xr:uid="{00000000-0005-0000-0000-000087400000}"/>
    <cellStyle name="supInt 3 4 2" xfId="16346" xr:uid="{00000000-0005-0000-0000-000088400000}"/>
    <cellStyle name="supInt 3 5" xfId="16347" xr:uid="{00000000-0005-0000-0000-000089400000}"/>
    <cellStyle name="supInt 3_Aktiva Formeln" xfId="16348" xr:uid="{00000000-0005-0000-0000-00008A400000}"/>
    <cellStyle name="supInt 4" xfId="16349" xr:uid="{00000000-0005-0000-0000-00008B400000}"/>
    <cellStyle name="supInt 5" xfId="16350" xr:uid="{00000000-0005-0000-0000-00008C400000}"/>
    <cellStyle name="supInt_Aktiva Formeln" xfId="16351" xr:uid="{00000000-0005-0000-0000-00008D400000}"/>
    <cellStyle name="supParameterE" xfId="16352" xr:uid="{00000000-0005-0000-0000-00008E400000}"/>
    <cellStyle name="supParameterE 2" xfId="16353" xr:uid="{00000000-0005-0000-0000-00008F400000}"/>
    <cellStyle name="supParameterE 2 2" xfId="16354" xr:uid="{00000000-0005-0000-0000-000090400000}"/>
    <cellStyle name="supParameterE 2 2 2" xfId="16355" xr:uid="{00000000-0005-0000-0000-000091400000}"/>
    <cellStyle name="supParameterE 2 2 2 2" xfId="16356" xr:uid="{00000000-0005-0000-0000-000092400000}"/>
    <cellStyle name="supParameterE 2 2 3" xfId="16357" xr:uid="{00000000-0005-0000-0000-000093400000}"/>
    <cellStyle name="supParameterE 2 3" xfId="16358" xr:uid="{00000000-0005-0000-0000-000094400000}"/>
    <cellStyle name="supParameterE 2 4" xfId="16359" xr:uid="{00000000-0005-0000-0000-000095400000}"/>
    <cellStyle name="supParameterE 2 4 2" xfId="16360" xr:uid="{00000000-0005-0000-0000-000096400000}"/>
    <cellStyle name="supParameterE 2 5" xfId="16361" xr:uid="{00000000-0005-0000-0000-000097400000}"/>
    <cellStyle name="supParameterE 2_Aktiva Formeln" xfId="16362" xr:uid="{00000000-0005-0000-0000-000098400000}"/>
    <cellStyle name="supParameterE 3" xfId="16363" xr:uid="{00000000-0005-0000-0000-000099400000}"/>
    <cellStyle name="supParameterE 3 2" xfId="16364" xr:uid="{00000000-0005-0000-0000-00009A400000}"/>
    <cellStyle name="supParameterE 3 3" xfId="16365" xr:uid="{00000000-0005-0000-0000-00009B400000}"/>
    <cellStyle name="supParameterE 3 4" xfId="16366" xr:uid="{00000000-0005-0000-0000-00009C400000}"/>
    <cellStyle name="supParameterE 3 4 2" xfId="16367" xr:uid="{00000000-0005-0000-0000-00009D400000}"/>
    <cellStyle name="supParameterE 3 5" xfId="16368" xr:uid="{00000000-0005-0000-0000-00009E400000}"/>
    <cellStyle name="supParameterE 3_Aktiva Formeln" xfId="16369" xr:uid="{00000000-0005-0000-0000-00009F400000}"/>
    <cellStyle name="supParameterE 4" xfId="16370" xr:uid="{00000000-0005-0000-0000-0000A0400000}"/>
    <cellStyle name="supParameterE 5" xfId="16371" xr:uid="{00000000-0005-0000-0000-0000A1400000}"/>
    <cellStyle name="supParameterE_Aktiva Formeln" xfId="16372" xr:uid="{00000000-0005-0000-0000-0000A2400000}"/>
    <cellStyle name="supParameterS" xfId="16373" xr:uid="{00000000-0005-0000-0000-0000A3400000}"/>
    <cellStyle name="supParameterS 2" xfId="16374" xr:uid="{00000000-0005-0000-0000-0000A4400000}"/>
    <cellStyle name="supParameterS 2 2" xfId="16375" xr:uid="{00000000-0005-0000-0000-0000A5400000}"/>
    <cellStyle name="supParameterS 2 2 2" xfId="16376" xr:uid="{00000000-0005-0000-0000-0000A6400000}"/>
    <cellStyle name="supParameterS 2 2 2 2" xfId="16377" xr:uid="{00000000-0005-0000-0000-0000A7400000}"/>
    <cellStyle name="supParameterS 2 2 3" xfId="16378" xr:uid="{00000000-0005-0000-0000-0000A8400000}"/>
    <cellStyle name="supParameterS 2 3" xfId="16379" xr:uid="{00000000-0005-0000-0000-0000A9400000}"/>
    <cellStyle name="supParameterS 2 4" xfId="16380" xr:uid="{00000000-0005-0000-0000-0000AA400000}"/>
    <cellStyle name="supParameterS 2 4 2" xfId="16381" xr:uid="{00000000-0005-0000-0000-0000AB400000}"/>
    <cellStyle name="supParameterS 2 5" xfId="16382" xr:uid="{00000000-0005-0000-0000-0000AC400000}"/>
    <cellStyle name="supParameterS 2_Aktiva Formeln" xfId="16383" xr:uid="{00000000-0005-0000-0000-0000AD400000}"/>
    <cellStyle name="supParameterS 3" xfId="16384" xr:uid="{00000000-0005-0000-0000-0000AE400000}"/>
    <cellStyle name="supParameterS 3 2" xfId="16385" xr:uid="{00000000-0005-0000-0000-0000AF400000}"/>
    <cellStyle name="supParameterS 3 3" xfId="16386" xr:uid="{00000000-0005-0000-0000-0000B0400000}"/>
    <cellStyle name="supParameterS 3 4" xfId="16387" xr:uid="{00000000-0005-0000-0000-0000B1400000}"/>
    <cellStyle name="supParameterS 3 4 2" xfId="16388" xr:uid="{00000000-0005-0000-0000-0000B2400000}"/>
    <cellStyle name="supParameterS 3 5" xfId="16389" xr:uid="{00000000-0005-0000-0000-0000B3400000}"/>
    <cellStyle name="supParameterS 3_Aktiva Formeln" xfId="16390" xr:uid="{00000000-0005-0000-0000-0000B4400000}"/>
    <cellStyle name="supParameterS 4" xfId="16391" xr:uid="{00000000-0005-0000-0000-0000B5400000}"/>
    <cellStyle name="supParameterS 5" xfId="16392" xr:uid="{00000000-0005-0000-0000-0000B6400000}"/>
    <cellStyle name="supParameterS_Aktiva Formeln" xfId="16393" xr:uid="{00000000-0005-0000-0000-0000B7400000}"/>
    <cellStyle name="supPD" xfId="16394" xr:uid="{00000000-0005-0000-0000-0000B8400000}"/>
    <cellStyle name="supPD 2" xfId="16395" xr:uid="{00000000-0005-0000-0000-0000B9400000}"/>
    <cellStyle name="supPD 2 2" xfId="16396" xr:uid="{00000000-0005-0000-0000-0000BA400000}"/>
    <cellStyle name="supPD 2 2 2" xfId="16397" xr:uid="{00000000-0005-0000-0000-0000BB400000}"/>
    <cellStyle name="supPD 2 2 2 2" xfId="16398" xr:uid="{00000000-0005-0000-0000-0000BC400000}"/>
    <cellStyle name="supPD 2 2 3" xfId="16399" xr:uid="{00000000-0005-0000-0000-0000BD400000}"/>
    <cellStyle name="supPD 2 3" xfId="16400" xr:uid="{00000000-0005-0000-0000-0000BE400000}"/>
    <cellStyle name="supPD 2 4" xfId="16401" xr:uid="{00000000-0005-0000-0000-0000BF400000}"/>
    <cellStyle name="supPD 2 4 2" xfId="16402" xr:uid="{00000000-0005-0000-0000-0000C0400000}"/>
    <cellStyle name="supPD 2 5" xfId="16403" xr:uid="{00000000-0005-0000-0000-0000C1400000}"/>
    <cellStyle name="supPD 2_Aktiva Formeln" xfId="16404" xr:uid="{00000000-0005-0000-0000-0000C2400000}"/>
    <cellStyle name="supPD 3" xfId="16405" xr:uid="{00000000-0005-0000-0000-0000C3400000}"/>
    <cellStyle name="supPD 3 2" xfId="16406" xr:uid="{00000000-0005-0000-0000-0000C4400000}"/>
    <cellStyle name="supPD 3 3" xfId="16407" xr:uid="{00000000-0005-0000-0000-0000C5400000}"/>
    <cellStyle name="supPD 3 4" xfId="16408" xr:uid="{00000000-0005-0000-0000-0000C6400000}"/>
    <cellStyle name="supPD 3 4 2" xfId="16409" xr:uid="{00000000-0005-0000-0000-0000C7400000}"/>
    <cellStyle name="supPD 3 5" xfId="16410" xr:uid="{00000000-0005-0000-0000-0000C8400000}"/>
    <cellStyle name="supPD 3_Aktiva Formeln" xfId="16411" xr:uid="{00000000-0005-0000-0000-0000C9400000}"/>
    <cellStyle name="supPD 4" xfId="16412" xr:uid="{00000000-0005-0000-0000-0000CA400000}"/>
    <cellStyle name="supPD 5" xfId="16413" xr:uid="{00000000-0005-0000-0000-0000CB400000}"/>
    <cellStyle name="supPD_Aktiva Formeln" xfId="16414" xr:uid="{00000000-0005-0000-0000-0000CC400000}"/>
    <cellStyle name="supPercentage" xfId="16415" xr:uid="{00000000-0005-0000-0000-0000CD400000}"/>
    <cellStyle name="supPercentage 2" xfId="16416" xr:uid="{00000000-0005-0000-0000-0000CE400000}"/>
    <cellStyle name="supPercentage 2 2" xfId="16417" xr:uid="{00000000-0005-0000-0000-0000CF400000}"/>
    <cellStyle name="supPercentage 2 2 2" xfId="16418" xr:uid="{00000000-0005-0000-0000-0000D0400000}"/>
    <cellStyle name="supPercentage 2 2 2 2" xfId="16419" xr:uid="{00000000-0005-0000-0000-0000D1400000}"/>
    <cellStyle name="supPercentage 2 2 3" xfId="16420" xr:uid="{00000000-0005-0000-0000-0000D2400000}"/>
    <cellStyle name="supPercentage 2 3" xfId="16421" xr:uid="{00000000-0005-0000-0000-0000D3400000}"/>
    <cellStyle name="supPercentage 2 4" xfId="16422" xr:uid="{00000000-0005-0000-0000-0000D4400000}"/>
    <cellStyle name="supPercentage 2 4 2" xfId="16423" xr:uid="{00000000-0005-0000-0000-0000D5400000}"/>
    <cellStyle name="supPercentage 2 5" xfId="16424" xr:uid="{00000000-0005-0000-0000-0000D6400000}"/>
    <cellStyle name="supPercentage 2_Aktiva Formeln" xfId="16425" xr:uid="{00000000-0005-0000-0000-0000D7400000}"/>
    <cellStyle name="supPercentage 3" xfId="16426" xr:uid="{00000000-0005-0000-0000-0000D8400000}"/>
    <cellStyle name="supPercentage 3 2" xfId="16427" xr:uid="{00000000-0005-0000-0000-0000D9400000}"/>
    <cellStyle name="supPercentage 3 3" xfId="16428" xr:uid="{00000000-0005-0000-0000-0000DA400000}"/>
    <cellStyle name="supPercentage 3 4" xfId="16429" xr:uid="{00000000-0005-0000-0000-0000DB400000}"/>
    <cellStyle name="supPercentage 3 4 2" xfId="16430" xr:uid="{00000000-0005-0000-0000-0000DC400000}"/>
    <cellStyle name="supPercentage 3 5" xfId="16431" xr:uid="{00000000-0005-0000-0000-0000DD400000}"/>
    <cellStyle name="supPercentage 3_Aktiva Formeln" xfId="16432" xr:uid="{00000000-0005-0000-0000-0000DE400000}"/>
    <cellStyle name="supPercentage 4" xfId="16433" xr:uid="{00000000-0005-0000-0000-0000DF400000}"/>
    <cellStyle name="supPercentage 5" xfId="16434" xr:uid="{00000000-0005-0000-0000-0000E0400000}"/>
    <cellStyle name="supPercentage_Aktiva Formeln" xfId="16435" xr:uid="{00000000-0005-0000-0000-0000E1400000}"/>
    <cellStyle name="supPercentageL" xfId="16436" xr:uid="{00000000-0005-0000-0000-0000E2400000}"/>
    <cellStyle name="supPercentageL 2" xfId="16437" xr:uid="{00000000-0005-0000-0000-0000E3400000}"/>
    <cellStyle name="supPercentageL 2 2" xfId="16438" xr:uid="{00000000-0005-0000-0000-0000E4400000}"/>
    <cellStyle name="supPercentageL 2 2 2" xfId="16439" xr:uid="{00000000-0005-0000-0000-0000E5400000}"/>
    <cellStyle name="supPercentageL 2 2 2 2" xfId="16440" xr:uid="{00000000-0005-0000-0000-0000E6400000}"/>
    <cellStyle name="supPercentageL 2 2 3" xfId="16441" xr:uid="{00000000-0005-0000-0000-0000E7400000}"/>
    <cellStyle name="supPercentageL 2 3" xfId="16442" xr:uid="{00000000-0005-0000-0000-0000E8400000}"/>
    <cellStyle name="supPercentageL 2 4" xfId="16443" xr:uid="{00000000-0005-0000-0000-0000E9400000}"/>
    <cellStyle name="supPercentageL 2 4 2" xfId="16444" xr:uid="{00000000-0005-0000-0000-0000EA400000}"/>
    <cellStyle name="supPercentageL 2 5" xfId="16445" xr:uid="{00000000-0005-0000-0000-0000EB400000}"/>
    <cellStyle name="supPercentageL 2_Aktiva Formeln" xfId="16446" xr:uid="{00000000-0005-0000-0000-0000EC400000}"/>
    <cellStyle name="supPercentageL 3" xfId="16447" xr:uid="{00000000-0005-0000-0000-0000ED400000}"/>
    <cellStyle name="supPercentageL 3 2" xfId="16448" xr:uid="{00000000-0005-0000-0000-0000EE400000}"/>
    <cellStyle name="supPercentageL 3 3" xfId="16449" xr:uid="{00000000-0005-0000-0000-0000EF400000}"/>
    <cellStyle name="supPercentageL 3 4" xfId="16450" xr:uid="{00000000-0005-0000-0000-0000F0400000}"/>
    <cellStyle name="supPercentageL 3 4 2" xfId="16451" xr:uid="{00000000-0005-0000-0000-0000F1400000}"/>
    <cellStyle name="supPercentageL 3 5" xfId="16452" xr:uid="{00000000-0005-0000-0000-0000F2400000}"/>
    <cellStyle name="supPercentageL 3_Aktiva Formeln" xfId="16453" xr:uid="{00000000-0005-0000-0000-0000F3400000}"/>
    <cellStyle name="supPercentageL 4" xfId="16454" xr:uid="{00000000-0005-0000-0000-0000F4400000}"/>
    <cellStyle name="supPercentageL 5" xfId="16455" xr:uid="{00000000-0005-0000-0000-0000F5400000}"/>
    <cellStyle name="supPercentageL_Aktiva Formeln" xfId="16456" xr:uid="{00000000-0005-0000-0000-0000F6400000}"/>
    <cellStyle name="supPercentageM" xfId="16457" xr:uid="{00000000-0005-0000-0000-0000F7400000}"/>
    <cellStyle name="supPercentageM 2" xfId="16458" xr:uid="{00000000-0005-0000-0000-0000F8400000}"/>
    <cellStyle name="supPercentageM 2 2" xfId="16459" xr:uid="{00000000-0005-0000-0000-0000F9400000}"/>
    <cellStyle name="supPercentageM 2 2 2" xfId="16460" xr:uid="{00000000-0005-0000-0000-0000FA400000}"/>
    <cellStyle name="supPercentageM 2 2 2 2" xfId="16461" xr:uid="{00000000-0005-0000-0000-0000FB400000}"/>
    <cellStyle name="supPercentageM 2 2 3" xfId="16462" xr:uid="{00000000-0005-0000-0000-0000FC400000}"/>
    <cellStyle name="supPercentageM 2 3" xfId="16463" xr:uid="{00000000-0005-0000-0000-0000FD400000}"/>
    <cellStyle name="supPercentageM 2 4" xfId="16464" xr:uid="{00000000-0005-0000-0000-0000FE400000}"/>
    <cellStyle name="supPercentageM 2 4 2" xfId="16465" xr:uid="{00000000-0005-0000-0000-0000FF400000}"/>
    <cellStyle name="supPercentageM 2 5" xfId="16466" xr:uid="{00000000-0005-0000-0000-000000410000}"/>
    <cellStyle name="supPercentageM 2_Aktiva Formeln" xfId="16467" xr:uid="{00000000-0005-0000-0000-000001410000}"/>
    <cellStyle name="supPercentageM 3" xfId="16468" xr:uid="{00000000-0005-0000-0000-000002410000}"/>
    <cellStyle name="supPercentageM 3 2" xfId="16469" xr:uid="{00000000-0005-0000-0000-000003410000}"/>
    <cellStyle name="supPercentageM 3 3" xfId="16470" xr:uid="{00000000-0005-0000-0000-000004410000}"/>
    <cellStyle name="supPercentageM 3 4" xfId="16471" xr:uid="{00000000-0005-0000-0000-000005410000}"/>
    <cellStyle name="supPercentageM 3 4 2" xfId="16472" xr:uid="{00000000-0005-0000-0000-000006410000}"/>
    <cellStyle name="supPercentageM 3 5" xfId="16473" xr:uid="{00000000-0005-0000-0000-000007410000}"/>
    <cellStyle name="supPercentageM 3_Aktiva Formeln" xfId="16474" xr:uid="{00000000-0005-0000-0000-000008410000}"/>
    <cellStyle name="supPercentageM 4" xfId="16475" xr:uid="{00000000-0005-0000-0000-000009410000}"/>
    <cellStyle name="supPercentageM 4 2" xfId="16476" xr:uid="{00000000-0005-0000-0000-00000A410000}"/>
    <cellStyle name="supPercentageM 4 2 2" xfId="16477" xr:uid="{00000000-0005-0000-0000-00000B410000}"/>
    <cellStyle name="supPercentageM 4 3" xfId="16478" xr:uid="{00000000-0005-0000-0000-00000C410000}"/>
    <cellStyle name="supPercentageM 5" xfId="16479" xr:uid="{00000000-0005-0000-0000-00000D410000}"/>
    <cellStyle name="supPercentageM_Aktiva Formeln" xfId="16480" xr:uid="{00000000-0005-0000-0000-00000E410000}"/>
    <cellStyle name="supSelection" xfId="16481" xr:uid="{00000000-0005-0000-0000-00000F410000}"/>
    <cellStyle name="supSelection 2" xfId="16482" xr:uid="{00000000-0005-0000-0000-000010410000}"/>
    <cellStyle name="supSelection 2 2" xfId="16483" xr:uid="{00000000-0005-0000-0000-000011410000}"/>
    <cellStyle name="supSelection 2 2 2" xfId="16484" xr:uid="{00000000-0005-0000-0000-000012410000}"/>
    <cellStyle name="supSelection 2 2 2 2" xfId="16485" xr:uid="{00000000-0005-0000-0000-000013410000}"/>
    <cellStyle name="supSelection 2 2 3" xfId="16486" xr:uid="{00000000-0005-0000-0000-000014410000}"/>
    <cellStyle name="supSelection 2 3" xfId="16487" xr:uid="{00000000-0005-0000-0000-000015410000}"/>
    <cellStyle name="supSelection 2 4" xfId="16488" xr:uid="{00000000-0005-0000-0000-000016410000}"/>
    <cellStyle name="supSelection 2 4 2" xfId="16489" xr:uid="{00000000-0005-0000-0000-000017410000}"/>
    <cellStyle name="supSelection 2 5" xfId="16490" xr:uid="{00000000-0005-0000-0000-000018410000}"/>
    <cellStyle name="supSelection 2_Aktiva Formeln" xfId="16491" xr:uid="{00000000-0005-0000-0000-000019410000}"/>
    <cellStyle name="supSelection 3" xfId="16492" xr:uid="{00000000-0005-0000-0000-00001A410000}"/>
    <cellStyle name="supSelection 3 2" xfId="16493" xr:uid="{00000000-0005-0000-0000-00001B410000}"/>
    <cellStyle name="supSelection 3 3" xfId="16494" xr:uid="{00000000-0005-0000-0000-00001C410000}"/>
    <cellStyle name="supSelection 3 4" xfId="16495" xr:uid="{00000000-0005-0000-0000-00001D410000}"/>
    <cellStyle name="supSelection 3 4 2" xfId="16496" xr:uid="{00000000-0005-0000-0000-00001E410000}"/>
    <cellStyle name="supSelection 3 5" xfId="16497" xr:uid="{00000000-0005-0000-0000-00001F410000}"/>
    <cellStyle name="supSelection 3_Aktiva Formeln" xfId="16498" xr:uid="{00000000-0005-0000-0000-000020410000}"/>
    <cellStyle name="supSelection 4" xfId="16499" xr:uid="{00000000-0005-0000-0000-000021410000}"/>
    <cellStyle name="supSelection 5" xfId="16500" xr:uid="{00000000-0005-0000-0000-000022410000}"/>
    <cellStyle name="supSelection_Aktiva Formeln" xfId="16501" xr:uid="{00000000-0005-0000-0000-000023410000}"/>
    <cellStyle name="supText" xfId="16502" xr:uid="{00000000-0005-0000-0000-000024410000}"/>
    <cellStyle name="supText 2" xfId="16503" xr:uid="{00000000-0005-0000-0000-000025410000}"/>
    <cellStyle name="supText 2 2" xfId="16504" xr:uid="{00000000-0005-0000-0000-000026410000}"/>
    <cellStyle name="supText 2 2 2" xfId="16505" xr:uid="{00000000-0005-0000-0000-000027410000}"/>
    <cellStyle name="supText 2 2 2 2" xfId="16506" xr:uid="{00000000-0005-0000-0000-000028410000}"/>
    <cellStyle name="supText 2 2 3" xfId="16507" xr:uid="{00000000-0005-0000-0000-000029410000}"/>
    <cellStyle name="supText 2 3" xfId="16508" xr:uid="{00000000-0005-0000-0000-00002A410000}"/>
    <cellStyle name="supText 2 4" xfId="16509" xr:uid="{00000000-0005-0000-0000-00002B410000}"/>
    <cellStyle name="supText 2 4 2" xfId="16510" xr:uid="{00000000-0005-0000-0000-00002C410000}"/>
    <cellStyle name="supText 2 5" xfId="16511" xr:uid="{00000000-0005-0000-0000-00002D410000}"/>
    <cellStyle name="supText 2_Aktiva Formeln" xfId="16512" xr:uid="{00000000-0005-0000-0000-00002E410000}"/>
    <cellStyle name="supText 3" xfId="16513" xr:uid="{00000000-0005-0000-0000-00002F410000}"/>
    <cellStyle name="supText 3 2" xfId="16514" xr:uid="{00000000-0005-0000-0000-000030410000}"/>
    <cellStyle name="supText 3 3" xfId="16515" xr:uid="{00000000-0005-0000-0000-000031410000}"/>
    <cellStyle name="supText 3 4" xfId="16516" xr:uid="{00000000-0005-0000-0000-000032410000}"/>
    <cellStyle name="supText 3 4 2" xfId="16517" xr:uid="{00000000-0005-0000-0000-000033410000}"/>
    <cellStyle name="supText 3 5" xfId="16518" xr:uid="{00000000-0005-0000-0000-000034410000}"/>
    <cellStyle name="supText 3_Aktiva Formeln" xfId="16519" xr:uid="{00000000-0005-0000-0000-000035410000}"/>
    <cellStyle name="supText 4" xfId="16520" xr:uid="{00000000-0005-0000-0000-000036410000}"/>
    <cellStyle name="supText 5" xfId="16521" xr:uid="{00000000-0005-0000-0000-000037410000}"/>
    <cellStyle name="supText_Aktiva Formeln" xfId="16522" xr:uid="{00000000-0005-0000-0000-000038410000}"/>
    <cellStyle name="Számítás" xfId="16523" xr:uid="{00000000-0005-0000-0000-000039410000}"/>
    <cellStyle name="Számítás 2" xfId="16524" xr:uid="{00000000-0005-0000-0000-00003A410000}"/>
    <cellStyle name="Számítás 2 2" xfId="16525" xr:uid="{00000000-0005-0000-0000-00003B410000}"/>
    <cellStyle name="Számítás 2 2 2" xfId="16526" xr:uid="{00000000-0005-0000-0000-00003C410000}"/>
    <cellStyle name="Számítás 2 2 3" xfId="16527" xr:uid="{00000000-0005-0000-0000-00003D410000}"/>
    <cellStyle name="Számítás 2 2 4" xfId="16528" xr:uid="{00000000-0005-0000-0000-00003E410000}"/>
    <cellStyle name="Számítás 2 2 4 2" xfId="16529" xr:uid="{00000000-0005-0000-0000-00003F410000}"/>
    <cellStyle name="Számítás 2 2 5" xfId="16530" xr:uid="{00000000-0005-0000-0000-000040410000}"/>
    <cellStyle name="Számítás 2 2_Aktiva Formeln" xfId="16531" xr:uid="{00000000-0005-0000-0000-000041410000}"/>
    <cellStyle name="Számítás 2 3" xfId="16532" xr:uid="{00000000-0005-0000-0000-000042410000}"/>
    <cellStyle name="Számítás 2 3 2" xfId="16533" xr:uid="{00000000-0005-0000-0000-000043410000}"/>
    <cellStyle name="Számítás 2 3 2 2" xfId="16534" xr:uid="{00000000-0005-0000-0000-000044410000}"/>
    <cellStyle name="Számítás 2 3 3" xfId="16535" xr:uid="{00000000-0005-0000-0000-000045410000}"/>
    <cellStyle name="Számítás 2 4" xfId="16536" xr:uid="{00000000-0005-0000-0000-000046410000}"/>
    <cellStyle name="Számítás 2 4 2" xfId="16537" xr:uid="{00000000-0005-0000-0000-000047410000}"/>
    <cellStyle name="Számítás 2_Aktiva Formeln" xfId="16538" xr:uid="{00000000-0005-0000-0000-000048410000}"/>
    <cellStyle name="Számítás 3" xfId="16539" xr:uid="{00000000-0005-0000-0000-000049410000}"/>
    <cellStyle name="Számítás 3 2" xfId="16540" xr:uid="{00000000-0005-0000-0000-00004A410000}"/>
    <cellStyle name="Számítás 3 2 2" xfId="16541" xr:uid="{00000000-0005-0000-0000-00004B410000}"/>
    <cellStyle name="Számítás 3 2 2 2" xfId="16542" xr:uid="{00000000-0005-0000-0000-00004C410000}"/>
    <cellStyle name="Számítás 3 2 2 2 2" xfId="16543" xr:uid="{00000000-0005-0000-0000-00004D410000}"/>
    <cellStyle name="Számítás 3 2 2 3" xfId="16544" xr:uid="{00000000-0005-0000-0000-00004E410000}"/>
    <cellStyle name="Számítás 3 2 3" xfId="16545" xr:uid="{00000000-0005-0000-0000-00004F410000}"/>
    <cellStyle name="Számítás 3 2 4" xfId="16546" xr:uid="{00000000-0005-0000-0000-000050410000}"/>
    <cellStyle name="Számítás 3 2 4 2" xfId="16547" xr:uid="{00000000-0005-0000-0000-000051410000}"/>
    <cellStyle name="Számítás 3 2 5" xfId="16548" xr:uid="{00000000-0005-0000-0000-000052410000}"/>
    <cellStyle name="Számítás 3 2_Aktiva Formeln" xfId="16549" xr:uid="{00000000-0005-0000-0000-000053410000}"/>
    <cellStyle name="Számítás 3 3" xfId="16550" xr:uid="{00000000-0005-0000-0000-000054410000}"/>
    <cellStyle name="Számítás 3 3 2" xfId="16551" xr:uid="{00000000-0005-0000-0000-000055410000}"/>
    <cellStyle name="Számítás 3 3 3" xfId="16552" xr:uid="{00000000-0005-0000-0000-000056410000}"/>
    <cellStyle name="Számítás 3 3 4" xfId="16553" xr:uid="{00000000-0005-0000-0000-000057410000}"/>
    <cellStyle name="Számítás 3 3 4 2" xfId="16554" xr:uid="{00000000-0005-0000-0000-000058410000}"/>
    <cellStyle name="Számítás 3 3 5" xfId="16555" xr:uid="{00000000-0005-0000-0000-000059410000}"/>
    <cellStyle name="Számítás 3 3_Aktiva Formeln" xfId="16556" xr:uid="{00000000-0005-0000-0000-00005A410000}"/>
    <cellStyle name="Számítás 3 4" xfId="16557" xr:uid="{00000000-0005-0000-0000-00005B410000}"/>
    <cellStyle name="Számítás 3 4 2" xfId="16558" xr:uid="{00000000-0005-0000-0000-00005C410000}"/>
    <cellStyle name="Számítás 3 4 2 2" xfId="16559" xr:uid="{00000000-0005-0000-0000-00005D410000}"/>
    <cellStyle name="Számítás 3 4 3" xfId="16560" xr:uid="{00000000-0005-0000-0000-00005E410000}"/>
    <cellStyle name="Számítás 3 5" xfId="16561" xr:uid="{00000000-0005-0000-0000-00005F410000}"/>
    <cellStyle name="Számítás 3_Aktiva Formeln" xfId="16562" xr:uid="{00000000-0005-0000-0000-000060410000}"/>
    <cellStyle name="Számítás 4" xfId="16563" xr:uid="{00000000-0005-0000-0000-000061410000}"/>
    <cellStyle name="Számítás 4 2" xfId="16564" xr:uid="{00000000-0005-0000-0000-000062410000}"/>
    <cellStyle name="Számítás 4 2 2" xfId="16565" xr:uid="{00000000-0005-0000-0000-000063410000}"/>
    <cellStyle name="Számítás 4 2 2 2" xfId="16566" xr:uid="{00000000-0005-0000-0000-000064410000}"/>
    <cellStyle name="Számítás 4 2 3" xfId="16567" xr:uid="{00000000-0005-0000-0000-000065410000}"/>
    <cellStyle name="Számítás 4 3" xfId="16568" xr:uid="{00000000-0005-0000-0000-000066410000}"/>
    <cellStyle name="Számítás 4 4" xfId="16569" xr:uid="{00000000-0005-0000-0000-000067410000}"/>
    <cellStyle name="Számítás 4 4 2" xfId="16570" xr:uid="{00000000-0005-0000-0000-000068410000}"/>
    <cellStyle name="Számítás 4_Aktiva Formeln" xfId="16571" xr:uid="{00000000-0005-0000-0000-000069410000}"/>
    <cellStyle name="Számítás 5" xfId="16572" xr:uid="{00000000-0005-0000-0000-00006A410000}"/>
    <cellStyle name="Számítás 5 2" xfId="16573" xr:uid="{00000000-0005-0000-0000-00006B410000}"/>
    <cellStyle name="Számítás 5 2 2" xfId="16574" xr:uid="{00000000-0005-0000-0000-00006C410000}"/>
    <cellStyle name="Számítás 5 2 2 2" xfId="16575" xr:uid="{00000000-0005-0000-0000-00006D410000}"/>
    <cellStyle name="Számítás 5 2 3" xfId="16576" xr:uid="{00000000-0005-0000-0000-00006E410000}"/>
    <cellStyle name="Számítás 5 3" xfId="16577" xr:uid="{00000000-0005-0000-0000-00006F410000}"/>
    <cellStyle name="Számítás 5 4" xfId="16578" xr:uid="{00000000-0005-0000-0000-000070410000}"/>
    <cellStyle name="Számítás 5 4 2" xfId="16579" xr:uid="{00000000-0005-0000-0000-000071410000}"/>
    <cellStyle name="Számítás 5 5" xfId="16580" xr:uid="{00000000-0005-0000-0000-000072410000}"/>
    <cellStyle name="Számítás 5_Aktiva Formeln" xfId="16581" xr:uid="{00000000-0005-0000-0000-000073410000}"/>
    <cellStyle name="Számítás 6" xfId="16582" xr:uid="{00000000-0005-0000-0000-000074410000}"/>
    <cellStyle name="Számítás 6 2" xfId="16583" xr:uid="{00000000-0005-0000-0000-000075410000}"/>
    <cellStyle name="Számítás 6 2 2" xfId="16584" xr:uid="{00000000-0005-0000-0000-000076410000}"/>
    <cellStyle name="Számítás 6 3" xfId="16585" xr:uid="{00000000-0005-0000-0000-000077410000}"/>
    <cellStyle name="Számítás 7" xfId="16586" xr:uid="{00000000-0005-0000-0000-000078410000}"/>
    <cellStyle name="Számítás 8" xfId="16587" xr:uid="{00000000-0005-0000-0000-000079410000}"/>
    <cellStyle name="Számítás 8 2" xfId="16588" xr:uid="{00000000-0005-0000-0000-00007A410000}"/>
    <cellStyle name="Számítás_Aktiva Formeln" xfId="16589" xr:uid="{00000000-0005-0000-0000-00007B410000}"/>
    <cellStyle name="t" xfId="16590" xr:uid="{00000000-0005-0000-0000-00007C410000}"/>
    <cellStyle name="t 2" xfId="16591" xr:uid="{00000000-0005-0000-0000-00007D410000}"/>
    <cellStyle name="t 3" xfId="16592" xr:uid="{00000000-0005-0000-0000-00007E410000}"/>
    <cellStyle name="t_Aktiva Formeln" xfId="16593" xr:uid="{00000000-0005-0000-0000-00007F410000}"/>
    <cellStyle name="TableBlueBody" xfId="16594" xr:uid="{00000000-0005-0000-0000-000080410000}"/>
    <cellStyle name="TableBlueHeader" xfId="16595" xr:uid="{00000000-0005-0000-0000-000081410000}"/>
    <cellStyle name="TableGreenBody" xfId="16596" xr:uid="{00000000-0005-0000-0000-000082410000}"/>
    <cellStyle name="TableGreenHeader" xfId="16597" xr:uid="{00000000-0005-0000-0000-000083410000}"/>
    <cellStyle name="TableGreyBody" xfId="16598" xr:uid="{00000000-0005-0000-0000-000084410000}"/>
    <cellStyle name="TableGreyHeader" xfId="16599" xr:uid="{00000000-0005-0000-0000-000085410000}"/>
    <cellStyle name="TableLilacBody" xfId="16600" xr:uid="{00000000-0005-0000-0000-000086410000}"/>
    <cellStyle name="TableLilacHeader" xfId="16601" xr:uid="{00000000-0005-0000-0000-000087410000}"/>
    <cellStyle name="TablePinkBody" xfId="16602" xr:uid="{00000000-0005-0000-0000-000088410000}"/>
    <cellStyle name="TablePinkHeader" xfId="16603" xr:uid="{00000000-0005-0000-0000-000089410000}"/>
    <cellStyle name="TableWhiteBody" xfId="16604" xr:uid="{00000000-0005-0000-0000-00008A410000}"/>
    <cellStyle name="TableWhiteHeader" xfId="16605" xr:uid="{00000000-0005-0000-0000-00008B410000}"/>
    <cellStyle name="TableYellowBody" xfId="16606" xr:uid="{00000000-0005-0000-0000-00008C410000}"/>
    <cellStyle name="TableYellowHeader" xfId="16607" xr:uid="{00000000-0005-0000-0000-00008D410000}"/>
    <cellStyle name="Texto de advertencia" xfId="16608" xr:uid="{00000000-0005-0000-0000-00008E410000}"/>
    <cellStyle name="Texto explicativo" xfId="16609" xr:uid="{00000000-0005-0000-0000-00008F410000}"/>
    <cellStyle name="Title 1" xfId="16610" xr:uid="{00000000-0005-0000-0000-000090410000}"/>
    <cellStyle name="Title 2" xfId="16611" xr:uid="{00000000-0005-0000-0000-000091410000}"/>
    <cellStyle name="Title 3" xfId="16612" xr:uid="{00000000-0005-0000-0000-000092410000}"/>
    <cellStyle name="Title 3 2" xfId="16613" xr:uid="{00000000-0005-0000-0000-000093410000}"/>
    <cellStyle name="Title 3 3" xfId="16614" xr:uid="{00000000-0005-0000-0000-000094410000}"/>
    <cellStyle name="Título" xfId="16615" xr:uid="{00000000-0005-0000-0000-000095410000}"/>
    <cellStyle name="Título 1" xfId="16616" xr:uid="{00000000-0005-0000-0000-000096410000}"/>
    <cellStyle name="Título 2" xfId="16617" xr:uid="{00000000-0005-0000-0000-000097410000}"/>
    <cellStyle name="Título 3" xfId="16618" xr:uid="{00000000-0005-0000-0000-000098410000}"/>
    <cellStyle name="Título_20091015 DE_Proposed amendments to CR SEC_MKR" xfId="16619" xr:uid="{00000000-0005-0000-0000-000099410000}"/>
    <cellStyle name="Total 2" xfId="16620" xr:uid="{00000000-0005-0000-0000-00009A410000}"/>
    <cellStyle name="Total 2 2" xfId="16621" xr:uid="{00000000-0005-0000-0000-00009B410000}"/>
    <cellStyle name="Total 2 2 10" xfId="16622" xr:uid="{00000000-0005-0000-0000-00009C410000}"/>
    <cellStyle name="Total 2 2 10 2" xfId="16623" xr:uid="{00000000-0005-0000-0000-00009D410000}"/>
    <cellStyle name="Total 2 2 10 2 2" xfId="16624" xr:uid="{00000000-0005-0000-0000-00009E410000}"/>
    <cellStyle name="Total 2 2 10 3" xfId="16625" xr:uid="{00000000-0005-0000-0000-00009F410000}"/>
    <cellStyle name="Total 2 2 11" xfId="16626" xr:uid="{00000000-0005-0000-0000-0000A0410000}"/>
    <cellStyle name="Total 2 2 11 2" xfId="16627" xr:uid="{00000000-0005-0000-0000-0000A1410000}"/>
    <cellStyle name="Total 2 2 2" xfId="16628" xr:uid="{00000000-0005-0000-0000-0000A2410000}"/>
    <cellStyle name="Total 2 2 2 10" xfId="16629" xr:uid="{00000000-0005-0000-0000-0000A3410000}"/>
    <cellStyle name="Total 2 2 2 10 2" xfId="16630" xr:uid="{00000000-0005-0000-0000-0000A4410000}"/>
    <cellStyle name="Total 2 2 2 2" xfId="16631" xr:uid="{00000000-0005-0000-0000-0000A5410000}"/>
    <cellStyle name="Total 2 2 2 2 2" xfId="16632" xr:uid="{00000000-0005-0000-0000-0000A6410000}"/>
    <cellStyle name="Total 2 2 2 2 3" xfId="16633" xr:uid="{00000000-0005-0000-0000-0000A7410000}"/>
    <cellStyle name="Total 2 2 2 2 4" xfId="16634" xr:uid="{00000000-0005-0000-0000-0000A8410000}"/>
    <cellStyle name="Total 2 2 2 2 4 2" xfId="16635" xr:uid="{00000000-0005-0000-0000-0000A9410000}"/>
    <cellStyle name="Total 2 2 2 2 5" xfId="16636" xr:uid="{00000000-0005-0000-0000-0000AA410000}"/>
    <cellStyle name="Total 2 2 2 2_Aktiva Formeln" xfId="16637" xr:uid="{00000000-0005-0000-0000-0000AB410000}"/>
    <cellStyle name="Total 2 2 2 3" xfId="16638" xr:uid="{00000000-0005-0000-0000-0000AC410000}"/>
    <cellStyle name="Total 2 2 2 3 2" xfId="16639" xr:uid="{00000000-0005-0000-0000-0000AD410000}"/>
    <cellStyle name="Total 2 2 2 3 2 2" xfId="16640" xr:uid="{00000000-0005-0000-0000-0000AE410000}"/>
    <cellStyle name="Total 2 2 2 3 3" xfId="16641" xr:uid="{00000000-0005-0000-0000-0000AF410000}"/>
    <cellStyle name="Total 2 2 2 4" xfId="16642" xr:uid="{00000000-0005-0000-0000-0000B0410000}"/>
    <cellStyle name="Total 2 2 2 4 2" xfId="16643" xr:uid="{00000000-0005-0000-0000-0000B1410000}"/>
    <cellStyle name="Total 2 2 2 4 2 2" xfId="16644" xr:uid="{00000000-0005-0000-0000-0000B2410000}"/>
    <cellStyle name="Total 2 2 2 4 3" xfId="16645" xr:uid="{00000000-0005-0000-0000-0000B3410000}"/>
    <cellStyle name="Total 2 2 2 5" xfId="16646" xr:uid="{00000000-0005-0000-0000-0000B4410000}"/>
    <cellStyle name="Total 2 2 2 5 2" xfId="16647" xr:uid="{00000000-0005-0000-0000-0000B5410000}"/>
    <cellStyle name="Total 2 2 2 5 2 2" xfId="16648" xr:uid="{00000000-0005-0000-0000-0000B6410000}"/>
    <cellStyle name="Total 2 2 2 5 3" xfId="16649" xr:uid="{00000000-0005-0000-0000-0000B7410000}"/>
    <cellStyle name="Total 2 2 2 6" xfId="16650" xr:uid="{00000000-0005-0000-0000-0000B8410000}"/>
    <cellStyle name="Total 2 2 2 6 2" xfId="16651" xr:uid="{00000000-0005-0000-0000-0000B9410000}"/>
    <cellStyle name="Total 2 2 2 6 2 2" xfId="16652" xr:uid="{00000000-0005-0000-0000-0000BA410000}"/>
    <cellStyle name="Total 2 2 2 6 3" xfId="16653" xr:uid="{00000000-0005-0000-0000-0000BB410000}"/>
    <cellStyle name="Total 2 2 2 7" xfId="16654" xr:uid="{00000000-0005-0000-0000-0000BC410000}"/>
    <cellStyle name="Total 2 2 2 7 2" xfId="16655" xr:uid="{00000000-0005-0000-0000-0000BD410000}"/>
    <cellStyle name="Total 2 2 2 7 2 2" xfId="16656" xr:uid="{00000000-0005-0000-0000-0000BE410000}"/>
    <cellStyle name="Total 2 2 2 7 3" xfId="16657" xr:uid="{00000000-0005-0000-0000-0000BF410000}"/>
    <cellStyle name="Total 2 2 2 8" xfId="16658" xr:uid="{00000000-0005-0000-0000-0000C0410000}"/>
    <cellStyle name="Total 2 2 2 8 2" xfId="16659" xr:uid="{00000000-0005-0000-0000-0000C1410000}"/>
    <cellStyle name="Total 2 2 2 8 2 2" xfId="16660" xr:uid="{00000000-0005-0000-0000-0000C2410000}"/>
    <cellStyle name="Total 2 2 2 8 3" xfId="16661" xr:uid="{00000000-0005-0000-0000-0000C3410000}"/>
    <cellStyle name="Total 2 2 2 9" xfId="16662" xr:uid="{00000000-0005-0000-0000-0000C4410000}"/>
    <cellStyle name="Total 2 2 2 9 2" xfId="16663" xr:uid="{00000000-0005-0000-0000-0000C5410000}"/>
    <cellStyle name="Total 2 2 2 9 2 2" xfId="16664" xr:uid="{00000000-0005-0000-0000-0000C6410000}"/>
    <cellStyle name="Total 2 2 2 9 3" xfId="16665" xr:uid="{00000000-0005-0000-0000-0000C7410000}"/>
    <cellStyle name="Total 2 2 2_Aktiva Formeln" xfId="16666" xr:uid="{00000000-0005-0000-0000-0000C8410000}"/>
    <cellStyle name="Total 2 2 3" xfId="16667" xr:uid="{00000000-0005-0000-0000-0000C9410000}"/>
    <cellStyle name="Total 2 2 3 2" xfId="16668" xr:uid="{00000000-0005-0000-0000-0000CA410000}"/>
    <cellStyle name="Total 2 2 3 2 2" xfId="16669" xr:uid="{00000000-0005-0000-0000-0000CB410000}"/>
    <cellStyle name="Total 2 2 3 2 2 2" xfId="16670" xr:uid="{00000000-0005-0000-0000-0000CC410000}"/>
    <cellStyle name="Total 2 2 3 2 3" xfId="16671" xr:uid="{00000000-0005-0000-0000-0000CD410000}"/>
    <cellStyle name="Total 2 2 3 3" xfId="16672" xr:uid="{00000000-0005-0000-0000-0000CE410000}"/>
    <cellStyle name="Total 2 2 3 4" xfId="16673" xr:uid="{00000000-0005-0000-0000-0000CF410000}"/>
    <cellStyle name="Total 2 2 3 4 2" xfId="16674" xr:uid="{00000000-0005-0000-0000-0000D0410000}"/>
    <cellStyle name="Total 2 2 3 5" xfId="16675" xr:uid="{00000000-0005-0000-0000-0000D1410000}"/>
    <cellStyle name="Total 2 2 3_Aktiva Formeln" xfId="16676" xr:uid="{00000000-0005-0000-0000-0000D2410000}"/>
    <cellStyle name="Total 2 2 4" xfId="16677" xr:uid="{00000000-0005-0000-0000-0000D3410000}"/>
    <cellStyle name="Total 2 2 4 2" xfId="16678" xr:uid="{00000000-0005-0000-0000-0000D4410000}"/>
    <cellStyle name="Total 2 2 4 3" xfId="16679" xr:uid="{00000000-0005-0000-0000-0000D5410000}"/>
    <cellStyle name="Total 2 2 4 4" xfId="16680" xr:uid="{00000000-0005-0000-0000-0000D6410000}"/>
    <cellStyle name="Total 2 2 4 4 2" xfId="16681" xr:uid="{00000000-0005-0000-0000-0000D7410000}"/>
    <cellStyle name="Total 2 2 4 5" xfId="16682" xr:uid="{00000000-0005-0000-0000-0000D8410000}"/>
    <cellStyle name="Total 2 2 4_Aktiva Formeln" xfId="16683" xr:uid="{00000000-0005-0000-0000-0000D9410000}"/>
    <cellStyle name="Total 2 2 5" xfId="16684" xr:uid="{00000000-0005-0000-0000-0000DA410000}"/>
    <cellStyle name="Total 2 2 5 2" xfId="16685" xr:uid="{00000000-0005-0000-0000-0000DB410000}"/>
    <cellStyle name="Total 2 2 5 3" xfId="16686" xr:uid="{00000000-0005-0000-0000-0000DC410000}"/>
    <cellStyle name="Total 2 2 5 4" xfId="16687" xr:uid="{00000000-0005-0000-0000-0000DD410000}"/>
    <cellStyle name="Total 2 2 5 4 2" xfId="16688" xr:uid="{00000000-0005-0000-0000-0000DE410000}"/>
    <cellStyle name="Total 2 2 5 5" xfId="16689" xr:uid="{00000000-0005-0000-0000-0000DF410000}"/>
    <cellStyle name="Total 2 2 5_Aktiva Formeln" xfId="16690" xr:uid="{00000000-0005-0000-0000-0000E0410000}"/>
    <cellStyle name="Total 2 2 6" xfId="16691" xr:uid="{00000000-0005-0000-0000-0000E1410000}"/>
    <cellStyle name="Total 2 2 6 2" xfId="16692" xr:uid="{00000000-0005-0000-0000-0000E2410000}"/>
    <cellStyle name="Total 2 2 6 2 2" xfId="16693" xr:uid="{00000000-0005-0000-0000-0000E3410000}"/>
    <cellStyle name="Total 2 2 6 3" xfId="16694" xr:uid="{00000000-0005-0000-0000-0000E4410000}"/>
    <cellStyle name="Total 2 2 7" xfId="16695" xr:uid="{00000000-0005-0000-0000-0000E5410000}"/>
    <cellStyle name="Total 2 2 8" xfId="16696" xr:uid="{00000000-0005-0000-0000-0000E6410000}"/>
    <cellStyle name="Total 2 2 8 2" xfId="16697" xr:uid="{00000000-0005-0000-0000-0000E7410000}"/>
    <cellStyle name="Total 2 2 8 2 2" xfId="16698" xr:uid="{00000000-0005-0000-0000-0000E8410000}"/>
    <cellStyle name="Total 2 2 8 3" xfId="16699" xr:uid="{00000000-0005-0000-0000-0000E9410000}"/>
    <cellStyle name="Total 2 2 9" xfId="16700" xr:uid="{00000000-0005-0000-0000-0000EA410000}"/>
    <cellStyle name="Total 2 2 9 2" xfId="16701" xr:uid="{00000000-0005-0000-0000-0000EB410000}"/>
    <cellStyle name="Total 2 2 9 2 2" xfId="16702" xr:uid="{00000000-0005-0000-0000-0000EC410000}"/>
    <cellStyle name="Total 2 2 9 3" xfId="16703" xr:uid="{00000000-0005-0000-0000-0000ED410000}"/>
    <cellStyle name="Total 2 2_Aktiva Formeln" xfId="16704" xr:uid="{00000000-0005-0000-0000-0000EE410000}"/>
    <cellStyle name="Total 2 3" xfId="16705" xr:uid="{00000000-0005-0000-0000-0000EF410000}"/>
    <cellStyle name="Total 2 3 2" xfId="16706" xr:uid="{00000000-0005-0000-0000-0000F0410000}"/>
    <cellStyle name="Total 2 3 2 2" xfId="16707" xr:uid="{00000000-0005-0000-0000-0000F1410000}"/>
    <cellStyle name="Total 2 3 2 2 2" xfId="16708" xr:uid="{00000000-0005-0000-0000-0000F2410000}"/>
    <cellStyle name="Total 2 3 2 2 2 2" xfId="16709" xr:uid="{00000000-0005-0000-0000-0000F3410000}"/>
    <cellStyle name="Total 2 3 2 2 3" xfId="16710" xr:uid="{00000000-0005-0000-0000-0000F4410000}"/>
    <cellStyle name="Total 2 3 2 3" xfId="16711" xr:uid="{00000000-0005-0000-0000-0000F5410000}"/>
    <cellStyle name="Total 2 3 2 4" xfId="16712" xr:uid="{00000000-0005-0000-0000-0000F6410000}"/>
    <cellStyle name="Total 2 3 2 4 2" xfId="16713" xr:uid="{00000000-0005-0000-0000-0000F7410000}"/>
    <cellStyle name="Total 2 3 2 5" xfId="16714" xr:uid="{00000000-0005-0000-0000-0000F8410000}"/>
    <cellStyle name="Total 2 3 2_Aktiva Formeln" xfId="16715" xr:uid="{00000000-0005-0000-0000-0000F9410000}"/>
    <cellStyle name="Total 2 3 3" xfId="16716" xr:uid="{00000000-0005-0000-0000-0000FA410000}"/>
    <cellStyle name="Total 2 3 3 2" xfId="16717" xr:uid="{00000000-0005-0000-0000-0000FB410000}"/>
    <cellStyle name="Total 2 3 3 3" xfId="16718" xr:uid="{00000000-0005-0000-0000-0000FC410000}"/>
    <cellStyle name="Total 2 3 3 4" xfId="16719" xr:uid="{00000000-0005-0000-0000-0000FD410000}"/>
    <cellStyle name="Total 2 3 3 4 2" xfId="16720" xr:uid="{00000000-0005-0000-0000-0000FE410000}"/>
    <cellStyle name="Total 2 3 3 5" xfId="16721" xr:uid="{00000000-0005-0000-0000-0000FF410000}"/>
    <cellStyle name="Total 2 3 3_Aktiva Formeln" xfId="16722" xr:uid="{00000000-0005-0000-0000-000000420000}"/>
    <cellStyle name="Total 2 3 4" xfId="16723" xr:uid="{00000000-0005-0000-0000-000001420000}"/>
    <cellStyle name="Total 2 3 4 2" xfId="16724" xr:uid="{00000000-0005-0000-0000-000002420000}"/>
    <cellStyle name="Total 2 3 4 2 2" xfId="16725" xr:uid="{00000000-0005-0000-0000-000003420000}"/>
    <cellStyle name="Total 2 3 4 3" xfId="16726" xr:uid="{00000000-0005-0000-0000-000004420000}"/>
    <cellStyle name="Total 2 3 5" xfId="16727" xr:uid="{00000000-0005-0000-0000-000005420000}"/>
    <cellStyle name="Total 2 3_Aktiva Formeln" xfId="16728" xr:uid="{00000000-0005-0000-0000-000006420000}"/>
    <cellStyle name="Total 2 4" xfId="16729" xr:uid="{00000000-0005-0000-0000-000007420000}"/>
    <cellStyle name="Total 2 4 2" xfId="16730" xr:uid="{00000000-0005-0000-0000-000008420000}"/>
    <cellStyle name="Total 2 4 2 2" xfId="16731" xr:uid="{00000000-0005-0000-0000-000009420000}"/>
    <cellStyle name="Total 2 4 3" xfId="16732" xr:uid="{00000000-0005-0000-0000-00000A420000}"/>
    <cellStyle name="Total 2 5" xfId="16733" xr:uid="{00000000-0005-0000-0000-00000B420000}"/>
    <cellStyle name="Total 2 5 2" xfId="16734" xr:uid="{00000000-0005-0000-0000-00000C420000}"/>
    <cellStyle name="Total 2 5 2 2" xfId="16735" xr:uid="{00000000-0005-0000-0000-00000D420000}"/>
    <cellStyle name="Total 2 5 3" xfId="16736" xr:uid="{00000000-0005-0000-0000-00000E420000}"/>
    <cellStyle name="Total 2 6" xfId="16737" xr:uid="{00000000-0005-0000-0000-00000F420000}"/>
    <cellStyle name="Total 2 6 2" xfId="16738" xr:uid="{00000000-0005-0000-0000-000010420000}"/>
    <cellStyle name="Total 2 6 2 2" xfId="16739" xr:uid="{00000000-0005-0000-0000-000011420000}"/>
    <cellStyle name="Total 2 6 3" xfId="16740" xr:uid="{00000000-0005-0000-0000-000012420000}"/>
    <cellStyle name="Total 2 7" xfId="16741" xr:uid="{00000000-0005-0000-0000-000013420000}"/>
    <cellStyle name="Total 2 7 2" xfId="16742" xr:uid="{00000000-0005-0000-0000-000014420000}"/>
    <cellStyle name="Total 2_Aktiva Formeln" xfId="16743" xr:uid="{00000000-0005-0000-0000-000015420000}"/>
    <cellStyle name="Total 3" xfId="16744" xr:uid="{00000000-0005-0000-0000-000016420000}"/>
    <cellStyle name="Total 3 2" xfId="16745" xr:uid="{00000000-0005-0000-0000-000017420000}"/>
    <cellStyle name="Total 3 2 2" xfId="16746" xr:uid="{00000000-0005-0000-0000-000018420000}"/>
    <cellStyle name="Total 3 3" xfId="16747" xr:uid="{00000000-0005-0000-0000-000019420000}"/>
    <cellStyle name="Total 4" xfId="16748" xr:uid="{00000000-0005-0000-0000-00001A420000}"/>
    <cellStyle name="Total 4 2" xfId="16749" xr:uid="{00000000-0005-0000-0000-00001B420000}"/>
    <cellStyle name="TT:MM.JJJJ" xfId="16750" xr:uid="{00000000-0005-0000-0000-00001C420000}"/>
    <cellStyle name="TTMMJJ" xfId="16751" xr:uid="{00000000-0005-0000-0000-00001D420000}"/>
    <cellStyle name="TTMMJJhhmm" xfId="16752" xr:uid="{00000000-0005-0000-0000-00001E420000}"/>
    <cellStyle name="TTMMJJJJ" xfId="16753" xr:uid="{00000000-0005-0000-0000-00001F420000}"/>
    <cellStyle name="Überschrift 1 1" xfId="16754" xr:uid="{00000000-0005-0000-0000-000020420000}"/>
    <cellStyle name="Überschrift 1 2" xfId="16755" xr:uid="{00000000-0005-0000-0000-000021420000}"/>
    <cellStyle name="Überschrift 1 2 2" xfId="16756" xr:uid="{00000000-0005-0000-0000-000022420000}"/>
    <cellStyle name="Überschrift 1 3" xfId="16757" xr:uid="{00000000-0005-0000-0000-000023420000}"/>
    <cellStyle name="Überschrift 1 4" xfId="16758" xr:uid="{00000000-0005-0000-0000-000024420000}"/>
    <cellStyle name="Überschrift 1 5" xfId="16759" xr:uid="{00000000-0005-0000-0000-000025420000}"/>
    <cellStyle name="Überschrift 2 2" xfId="16760" xr:uid="{00000000-0005-0000-0000-000026420000}"/>
    <cellStyle name="Überschrift 2 2 2" xfId="16761" xr:uid="{00000000-0005-0000-0000-000027420000}"/>
    <cellStyle name="Überschrift 2 3" xfId="16762" xr:uid="{00000000-0005-0000-0000-000028420000}"/>
    <cellStyle name="Überschrift 2 4" xfId="16763" xr:uid="{00000000-0005-0000-0000-000029420000}"/>
    <cellStyle name="Überschrift 2 5" xfId="16764" xr:uid="{00000000-0005-0000-0000-00002A420000}"/>
    <cellStyle name="Überschrift 3 2" xfId="16765" xr:uid="{00000000-0005-0000-0000-00002B420000}"/>
    <cellStyle name="Überschrift 3 2 2" xfId="16766" xr:uid="{00000000-0005-0000-0000-00002C420000}"/>
    <cellStyle name="Überschrift 3 3" xfId="16767" xr:uid="{00000000-0005-0000-0000-00002D420000}"/>
    <cellStyle name="Überschrift 3 4" xfId="16768" xr:uid="{00000000-0005-0000-0000-00002E420000}"/>
    <cellStyle name="Überschrift 3 5" xfId="16769" xr:uid="{00000000-0005-0000-0000-00002F420000}"/>
    <cellStyle name="Überschrift 4 2" xfId="16770" xr:uid="{00000000-0005-0000-0000-000030420000}"/>
    <cellStyle name="Überschrift 4 2 2" xfId="16771" xr:uid="{00000000-0005-0000-0000-000031420000}"/>
    <cellStyle name="Überschrift 4 3" xfId="16772" xr:uid="{00000000-0005-0000-0000-000032420000}"/>
    <cellStyle name="Überschrift 4 4" xfId="16773" xr:uid="{00000000-0005-0000-0000-000033420000}"/>
    <cellStyle name="Überschrift 4 5" xfId="16774" xr:uid="{00000000-0005-0000-0000-000034420000}"/>
    <cellStyle name="Überschrift 5" xfId="16775" xr:uid="{00000000-0005-0000-0000-000035420000}"/>
    <cellStyle name="Überschrift 5 2" xfId="16776" xr:uid="{00000000-0005-0000-0000-000036420000}"/>
    <cellStyle name="Überschrift 6" xfId="16777" xr:uid="{00000000-0005-0000-0000-000037420000}"/>
    <cellStyle name="Überschrift 7" xfId="16778" xr:uid="{00000000-0005-0000-0000-000038420000}"/>
    <cellStyle name="Überschrift 8" xfId="16779" xr:uid="{00000000-0005-0000-0000-000039420000}"/>
    <cellStyle name="Undefiniert" xfId="16780" xr:uid="{00000000-0005-0000-0000-00003A420000}"/>
    <cellStyle name="Verknüpfte Zelle 2" xfId="16781" xr:uid="{00000000-0005-0000-0000-00003B420000}"/>
    <cellStyle name="Verknüpfte Zelle 2 2" xfId="16782" xr:uid="{00000000-0005-0000-0000-00003C420000}"/>
    <cellStyle name="Verknüpfte Zelle 3" xfId="16783" xr:uid="{00000000-0005-0000-0000-00003D420000}"/>
    <cellStyle name="Verknüpfte Zelle 4" xfId="16784" xr:uid="{00000000-0005-0000-0000-00003E420000}"/>
    <cellStyle name="Verknüpfte Zelle 5" xfId="16785" xr:uid="{00000000-0005-0000-0000-00003F420000}"/>
    <cellStyle name="Währung 2" xfId="16786" xr:uid="{00000000-0005-0000-0000-000040420000}"/>
    <cellStyle name="Währung 3" xfId="16787" xr:uid="{00000000-0005-0000-0000-000041420000}"/>
    <cellStyle name="Währung 3 2" xfId="16788" xr:uid="{00000000-0005-0000-0000-000042420000}"/>
    <cellStyle name="Währung 3 2 2" xfId="16984" xr:uid="{00000000-0005-0000-0000-000043420000}"/>
    <cellStyle name="Währung 3 3" xfId="16983" xr:uid="{00000000-0005-0000-0000-000044420000}"/>
    <cellStyle name="Warnender Text 2" xfId="16789" xr:uid="{00000000-0005-0000-0000-000045420000}"/>
    <cellStyle name="Warnender Text 2 2" xfId="16790" xr:uid="{00000000-0005-0000-0000-000046420000}"/>
    <cellStyle name="Warnender Text 3" xfId="16791" xr:uid="{00000000-0005-0000-0000-000047420000}"/>
    <cellStyle name="Warnender Text 4" xfId="16792" xr:uid="{00000000-0005-0000-0000-000048420000}"/>
    <cellStyle name="Warnender Text 5" xfId="16793" xr:uid="{00000000-0005-0000-0000-000049420000}"/>
    <cellStyle name="Warnender Text 6" xfId="16794" xr:uid="{00000000-0005-0000-0000-00004A420000}"/>
    <cellStyle name="Warning Text 2" xfId="16795" xr:uid="{00000000-0005-0000-0000-00004B420000}"/>
    <cellStyle name="Warning Text 3" xfId="16796" xr:uid="{00000000-0005-0000-0000-00004C420000}"/>
    <cellStyle name="Warning Text 3 2" xfId="16797" xr:uid="{00000000-0005-0000-0000-00004D420000}"/>
    <cellStyle name="Warning Text 3 3" xfId="16798" xr:uid="{00000000-0005-0000-0000-00004E420000}"/>
    <cellStyle name="Warning Text 4" xfId="16799" xr:uid="{00000000-0005-0000-0000-00004F420000}"/>
    <cellStyle name="weiß" xfId="16800" xr:uid="{00000000-0005-0000-0000-000050420000}"/>
    <cellStyle name="zahl" xfId="16801" xr:uid="{00000000-0005-0000-0000-000051420000}"/>
    <cellStyle name="Zelle überprüfen 2" xfId="16802" xr:uid="{00000000-0005-0000-0000-000052420000}"/>
    <cellStyle name="Zelle überprüfen 2 2" xfId="16803" xr:uid="{00000000-0005-0000-0000-000053420000}"/>
    <cellStyle name="Zelle überprüfen 3" xfId="16804" xr:uid="{00000000-0005-0000-0000-000054420000}"/>
    <cellStyle name="Zelle überprüfen 4" xfId="16805" xr:uid="{00000000-0005-0000-0000-000055420000}"/>
    <cellStyle name="Zelle überprüfen 5" xfId="16806" xr:uid="{00000000-0005-0000-0000-000056420000}"/>
    <cellStyle name="_x0015__x0008__x0001_ဠ" xfId="16807" xr:uid="{00000000-0005-0000-0000-000057420000}"/>
    <cellStyle name="標準_Book2" xfId="16808" xr:uid="{00000000-0005-0000-0000-000058420000}"/>
  </cellStyles>
  <dxfs count="285">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color auto="1"/>
      </font>
      <fill>
        <patternFill>
          <bgColor rgb="FFFFFF00"/>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color rgb="FF00B050"/>
      </font>
      <fill>
        <patternFill>
          <fgColor theme="9" tint="0.79998168889431442"/>
          <bgColor theme="9" tint="0.79998168889431442"/>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outline="0">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dxf>
    <dxf>
      <alignment vertical="center" textRotation="0" wrapText="1" indent="0" justifyLastLine="0" shrinkToFit="0" readingOrder="0"/>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numFmt numFmtId="0" formatCode="General"/>
      <fill>
        <patternFill patternType="none">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bgColor auto="1"/>
        </patternFill>
      </fill>
      <alignment horizontal="general" vertical="center" textRotation="0" wrapText="0" indent="0" justifyLastLine="0" shrinkToFit="0" readingOrder="0"/>
    </dxf>
    <dxf>
      <font>
        <strike val="0"/>
        <outline val="0"/>
        <shadow val="0"/>
        <u val="none"/>
        <vertAlign val="baseline"/>
        <color theme="1"/>
      </font>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rgb="FF000000"/>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ont>
        <b val="0"/>
        <i val="0"/>
        <strike val="0"/>
        <condense val="0"/>
        <extend val="0"/>
        <outline val="0"/>
        <shadow val="0"/>
        <u val="none"/>
        <vertAlign val="baseline"/>
        <sz val="8"/>
        <color theme="1"/>
        <name val="Arial"/>
        <scheme val="none"/>
      </font>
      <fill>
        <patternFill patternType="none">
          <fgColor indexed="64"/>
          <bgColor auto="1"/>
        </patternFill>
      </fill>
    </dxf>
    <dxf>
      <alignment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19" formatCode="dd/mm/yyyy"/>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theme="1"/>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family val="2"/>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numFmt numFmtId="0" formatCode="General"/>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rgb="FF000000"/>
        <name val="Arial"/>
        <scheme val="none"/>
      </font>
      <numFmt numFmtId="0" formatCode="General"/>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8"/>
        <color auto="1"/>
        <name val="Arial"/>
        <scheme val="none"/>
      </font>
      <fill>
        <patternFill patternType="none">
          <fgColor indexed="64"/>
          <bgColor auto="1"/>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rder>
    </dxf>
    <dxf>
      <fill>
        <patternFill patternType="none">
          <fgColor indexed="64"/>
          <bgColor auto="1"/>
        </patternFill>
      </fill>
    </dxf>
    <dxf>
      <font>
        <strike val="0"/>
        <outline val="0"/>
        <shadow val="0"/>
        <u val="none"/>
        <vertAlign val="baseline"/>
        <color auto="1"/>
      </font>
      <alignment vertical="center" textRotation="0" wrapText="1" indent="0" justifyLastLine="0" shrinkToFit="0" readingOrder="0"/>
    </dxf>
  </dxfs>
  <tableStyles count="2" defaultTableStyle="TableStyleMedium2" defaultPivotStyle="PivotStyleLight16">
    <tableStyle name="Slicer Style 1" pivot="0" table="0" count="0" xr9:uid="{00000000-0011-0000-FFFF-FFFF00000000}"/>
    <tableStyle name="Slicer Style 2" pivot="0" table="0" count="0" xr9:uid="{00000000-0011-0000-FFFF-FFFF01000000}"/>
  </tableStyles>
  <colors>
    <mruColors>
      <color rgb="FFB8E08C"/>
      <color rgb="FFFFB3B3"/>
      <color rgb="FF9ECFDE"/>
      <color rgb="FFFF7575"/>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connections" Target="connections.xml"/><Relationship Id="rId39" Type="http://schemas.openxmlformats.org/officeDocument/2006/relationships/customXml" Target="../customXml/item9.xml"/><Relationship Id="rId21" Type="http://schemas.openxmlformats.org/officeDocument/2006/relationships/externalLink" Target="externalLinks/externalLink10.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5.xml"/><Relationship Id="rId29" Type="http://schemas.openxmlformats.org/officeDocument/2006/relationships/powerPivotData" Target="model/item.data"/><Relationship Id="rId11" Type="http://schemas.openxmlformats.org/officeDocument/2006/relationships/worksheet" Target="worksheets/sheet11.xml"/><Relationship Id="rId24" Type="http://schemas.openxmlformats.org/officeDocument/2006/relationships/externalLink" Target="externalLinks/externalLink13.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externalLink" Target="externalLinks/externalLink8.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worksheet" Target="worksheets/sheet8.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externalLink" Target="externalLinks/externalLink9.xml"/><Relationship Id="rId41"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4.xml"/><Relationship Id="rId23" Type="http://schemas.openxmlformats.org/officeDocument/2006/relationships/externalLink" Target="externalLinks/externalLink12.xml"/><Relationship Id="rId28" Type="http://schemas.openxmlformats.org/officeDocument/2006/relationships/sharedStrings" Target="sharedStrings.xml"/><Relationship Id="rId36" Type="http://schemas.openxmlformats.org/officeDocument/2006/relationships/customXml" Target="../customXml/item6.xml"/><Relationship Id="rId49" Type="http://schemas.openxmlformats.org/officeDocument/2006/relationships/customXml" Target="../customXml/item1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xdr:col>
      <xdr:colOff>79261</xdr:colOff>
      <xdr:row>12</xdr:row>
      <xdr:rowOff>48645</xdr:rowOff>
    </xdr:from>
    <xdr:ext cx="8955882" cy="3607594"/>
    <xdr:pic>
      <xdr:nvPicPr>
        <xdr:cNvPr id="3" name="Picture 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318747" y="272653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160020</xdr:colOff>
      <xdr:row>1</xdr:row>
      <xdr:rowOff>190500</xdr:rowOff>
    </xdr:from>
    <xdr:to>
      <xdr:col>3</xdr:col>
      <xdr:colOff>112259</xdr:colOff>
      <xdr:row>1</xdr:row>
      <xdr:rowOff>375685</xdr:rowOff>
    </xdr:to>
    <xdr:pic>
      <xdr:nvPicPr>
        <xdr:cNvPr id="4" name="Gráfico 10">
          <a:extLst>
            <a:ext uri="{FF2B5EF4-FFF2-40B4-BE49-F238E27FC236}">
              <a16:creationId xmlns:a16="http://schemas.microsoft.com/office/drawing/2014/main" id="{D161D60D-92BB-4A7F-A92D-B5EE4871762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020" y="381000"/>
          <a:ext cx="1064759" cy="185185"/>
        </a:xfrm>
        <a:prstGeom prst="rect">
          <a:avLst/>
        </a:prstGeom>
      </xdr:spPr>
    </xdr:pic>
    <xdr:clientData/>
  </xdr:twoCellAnchor>
  <xdr:twoCellAnchor>
    <xdr:from>
      <xdr:col>7</xdr:col>
      <xdr:colOff>0</xdr:colOff>
      <xdr:row>15</xdr:row>
      <xdr:rowOff>0</xdr:rowOff>
    </xdr:from>
    <xdr:to>
      <xdr:col>9</xdr:col>
      <xdr:colOff>0</xdr:colOff>
      <xdr:row>19</xdr:row>
      <xdr:rowOff>83820</xdr:rowOff>
    </xdr:to>
    <xdr:sp macro="" textlink="">
      <xdr:nvSpPr>
        <xdr:cNvPr id="2" name="Rectangle 1">
          <a:extLst>
            <a:ext uri="{FF2B5EF4-FFF2-40B4-BE49-F238E27FC236}">
              <a16:creationId xmlns:a16="http://schemas.microsoft.com/office/drawing/2014/main" id="{8E4EEBDD-27E4-407B-AD1F-8980479D4AFC}"/>
            </a:ext>
          </a:extLst>
        </xdr:cNvPr>
        <xdr:cNvSpPr/>
      </xdr:nvSpPr>
      <xdr:spPr>
        <a:xfrm>
          <a:off x="2773680" y="2926080"/>
          <a:ext cx="1478280" cy="81534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15</xdr:row>
      <xdr:rowOff>0</xdr:rowOff>
    </xdr:from>
    <xdr:to>
      <xdr:col>12</xdr:col>
      <xdr:colOff>0</xdr:colOff>
      <xdr:row>19</xdr:row>
      <xdr:rowOff>83820</xdr:rowOff>
    </xdr:to>
    <xdr:sp macro="" textlink="">
      <xdr:nvSpPr>
        <xdr:cNvPr id="5" name="Rectangle 4">
          <a:extLst>
            <a:ext uri="{FF2B5EF4-FFF2-40B4-BE49-F238E27FC236}">
              <a16:creationId xmlns:a16="http://schemas.microsoft.com/office/drawing/2014/main" id="{E9565A70-A289-46BD-A767-994BEFF8DC7D}"/>
            </a:ext>
          </a:extLst>
        </xdr:cNvPr>
        <xdr:cNvSpPr/>
      </xdr:nvSpPr>
      <xdr:spPr>
        <a:xfrm>
          <a:off x="3863340" y="2499360"/>
          <a:ext cx="1219200" cy="81534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15</xdr:row>
      <xdr:rowOff>0</xdr:rowOff>
    </xdr:from>
    <xdr:to>
      <xdr:col>15</xdr:col>
      <xdr:colOff>15240</xdr:colOff>
      <xdr:row>19</xdr:row>
      <xdr:rowOff>83820</xdr:rowOff>
    </xdr:to>
    <xdr:sp macro="" textlink="">
      <xdr:nvSpPr>
        <xdr:cNvPr id="6" name="Rectangle 5">
          <a:extLst>
            <a:ext uri="{FF2B5EF4-FFF2-40B4-BE49-F238E27FC236}">
              <a16:creationId xmlns:a16="http://schemas.microsoft.com/office/drawing/2014/main" id="{5FEB1256-E3BC-4B5C-9F10-4FBF3599C72D}"/>
            </a:ext>
          </a:extLst>
        </xdr:cNvPr>
        <xdr:cNvSpPr/>
      </xdr:nvSpPr>
      <xdr:spPr>
        <a:xfrm>
          <a:off x="5288280" y="2499360"/>
          <a:ext cx="1219200" cy="81534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15</xdr:row>
      <xdr:rowOff>0</xdr:rowOff>
    </xdr:from>
    <xdr:to>
      <xdr:col>18</xdr:col>
      <xdr:colOff>0</xdr:colOff>
      <xdr:row>19</xdr:row>
      <xdr:rowOff>83820</xdr:rowOff>
    </xdr:to>
    <xdr:sp macro="" textlink="">
      <xdr:nvSpPr>
        <xdr:cNvPr id="8" name="Rectangle 7">
          <a:extLst>
            <a:ext uri="{FF2B5EF4-FFF2-40B4-BE49-F238E27FC236}">
              <a16:creationId xmlns:a16="http://schemas.microsoft.com/office/drawing/2014/main" id="{90B47913-9EEA-4EAC-BBEB-E5666DC616A8}"/>
            </a:ext>
          </a:extLst>
        </xdr:cNvPr>
        <xdr:cNvSpPr/>
      </xdr:nvSpPr>
      <xdr:spPr>
        <a:xfrm>
          <a:off x="6682740" y="2499360"/>
          <a:ext cx="1219200" cy="81534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17</xdr:row>
      <xdr:rowOff>41910</xdr:rowOff>
    </xdr:from>
    <xdr:to>
      <xdr:col>10</xdr:col>
      <xdr:colOff>0</xdr:colOff>
      <xdr:row>17</xdr:row>
      <xdr:rowOff>41910</xdr:rowOff>
    </xdr:to>
    <xdr:cxnSp macro="">
      <xdr:nvCxnSpPr>
        <xdr:cNvPr id="11" name="Straight Arrow Connector 10">
          <a:extLst>
            <a:ext uri="{FF2B5EF4-FFF2-40B4-BE49-F238E27FC236}">
              <a16:creationId xmlns:a16="http://schemas.microsoft.com/office/drawing/2014/main" id="{ECFFE636-73C6-4A5B-9ADE-FBED5DFF4F9F}"/>
            </a:ext>
          </a:extLst>
        </xdr:cNvPr>
        <xdr:cNvCxnSpPr>
          <a:stCxn id="2" idx="3"/>
          <a:endCxn id="5" idx="1"/>
        </xdr:cNvCxnSpPr>
      </xdr:nvCxnSpPr>
      <xdr:spPr>
        <a:xfrm>
          <a:off x="4251960" y="3333750"/>
          <a:ext cx="108204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17</xdr:row>
      <xdr:rowOff>41910</xdr:rowOff>
    </xdr:from>
    <xdr:to>
      <xdr:col>13</xdr:col>
      <xdr:colOff>0</xdr:colOff>
      <xdr:row>17</xdr:row>
      <xdr:rowOff>41910</xdr:rowOff>
    </xdr:to>
    <xdr:cxnSp macro="">
      <xdr:nvCxnSpPr>
        <xdr:cNvPr id="12" name="Straight Arrow Connector 11">
          <a:extLst>
            <a:ext uri="{FF2B5EF4-FFF2-40B4-BE49-F238E27FC236}">
              <a16:creationId xmlns:a16="http://schemas.microsoft.com/office/drawing/2014/main" id="{F4C475DB-4C02-4AEE-ABA4-3ADD3AE1C1C4}"/>
            </a:ext>
          </a:extLst>
        </xdr:cNvPr>
        <xdr:cNvCxnSpPr>
          <a:stCxn id="5" idx="3"/>
        </xdr:cNvCxnSpPr>
      </xdr:nvCxnSpPr>
      <xdr:spPr>
        <a:xfrm>
          <a:off x="6812280" y="3333750"/>
          <a:ext cx="39624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17</xdr:row>
      <xdr:rowOff>41910</xdr:rowOff>
    </xdr:from>
    <xdr:to>
      <xdr:col>16</xdr:col>
      <xdr:colOff>0</xdr:colOff>
      <xdr:row>17</xdr:row>
      <xdr:rowOff>41910</xdr:rowOff>
    </xdr:to>
    <xdr:cxnSp macro="">
      <xdr:nvCxnSpPr>
        <xdr:cNvPr id="15" name="Straight Arrow Connector 14">
          <a:extLst>
            <a:ext uri="{FF2B5EF4-FFF2-40B4-BE49-F238E27FC236}">
              <a16:creationId xmlns:a16="http://schemas.microsoft.com/office/drawing/2014/main" id="{3BC8BCF7-5D1A-44DF-9FB8-6853245CCF64}"/>
            </a:ext>
          </a:extLst>
        </xdr:cNvPr>
        <xdr:cNvCxnSpPr>
          <a:stCxn id="6" idx="3"/>
        </xdr:cNvCxnSpPr>
      </xdr:nvCxnSpPr>
      <xdr:spPr>
        <a:xfrm>
          <a:off x="8702040" y="3333750"/>
          <a:ext cx="38100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171450</xdr:colOff>
      <xdr:row>1</xdr:row>
      <xdr:rowOff>171450</xdr:rowOff>
    </xdr:from>
    <xdr:to>
      <xdr:col>1</xdr:col>
      <xdr:colOff>698364</xdr:colOff>
      <xdr:row>1</xdr:row>
      <xdr:rowOff>378225</xdr:rowOff>
    </xdr:to>
    <xdr:pic>
      <xdr:nvPicPr>
        <xdr:cNvPr id="3" name="Gráfico 10">
          <a:extLst>
            <a:ext uri="{FF2B5EF4-FFF2-40B4-BE49-F238E27FC236}">
              <a16:creationId xmlns:a16="http://schemas.microsoft.com/office/drawing/2014/main" id="{1E803A37-DBFE-43FC-977C-1FC44DD0A51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5260" y="365760"/>
          <a:ext cx="1064124" cy="2029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156189</xdr:colOff>
      <xdr:row>0</xdr:row>
      <xdr:rowOff>0</xdr:rowOff>
    </xdr:from>
    <xdr:to>
      <xdr:col>1</xdr:col>
      <xdr:colOff>980072</xdr:colOff>
      <xdr:row>0</xdr:row>
      <xdr:rowOff>0</xdr:rowOff>
    </xdr:to>
    <xdr:pic>
      <xdr:nvPicPr>
        <xdr:cNvPr id="5"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58833" cy="185185"/>
        </a:xfrm>
        <a:prstGeom prst="rect">
          <a:avLst/>
        </a:prstGeom>
      </xdr:spPr>
    </xdr:pic>
    <xdr:clientData/>
  </xdr:twoCellAnchor>
  <xdr:twoCellAnchor editAs="absolute">
    <xdr:from>
      <xdr:col>0</xdr:col>
      <xdr:colOff>174836</xdr:colOff>
      <xdr:row>1</xdr:row>
      <xdr:rowOff>174838</xdr:rowOff>
    </xdr:from>
    <xdr:to>
      <xdr:col>1</xdr:col>
      <xdr:colOff>977975</xdr:colOff>
      <xdr:row>1</xdr:row>
      <xdr:rowOff>377803</xdr:rowOff>
    </xdr:to>
    <xdr:pic>
      <xdr:nvPicPr>
        <xdr:cNvPr id="4" name="Gráfico 10">
          <a:extLst>
            <a:ext uri="{FF2B5EF4-FFF2-40B4-BE49-F238E27FC236}">
              <a16:creationId xmlns:a16="http://schemas.microsoft.com/office/drawing/2014/main" id="{66083656-7E94-4C50-9618-42393B066B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0866" y="381001"/>
          <a:ext cx="1067299" cy="18518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56189" y="378268"/>
    <xdr:ext cx="1059044" cy="173755"/>
    <xdr:pic>
      <xdr:nvPicPr>
        <xdr:cNvPr id="2" name="Gráfico 10">
          <a:extLst>
            <a:ext uri="{FF2B5EF4-FFF2-40B4-BE49-F238E27FC236}">
              <a16:creationId xmlns:a16="http://schemas.microsoft.com/office/drawing/2014/main" id="{7C9FD32B-4B0C-4687-AF99-A47FE5A2814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59044" cy="173755"/>
        </a:xfrm>
        <a:prstGeom prst="rect">
          <a:avLst/>
        </a:prstGeom>
      </xdr:spPr>
    </xdr:pic>
    <xdr:clientData/>
  </xdr:absoluteAnchor>
</xdr:wsDr>
</file>

<file path=xl/drawings/drawing6.xml><?xml version="1.0" encoding="utf-8"?>
<xdr:wsDr xmlns:xdr="http://schemas.openxmlformats.org/drawingml/2006/spreadsheetDrawing" xmlns:a="http://schemas.openxmlformats.org/drawingml/2006/main">
  <xdr:twoCellAnchor editAs="absolute">
    <xdr:from>
      <xdr:col>0</xdr:col>
      <xdr:colOff>156189</xdr:colOff>
      <xdr:row>1</xdr:row>
      <xdr:rowOff>187768</xdr:rowOff>
    </xdr:from>
    <xdr:to>
      <xdr:col>1</xdr:col>
      <xdr:colOff>969065</xdr:colOff>
      <xdr:row>1</xdr:row>
      <xdr:rowOff>365333</xdr:rowOff>
    </xdr:to>
    <xdr:pic>
      <xdr:nvPicPr>
        <xdr:cNvPr id="2" name="Gráfico 10">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58833" cy="18518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156189</xdr:colOff>
      <xdr:row>1</xdr:row>
      <xdr:rowOff>187768</xdr:rowOff>
    </xdr:from>
    <xdr:to>
      <xdr:col>1</xdr:col>
      <xdr:colOff>973298</xdr:colOff>
      <xdr:row>1</xdr:row>
      <xdr:rowOff>365333</xdr:rowOff>
    </xdr:to>
    <xdr:pic>
      <xdr:nvPicPr>
        <xdr:cNvPr id="2" name="Gráfico 10">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N60277\OneDrive%20-%20Santander%20Office%20365\Escritorio\Loan%20Tape%20Estructural\BDR\Loan%20Tapes%20vs%20BDR_v11_MAPEO_BDR_SCIB_vbar2.xlsb"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epioncloud.sharepoint.com/sites/BSPilar3ESG/Shared%20Documents/General/07.%20Entreg&#225;veis%20Dez23/Worksheet%20in%205215%20Carteira%20de%20T&#237;tulo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2869FE64\Worksheet%20in%205550%20Participa&#231;&#245;es%20financeiras%20BSP"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2869FE64\Worksheet%20in%205550%20Detalhe%20das%20participa&#231;&#245;es%20financeira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2869FE64\Worksheet%20in%205250%20Teste%20aos%20juros%20dos%20DP's_30.11.2004" TargetMode="External"/></Relationships>
</file>

<file path=xl/externalLinks/_rels/externalLink11.xml.rels><?xml version="1.0" encoding="UTF-8" standalone="yes"?>
<Relationships xmlns="http://schemas.openxmlformats.org/package/2006/relationships"><Relationship Id="rId3" Type="http://schemas.openxmlformats.org/officeDocument/2006/relationships/externalLinkPath" Target="../../../../../../../../BSLoanTapeBCE/Shared%20Documents/General/03.%20Loan%20Tape/02.%20Documenta&#231;&#227;o%20Trabalho/02.%20Especifica&#231;&#227;o/Especifica&#231;&#227;o%20-%20BCE%20Loan%20Tape%20vers&#227;o%20trabalho_old.xlsx" TargetMode="External"/><Relationship Id="rId2" Type="http://schemas.openxmlformats.org/officeDocument/2006/relationships/externalLinkPath" Target="https://santandernet.sharepoint.com/sites/BSLoanTapeBCE/Shared%20Documents/General/03.%20Loan%20Tape/02.%20Documenta&#231;&#227;o%20Trabalho/02.%20Especifica&#231;&#227;o/Especifica&#231;&#227;o%20-%20BCE%20Loan%20Tape%20vers&#227;o%20trabalho_old.xlsx" TargetMode="External"/><Relationship Id="rId1" Type="http://schemas.openxmlformats.org/officeDocument/2006/relationships/externalLinkPath" Target="/sites/BSLoanTapeBCE/Shared%20Documents/General/03.%20Loan%20Tape/02.%20Documenta&#231;&#227;o%20Trabalho/02.%20Especifica&#231;&#227;o/Especifica&#231;&#227;o%20-%20BCE%20Loan%20Tape%20vers&#227;o%20trabalho_old.xlsx" TargetMode="External"/></Relationships>
</file>

<file path=xl/externalLinks/_rels/externalLink12.xml.rels><?xml version="1.0" encoding="UTF-8" standalone="yes"?>
<Relationships xmlns="http://schemas.openxmlformats.org/package/2006/relationships"><Relationship Id="rId3" Type="http://schemas.openxmlformats.org/officeDocument/2006/relationships/externalLinkPath" Target="https://santandernet.sharepoint.com/sites/BSLoanTapeBCE/Shared%20Documents/General/03.%20Loan%20Tape/01.%20Documenta&#231;&#227;o%20Final/01.%20Loan%20Tape/02.%20Especifica&#231;&#227;o/BS%20-%20Esp.%20&amp;%20Certifica&#231;&#227;o%20LF%20-%20Implementa&#231;&#227;o_20250808.xlsx" TargetMode="External"/><Relationship Id="rId2" Type="http://schemas.microsoft.com/office/2019/04/relationships/externalLinkLongPath" Target="BS%20-%20Esp.%20&amp;%20Certifica&#231;&#227;o%20LF%20-%20Implementa&#231;&#227;o_20250808.xlsx?ABC71C17" TargetMode="External"/><Relationship Id="rId1" Type="http://schemas.openxmlformats.org/officeDocument/2006/relationships/externalLinkPath" Target="file:///\\ABC71C17\BS%20-%20Esp.%20&amp;%20Certifica&#231;&#227;o%20LF%20-%20Implementa&#231;&#227;o_20250808.xlsx" TargetMode="External"/></Relationships>
</file>

<file path=xl/externalLinks/_rels/externalLink13.xml.rels><?xml version="1.0" encoding="UTF-8" standalone="yes"?>
<Relationships xmlns="http://schemas.openxmlformats.org/package/2006/relationships"><Relationship Id="rId3" Type="http://schemas.openxmlformats.org/officeDocument/2006/relationships/externalLinkPath" Target="../../../../../../../../StructuralLoanTape/Shared%20Documents/General/Fields%20applicability/Structure%20Available%20from%20November/Granular%20Tool%20-%20Fields%20Applicability_20250912.xlsx" TargetMode="External"/><Relationship Id="rId2" Type="http://schemas.openxmlformats.org/officeDocument/2006/relationships/externalLinkPath" Target="https://santandernet.sharepoint.com/sites/StructuralLoanTape/Shared%20Documents/General/Fields%20applicability/Structure%20Available%20from%20November/Granular%20Tool%20-%20Fields%20Applicability_20250912.xlsx" TargetMode="External"/><Relationship Id="rId1" Type="http://schemas.openxmlformats.org/officeDocument/2006/relationships/externalLinkPath" Target="/sites/StructuralLoanTape/Shared%20Documents/General/Fields%20applicability/Structure%20Available%20from%20November/Granular%20Tool%20-%20Fields%20Applicability_202509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Aux2. Campos dif. de CRC"/>
      <sheetName val="Aux4. Check List - Riscos"/>
      <sheetName val="Sheet1"/>
      <sheetName val="Tabelas AUX"/>
      <sheetName val="Especificação - BCE Loan Tape v"/>
    </sheetNames>
    <sheetDataSet>
      <sheetData sheetId="0" refreshError="1"/>
      <sheetData sheetId="1" refreshError="1"/>
      <sheetData sheetId="2" refreshError="1"/>
      <sheetData sheetId="3">
        <row r="3">
          <cell r="C3"/>
          <cell r="AV3"/>
        </row>
        <row r="4">
          <cell r="C4" t="str">
            <v xml:space="preserve"> </v>
          </cell>
          <cell r="AV4" t="str">
            <v>Eliminar</v>
          </cell>
        </row>
        <row r="5">
          <cell r="C5"/>
          <cell r="AV5" t="str">
            <v>Informações Adicionais</v>
          </cell>
        </row>
        <row r="6">
          <cell r="C6" t="str">
            <v>COLUMN_NAME</v>
          </cell>
          <cell r="AV6" t="str">
            <v>Observações</v>
          </cell>
        </row>
        <row r="7">
          <cell r="C7" t="str">
            <v>ACCNTNG_FRMWRK_SL</v>
          </cell>
          <cell r="AV7"/>
        </row>
        <row r="8">
          <cell r="C8" t="str">
            <v>ANNL_TRNVR_LE</v>
          </cell>
          <cell r="AV8" t="str">
            <v>Guia de conceitos da Corporação: Este conceito não foi analisado.</v>
          </cell>
        </row>
        <row r="9">
          <cell r="C9" t="str">
            <v>ANNL_TRNVR_LE_BDR</v>
          </cell>
          <cell r="AV9" t="str">
            <v>Metodologia / Conceito:
1) Volume de negócios anual presente na tabela da BDR JM_CLIEN_JURI;
2) Uma vez que a informação está ao nível do Idnumcli, deve ser realizada a conversão para cligrupo e, posteriormente para zcliente através das tabelas do Datalake CT021_RWA_CLI e CT003_UNIV_CLI, respetivamente.
Especificado/ Revisto por: xxx
Guia de conceitos da Corporação: De acordo com o pretendido no Guia.</v>
          </cell>
        </row>
        <row r="10">
          <cell r="C10" t="str">
            <v>ANNL_TRNVR_PRVS</v>
          </cell>
          <cell r="AV10"/>
        </row>
        <row r="11">
          <cell r="C11" t="str">
            <v>ANNL_TRNVR_PRVS_BDR</v>
          </cell>
          <cell r="AV11" t="str">
            <v>Metodologia / Conceito:
1) Volume de negócios anual presente na tabela da BDR JM_CLIEN_JURI 1 ano antes da data de referência;
2) Uma vez que a informação está ao nível do Idnumcli, deve ser realizada a conversão para cligrupo e, posteriormente para zcliente através das tabelas do Datalake CT021_RWA_CLI e CT003_UNIV_CLI, respetivamente.
Especificado/ Revisto por: xxx
Guia de conceitos da Corporação: De acordo com o pretendido no Guia.</v>
          </cell>
        </row>
        <row r="12">
          <cell r="C12" t="str">
            <v>CAPEX</v>
          </cell>
          <cell r="AV12" t="str">
            <v>Existe um registo duplicado para o qual os dados são distintos (cnif = 504591290), o tema foi endereçado via Service Now.
As pequenas e microentidades estão dispensadas de preencher o quadro referente ao Fluxo de Caixa do IES (volume de negócios inferior a 8Milhões)</v>
          </cell>
        </row>
        <row r="13">
          <cell r="C13" t="str">
            <v>CAPEX_PRVS</v>
          </cell>
          <cell r="AV13" t="str">
            <v>As pequenas e microentidades estão dispensadas de preencher o quadro referente ao Fluxo de Caixa do IES (volume de negócios inferior a 8Milhões)</v>
          </cell>
        </row>
        <row r="14">
          <cell r="C14" t="str">
            <v>CLLCTN_MD</v>
          </cell>
          <cell r="AV14" t="str">
            <v>ESPECIFICAÇÃO EM CURSO
Tabelas apenas têm informação com datas de referencia a partir de Fevereiro. Campo terá de ser testado após o final de Fevereiro.
Metodologia / Conceito:
1) Marcação de hard collection 
1.1) A marcação de hard collection é realizada se se verificar que o cliente está em processo judicial: 
a) Ativo e com localização fisica no advogado (tabela TCT28_CTRLFPRO, onde IDESTINO in (2, 4) e ICODACC = 'I');
b) Com os respetivos anexos ativos (tabela TCT27_ANEXOPRI, onde ISITUAC = '1');
c) Com uma data de petição válida (tabela TCT51_ACCAOJUD onde DENTRADA &lt;&gt; '0001-01-01');
d) Com anexos cuja fase processual não está finda (TCT43_FASESACC onde CFASPROC &lt;&gt; '56')
1.2) A obtenção dos contratos associados aos processos que cumpram os requisitos acima referidos deve ser realizada através do universo conjunto das tabelas RET03_CONTRATO e TCT09_OPERCN cuja situação está ativa (ISITUAC = '1').
2) Marcação de soft collection
2.1) A marcação de soft collection é realizada se não se verificar as condições de marcação de hard collection e se pelo menos 1 bem imóvel do cliente tiver com um processo de dação (tabela IVT01_IMOVEIS, onde CTIPADJUD = 'D')
3) Para os clientes que não estejam associados a um dos processos acima referidos, este conceito não se aplica, devendo ser marcados com o valor da coluna NOT APPLICABLE.
As queries e tabelas foram sugeridas por Maria José Tanissa.
Especificado/ Revisto por: IT Riscos + Recuperações (Maria José Tanissa + Ana Catarina Caroço)
Guia de conceitos da Corporação: Análise não realizada.</v>
          </cell>
        </row>
        <row r="15">
          <cell r="C15" t="str">
            <v>CNTRY</v>
          </cell>
          <cell r="AV15" t="str">
            <v>Metodologia / Conceito:
1) O campo é referente ao nome do país de registo do cliente. Este nome deve ser parametrizado para os códigos permitidos pela code list (através da tabela de parametrização LT803_CODIGOS_LT);
2) Esta informação deve ser mapeada para cada ZCLIENTE da tabela CT003_UNIV_CLI.
Especificado/ Revisto por: 
Guia de conceitos da Corporação: De acordo com o Guia da Corporação.</v>
          </cell>
        </row>
        <row r="16">
          <cell r="C16" t="str">
            <v>COD_SOC</v>
          </cell>
          <cell r="AV16" t="str">
            <v>Metodologia / Conceito:
1) O campo indica o código da entidade Cargabal, exclusivo ao segmento ESTR.
Especificado/ Revisto por: 
Guia de conceitos da Corporação:</v>
          </cell>
        </row>
        <row r="17">
          <cell r="C17" t="str">
            <v>CR_FLG</v>
          </cell>
          <cell r="AV17" t="str">
            <v>Testes realizados com recurso a extraçoes.
29/06/2021 - Validar se usamos o conceito  de NPE
29/06/2021 - Validar se usamos se a cura de um contrato contagia o cliente. Validar que tenho todas as saidas por cliente.
29/06/2021 - Necessário alterar metodologia para tabelas de parametrização
30/09/2021 - Alteração da tabela de suporte ao processo para BCE_LT_SPRT_PRFM.</v>
          </cell>
        </row>
        <row r="18">
          <cell r="C18" t="str">
            <v>CSH</v>
          </cell>
          <cell r="AV18"/>
        </row>
        <row r="19">
          <cell r="C19" t="str">
            <v>CSH_PRVS</v>
          </cell>
          <cell r="AV19"/>
        </row>
        <row r="20">
          <cell r="C20" t="str">
            <v>DBT_RPYMNT_CPCTY_SNR_DBT</v>
          </cell>
          <cell r="AV20" t="str">
            <v>1. A informação de leverage finance só é reportada trimestralmente, pelo que a informação é igual durante o trimestre (exemplo: Janeiro 2021 e Fevereiro 2021 são iguais a Dezembro 2020)
2. A informação está a null</v>
          </cell>
        </row>
        <row r="21">
          <cell r="C21" t="str">
            <v>DBT_RPYMNT_CPCTY_TTL</v>
          </cell>
          <cell r="AV21" t="str">
            <v>1. Campo especificado de acordo com o email do Luís Bastos recebido a 01/09/22</v>
          </cell>
        </row>
        <row r="22">
          <cell r="C22" t="str">
            <v>DBT_SRVC_RT</v>
          </cell>
          <cell r="AV22" t="str">
            <v>De acordo com o email enviado [xx/xx/x] pela corporação o campo DBT_SRVC_RT deve ter a mesma metodologia que o campo EBITDA_PRVS e o campo DBT_SRVC_RT_12M que o campo EBITDA.
Metodologia aplicada: EBITDA / (Financiamentos obtidos + Juros e gastos similares)
De acordo com o Luís Bastos, para os casos em que o debt service é igual a 0, deve ser reportado o valor de default.
As pequenas e microentidades estão dispensadas de preencher o quadro referente ao Fluxo de Caixa do IES (volume de negócios inferior a 8Milhões)
De acordo com a Catarina Carvalho e Luís Bastos de CIB, o conceito não é aplicável para bancos centrais e instrituições de crédito. Validado por e-mail com a Corporação no dia 22/09/2023.</v>
          </cell>
        </row>
        <row r="23">
          <cell r="C23" t="str">
            <v>DBT_SRVC_RT_12M</v>
          </cell>
          <cell r="AV23" t="str">
            <v>Existe um registo duplicado para o qual os dados são distintos (cnif = 504591290), o tema foi endereçado via Service Now
De acordo com o email enviado [xx/xx/x] pela corporação o campo DBT_SRVC_RT deve ter a mesma metodologia que o campo EBITDA_PRVS e o campo DBT_SRVC_RT_12M que o campo EBITDA
De acordo com o Luís Bastos, para os casos em que o debt service é igual a 0, deve ser reportado o valor de default.
As pequenas e microentidades estão dispensadas de preencher o quadro referente ao Fluxo de Caixa do IES (volume de negócios inferior a 8Milhões)
De acordo com a Catarina Carvalho e Luís Bastos de CIB, o conceito não é aplicável para bancos centrais e instrituições de crédito. Validado por e-mail com a Corporação no dia 22/09/2023.</v>
          </cell>
        </row>
        <row r="24">
          <cell r="C24" t="str">
            <v>DCSD</v>
          </cell>
          <cell r="AV24" t="str">
            <v xml:space="preserve">Metodologia / Conceito:
1) O campo é referente à data de óbito do cliente. 
2) Esta informação deve ser mapeada para cada ZCLIENTE da tabela CT003_UNIV_CLI desde que este não seja uma entidade legal, caso onde se espera o valor de Not Applicable.
Especificado/ Revisto por: 
Guia de conceitos da Corporação: </v>
          </cell>
        </row>
        <row r="25">
          <cell r="C25" t="str">
            <v>DFLT_STTS</v>
          </cell>
          <cell r="AV25" t="str">
            <v>Metodologia / Conceito:
1) O estado de default inicial do cliente deve considerar todos os contratos do mesmo presentes na tabela LT002_INSTRUMENT
2) Caso haja mais do que 1 DFLT_STTS_INSTRMNT distinto por cliente, deve ser escolhido o 18 (exceto nos seguintes casos: se um cliente tiver um estado de default (19 ou 20) e um not default (14), então escolher o de default (19 ou 20). Caso contrário, atribuir o status associado.
3) Como indicado na definição do BCE, caso uma entidade seja retalho (RRE ou ROTHER ) basta um contrato estar em default que a entidade também está em default (aplicando as regras do passo anterior). Caso a entidade seja SME, CRE ou LF o status da entidade só é aplicavel apenas se todas os contratos do cliente tiverem o mesmo estado de default. 
Especificado/ Revisto por: Capital + CDO (Susana Arrochinho e José Carlos Epifânio + Luis Capitão-Mor).
Guia de conceitos da Corporação: Não está de acordo com o pretendido no Guia, uma vez que 1) porque a granularidade é diferente entre a BDR e a Loan Tape, os resultados esperados podem diferir. Adicionalmente, 2), os indicadores de pulling effect estão a ser considerados como código 19 e a LT considera como 18, uma vez que não é possível aferir qual o efeito que está a ser contagiado, se por dias de atraso ou UTP.</v>
          </cell>
        </row>
        <row r="26">
          <cell r="C26" t="str">
            <v>DT_BRTH</v>
          </cell>
          <cell r="AV26" t="str">
            <v>Metodologia / Conceito:
1) O campo é referente à data de nascimento/início de atividade do cliente. 
2) Esta informação deve ser mapeada para cada ZCLIENTE da tabela CT003_UNIV_CLI e é aplicável tanto a entidades particulares como empresariais.
Especificado/ Revisto por: 
Guia de conceitos da Corporação: De acordo com o Guia da Corporação.</v>
          </cell>
        </row>
        <row r="27">
          <cell r="C27" t="str">
            <v>DT_DFLT_STTS</v>
          </cell>
          <cell r="AV27" t="str">
            <v>Metodologia / Conceito:
1) A data do estado de default inicial do cliente deve considerar todos os contratos do mesmo presentes na tabela LT002_INSTRUMENT;
2) Caso haja mais do que 1 DFLT_STTS_INSTRMNT distinto por cliente, escolher a data mais antiga.
3) Como indicado na definição do BCE, caso uma entidade seja retalho (RRE ou ROTHER ) basta um contrato estar em default que a entidade também está em default (aplicando as regras do passo anterior). Caso a entidade seja SME, CRE ou LF o status da entidade só é aplicavel apenas se todas os contratos do cliente tiverem o mesmo estado de default. 
Especificado/ Revisto por: Capital + CDO (Susana Arrochinho e José Carlos Epifânio + Luis Capitão-Mor).
Guia de conceitos da Corporação: Não está de acordo com o pretendido no Guia, uma vez que 1) porque a granularidade é diferente entre a BDR e a Loan Tape, os resultados esperados podem diferir. Adicionalmente, 2), os indicadores de pulling effect estão a ser considerados como código 19 e a LT considera como 18, uma vez que não é possível aferir qual o efeito que está a ser contagiado, se por dias de atraso ou UTP.</v>
          </cell>
        </row>
        <row r="28">
          <cell r="C28" t="str">
            <v>DT_EXTRNL_RTNG</v>
          </cell>
          <cell r="AV28" t="str">
            <v>Metodologia / Conceito:
1) O campo é referente à data do rating externo do cliente ;
2) Esta informação deve ser mapeada para cada CCLIGRUPO da tabela CT003_UNIV_CLI (e posteriormente mapeado para cada ENTTY_ID).
Especificado/ Revisto por: Capital + CDO (Susana Arrochinho + Luis Capitão-Mor)
Guia de conceitos da Corporação: De acordo com o Guia da Corporação.</v>
          </cell>
        </row>
        <row r="29">
          <cell r="C29" t="str">
            <v>DT_FNNCL_STTMTS</v>
          </cell>
          <cell r="AV29" t="str">
            <v>As datas de constituição das empressas estão corretas. Existem contas com valores irrisórios (VN= 0,01€), no caso de riscos para permitir calcular o rating do cliente, necessário para inserir o rating no TF. LB - incluir apenas contas a partir do ano da constituiçõa, inclusive.</v>
          </cell>
        </row>
        <row r="30">
          <cell r="C30" t="str">
            <v>DT_FNNCL_STTMTS_PRVS</v>
          </cell>
          <cell r="AV30" t="str">
            <v>As datas de constituição das empressas estão corretas. Existem contas com valores irrisórios (VN= 0,01€), no caso de riscos para permitir calcular o rating do cliente, necessário para inserir o rating no TF. LB - incluir apenas contas a partir do ano da constituiçõa, inclusive.</v>
          </cell>
        </row>
        <row r="31">
          <cell r="C31" t="str">
            <v>DT_INTRNL_RTNG</v>
          </cell>
          <cell r="AV31" t="str">
            <v>Metodologia / Conceito:
1) O campo é referente à data do rating interno do cliente – não estão incluídos scorings;
2) Uma vez que para o aprovisionamento deste campo é necessário excluir os scorings, foi aplicada uma tabela de parametrização sobre o campo TIPMODEL (tabela CT021_RWA_CLI). Após filtrados os ratings, o campo FECCALI foi mapeado para cada CCLIGRUPO da tabela CT003_UNIV_CLI (e posteriormente mapeado para cada ENTTY_ID).
Especificado/ Revisto por: Capital + Metodologia e Sistemas de crédito + CDO (Susana Arrochinho + Fernando Jara + Luis Capitão-Mor)
Guia de conceitos da Corporação: Não está de acordo com o pretendido no Guia, uma vez que, segundo o guia, a corporação irá preencher este campo.</v>
          </cell>
        </row>
        <row r="32">
          <cell r="C32" t="str">
            <v>DT_INTTN_LGL_PRCDNGS_LE</v>
          </cell>
          <cell r="AV32" t="str">
            <v>ESPECIFICAÇÃO EM CURSO
Ingesta
Tabelas apenas têm informação com datas de referencia a partir de Fevereiro. Campo terá de ser testado após o final de Fevereiro.
Ver campo LGL_PRCDNG_STTS da tabela INSTRUMENT.
Adicionalmente, caso o segmento do cliente seja RETAIL então, o campo depende do campo CLLCTN_MD: Se Hard Collection, então, 'Other legal measures'. Caso contrário, considera-se que não foram iniciados procedimentos legais.
TO DO: alterar especificação de acordo com EP!
1) Para entidades RETAIL (intrnl_sgmnt &lt;&gt; 'PARTICULARES'): se a entidade estiver com CLLCTN_MD = '1' (Hard Collection) e LGL_PRCDNG_STTS_LE = '4', então deve ser reportada a data de entrada do processo de collection;
2) Para outras entidades, devem ser assumidas as datas de entrada dos procedimentos legais.
NOTAS:
Reunião Catarina Caroço:
1) Marcação de Bankruptcy é realizada ao nível da entidade e não do instrumento. Não é possível contagiar as entidades pelos contratos porque poderemos estar a reportar informação incorrecta.
2) Deve ser assumido como data de inicio do processo o campo MIN(DINICIO) da tabela  TCT43
Em suma, para a definição de insolvencia, processos legais externos e outros, o cliente deve ser identificado na RET02; para a definição de processos legais internos, os clientes devem ser identificados na CL001.</v>
          </cell>
        </row>
        <row r="33">
          <cell r="C33" t="str">
            <v>DT_PRFRMNG_STTS_LE</v>
          </cell>
          <cell r="AV33" t="str">
            <v>Metodologia / Conceito:
1) O campo identifica a data da última mudança do estado de performing atual em que o cliente se encontra. 
2) Esta informação deve ser mapeada para cada ENTTY_ID da tabela LT002_INSTRUMENT, através da tabela de traçabilidade LT005_INSTR_ENT.
2.1) Se o cliente tiver mais do que uma operação e estas tiverem estados de performing diferentes, deve ser utilizada a data mais antiga das operações em incumprimento, permitindo assim perceber há quanto tempo está o cliente associado a operações non-performing.
2.2) Se o cliente tiver mais do que uma operação mas estas têm estados de performing iguais ou se o cliente tiver apenas uma operação a si associado, deve ser utilizada a data mais antiga da entrada no estado de performing que se verifique para essa(s) operaçõe(s).
Especificado/ Revisto por: 
Guia de conceitos da Corporação: De acordo com o Guia da Corporação.
Reunião 31/10/2023: Marino + Carmen + LCM + Alexandre Gonçalves
1) No âmbito do projeto do AQR, a equipa de riscos efectuou algumas análises de validação do campo PRFRMNG_STTS_LE;
2) A equipa de riscos levantou a questão do contágio da LT ser realizado ao nível do ZCLIENTE, ao invés do CCLI_GRUPO (como define a política de contágio do Banco);
3) A Carmen identificou o campo Icli_nd da tabela rstf101_det_cnt_rsc como indicador de cliente em default (cujo contágio contrato/cliente é feito ao nível do ccligrupo). No entanto, este campo:
3.1 Está com alguns temas de implementação;
3.2 Não reflete guidelines oficiais;
3.3  Pode gerar incidências nos controlos Corporativos (cliente marcado como non-performing sem ter qualquer contrato associado em stage 3). 
4) O projeto de fusão de clientes irá, a longo prazo, mitigar as incoerências existentes entre zclientes e ccligrupos.
5) Dadas as limitações referidas no ponto 3), optou-se por manter a metodologia atual.</v>
          </cell>
        </row>
        <row r="34">
          <cell r="C34" t="str">
            <v>DT_RFRNC</v>
          </cell>
          <cell r="AV34" t="str">
            <v>Metodologia / Conceito:
1) O campo é referente à data de reporte da informação ao Regulador.
Especificado/ Revisto por: 
Guia de conceitos da Corporação: De acordo com o Guia da Corporação.</v>
          </cell>
        </row>
        <row r="35">
          <cell r="C35" t="str">
            <v>EBITDA</v>
          </cell>
          <cell r="AV35" t="str">
            <v>Guia de conceitos da Corporação: Este conceito não foi analisado.</v>
          </cell>
        </row>
        <row r="36">
          <cell r="C36" t="str">
            <v>EBITDA_PRVS</v>
          </cell>
          <cell r="AV36"/>
        </row>
        <row r="37">
          <cell r="C37" t="str">
            <v>EC_GRP_ID</v>
          </cell>
          <cell r="AV37"/>
        </row>
        <row r="38">
          <cell r="C38" t="str">
            <v>EC_GRP_NM</v>
          </cell>
          <cell r="AV38"/>
        </row>
        <row r="39">
          <cell r="C39" t="str">
            <v>ECNMC_ACTVTY</v>
          </cell>
          <cell r="AV39" t="str">
            <v>Metodologia / Conceito:
1) O campo é referente à atividade económica realizada pelo cliente. Esta atividade deve ser parametrizado para os códigos permitidos pela code list (através da tabela de parametrização LT803_CODIGOS_LT);
2) Esta informação deve ser mapeada para cada ZCLIENTE da tabela CT003_UNIV_CLI através do campo relativo ao código de atividade económica (CCAE).
Especificado/ Revisto por: 
Guia de conceitos da Corporação: De acordo com o Guia da Corporação.</v>
          </cell>
        </row>
        <row r="40">
          <cell r="C40" t="str">
            <v>EMPLYMNT_STTS</v>
          </cell>
          <cell r="AV40" t="str">
            <v>Metodologia / Conceito:
1) O campo é referente à situação profissional do cliente. Esta situação profissional deve ser parametrizada para os códigos permitidos pela code list (através da tabela de parametrização LT803_CODIGOS_LT);
2) Esta informação deve ser mapeada para cada ZCLIENTE da tabela CT003_UNIV_CLI, através do campo CTIPO_TRABALHO e é aplicável apenas a entidades particulares.
Especificado/ Revisto por: 
Guia de conceitos da Corporação: De acordo com o Guia da Corporação.</v>
          </cell>
        </row>
        <row r="41">
          <cell r="C41" t="str">
            <v>EMPLYMNT_STTS_INTRNL</v>
          </cell>
          <cell r="AV41" t="str">
            <v>Metodologia / Conceito:
1) O campo é referente à situação profissional do cliente, consoante os critérios internos utilizados pela unidade;
2) Tendo como universo de clientes a tabela CT003_UNIV_CLI, a informação relativa à situação profissional do cliente (interna) encontra-se mapeada na tabela TAYD91C0_GELEMTAB, através do campo TAYD91C0_CELEMTAB. Esta informação só está disponível para entidades particulares.
Especificado/ Revisto por: 
Guia de conceitos da Corporação: De acordo com o Guia da Corporação.</v>
          </cell>
        </row>
        <row r="42">
          <cell r="C42" t="str">
            <v>ENTRPRS_SZ_LE</v>
          </cell>
          <cell r="AV42" t="str">
            <v xml:space="preserve">Metodologia / Conceito:
1) O campo é referente à dimensão do cliente, quando este é uma entidade não financeira. Esta dimensão deve ser parametrizada para os códigos permitidos pela code list (através da tabela de parametrização LT803_CODIGOS_LT);
2) Esta informação deve ser mapeada para cada ZCLIENTE da tabela CT063_UNIV_PME.
É expectável que não haja uma correspondência entre o segmento identificado para uma entidade, e o valor reportado neste campo para essa entidade. Isto acontece porque:
1. Os segmentos são definidos tendo em conta o 1º titular de cada contrato.
2. Os segmentos são determinados por contrato, e por isso, cada entidade adota os segmentos dos contratos a ela associada. 
Ou seja, uma entidade pode ser o 2º, 3º ou 4º titular de um contrato, mas como esse contrato tem o segmento referente ao 1º titular, esta entidade adotará um segmento que poderá não corresponder-lhe.
Especificado/ Revisto por: 
Guia de conceitos da Corporação: 
</v>
          </cell>
        </row>
        <row r="43">
          <cell r="C43" t="str">
            <v>ENTTY_ID</v>
          </cell>
          <cell r="AV43" t="str">
            <v>Metodologia / Conceito:
1) O campo é referente ao código identificador do cliente. 
2) Esta informação deve ser mapeada através do campo ZCLIENTE da tabela CT003_UNIV_CLI.
Especificado/ Revisto por: 
Guia de conceitos da Corporação: De acordo com o Guia da Corporação.</v>
          </cell>
        </row>
        <row r="44">
          <cell r="C44" t="str">
            <v>ENTTY_NM</v>
          </cell>
          <cell r="AV44" t="str">
            <v>Metodologia / Conceito:
1) O campo é referente ao nome legal do cliente. 
2) Esta informação deve ser mapeada através do campo GCLIENTE da tabela CT003_UNIV_CLI.
Especificado/ Revisto por: 
Guia de conceitos da Corporação: De acordo com o Guia da Corporação.</v>
          </cell>
        </row>
        <row r="45">
          <cell r="C45" t="str">
            <v>EQTY</v>
          </cell>
          <cell r="AV45"/>
        </row>
        <row r="46">
          <cell r="C46" t="str">
            <v>EQTY_PRVS</v>
          </cell>
          <cell r="AV46"/>
        </row>
        <row r="47">
          <cell r="C47" t="str">
            <v>EXTRNL_RTNG</v>
          </cell>
          <cell r="AV47" t="str">
            <v>Metodologia / Conceito:
1) O campo é referente ao rating externo do cliente para os códigos permitidas pela code list (através da tabela de parametrização LT803_CODIGOS_LT);
2) Esta informação deve ser mapeada para cada CCLIGRUPO da tabela CT003_UNIV_CLI (e posteriormente mapeado para cada ENTTY_ID).
Especificado/ Revisto por: Capital + CDO (Susana Arrochinho + Luis Capitão-Mor)
Guia de conceitos da Corporação: De acordo com o Guia da Corporação.</v>
          </cell>
        </row>
        <row r="48">
          <cell r="C48" t="str">
            <v>EXTRNL_RTNG_NM</v>
          </cell>
          <cell r="AV48" t="str">
            <v>Metodologia / Conceito:
1) O campo é referente ao nome da agência externa que apurou o rating do cliente. Este nomes devem ser parametrizados para os códigos permitidas pela code list (através da tabela de parametrização LT803_CODIGOS_LT);
2) Esta informação deve ser mapeada para cada CCLIGRUPO da tabela CT003_UNIV_CLI (e posteriormente mapeado para cada ENTTY_ID).
Especificado/ Revisto por: Capital + CDO (Susana Arrochinho + Luis Capitão-Mor)
Guia de conceitos da Corporação: De acordo com o Guia da Corporação.</v>
          </cell>
        </row>
        <row r="49">
          <cell r="C49" t="str">
            <v>EXTRNL_RTNG_PRVS</v>
          </cell>
          <cell r="AV49" t="str">
            <v>Metodologia / Conceito:
1) O campo é referente ao rating externo do cliente para os códigos permitidas pela code list (através da tabela de parametrização LT803_CODIGOS_LT) 1 ano antes da data de referência;
2) Esta informação deve ser mapeada para cada CCLIGRUPO da tabela CT003_UNIV_CLI (e posteriormente mapeado para cada ENTTY_ID).
3) Uma vez que este campo apenas entrou em produção no Datalake a 2021-05-31, caso a data de referência 1 ano antes seja inferior a essa data, a fonte de informação deve ser a própria tabela da BDR: BDR_JM_CAL_EXT_CL.
Especificado/ Revisto por: Capital + CDO (Susana Arrochinho + Luis Capitão-Mor)
Guia de conceitos da Corporação: De acordo com o Guia da Corporação.</v>
          </cell>
        </row>
        <row r="50">
          <cell r="C50" t="str">
            <v>FLG_BNKRPTCY_IN_GRP</v>
          </cell>
          <cell r="AV50" t="str">
            <v>Metodologia / Conceito:
1) O campo indica se um cliente se encontra em insolvência, quer este pertença a um grupo económico ou não. 
2) A definição de insolvência apenas inclui clientes com CSEG_RISC = X8 e não os X6 (PEAP – Processos Especiais de Acordos de Pagamento) e X7(Processos Especiais de Revitalização).
3) Esta informação deve ser mapeada através do campo CSEG_RISC da tabela CT070_UNIV_GR_CLI:
3.1) Se pelo menos um cliente do grupo económico a que pertence estiver em insolvência (cseg_risc = X8), então o campo será positivo;
3.2) Se o cliente não pertencer a um grupo económico mas se encontrar em insolvência (cseg_risc = X8), então o campo será positivo.
Especificado/ Revisto por: 
Guia de conceitos da Corporação: 
1. FLG_BNKRPTCY_IN_GRP = Yse a) pelo menos um zliente do seu zgrupo (grupo económico) estiver em insolvência (cseg_risc = X8) ou b) caso o zliente não tenha grupo e esteja em insolvencia(cseg_risc = X8)
2. Caso contrário então FLG_BNKRPTCY_IN_GRP = N
Definição de insolvência apenas inclui clientes com cseg_risc = X8 e não os X6 (PEAP – Processos Especiais de Acordos de Pagamento) e X7(Processos Especiais de Revitalização).</v>
          </cell>
        </row>
        <row r="51">
          <cell r="C51" t="str">
            <v>FLG_HGH_CDS</v>
          </cell>
          <cell r="AV51" t="str">
            <v>Metodologia / Conceito: 
1) A informação não existe em sistema. Considera-se 'N' como valor default.
Especificado/ Revisto por: Risco de Mercado (Cláudia Correia)
Guia de conceitos da Corporação: Análise não realizada.</v>
          </cell>
        </row>
        <row r="52">
          <cell r="C52" t="str">
            <v>FLG_ISDA_CRDT_EVNT</v>
          </cell>
          <cell r="AV52" t="str">
            <v>Para efeitos de simulação em vez do cruzamento do MOYR1060 com a tabela AL815_PARAM_GERAL filtrou-se o MOYR1060 diretamente por: CPRDODUTO = '101' AND CSUBPRODUTO = 'CGC'.
Guia de conceitos da Corporação: Análise não realizada.</v>
          </cell>
        </row>
        <row r="53">
          <cell r="C53" t="str">
            <v>FLG_NN_ACCRL</v>
          </cell>
          <cell r="AV53" t="str">
            <v xml:space="preserve">Metodologia / Conceito:
1) O campo indica 
2) Esta informação deve ser mapeada através do campo MSALDO_FINAL da tabela FR001_UNIV_SALDO, dependendo do perímetro/conta em análise ser IFRS ou CARGABAL.
Especificado/ Revisto por: 
Guia de conceitos da Corporação: </v>
          </cell>
        </row>
        <row r="54">
          <cell r="C54" t="str">
            <v>FLG_RQST_BNKRPTCY</v>
          </cell>
          <cell r="AV54"/>
        </row>
        <row r="55">
          <cell r="C55" t="str">
            <v>FLG_RQST_DSTRSSD_RSTRCTRNG</v>
          </cell>
          <cell r="AV55" t="str">
            <v>Avaliar necessidade de tabela de parametrização
Não podemos testar para junho visto que a tabela só existe na CD desde Janeiro.
Uma vez que os titulares da reestruturação podem ser diferentes dos titulares actuais dos contratos, é necessário contagiar as entidades cujos instrumentos estão classificados com medidas de reestruturações (FRBRNC_STTS_INSTRMNT in ('3','4') - revisto com Paulo Silvério</v>
          </cell>
        </row>
        <row r="56">
          <cell r="C56" t="str">
            <v>FLG_RQST_EMRGNCY_FNDNG</v>
          </cell>
          <cell r="AV56" t="str">
            <v xml:space="preserve">Metodologia / Conceito:
1) O campo indica se ocorreu uma solicitação de financiamento de emergência por parte do cliente 
Não é possível reportar esta informação, uma vez que não se encontra em bases de dados do banco.
Especificado/ Revisto por: 
Guia de conceitos da Corporação: </v>
          </cell>
        </row>
        <row r="57">
          <cell r="C57" t="str">
            <v>FLG_SLL_WTH_LSS</v>
          </cell>
          <cell r="AV57" t="str">
            <v>Metodologia / Conceito:
1) O campo indica a perda económica na venda do crédito
2) Esta informação deve ser mapeada através da relação dos campos SECURITIZADO_VENCIDO, CREDITO_VENCIDO e VALOR_VENDA da tabela FR008_VENDAS_CT:
2.1) Se esta relação for superior a 5%, a flag deve ser accionada
Especificado/ Revisto por: 
Guia de conceitos da Corporação: De acordo com o Guia da Corporação.</v>
          </cell>
        </row>
        <row r="58">
          <cell r="C58" t="str">
            <v>FR_CSH_FLW</v>
          </cell>
          <cell r="AV58"/>
        </row>
        <row r="59">
          <cell r="C59" t="str">
            <v>FR_CSH_FLW_T1</v>
          </cell>
          <cell r="AV59"/>
        </row>
        <row r="60">
          <cell r="C60" t="str">
            <v>FR_CSH_FLW_T2</v>
          </cell>
          <cell r="AV60"/>
        </row>
        <row r="61">
          <cell r="C61" t="str">
            <v>FR_CSH_FLW_T3</v>
          </cell>
          <cell r="AV61"/>
        </row>
        <row r="62">
          <cell r="C62" t="str">
            <v>GCC_PRNT_ID</v>
          </cell>
          <cell r="AV62" t="str">
            <v>Metodologia / Conceito:
1) O campo identifica o código da entidade-mãe de um grupo económico. Desta forma, este campo só é aplicável a clientes que façam parte de um grupo económico.
2) Esta informação deve ser mapeada para cada ZCLIENTE da tabela CT070_UNIV_GR_CLI através do campo ZCLIENTE_PRINC da tabela CT069_UNIV_GR_EC.
Especificado/ Revisto por: 
Guia de conceitos da Corporação: De acordo com o Guia da Corporação.</v>
          </cell>
        </row>
        <row r="63">
          <cell r="C63" t="str">
            <v>GCC_PRNT_NM</v>
          </cell>
          <cell r="AV63" t="str">
            <v>Metodologia / Conceito:
1) O campo identifica o nome legal da entidade-mãe de um grupo económico. Desta forma, este campo só é aplicável a clientes que façam parte de um grupo económico.
2) Esta informação deve ser mapeada para cada ZCLIENTE da tabela CT070_UNIV_GR_CLI através do campo NOME_GRUPO da tabela CT069_UNIV_GR_EC.
Especificado/ Revisto por: 
Guia de conceitos da Corporação: De acordo com o Guia da Corporação.</v>
          </cell>
        </row>
        <row r="64">
          <cell r="C64" t="str">
            <v>GDWILL</v>
          </cell>
          <cell r="AV64"/>
        </row>
        <row r="65">
          <cell r="C65" t="str">
            <v>GDWILL_PRVS</v>
          </cell>
          <cell r="AV65"/>
        </row>
        <row r="66">
          <cell r="C66" t="str">
            <v>GRP_EBITDA</v>
          </cell>
          <cell r="AV66" t="str">
            <v>A tabela ct070 deve ser filtrada por controlo, uma vez que a informação a reportar é a informação consolidada do grupo. Sendo uma relação de controlo e não de dependência de risco</v>
          </cell>
        </row>
        <row r="67">
          <cell r="C67" t="str">
            <v>GRP_EQTY</v>
          </cell>
          <cell r="AV67" t="str">
            <v>A tabela ct070 deve ser filtrada por controlo, uma vez que a informação a reportar é a informação consolidada do grupo. Sendo uma relação de controlo e não de dependência de risco</v>
          </cell>
        </row>
        <row r="68">
          <cell r="C68" t="str">
            <v>GRP_NT_DBT</v>
          </cell>
          <cell r="AV68" t="str">
            <v>De acordo com o Marino Peres, caso uma ou mais das componentes da soma seja NULL, deve-se considerar a soma das restantes. Caso sejam todas NULL, então o campo deverá ser MISS.
A tabela ct070 deve ser filtrada por controlo, uma vez que a informação a reportar é a informação consolidada do grupo. Sendo uma relação de controlo e não de dependência de risco</v>
          </cell>
        </row>
        <row r="69">
          <cell r="C69" t="str">
            <v>GRP_TTL_DBT</v>
          </cell>
          <cell r="AV69" t="str">
            <v>De acordo com o Marino Peres, caso uma ou mais das componentes da soma seja NULL, deve-se considerar a soma das restantes. Caso sejam todas NULL, então o campo deverá ser MISS.
A tabela ct070 deve ser filtrada por controlo, uma vez que a informação a reportar é a informação consolidada do grupo. Sendo uma relação de controlo e não de dependência de risco</v>
          </cell>
        </row>
        <row r="70">
          <cell r="C70" t="str">
            <v>INCM_SC</v>
          </cell>
          <cell r="AV70" t="str">
            <v>Counterpart has no other source of income certification than its own personal declaration, e.g. absence of payroll or tax declaration forms
Guia de conceitos da Corporação: Análise não realizada.</v>
          </cell>
        </row>
        <row r="71">
          <cell r="C71" t="str">
            <v>INTRNL_RTNG</v>
          </cell>
          <cell r="AV71" t="str">
            <v>Metodologia / Conceito:
1) O campo é referente ao rating interno do cliente – não estão incluídos scorings;
2) Uma vez que para o aprovisionamento deste campo é necessário excluir os scorings, foi aplicada uma tabela de parametrização sobre o campo TIPMODEL (tabela CT021_RWA_CLI). Após filtrados os ratings, o campo IDPUNSCO foi mapeado para cada CCLIGRUPO da tabela CT003_UNIV_CLI (e posteriormente mapeado para cada ENTTY_ID).
Notas adicionais: 
1) Sheet EF - Code List está mapeada a especificação da Code List interna
23/02/2024: Formatos validados por email por João Tiago Reis a 22/02/2024
Especificado/ Revisto por: Capital + Metodologia e Sistemas de crédito + CDO (Susana Arrochinho + Fernando Jara + Luis Capitão-Mor)
Guia de conceitos da Corporação: Não está de acordo com o pretendido no Guia, uma vez que, segundo o guia, a corporação irá preencher este campo.</v>
          </cell>
        </row>
        <row r="72">
          <cell r="C72" t="str">
            <v>INTRNL_RTNG_PRVS</v>
          </cell>
          <cell r="AV72" t="str">
            <v>Metodologia / Conceito:
1) O campo é referente ao rating interno do cliente 1 ano antes da data de referência – não estão incluídos scorings;
2) Uma vez que para o aprovisionamento deste campo é necessário excluir os scorings, foi aplicada uma tabela de parametrização sobre o campo TIPMODEL (tabela CT021_RWA_CLI). Após filtrados os ratings, o campo IDPUNSCO foi mapeado para cada CCLIGRUPO da tabela CT003_UNIV_CLI (e posteriormente mapeado para cada ENTTY_ID).
Notas adicionais: 
1) Sheet EF - Code List está mapeada a especificação da Code List interna
23/02/2024: Formatos validados por email por João Tiago Reis a 22/02/2024
Especificado/ Revisto por: Capital + Metodologia e Sistemas de crédito + CDO (Susana Arrochinho + Fernando Jara + Luis Capitão-Mor)
Guia de conceitos da Corporação: Não está de acordo com o pretendido no Guia, uma vez que, segundo o guia, a corporação irá preencher este campo.</v>
          </cell>
        </row>
        <row r="73">
          <cell r="C73" t="str">
            <v>INTRNL_SGMNT</v>
          </cell>
          <cell r="AV73" t="str">
            <v xml:space="preserve">Metodologia / Conceito:
1) O campo é referente ao segmento/portfólio do cliente, consoante os critérios internos utilizados pela unidade;
2) A informação relativa ao segmento/portfólio do cliente (interno) encontra-se mapeada através do campo CONTRAPARTE da tabela CT003_UNIV_CLI.
É expectável que não haja uma correspondência entre o segmento identificado para uma entidade, e a contraparte identificada para essa mesma entidade. Isto acontece porque:
1. Os segmentos são definidos tendo em conta o 1º titular de cada contrato.
2. Os segmentos são determinados por contrato, e por isso, cada entidade adota os segmentos dos contratos a ela associada. 
Ou seja, uma entidade pode ser o 2º, 3º ou 4º titular de um contrato, mas como esse contrato tem o segmento referente ao 1º titular, esta entidade adotará um segmento que poderá não lhe corresponder.
Especificado/ Revisto por: 
Guia de conceitos da Corporação: </v>
          </cell>
        </row>
        <row r="74">
          <cell r="C74" t="str">
            <v>INTRNL_UNT</v>
          </cell>
          <cell r="AV74" t="str">
            <v xml:space="preserve">Metodologia / Conceito:
1) O campo é referente à linha de negócio da entidade administradora do cliente, consoante os códigos internos utilizados pela unidade;
2) Esta informação encontra-se mapeada através do campo CCENTRO_GESTOR da tabela CT003_UNIV_CLI para cada cliente.
Especificado/ Revisto por: 
Guia de conceitos da Corporação: 
</v>
          </cell>
        </row>
        <row r="75">
          <cell r="C75" t="str">
            <v>LEI</v>
          </cell>
          <cell r="AV75" t="str">
            <v xml:space="preserve">Metodologia / Conceito:
1) O campo indica o código identificador legal do cliente segundo as normas ISO, sendo apenas aplicável a clientes não particulares.
2) Esta informação deve ser mapeada através do campo CLEI da tabela CT003_UNIV_CLI .
Especificado/ Revisto por: 
Guia de conceitos da Corporação: </v>
          </cell>
        </row>
        <row r="76">
          <cell r="C76" t="str">
            <v>LGL_PRCDNG_STTS_LE</v>
          </cell>
          <cell r="AV76" t="str">
            <v>ESPECIFICAÇÃO EM CURSO
Ingesta
Tabelas apenas têm informação com datas de referencia a partir de Fevereiro. Campo terá de ser testado após o final de Fevereiro.
Ver campo LGL_PRCDNG_STTS da tabela INSTRUMENT.
Adicionalmente, caso o segmento do cliente seja RETAIL então, o campo depende do campo CLLCTN_MD: Se Hard Collection, então, 'Other legal measures'. Caso contrário, considera-se que não foram iniciados procedimentos legais.
NOTAS:
Reunião Catarina Caroço:
1) Marcação de Bankruptcy é realizada ao nível da entidade e não do instrumento. Não é possível contagiar as entidades pelos contratos porque poderemos estar a reportar informação incorrecta.
2) Execuções do banco - um cliente que está em RE normalmente tem TC para poder ser manuseado. Não existe informação de cliente na RET02 para esta tipologia. 
3) Devem ser considerados todos os intervenientes na operação para a marcação de processo de execução. Como tal, podemos recorrer à CL001 para obter esta informação.
Em suma, para a definição de insolvencia, processos legais externos e outros, o cliente deve ser identificado na RET02; para a definição de processos legais internos, os clientes devem ser identificados na CL001.</v>
          </cell>
        </row>
        <row r="77">
          <cell r="C77" t="str">
            <v>LTI</v>
          </cell>
          <cell r="AV77" t="str">
            <v>Não podemos testar para junho visto que a definição de universo/saldos não se encontram concluidos por parte da área de CDO.
Guia de conceitos da Corporação: De acordo com o pretendido no Guia.</v>
          </cell>
        </row>
        <row r="78">
          <cell r="C78" t="str">
            <v>LVRG</v>
          </cell>
          <cell r="AV78" t="str">
            <v>De acordo com o Marino Peres, caso uma ou mais das componentes da soma seja NULL, deve-se considerar a soma das restantes. Caso sejam todas NULL, então o campo deverá ser MISS.
De acordo com a Catarina Carvalho e Luís Bastos de CIB, o conceito não é aplicável para bancos centrais e instrituições de crédito. Validado por e-mail com a Corporação no dia 22/09/2023.</v>
          </cell>
        </row>
        <row r="79">
          <cell r="C79" t="str">
            <v>LVRG_PRVS</v>
          </cell>
          <cell r="AV79" t="str">
            <v>De acordo com o Marino Peres, caso uma ou mais das componentes da soma seja NULL, deve-se considerar a soma das restantes. Caso sejam todas NULL, então o campo deverá ser MISS.
De acordo com a Catarina Carvalho e Luís Bastos de CIB, o conceito não é aplicável para bancos centrais e instrituições de crédito. Validado por e-mail com a Corporação no dia 22/09/2023.</v>
          </cell>
        </row>
        <row r="80">
          <cell r="C80" t="str">
            <v>MNTHL_INCM</v>
          </cell>
          <cell r="AV80"/>
        </row>
        <row r="81">
          <cell r="C81" t="str">
            <v>MNTHL_INCM_SLR</v>
          </cell>
          <cell r="AV81"/>
        </row>
        <row r="82">
          <cell r="C82" t="str">
            <v>MNTHL_TRNVR</v>
          </cell>
          <cell r="AV82" t="str">
            <v>Ingesta
Tabela SPT04_INFLOWCRE apenas tem informação com datas de referencia a partir de Fevereiro. Campo terá de ser testado após o final de Fevereiro.
1. A tabela é diária (não existe informação de fecho de mês), para efeito da LT está a ser considerado o último dia de cada mês.
2. A tabela foi ingestada no DL em 14-02-2022 até fevereiro do próximo ano não terá histórico suficiente (12 meses).
3. O campo está de acordo com o Guia da Corporação: o total dos rendimento recebidos nos últimos 12 meses / 12. Caso apenas existam 5 registos, estes serão divididos por 12.
Notas adicionais: The income of the natural person in Santander bank accounts is recorded through the deposit accounts. 
In cases where an account has multiple holders, income inflows are attributed to the first holder (method used for CRM, segmentation and other purposes).
To ensure the consistency of information for the report of  the field MNTHL_TRNVR, we suggest the following approach:
1)	Entities that are the first holders of any demand deposit, should be populated. If no information is found, missing values should be reported;
2)	Entities that are not first holders of any demand deposit, should be reported as N/A.</v>
          </cell>
        </row>
        <row r="83">
          <cell r="C83" t="str">
            <v>NT_INCM</v>
          </cell>
          <cell r="AV83" t="str">
            <v>Guia de conceitos da Corporação: Este conceito não foi analisado.</v>
          </cell>
        </row>
        <row r="84">
          <cell r="C84" t="str">
            <v>NT_INCM_PRVS</v>
          </cell>
          <cell r="AV84"/>
        </row>
        <row r="85">
          <cell r="C85" t="str">
            <v>OSI_ID</v>
          </cell>
          <cell r="AV85" t="str">
            <v>De acordo com o Guia</v>
          </cell>
        </row>
        <row r="86">
          <cell r="C86" t="str">
            <v>OWND_BY_SPNSR</v>
          </cell>
          <cell r="AV86" t="str">
            <v>1. A informação de leverage finance só é reportada trimestralmente, pelo que a informação é igual durante o trimestre (exemplo: Janeiro 2021 e Fevereiro 2021 são iguais a Dezembro 2020)</v>
          </cell>
        </row>
        <row r="87">
          <cell r="C87" t="str">
            <v>PD_CRR_RD</v>
          </cell>
          <cell r="AV87" t="str">
            <v>Metodologia / Conceito:
1) A PD inicial do cliente deve considerar todos os contratos do cliente da tabela LT002_INSTRUMENT. 
2) Caso haja mais do que 1 PD_CRR_RD por cliente, deve ser realizada a média ponderada pela EAD.
Notas adicionais:
1) A PD_CRR_RD apenas será aplicável a contratos calculados em método IRB e a contratos diferentes de crédito especializado
(SEGMENTO_COREP_PREM not like 'I_4%')
Especificado/ Revisto por: Capital + CDO (Susana Arrochinho + Luis Capitão-Mor)
Guia de conceitos da Corporação: De acordo com o pretendido no Guia.</v>
          </cell>
        </row>
        <row r="88">
          <cell r="C88" t="str">
            <v>PD_CRR_RD_T1</v>
          </cell>
          <cell r="AV88"/>
        </row>
        <row r="89">
          <cell r="C89" t="str">
            <v>PD_IFRS9_12M_RD</v>
          </cell>
          <cell r="AV89" t="str">
            <v>Metodologia / Conceito:
1) A PD do cliente deve considerar todos os contratos do cliente da tabela LT002_INSTRUMENT. 
2) Caso haja mais do que 1 PD_IFRS9_12M_RD por cliente, deve ser realizada a média ponderada pela EAD.
Especificado/ Revisto por: Imparidade (David Texugo)
Guia de conceitos da Corporação: De acordo com o pretendido no Guia.</v>
          </cell>
        </row>
        <row r="90">
          <cell r="C90" t="str">
            <v>PD_IFRS9_12M_RD_T1</v>
          </cell>
          <cell r="AV90" t="str">
            <v>Metodologia / Conceito:
1) A PD do cliente deve considerar todos os contratos do cliente da tabela LT002_INSTRUMENT. 
2) Caso haja mais do que 1 PD_IFRS9_12M_RD_T1 por cliente, deve ser realizada a média ponderada pela EAD.
Especificado/ Revisto por: Imparidade (David Texugo)
Guia de conceitos da Corporação: De acordo com o pretendido no Guia.</v>
          </cell>
        </row>
        <row r="91">
          <cell r="C91" t="str">
            <v>PRFRMNG_STTS_LE</v>
          </cell>
          <cell r="AV91" t="str">
            <v>Metodologia / Conceito:
1) O campo identifica o estado de performing atual em que o cliente se encontra. 
2) Esta informação deve ser mapeada para cada ENTTY_ID da tabela LT002_INSTRUMENT, através da tabela de traçabilidade LT005_INSTR_ENT.
2.1) Se o cliente tiver mais do que uma operação e estas tiverem estados de performing diferentes, deve ser reportado que o cliente se encontra em situação de incumprimento;
2.2) Se o cliente tiver mais do que uma operação mas estas têm estados de performing iguais ou se o cliente tiver apenas uma operação a si associado, deve ser reportado o estado das operações em causa. 
Especificado/ Revisto por: 
Guia de conceitos da Corporação: De acordo com o Guia da Corporação.
Reunião 31/10/2023: Marino + Carmen + LCM + Alexandre Gonçalves
1) No âmbito do projeto do AQR, a equipa de riscos efectuou algumas análises de validação do campo PRFRMNG_STTS_LE;
2) A equipa de riscos levantou a questão do contágio da LT ser realizado ao nível do ZCLIENTE, ao invés do CCLI_GRUPO (como define a política de contágio do Banco);
3) A Carmen identificou o campo Icli_nd da tabela rstf101_det_cnt_rsc como indicador de cliente em default (cujo contágio contrato/cliente é feito ao nível do ccligrupo). No entanto, este campo:
3.1 Está com alguns temas de implementação;
3.2 Não reflete guidelines oficiais;
3.3  Pode gerar incidências nos controlos Corporativos (cliente marcado como non-performing sem ter qualquer contrato associado em stage 3). 
4) O projeto de fusão de clientes irá, a longo prazo, mitigar as incoerências existentes entre zclientes e ccligrupos.
5) Dadas as limitações referidas no ponto 3), optou-se por manter a metodologia atual.</v>
          </cell>
        </row>
        <row r="92">
          <cell r="C92" t="str">
            <v>PRSN_TYP</v>
          </cell>
          <cell r="AV92" t="str">
            <v>Metodologia / Conceito:
1) Indicador do tipo de entidade, ie se é uma pessoa natural ou legal;
2) Informação ppresente na tabela de clientes (CT003_UNIV_CLI) através do campo ITIP_CLI. Se o campo assumir o valor:
2.1)  "F": o cliente é uma pessoa Física
2.2) "J": o cliente é uma pessoa Jurídica
3) O mapeamento para a codelist do BCE é realizado através da tabela de paramentrização LT803_CODIGOS_LT.
Especificado/ Revisto por:CDO (Luís Capitão-Mor)
Guia de conceitos da Corporação: De acordo com o pretendido no Guia.</v>
          </cell>
        </row>
        <row r="93">
          <cell r="C93" t="str">
            <v>RTNG_MTHD</v>
          </cell>
          <cell r="AV93" t="str">
            <v>Metodologia / Conceito:
1) O campo é referente ao  tipo de modelo de rating interno do cliente – não estão incluídos scorings;
2) Uma vez que para o aprovisionamento deste campo é necessário excluir os scorings, foi aplicada uma tabela de parametrização sobre o campo TIPMODEL (tabela CT021_RWA_CLI). Após filtrados os ratings, o campo TIPMODEL foi mapeado para cada CCLIGRUPO da tabela CT003_UNIV_CLI (e posteriormente mapeado para cada ENTTY_ID).
Especificado/ Revisto por: Capital + Metodologia e Sistemas de crédito + CDO (Susana Arrochinho + Fernando Jara + Luis Capitão-Mor)
Guia de conceitos da Corporação: Não está de acordo com o pretendido no Guia, uma vez que, segundo o guia, a corporação irá preencher este campo.</v>
          </cell>
        </row>
        <row r="94">
          <cell r="C94" t="str">
            <v>RTNG_SCL</v>
          </cell>
          <cell r="AV94" t="str">
            <v>Metodologia / Conceito:
1) A informação de reporte de cálculo deste campo teve como base a ultima vresão do Guia de Conceitos anterior à remoção do campo no Guia.
2) Este campo depende diretamente do campo INTRNL_RTNG e foi utilizada uma equivalência de códigos internos para externos utilizados no relatório de Disciplina de Mercado fornecido pela área de Reporte de Capital (Pedro Nuno Capelão Pinto Mendes). Após este mapeamento, foi realizado um segundo mapeamento para a proposta do Guia da Corporação.
Especificado/ Revisto por: Modelos de Scoring e Rating+ CDO (Vera Guerreiro + Luis Capitão-Mor)
Guia de conceitos da Corporação: Não está de acordo com o pretendido no Guia, uma vez que, segundo o guia, a corporação irá preencher este campo.</v>
          </cell>
        </row>
        <row r="95">
          <cell r="C95" t="str">
            <v>SNGL_PRPS_VHCL</v>
          </cell>
          <cell r="AV95" t="str">
            <v xml:space="preserve">Metodologia / Conceito:
1) O campo indica 
Uma vez que os contratos do universo não são com entidades SPV, o valor do campo deve ser fixo: "Other type of entity".
Especificado/ Revisto por: 
Guia de conceitos da Corporação: Não está de acordo com o guia da Corporação
</v>
          </cell>
        </row>
        <row r="96">
          <cell r="C96" t="str">
            <v>TAX_ID</v>
          </cell>
          <cell r="AV96" t="str">
            <v xml:space="preserve">Metodologia / Conceito:
1) O campo indica o número de identificação fiscal do cliente.
2) Esta informação deve ser mapeada através do campo CNUM_DOC_IDENTIF2 da tabela CT003_UNIV_CLI.
Especificado/ Revisto por: 
Guia de conceitos da Corporação: </v>
          </cell>
        </row>
        <row r="97">
          <cell r="C97" t="str">
            <v>TTL_DBT</v>
          </cell>
          <cell r="AV97" t="str">
            <v>De acordo com o Marino Peres, caso uma ou mais das componentes da soma seja NULL, deve-se considerar a soma das restantes. Caso sejam todas NULL, então o campo deverá ser MISS.
Montante Passivo Não Corrente Inst. Crédito e Sociedades Financeiras
+ Montante Passivo Não Corrente Passivos por Locação Financeira
 + Montante Passivo Não Corrente Outros Passivos Financeiros 
+ Montante Passivo Corrente Instituições Crédito e Sociedades Financeiras 
+ Montante Passivo Corrente Outros Passivos Financeir 
+ Montante Passivo Corrente Passivos por Locação Financeira</v>
          </cell>
        </row>
        <row r="98">
          <cell r="C98" t="str">
            <v>TTL_DBT_PRVS</v>
          </cell>
          <cell r="AV98" t="str">
            <v>De acordo com o Marino Peres, caso uma ou mais das componentes da soma seja NULL, deve-se considerar a soma das restantes. Caso sejam todas NULL, então o campo deverá ser MISS.</v>
          </cell>
        </row>
        <row r="99">
          <cell r="C99" t="str">
            <v>TTL_INTRST_PD</v>
          </cell>
          <cell r="AV99" t="str">
            <v xml:space="preserve">Metodologia / Conceito:
1) O campo apresenta a totalidade do montante de juros pagos pela entidade no período de 1 ano e é apenas aplicável a empresas não financeiras.
2) Esta informação deve ser mapeada através do campo MJURPAG da tabela EPT08_PRESTACOES:
2.1) A tabela EPT08_PRESTACOES deve ser filtrada por todas as DATA_DATE_PART inferiores a 12 meses antes da data de referência.
2.2) Devem apenas ser consideradas as relações de primeira titularidade de cada cliente
2.3) Apuram-se as chave master associadas a cada uma das relações do cliente através do tradutor de chaves FINREP 
2.4) É calculada a soma dos montantes de juros pagos pelo cliente no último ano desde a data de referência. Esta soma deverá incidir, no caso de existir mais do que um IPENDCOB, apenas sobre os montantes em que este é igual a 0.
Especificado/ Revisto por: 
Guia de conceitos da Corporação: </v>
          </cell>
        </row>
        <row r="100">
          <cell r="C100" t="str">
            <v>TTL_LVRG_RT</v>
          </cell>
          <cell r="AV100" t="str">
            <v>1. A informação de leverage finance só é reportada trimestralmente, pelo que a informação é igual durante o trimestre (exemplo: Janeiro 2021 e Fevereiro 2021 são iguais a Dezembro 2020)</v>
          </cell>
        </row>
        <row r="101">
          <cell r="C101" t="str">
            <v>TTL_LVRG_RT_PRVS</v>
          </cell>
          <cell r="AV101" t="str">
            <v>1. A informação de leverage finance só é reportada trimestralmente, pelo que a informação é igual durante o trimestre (exemplo: Janeiro 2021 e Fevereiro 2021 são iguais a Dezembro 2020)
2. A informação anterior, será a do trimestre anterior (3 meses antes)</v>
          </cell>
        </row>
        <row r="102">
          <cell r="C102" t="str">
            <v>WTCH_LST</v>
          </cell>
          <cell r="AV102" t="str">
            <v xml:space="preserve">Metodologia / Conceito:
1) O campo é referente a um indicador de presença do cliente na lista interna de clientes de risco
2) Esta informação deve ser mapeada através do campo CMAR_RISC_CLI da tabela RSTF099_DET_CLI_RISC:
2.1)  Se, para cada código de cliente, o campo for 1, 2 ou 3, o cliente deve ser reportado como cliente de risco a nível interno.
Especificado/ Revisto por: 
Guia de conceitos da Corporação: </v>
          </cell>
        </row>
      </sheetData>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Capa"/>
      <sheetName val="Metodologia"/>
      <sheetName val="Especificação"/>
      <sheetName val="Especificação outros campos"/>
      <sheetName val="lt805_conf_exp "/>
      <sheetName val="lt804_conf_dflt"/>
      <sheetName val="lt831_param_conceitos"/>
      <sheetName val="Code List"/>
      <sheetName val="AUX"/>
    </sheetNames>
    <sheetDataSet>
      <sheetData sheetId="0"/>
      <sheetData sheetId="1"/>
      <sheetData sheetId="2">
        <row r="9">
          <cell r="E9" t="str">
            <v>Corporação (Granular Reporting Tool)</v>
          </cell>
          <cell r="N9" t="str">
            <v>Especificação</v>
          </cell>
          <cell r="U9" t="str">
            <v>Highlights</v>
          </cell>
        </row>
        <row r="10">
          <cell r="E10" t="str">
            <v xml:space="preserve">ID Data Field </v>
          </cell>
          <cell r="G10" t="str">
            <v>Column_name</v>
          </cell>
          <cell r="H10" t="str">
            <v>Data_type</v>
          </cell>
          <cell r="I10" t="str">
            <v xml:space="preserve">Description </v>
          </cell>
          <cell r="J10" t="str">
            <v>Field definition/ Additional guidance</v>
          </cell>
          <cell r="K10" t="str">
            <v>Nullable</v>
          </cell>
          <cell r="L10" t="str">
            <v>Not Applicable</v>
          </cell>
          <cell r="N10" t="str">
            <v>Schema DL</v>
          </cell>
          <cell r="O10" t="str">
            <v>Tabela</v>
          </cell>
          <cell r="P10" t="str">
            <v>Campo</v>
          </cell>
          <cell r="Q10" t="str">
            <v>Metodologia de cálculo</v>
          </cell>
          <cell r="R10" t="str">
            <v>Metodologia de cálculo (not applicable)</v>
          </cell>
          <cell r="S10" t="str">
            <v>Metodologia de cruzamento</v>
          </cell>
          <cell r="U10" t="str">
            <v>DT atualização - especificação</v>
          </cell>
          <cell r="V10" t="str">
            <v>Histórico EF</v>
          </cell>
        </row>
        <row r="11">
          <cell r="E11" t="str">
            <v>IN.254</v>
          </cell>
          <cell r="G11" t="str">
            <v>us_prcds</v>
          </cell>
          <cell r="H11" t="str">
            <v>Code List</v>
          </cell>
          <cell r="I11" t="str">
            <v>Use of proceeds</v>
          </cell>
          <cell r="J11" t="str">
            <v>Refers to what the financing is going to be used for.</v>
          </cell>
          <cell r="K11" t="str">
            <v>MISS</v>
          </cell>
          <cell r="L11" t="str">
            <v>N/A</v>
          </cell>
          <cell r="N11" t="str">
            <v>CD_LOAN_TAPES_BCE</v>
          </cell>
          <cell r="O11" t="str">
            <v>LT601_LEV_FIN
LT831_PARAM_CONCEITOS</v>
          </cell>
          <cell r="P11" t="str">
            <v>DESTINO_FUNDOS
VALOR_DESTINO</v>
          </cell>
          <cell r="Q11" t="str">
            <v>VALOR_DESTINO
NOTA: SE O CONTRATO NÃO PERTENCER AO UNIVERSO DE LEVERAGE FINANCE (TABELA LT601_LEV_FIN), THEN 'USP04'</v>
          </cell>
          <cell r="R11" t="str">
            <v>-</v>
          </cell>
          <cell r="S11" t="str">
            <v>1. CRUZAR LT002_INSTRUMENT COM TABELA LT601_LEV_FIN, PARA OBTER O CAMPO DESTINO_FUNDOS:
LT002_INSTRUMENT 
LEFT JOIN
(SELECT * FROM LT601_LEV_FIN)
ON INSTRMNT_ID = CONCAT(CEMPRESA, CBALCAO, CNUMECTA, ZDEPOSIT)
2.CRUZAR CAMPO OBTIDO NO PASSO ANTERIOR COM A TABELA DE PARAMETRIZAÇÃO LT831_PARAM_CONCEITOS DE MODO A OBTER OS CÓDIGOS PERMITIDOS NA CODE LIST:
LEFT JOIN
(SELECT * FROM  LT831_PARAM_CONCEITOS WHERE CAMPO_CONCEITO = 'US_PRCDS') 
ON VALOR_ORIGEM=DESTINO_FUNDO</v>
          </cell>
          <cell r="U11">
            <v>45730</v>
          </cell>
          <cell r="V11" t="str">
            <v xml:space="preserve">14/03/2025: Campo especificado diretamento do input manual de leverage finance (lt601). Responsabilidade da Área de Riscos </v>
          </cell>
        </row>
        <row r="12">
          <cell r="E12" t="str">
            <v>IN.247</v>
          </cell>
          <cell r="G12" t="str">
            <v>typ_off_blnc_prdct</v>
          </cell>
          <cell r="H12" t="str">
            <v>Code List</v>
          </cell>
          <cell r="I12" t="str">
            <v>Type of off balance product</v>
          </cell>
          <cell r="J12" t="str">
            <v>Type of commitment or guarantee as per FINREP classification.</v>
          </cell>
          <cell r="K12" t="str">
            <v>MISS</v>
          </cell>
          <cell r="L12" t="str">
            <v>N/A</v>
          </cell>
          <cell r="N12" t="str">
            <v>CD_LOAN_TAPES_BCE</v>
          </cell>
          <cell r="O12" t="str">
            <v>LT001_UNIV_OPER
LT002_INSTRUMENT
LT831_PARAM_CONCEITOS</v>
          </cell>
          <cell r="P12" t="str">
            <v>IDCOMB_LT_FINAL
OFF_BLNC_SHT_AMNT_INSTRMN
PRVSNS_OFF_BLNC_SHT
VALOR_DESTINO</v>
          </cell>
          <cell r="Q12" t="str">
            <v>VALOR_DESTINO</v>
          </cell>
          <cell r="R12" t="str">
            <v>SE LT002.OFF_BLNC_SHT_AMNT_INSTRMNT = 0 AND LT002.PRVSNS_OFF_BLNC_SHT = 0</v>
          </cell>
          <cell r="S12" t="str">
            <v>1. CRUZAR LT002_INSTRUMENT COM TABELA LT001_UNIV_OPER, PARA OBTER O CAMPO IDCOMB_LT_FINAL:
LT002_INSTRUMENT 
LEFT JOIN
(SELECT * FROM LT001_UNIV_OPER GROUP BY CEMPRESA, CBALCAO, CNUMECTA, ZDEPOSIT)
ON INSTRMNT_ID = CONCAT(CEMPRESA, CBALCAO, CNUMECTA, ZDEPOSIT)
2.CRUZAR CAMPO OBTIDO NO PASSO ANTERIOR COM A TABELA DE PARAMETRIZAÇÃO LT831_PARAM_CONCEITOS DE MODO A OBTER OS CÓDIGOS PERMITIDOS NA CODE LIST:
LEFT JOIN
(SELECT * FROM  LT831_PARAM_CONCEITOS WHERE CAMPO_CONCEITO = 'TYP_OFF_BLNC_PRDCT ') 
ON VALOR_ORIGEM=IDCOMB_LT_FINAL</v>
          </cell>
          <cell r="U12">
            <v>45730</v>
          </cell>
          <cell r="V12" t="str">
            <v xml:space="preserve">14/03/2025:Campo especificado de acordo com o alinhado com o LCM. </v>
          </cell>
        </row>
        <row r="13">
          <cell r="E13" t="str">
            <v>IN.256</v>
          </cell>
          <cell r="G13" t="str">
            <v>typ_fclty</v>
          </cell>
          <cell r="H13" t="str">
            <v>Code List</v>
          </cell>
          <cell r="I13" t="str">
            <v>Type of Facility</v>
          </cell>
          <cell r="J13" t="str">
            <v>Leverage finance facility type.</v>
          </cell>
          <cell r="K13" t="str">
            <v>MISS</v>
          </cell>
          <cell r="L13" t="str">
            <v>N/A</v>
          </cell>
          <cell r="N13" t="str">
            <v>CD_LOAN_TAPES_BCE</v>
          </cell>
          <cell r="O13" t="str">
            <v>LT601_LEV_FIN</v>
          </cell>
          <cell r="P13" t="str">
            <v>TYP_FCLTY</v>
          </cell>
          <cell r="Q13" t="str">
            <v>CAMPO APROVISIONADO DIRETAMENTE</v>
          </cell>
          <cell r="R13" t="str">
            <v>SE O CONTRATO NÃO PERTENCER AO UNIVERSO DE LEVERAGE FINANCE (LT601_LEV_FIN)</v>
          </cell>
          <cell r="S13" t="str">
            <v>1. CRUZAR LT002_INSTRUMENT COM LT601_LEV_FIN
LT002_INSTRUMENT 
LEFT JOIN
(SELECT * FROM CD_LOAN_TAPES_BCE.LT601_LEV_FIN)
ON INSTRMNT_ID = INSTRMNT_ID</v>
          </cell>
          <cell r="U13">
            <v>45736</v>
          </cell>
          <cell r="V13" t="str">
            <v xml:space="preserve">18/03/2025: Enviado a IT para adicionar o campo à lt601
20/03/2025: Enviado IT para implementação </v>
          </cell>
        </row>
        <row r="14">
          <cell r="E14" t="str">
            <v>IN.261</v>
          </cell>
          <cell r="G14" t="str">
            <v>typ_dl</v>
          </cell>
          <cell r="H14" t="str">
            <v>Code List</v>
          </cell>
          <cell r="I14" t="str">
            <v>Type of Deal</v>
          </cell>
          <cell r="J14" t="str">
            <v>Type of deal.</v>
          </cell>
          <cell r="K14" t="str">
            <v>MISS</v>
          </cell>
          <cell r="L14" t="str">
            <v>N/A</v>
          </cell>
          <cell r="N14" t="str">
            <v>CD_LOAN_TAPES_BCE</v>
          </cell>
          <cell r="O14" t="str">
            <v>LT601_LEV_FIN</v>
          </cell>
          <cell r="P14" t="str">
            <v>TYP_DL</v>
          </cell>
          <cell r="Q14" t="str">
            <v>CAMPO APROVISIONADO DIRETAMENTE</v>
          </cell>
          <cell r="R14" t="str">
            <v>SE O CONTRATO NÃO PERTENCER AO UNIVERSO DE LEVERAGE FINANCE (LT601_LEV_FIN)</v>
          </cell>
          <cell r="S14" t="str">
            <v>1. CRUZAR LT002_INSTRUMENT COM LT601_LEV_FIN
LT002_INSTRUMENT 
LEFT JOIN
(SELECT * FROM CD_LOAN_TAPES_BCE.LT601_LEV_FIN)
ON INSTRMNT_ID = INSTRMNT_ID</v>
          </cell>
          <cell r="U14">
            <v>45736</v>
          </cell>
          <cell r="V14" t="str">
            <v xml:space="preserve">18/03/2025: Enviado a IT para adicionar o campo à lt601
20/03/2025: Enviado IT para implementação </v>
          </cell>
        </row>
        <row r="15">
          <cell r="E15" t="str">
            <v>IN.257</v>
          </cell>
          <cell r="G15" t="str">
            <v>typ_cl</v>
          </cell>
          <cell r="H15" t="str">
            <v>Code List</v>
          </cell>
          <cell r="I15" t="str">
            <v>Type of CLO</v>
          </cell>
          <cell r="J15" t="str">
            <v>Type of Collateralised Loan Obligations.</v>
          </cell>
          <cell r="K15" t="str">
            <v>MISS</v>
          </cell>
          <cell r="L15" t="str">
            <v>N/A</v>
          </cell>
          <cell r="N15" t="str">
            <v>-</v>
          </cell>
          <cell r="O15" t="str">
            <v>-</v>
          </cell>
          <cell r="P15" t="str">
            <v>-</v>
          </cell>
          <cell r="Q15" t="str">
            <v>NOTA: PARA TODO O UNIVERSO O CAMPO DEVE SER REPORTADO COM VALOR NOT APPLICABLE</v>
          </cell>
          <cell r="R15" t="str">
            <v>-</v>
          </cell>
          <cell r="S15" t="str">
            <v>-</v>
          </cell>
          <cell r="U15">
            <v>45730</v>
          </cell>
          <cell r="V15" t="str">
            <v>14/03/2025: Reunião LCM -  Campo reportado como N/A, porque não existem securitizações no ativo do BS</v>
          </cell>
        </row>
        <row r="16">
          <cell r="E16" t="str">
            <v>EN.167</v>
          </cell>
          <cell r="G16" t="str">
            <v>ttl_prmssbl_dbt_blnc</v>
          </cell>
          <cell r="H16" t="str">
            <v>FLOAT 2 decimal places</v>
          </cell>
          <cell r="I16" t="str">
            <v>Total permissible debt balance</v>
          </cell>
          <cell r="J16" t="str">
            <v>The term “Total Permissible Debt Balance” refers to total committed debt (including drawn and undrawn debt) plus total not committed debt. Cash should not be netted against debt. Please report on solo entity level unless advised otherwise.</v>
          </cell>
          <cell r="K16">
            <v>99999999999</v>
          </cell>
          <cell r="L16">
            <v>11111111111</v>
          </cell>
          <cell r="N16" t="str">
            <v>CD_LOAN_TAPES_BCE</v>
          </cell>
          <cell r="O16" t="str">
            <v>LT601_LEV_FIN
LT003_ENTITY</v>
          </cell>
          <cell r="P16" t="str">
            <v>TTL_PRMSSBL_DBT_BLNC
TTL_DBT</v>
          </cell>
          <cell r="Q16" t="str">
            <v>COALESCE(LT601.TTL_PRMSSBL_DBT_BLNC,LT003.TTL_DBT)</v>
          </cell>
          <cell r="S16" t="str">
            <v>1. CRUZAR LT003_ENTTY COM A LT005_INSTR_ENT, PARA OBTER O CAMPO INSTRMNT_ID:
LT003_ENTTY 
LEFT JOIN
(SELECT * FROM CD_LOAN_TAPES_BCE.LT005_INSTR_ENT WHERE MN_ENTTY_ID='Y')
ON ENTTY_ID = ENTTY_ID
1.2. CRUZAR COM A TABELA  LT601_LEV_FIN 
LEFT JOIN
(SELECT * FROM CD_LOAN_TAPES_BCE.LT601__LEV_FIN)
ON INSTRMNT_ID = CONCAT(CEMPRESA, CBALCAO, CNUMECTA, ZDEPOSIT)</v>
          </cell>
          <cell r="U16">
            <v>45849</v>
          </cell>
          <cell r="V16" t="str">
            <v>18/03/2025: Enviado a IT para adicionar o campo à lt601
20/03/2025: Enviado IT para implementação 
09/05/2025: Alteração da metodologia de NOT APPLICABLE, para considerar como 1º titular quando mn_entty = 'Y';
11/07/2025: Eliminação da metodologia de N/A, de modo a garantir consistência com feedback da Corporação, através de e-mail a 09/07, relativamente a campos com leverage finance='Y'.
Alteração da metodologia de cálculo, em concordância.</v>
          </cell>
        </row>
        <row r="17">
          <cell r="E17" t="str">
            <v>IN.272</v>
          </cell>
          <cell r="G17" t="str">
            <v>ttl_lvrg_rt_incptn_hlt</v>
          </cell>
          <cell r="H17" t="str">
            <v>FLOAT 6 decimal places</v>
          </cell>
          <cell r="I17" t="str">
            <v>Leverage ratio at inception date for high leveraged transactions</v>
          </cell>
          <cell r="J17" t="str">
            <v>Leverage ratio for High Leveraged transactions as at deal inception. It refers to the ratio of Total Permissible Debt Balance / EBITDA of the borrower at inception date.</v>
          </cell>
          <cell r="K17">
            <v>99999999999</v>
          </cell>
          <cell r="L17">
            <v>11111111111</v>
          </cell>
          <cell r="N17" t="str">
            <v>CD_LOAN_TAPES_BCE</v>
          </cell>
          <cell r="O17" t="str">
            <v>LT601_LEV_FIN</v>
          </cell>
          <cell r="P17" t="str">
            <v>TTL_LVRG_RT_INCPTN_HLT</v>
          </cell>
          <cell r="Q17" t="str">
            <v>CAMPO APROVISIONADO DIRETAMENTE</v>
          </cell>
          <cell r="R17" t="str">
            <v>SE O CONTRATO NÃO PERTENCER AO UNIVERSO DE LEVERAGE FINANCE (LT601_LEV_FIN)</v>
          </cell>
          <cell r="S17" t="str">
            <v>1. CRUZAR LT002_INSTRUMENT COM LT601_LEV_FIN
LT002_INSTRUMENT 
LEFT JOIN
(SELECT * FROM CD_LOAN_TAPES_BCE.LT601_LEV_FIN)
ON INSTRMNT_ID = CONCAT(CEMPRESA, CBALCAO, CNUMECTA, ZDEPOSIT)</v>
          </cell>
          <cell r="U17">
            <v>45736</v>
          </cell>
          <cell r="V17" t="str">
            <v xml:space="preserve">18/03/2025: Enviado a IT para adicionar o campo à lt601
20/03/2025: Enviado IT para implementação </v>
          </cell>
        </row>
        <row r="18">
          <cell r="E18" t="str">
            <v>IN.255</v>
          </cell>
          <cell r="G18" t="str">
            <v>ttl_lvrg_rt_incptn</v>
          </cell>
          <cell r="H18" t="str">
            <v>FLOAT 6 decimal places</v>
          </cell>
          <cell r="I18" t="str">
            <v>Leverage ratio at inception date</v>
          </cell>
          <cell r="J18" t="str">
            <v>Leverage ratio (as per ECB Guidance on leveraged transactions) as at deal inception. It refers to the ratio of Total Debt / EBITDA of the borrower as defined in the ECB Guidance. In other words, same definition as TTL_LVRG_RT but reported at inception date.</v>
          </cell>
          <cell r="K18">
            <v>99999999999</v>
          </cell>
          <cell r="L18">
            <v>11111111111</v>
          </cell>
          <cell r="N18" t="str">
            <v>CD_LOAN_TAPES_BCE</v>
          </cell>
          <cell r="O18" t="str">
            <v>LT601_LEV_FIN</v>
          </cell>
          <cell r="P18" t="str">
            <v>TTL_LVRG_RT_INCPTN</v>
          </cell>
          <cell r="Q18" t="str">
            <v>CAMPO APROVISIONADO DIRETAMENTE</v>
          </cell>
          <cell r="S18" t="str">
            <v>1. CRUZAR LT002_INSTRUMENT COM LT601_LEV_FIN
LT002_INSTRUMENT 
LEFT JOIN
(SELECT * FROM CD_LOAN_TAPES_BCE.LT601_LEV_FIN)
ON INSTRMNT_ID = CONCAT(CEMPRESA, CBALCAO, CNUMECTA, ZDEPOSIT)</v>
          </cell>
          <cell r="U18">
            <v>45849</v>
          </cell>
          <cell r="V18" t="str">
            <v>18/03/2025: Enviado a IT para adicionar o campo à lt601
20/03/2025: Enviado IT para implementação 
11/07/2025: Eliminação da metodologia de N/A, de modo a garantir consistência com feedback da Corporação, através de e-mail a 09/07, relativamente a campos com leverage finance='Y'.</v>
          </cell>
        </row>
        <row r="19">
          <cell r="E19" t="str">
            <v>EN.166</v>
          </cell>
          <cell r="G19" t="str">
            <v>scan</v>
          </cell>
          <cell r="H19" t="str">
            <v>Code List</v>
          </cell>
          <cell r="I19" t="str">
            <v>SCAN</v>
          </cell>
          <cell r="J19" t="str">
            <v>SCAN of the counterparty.</v>
          </cell>
          <cell r="K19" t="str">
            <v>MISS</v>
          </cell>
          <cell r="L19" t="str">
            <v>N/A</v>
          </cell>
          <cell r="N19" t="str">
            <v>BUSINESS_RISCOCREDITO</v>
          </cell>
          <cell r="O19" t="str">
            <v>MODRIS_FACT_CLIENTES</v>
          </cell>
          <cell r="P19" t="str">
            <v>ZCLIENTE
CSEG_RISC
CSCAN1</v>
          </cell>
          <cell r="Q19" t="str">
            <v xml:space="preserve">  CASE
              WHEN MODRIS.ZCLIENTE IS NULL THEN 'N/A'
              WHEN (MODRIS.CSEG_RISC LIKE '4%'
                    OR MODRIS.CSEG_RISC LIKE '5%'
                    OR MODRIS.CSEG_RISC = '99')
                   AND TRIM(CSCAN1) IN ('*',
                                        '') THEN 'N/A'
ELSE  'VALOR_DESTINO'
                                   </v>
          </cell>
          <cell r="R19" t="str">
            <v>- SE O CLIENTE NÃO FOR ENCARTEIRADO (PREVISTO NA METODOLOGIA DE CÁLCULO)</v>
          </cell>
          <cell r="S19" t="str">
            <v>1. CRUZAR LT003_ENTITY COM TABELA MODRIS_FACT_CLIENTES, PARA OBTER OS CAMPOS CSEG_RISC E CSCAN1:
LT003_ENTITY 
LEFT JOIN
(SELECT * FROM MODRIS_FACT_CLIENTES)
ON ENTTY_ID = ZCLIENTE
2.CRUZAR CAMPO OBTIDO NO PASSO ANTERIOR COM A TABELA DE PARAMETRIZAÇÃO LT831_PARAM_CONCEITOS DE MODO A OBTER OS CÓDIGOS PERMITIDOS NA CODE LIST:
LEFT JOIN
(SELECT * FROM  LT831_PARAM_CONCEITOS WHERE CAMPO_CONCEITO = 'SCAN') 
ON VALOR_ORIGEM=CSCAN1</v>
          </cell>
          <cell r="U19">
            <v>45849</v>
          </cell>
          <cell r="V19" t="str">
            <v>11/04/2025: De forma a informação estar alinhada com o que é reportado pela área de Riscos, consideramos como fonte de informação a tabela proveniente do Modelo de Riscos (MODRIS): business_riscocredito.modris_fact-clientes. Todo o racional foi estabelecido em reunião com o Miguel Marreiros Santos, Luís Bastos, Luís Silva e Quintino Merik . 
11/07/2025: Eliminação do reporta_valor na lt805, de modo a garantir consistência com feedback da Corporação, através de e-mail a 09/07, relativamente a campos com leverage finance='Y'.</v>
          </cell>
        </row>
        <row r="20">
          <cell r="E20" t="str">
            <v>IN.253</v>
          </cell>
          <cell r="G20" t="str">
            <v>rwa_prmtgtn</v>
          </cell>
          <cell r="H20" t="str">
            <v>FLOAT 2 decimal places</v>
          </cell>
          <cell r="I20" t="str">
            <v>RWA premitigation</v>
          </cell>
          <cell r="J20" t="str">
            <v>Risk weighted assets (RWAs) before the application of credit risk mitigation techniques.</v>
          </cell>
          <cell r="K20">
            <v>99999999999</v>
          </cell>
          <cell r="L20">
            <v>11111111111</v>
          </cell>
          <cell r="N20" t="str">
            <v>CD_LOAN_TAPES_BCE</v>
          </cell>
          <cell r="O20" t="str">
            <v>BCE_LT_INSTR_CAP</v>
          </cell>
          <cell r="P20" t="str">
            <v>RWA_PRMTGTN</v>
          </cell>
          <cell r="Q20" t="str">
            <v>RWA_PRMTGTN
NOTA: SE O CAMPO AUXILIAR FLG_CONS_CAP=0 (UTILIZADO NA DEFINIÇÃO DO UNIVERSO DE CAPITAL) ENTÃO 0</v>
          </cell>
          <cell r="R20" t="str">
            <v>-</v>
          </cell>
          <cell r="S20" t="str">
            <v>1) CRUZAR LT002_INSTRUMENT COM TABELA TEMPORÁRIA BCE_LT_INSTR_CAP PARA O PERIMETRO EM ANÁLISE:
LT002_INSTRUMENT
LEFT JOIN
(SELECT * FROM BCE_LT_INSTR_CAP)
ON INSTRMNT_ID = CHAVE_FR
CONSULTAR DOCUMENTO BS_TABELAS_TEMPORÁRIAS_LOAN_TAPE.XLSX
(BCE_LT_INSTR_CAP)</v>
          </cell>
          <cell r="U20">
            <v>45875</v>
          </cell>
          <cell r="V20" t="str">
            <v>04/04/2025: Novo campo - enviado IT para implementação
11/07/2025: Alteração da metodologia de N/A para os contratos que não consomem capital para passarem a reportar o valor de 0, uma vez que o campo não permite default value para os casos em que o internal segment é aplicável (alinhado com a Corporação) 
06/08/2025: De modo a enderaçar uma incidência identificada nos controlos Corporativos, a metodologia de cálculo foi alterada, passando a considerar a ead_inicial_liquida ao invés da ead_final_bruta</v>
          </cell>
        </row>
        <row r="21">
          <cell r="E21" t="str">
            <v>IN.252</v>
          </cell>
          <cell r="G21" t="str">
            <v>rwa_mtgtn</v>
          </cell>
          <cell r="H21" t="str">
            <v>FLOAT 2 decimal places</v>
          </cell>
          <cell r="I21" t="str">
            <v>RWA for exposures subject to credit risk mitigation techniques</v>
          </cell>
          <cell r="J21" t="str">
            <v>Risk weighted assets (RWAs) associated to the instrument for those exposures that are subject to credit risk mitigation.</v>
          </cell>
          <cell r="K21">
            <v>99999999999</v>
          </cell>
          <cell r="L21">
            <v>11111111111</v>
          </cell>
          <cell r="N21" t="str">
            <v>CD_LOAN_TAPES_BCE</v>
          </cell>
          <cell r="O21" t="str">
            <v>BCE_LT_INSTR_CAP</v>
          </cell>
          <cell r="P21" t="str">
            <v>RWA_MTGTN</v>
          </cell>
          <cell r="Q21" t="str">
            <v>RWA_MTGTN
NOTA: SE O CAMPO AUXILIAR FLG_CONS_CAP=0 (UTILIZADO NA DEFINIÇÃO DO UNIVERSO DE CAPITAL) ENTÃO 0</v>
          </cell>
          <cell r="R21" t="str">
            <v>-</v>
          </cell>
          <cell r="S21" t="str">
            <v>1) CRUZAR LT002_INSTRUMENT COM TABELA TEMPORÁRIA BCE_LT_INSTR_CAP PARA O PERIMETRO EM ANÁLISE:
LT002_INSTRUMENT
LEFT JOIN
(SELECT * FROM BCE_LT_INSTR_CAP)
ON INSTRMNT_ID = CHAVE_FR
CONSULTAR DOCUMENTO BS_TABELAS_TEMPORÁRIAS_LOAN_TAPE.XLSX
(BCE_LT_INSTR_CAP)</v>
          </cell>
          <cell r="U21">
            <v>45849</v>
          </cell>
          <cell r="V21" t="str">
            <v>04/04/2025: Novo campo - enviado IT para implementação
11/07/2025: alteração da metodologia de N/A para os contratos que não consomem capital para passarem a reportar o valor de 0, uma vez que o campo não permite default value para os casos em que o internal segment é aplicável (alinhado com a corporação)</v>
          </cell>
        </row>
        <row r="22">
          <cell r="E22" t="str">
            <v>EN.164</v>
          </cell>
          <cell r="G22" t="str">
            <v>rorwa</v>
          </cell>
          <cell r="H22" t="str">
            <v>FLOAT 6 decimal places</v>
          </cell>
          <cell r="I22" t="str">
            <v>RoRWA</v>
          </cell>
          <cell r="J22" t="str">
            <v>Return On Risk Weighted Assets (RoRWA) of the counterparty.</v>
          </cell>
          <cell r="K22">
            <v>99999999999</v>
          </cell>
          <cell r="L22">
            <v>11111111111</v>
          </cell>
          <cell r="N22" t="str">
            <v>CD_LOAN_TAPES_BCE</v>
          </cell>
          <cell r="O22" t="str">
            <v>LT604_HOLIS_MAN</v>
          </cell>
          <cell r="P22" t="str">
            <v>VALOR</v>
          </cell>
          <cell r="Q22" t="str">
            <v>LT604_HOLIS_MAN.CAMPO = RORWA</v>
          </cell>
          <cell r="S22" t="str">
            <v>1. CRUZAR LT003_ENTTY COM  LT604_HOLIS_MAN
LT003_ENTTY 
LEFT JOIN
(SELECT * FROM CD_LOAN_TAPES_BCE. LT604_HOLIS_MAN)
ON ENTTY_ID = ENTTY_ID</v>
          </cell>
          <cell r="U22">
            <v>45849</v>
          </cell>
          <cell r="V22" t="str">
            <v>04/04/2025: Novo campo - enviado IT para implementação
11/07/2025: Eliminação da metodologia de N/A, de modo a garantir consistência com feedback da Corporação, através de e-mail a 09/07, relativamente a campos com leverage finance='Y'.</v>
          </cell>
        </row>
        <row r="23">
          <cell r="E23" t="str">
            <v>IN.260</v>
          </cell>
          <cell r="G23" t="str">
            <v>rorwa</v>
          </cell>
          <cell r="H23" t="str">
            <v>FLOAT 6 decimal places</v>
          </cell>
          <cell r="I23" t="str">
            <v>RoRWA</v>
          </cell>
          <cell r="J23" t="str">
            <v>Return On Risk Weighted Assets (RoRWA) of the instrument.</v>
          </cell>
          <cell r="K23">
            <v>99999999999</v>
          </cell>
          <cell r="L23">
            <v>11111111111</v>
          </cell>
          <cell r="N23" t="str">
            <v>CD_LOAN_TAPES_BCE</v>
          </cell>
          <cell r="O23" t="str">
            <v>LT604_HOLIS_MAN</v>
          </cell>
          <cell r="P23" t="str">
            <v>VALOR</v>
          </cell>
          <cell r="Q23" t="str">
            <v>LT604_HOLIS_MAN.CAMPO = RORWA</v>
          </cell>
          <cell r="S23" t="str">
            <v>1. CRUZAR LT002_INSTRUMENT COM  LT604_HOLIS_MAN
LT002_INSTRUMENT 
LEFT JOIN
(SELECT * FROM CD_LOAN_TAPES_BCE. LT604_HOLIS_MAN)
ON INSTRMNT_ID = INSTRMNT_ID</v>
          </cell>
          <cell r="U23">
            <v>45849</v>
          </cell>
          <cell r="V23" t="str">
            <v>04/04/2025: Novo campo - enviado IT para implementação
11/07/2025: Eliminação da metodologia de N/A, de modo a garantir consistência com feedback da Corporação, através de e-mail a 09/07, relativamente a campos com leverage finance='Y'.</v>
          </cell>
        </row>
        <row r="24">
          <cell r="E24" t="str">
            <v>EN.162</v>
          </cell>
          <cell r="G24" t="str">
            <v>rorac</v>
          </cell>
          <cell r="H24" t="str">
            <v>FLOAT 6 decimal places</v>
          </cell>
          <cell r="I24" t="str">
            <v xml:space="preserve">RORAC </v>
          </cell>
          <cell r="J24" t="str">
            <v>Return On Risk-Adjusted Capital (RORAC) of the counterparty.</v>
          </cell>
          <cell r="K24">
            <v>99999999999</v>
          </cell>
          <cell r="L24">
            <v>11111111111</v>
          </cell>
          <cell r="N24" t="str">
            <v>CD_CAPTOOLS</v>
          </cell>
          <cell r="O24" t="str">
            <v>CT003_UNIV_CLI
RORAC_OUTPUT_TOTAL_POR</v>
          </cell>
          <cell r="P24" t="str">
            <v>MARGENHIST,
COSTESHCO,
PE_HCO,
CEROPYNEG_HCO,
CER_CRED_CC_HCO,
RFR_HCO,
TX_HCO</v>
          </cell>
          <cell r="Q24" t="str">
            <v>1. CRIAR NUMERADOR, ATRAVÉS DA SEGUINTE FÓRMULA: 
(MARGENHIST-COSTESHCO-PE_HCO+RFR_HCO*(CER_CRED_CC_HCO+CEROPYNEG_HCO))*(1-TX_HCO)
2. OBTER CAMPO, ATRAVÉS DA SEGUINTE FÓRMULA:
SUM(NUMERADOR)/(SUM(CEROPYNEG_HCO)+SUM(CER_CRED_CC_HCO))
WHERE FLAGMORALOCAL!='1
NOTA1: DEVERÁ SER APLICADO A CONDIÇÃO FLAGMORALOCAL!='1' NA TABELA RORAC_OUTPUT_TOTAL_POR
NOTA2: DEVERÁ SER REALIZADO UM TRATAMENTO AOS CAMPOS QUE INTEGRAM TANTO O NUMERADOR  COMO DENOMINADOR, EM QUE OS NULL SÃO SUBSTITUÍDOS POR 0</v>
          </cell>
          <cell r="S24" t="str">
            <v>1. REALIZAR PASSO 1. DA METODOLOGIA DE CRUZAMENTO SEMELHANTE À IMPLEMENTADA NO CAMPO GRP_RORAC
2. CRUZAR LT003_ENTITY COM TABELA TEMPORÁRIA, CRIADA NO PASSO 1.
LT003_ENTITY
LEFT JOIN
(SELECT * FROM TMP_RORAC)
ON ENTTY_ID=ZCLIENTE
GROUP BY ZCLIENTE</v>
          </cell>
          <cell r="U24">
            <v>45849</v>
          </cell>
          <cell r="V24" t="str">
            <v>28/03/2025: Novo campo - enviado IT para implementação
11/07/2025: Eliminação da metodologia de N/A, de modo a garantir consistência com feedback da Corporação, através de e-mail a 09/07, relativamente a campos com leverage finance='Y'.</v>
          </cell>
        </row>
        <row r="25">
          <cell r="E25" t="str">
            <v>IN.259</v>
          </cell>
          <cell r="G25" t="str">
            <v>rorac</v>
          </cell>
          <cell r="H25" t="str">
            <v>FLOAT 6 decimal places</v>
          </cell>
          <cell r="I25" t="str">
            <v xml:space="preserve">RORAC </v>
          </cell>
          <cell r="J25" t="str">
            <v>Return On Risk-Adjusted Capital (RORAC) of the instrument.</v>
          </cell>
          <cell r="K25">
            <v>99999999999</v>
          </cell>
          <cell r="L25">
            <v>11111111111</v>
          </cell>
          <cell r="N25" t="str">
            <v>CD_CAPTOOLS</v>
          </cell>
          <cell r="O25" t="str">
            <v>RORAC_OUTPUT_TOTAL_POR</v>
          </cell>
          <cell r="P25" t="str">
            <v>MARGENHIST,
COSTESHCO,
PE_HCO,
CEROPYNEG_HCO,
CER_CRED_CC_HCO,
RFR_HCO,
TX_HCO</v>
          </cell>
          <cell r="Q25" t="str">
            <v>1. CRIAR NUMERADOR, ATRAVÉS DA SEGUINTE FÓRMULA: 
(MARGENHIST-COSTESHCO-PE_HCO+RFR_HCO*(CER_CRED_CC_HCO+CEROPYNEG_HCO))*(1-TX_HCO)
2. OBTER CAMPO, ATRAVÉS DA SEGUINTE FÓRMULA:
SUM(NUMERADOR)/(SUM(CEROPYNEG_HCO)+SUM(CER_CRED_CC_HCO))
WHERE FLAGMORALOCAL!='1
NOTA1: DEVERÁ SER APLICADO A CONDIÇÃO FLAGMORALOCAL!='1' NA TABELA RORAC_OUTPUT_TOTAL_POR
NOTA2: DEVERÁ SER REALIZADO UM TRATAMENTO AOS CAMPOS QUE INTEGRAM TANTO O NUMERADOR  COMO DENOMINADOR, EM QUE OS NULL SÃO SUBSTITUÍDOS POR 0
NOTA3: NO CASO DE EXISTIR RELACÇÕES N (FR) X 1 (MIS), MANTER O MESMO VALOR PARA TODAS AS CHAVES FR. PARA O CASO CONTRÁRIO, APLICAR O CÁLCULO MENCIONADO NO PONTO 1 E 2.</v>
          </cell>
          <cell r="S25" t="str">
            <v>1. REALIZAR PASSO 1. DA METODOLOGIA DE CRUZAMENTO SEMELHANTE À IMPLEMENTADA NO CAMPO GRP_RORAC
2. CRUZAR LT002_INSTRUMENT COM TRADUTOR DE CHAVES FINREP E MIS:
LT002_INSTRUMENT 
LEFT JOIN 
(KT_CHAVES_FINREP
INNER JOIN
KT_CHAVES_MIS
ON CONCAT(CEMPRESA,CBALCAO,CNUMECTA,ZDEPOSIT) =  CONCAT(CEMPRESA,CBALCAO,CNUMECTA,ZDEPOSIT))
ON INSTRMNT_ID=CONCAT(CEMPRESA_FR,CBALCAO_FR,CNUMECTA_FR,ZDEPOSIT_FR)
3. CRUZAR CHAVE MIS COM TABELA TEMPORÁRIA, CRIADA NO PASSO 1.
LEFT JOIN
(SELECT * FROM TMP_RORAC)
ON CONCAT(CKBALCAO,CKNUMCTA,ZDEPOSIT)=IDCONTRATOMIS
GROUP BY IDCONTRATOMIS</v>
          </cell>
          <cell r="U25">
            <v>45849</v>
          </cell>
          <cell r="V25" t="str">
            <v>28/03/2025: Novo campo - enviado IT para implementação
11/07/2025: Eliminação da metodologia de N/A, de modo a garantir consistência com feedback da Corporação, através de e-mail a 09/07, relativamente a campos com leverage finance='Y'.</v>
          </cell>
        </row>
        <row r="26">
          <cell r="E26" t="str">
            <v>IN.271</v>
          </cell>
          <cell r="G26" t="str">
            <v>pd_ec_rd</v>
          </cell>
          <cell r="H26" t="str">
            <v>FLOAT 6 decimal places</v>
          </cell>
          <cell r="I26" t="str">
            <v>Probability of default according to Economic Capital at reference date</v>
          </cell>
          <cell r="J26" t="str">
            <v xml:space="preserve">Economic capital PD at reference date. This is a 12-month PD estimated as the average of an economic cycle (Through the Cycle), without margins of conservatism. It is used to calculate economic capital.
If the PD is calculated on obligor level then provide the obligor PD.
</v>
          </cell>
          <cell r="K26">
            <v>99999999999</v>
          </cell>
          <cell r="L26">
            <v>11111111111</v>
          </cell>
          <cell r="N26" t="str">
            <v>CD_CAPTOOLS</v>
          </cell>
          <cell r="O26" t="str">
            <v>BDR_JM_CTO_CATEG2</v>
          </cell>
          <cell r="P26" t="str">
            <v>G7162_IN_PDIN</v>
          </cell>
          <cell r="Q26" t="str">
            <v>OBTENÇÃO DE CAMPO AUXILIAR PD_EC_RD:
G7162_IN_PDINI/100
1. (PD_EC_RD DE CHAVE_CAP * EAD DE CHAVE_CAP)/SUM(EAD DE CHAVE_FR)</v>
          </cell>
          <cell r="R26" t="str">
            <v>-</v>
          </cell>
          <cell r="S26" t="str">
            <v>1) CRUZAR LT002_INSTRUMENT COM O UNIVERSO DE CHAVES BDR EM ANÁLISE:
1.1) CRUZAR A LT002 COM TRADUTOR DE CHAVES FR E BDR
LT002_INSTRUMENT 
LEFT JOIN
(SELECT * FROM
(SELECT * FROM KT_CHAVES_FINREP 
INNER JOIN
SELECT * FROM KT_CHAVES_BDR
ON CEMPRESA, CBALCAO, CNUMECTA, ZDEPOSIT =  CEMPRESA, CBALCAO, CNUMECTA, ZDEPOSIT )
2) CRUZAR A CHAVE BDR OBTIDA NO PASSO 1) COM A TABELA JM_CTO_CATEG2, FILTRANDO PELO G7162_FINCALCU =2:
LEFT JOIN
(SELECT DISTINCT S1EMP,CONTRA1, IN_PDIN FROM JM_CTO_CATEG2)
ON S1EMP = G7162_S1EMP
AND CONTRA1 = G7162_CONTRA1</v>
          </cell>
          <cell r="U26">
            <v>45875</v>
          </cell>
          <cell r="V26" t="str">
            <v>28/03/2025: Novo campo - enviado IT para implementação - replicar metodologia do campo pd_crr_rd mas para o campo pd da tabela ct016
04/04/2025: Alteração da metodologia de Not Aplicable 
23/06/2025: Adicionado novo filtro à tabela ct016, em que idnumcli = idnumcli_tit
06/08/2025: De acordo com feedback da Corporação, a metodogia de cálculo do campo foi alterada para considerar a pd pré-mitigação da categ2 (ao invés da pd final da ct016)</v>
          </cell>
        </row>
        <row r="27">
          <cell r="E27" t="str">
            <v>IN.270</v>
          </cell>
          <cell r="G27" t="str">
            <v>pd_ec_incptn</v>
          </cell>
          <cell r="H27" t="str">
            <v>FLOAT 6 decimal places</v>
          </cell>
          <cell r="I27" t="str">
            <v>Probability of default according to Economic Capital at inception date</v>
          </cell>
          <cell r="J27" t="str">
            <v xml:space="preserve">Economic capital PD at inception date. This is a 12-month PD estimated as the average of an economic cycle (Through the Cycle), without margins of conservatism. It is used to calculate economic capital.
If the PD is calculated on obligor level then provide the obligor PD.
</v>
          </cell>
          <cell r="K27">
            <v>99999999999</v>
          </cell>
          <cell r="L27">
            <v>11111111111</v>
          </cell>
          <cell r="N27" t="str">
            <v>CD_CAPTOOLS</v>
          </cell>
          <cell r="O27" t="str">
            <v>BDR_JM_CTO_CATEG2</v>
          </cell>
          <cell r="P27" t="str">
            <v>G7162_IN_PDIN</v>
          </cell>
          <cell r="Q27" t="str">
            <v>1. OBTENÇÃO DE CAMPO AUXILIARES:
1.1 PD_EC_INCPTN:
G7162_IN_PDINI/100
1.2 REF_DATE_INCPTN:
REF_DATE_INCPTN = FROM_TIMESTAMP(LAST_DAY(FROM_UNIXTIME(UNIX_TIMESTAMP(MIN(FECHAPER), 'YYYYMMDD'), 'YYYY-MM-DD')), 'YYYY-MM-DD')
2. (PD_EC_INCPTN DE CHAVE_CAP_1 * EAD_INCPTN DE CHAVE_CAP_1)/SUM(EAD_INCPTN DE CHAVE_FR)
SE O CONTRATO CUMPRIR ALGUMA DAS SEGUINTES CONDIÇÕES, REPORTAR O VALOR DA COLUNA NULLABLE:
1. EXISTIR NO TRADUTOR MAS A TABELA NÃO TER DADOS PARA À DATA APURADA EM REF_DATE_INCPTN</v>
          </cell>
          <cell r="R27" t="str">
            <v xml:space="preserve">SE REF_DATE_INCPTN &lt; '2010-12-31'
</v>
          </cell>
          <cell r="S27" t="str">
            <v>1) CRUZAR LT002_INSTRUMENT COM O UNIVERSO DE CHAVES BDR EM ANÁLISE:
1.1) CRUZAR A LT002 COM TRADUTOR DE CHAVES FR E BDR
LT002_INSTRUMENT 
LEFT JOIN
(SELECT * FROM
(SELECT * FROM KT_CHAVES_FINREP 
INNER JOIN
SELECT * FROM KT_CHAVES_BDR
ON CEMPRESA, CBALCAO, CNUMECTA, ZDEPOSIT =  CEMPRESA, CBALCAO, CNUMECTA, ZDEPOSIT )
2) OBTER A REF_DATE_INCPTN DO CONTRATO FINREP (DATA MÍNIMA DE ABERTURA DE TODOS OS CONTRATOS DE CAPITAL):
I) CRUZAR A CHAVE BDR OBTIDA NO PASSO 2) COM TABELA CT022_RWA_CTO DE MODO A OBTER A DATA DE ABERTURA DOS CONTRATOS NA BDR:
LEFT JOIN
(SELECT * FROM CT022_RWA_CTO) 
ON S1EMP = S1EMP
AND CONTRA1 = CONTRA1 
GROUP BY INSTRMNT_ID)
3) CRUZAR NOVAMENTE COM O TRADUTOR BDR À REF_DATE_INCPTN, DE FORMA A OBTER AS CHAVES BDR (CASO OS TRADUTORES NÃO TENHAM DADOS À REF_DATE_INCPTN, CRUZAR COM A DATA MÍNIMA DISPONÍVEL): 
LEFT JOIN 
(SELECT * FROM KT_CHAVES_FINREP 
INNER JOIN
SELECT * FROM KT_CHAVES_BDR
ON CEMPRESA, CBALCAO, CNUMECTA, ZDEPOSIT =  CEMPRESA, CBALCAO, CNUMECTA, ZDEPOSIT 
AND REF_DATE=REF_DATE_INCPTN)
ON INSTRMNT_ID = CONCAT(CEMPRESA_FR, CBALCAO_FR, CNUMECTA_FR, ZDEPOSIT_FR)
4) CRUZAR A CHAVE BDR OBTIDA NO PASSO 2) COM A TABELA JM_CTO_CATEG2, FILTRANDO PELO G7162_FINCALCU =2:
LEFT JOIN
(SELECT DISTINCT S1EMP,CONTRA1, IN_PDIN FROM JM_CTO_CATEG2)
ON S1EMP = G7162_S1EMP
AND CONTRA1 = G7162_CONTRA1
AND DATA_DATE_PART=REF_DATE_INCPTN</v>
          </cell>
          <cell r="U27">
            <v>45875</v>
          </cell>
          <cell r="V27" t="str">
            <v>04/04/2025: Novo campo - enviado IT para implementação
09/05/2025: Atualização da especificação do campo.
23/06/2025:Adicionado novo filtro à tabela ct016, em que idnumcli = idnumcli_tit
06/08/2025: De acordo com feedback da Corporação, a metodogia de cálculo do campo foi alterada para considerar a pd pré-mitigação da categ2 (ao invés da pd final da ct016)</v>
          </cell>
        </row>
        <row r="28">
          <cell r="E28" t="str">
            <v>IP.008</v>
          </cell>
          <cell r="G28" t="str">
            <v>grp_spprt</v>
          </cell>
          <cell r="H28" t="str">
            <v>Y, N</v>
          </cell>
          <cell r="I28" t="str">
            <v>Group support</v>
          </cell>
          <cell r="J28" t="str">
            <v>This flag identifies if the instrument is backed by another company from the counterparty's Economic Group (e.g. intermediate parent company or ultimate parent company)</v>
          </cell>
          <cell r="K28" t="str">
            <v>MISS</v>
          </cell>
          <cell r="L28" t="str">
            <v>N/A</v>
          </cell>
          <cell r="N28" t="str">
            <v>CD_LOAN_TAPES_BCE 
CD_CAPTOOLS</v>
          </cell>
          <cell r="O28" t="str">
            <v>LT005_INSTR_ENT
LT004_PROTECTION
CT070_UNIV_GR_CLI</v>
          </cell>
          <cell r="P28" t="str">
            <v>ENTTY_ID
ZGRUPO
PRTCTN_PRVDR_ID</v>
          </cell>
          <cell r="Q28" t="str">
            <v xml:space="preserve">1.CASO O ZGRUPO (POR GARANTIA) SEJA IGUAL A PELO MENOS 1 ZGRUPO (POR CLIENTE) AND  SUBSTR (PRTCTN_ID,1,1) = 'P' THEN 'Y'
ELSE 'N'
</v>
          </cell>
          <cell r="R28" t="str">
            <v>-</v>
          </cell>
          <cell r="S28" t="str">
            <v xml:space="preserve">1. CRUZAR LT006_INSTR_PROT COM TABELA LT004_PROTECTION, PARA OBTER O CAMPO PRTCTN_PRVDR_ID:
LT006_INSTR_PROT
LEFT JOIN
(SELECT * FROM LT004_PROTECTION)
ON PRTCTN_ID =PRTCTN_ID
1.2. CRUZAR CAMPO OBTIDO NO PASSO ANTERIOR COM  CT070_UNIV_GR_CLI, PARA OBTER O CAMPO ZGRUPO (POR GARANTIA):
LT004_PROTECTION
LEFT JOIN
(SELECT * FROM CT070_UNIV_GR_CLI)
ON PRTCTN_PRVDR_ID = ZCLIENTE
2. CRUZAR LT006_INSTR_PROT COM A TABELA LT005_INSTR_ENT , PARA OBTER O CAMPO ENTTY_ID:
LT006_INSTR_PROT
LEFT JOIN
(SELECT * FROM LT005_INSTR_ENT)
ON INSTRMNT_ID = INSTRMNT_ID
2.1. CRUZAR CAMPO OBTIDO NO PASSO ANTERIOR COM  CT070_UNIV_GR_CLI, PARA OBTER O CAMPO ZGRUPO (POR CLIENTE):
 LT005_INSTR_ENT
LEFT JOIN
(SELECT * FROM CT070_UNIV_GR_CLI)
ON ENTTY_ID = ZCLIENTE
</v>
          </cell>
          <cell r="U28">
            <v>45786</v>
          </cell>
          <cell r="V28" t="str">
            <v xml:space="preserve">09/05/2025: Atualização da especificação do campo. </v>
          </cell>
        </row>
        <row r="29">
          <cell r="E29" t="str">
            <v>EN.165</v>
          </cell>
          <cell r="G29" t="str">
            <v>grp_rorwa</v>
          </cell>
          <cell r="H29" t="str">
            <v>FLOAT 6 decimal places</v>
          </cell>
          <cell r="I29" t="str">
            <v>Group's RoRWA</v>
          </cell>
          <cell r="J29" t="str">
            <v>Return On Risk Weighted Assets (RoRWA) of the counterparty's economic group.</v>
          </cell>
          <cell r="K29">
            <v>99999999999</v>
          </cell>
          <cell r="L29">
            <v>11111111111</v>
          </cell>
          <cell r="N29" t="str">
            <v>CD_LOAN_TAPES_BCE</v>
          </cell>
          <cell r="O29" t="str">
            <v>LT604_HOLIS_MAN</v>
          </cell>
          <cell r="P29" t="str">
            <v>VALOR</v>
          </cell>
          <cell r="Q29" t="str">
            <v>LT604_HOLIS_MAN.CAMPO = GRP_RORWA</v>
          </cell>
          <cell r="S29" t="str">
            <v>1. CRUZAR LT003_ENTTY COM LT604_HOLIS_MAN
LT003_ENTTY 
LEFT JOIN
(SELECT * FROM CD_LOAN_TAPES_BCE. LT604_HOLIS_MAN)
ON ENTTY_ID = ENTTY_ID</v>
          </cell>
          <cell r="U29">
            <v>45849</v>
          </cell>
          <cell r="V29" t="str">
            <v>04/04/2025: Novo campo - enviado IT para implementação
11/07/2025: Eliminação da metodologia de N/A, de modo a garantir consistência com feedback da Corporação, através de e-mail a 09/07, relativamente a campos com leverage finance='Y'.</v>
          </cell>
        </row>
        <row r="30">
          <cell r="E30" t="str">
            <v>EN.163</v>
          </cell>
          <cell r="G30" t="str">
            <v>grp_rorac</v>
          </cell>
          <cell r="H30" t="str">
            <v>FLOAT 6 decimal places</v>
          </cell>
          <cell r="I30" t="str">
            <v>Group's RORAC</v>
          </cell>
          <cell r="J30" t="str">
            <v>Return On Risk-Adjusted Capital (RORAC) of the counterparty's economic group.</v>
          </cell>
          <cell r="K30">
            <v>99999999999</v>
          </cell>
          <cell r="L30">
            <v>11111111111</v>
          </cell>
          <cell r="N30" t="str">
            <v>CD_CAPTOOLS</v>
          </cell>
          <cell r="O30" t="str">
            <v>CT069_UNIV_GR_EC
CT070_UNIV_GR_CLI
CT003_UNIV_CLI
RORAC_OUTPUT_TOTAL_POR</v>
          </cell>
          <cell r="P30" t="str">
            <v>MARGENHIST,
COSTESHCO,
PE_HCO,
CEROPYNEG_HCO,
CER_CRED_CC_HCO,
RFR_HCO,
TX_HCO</v>
          </cell>
          <cell r="Q30" t="str">
            <v>1. CRIAR NUMERADOR, ATRAVÉS DA SEGUINTE FÓRMULA: 
(MARGENHIST-COSTESHCO-PE_HCO+RFR_HCO*(CER_CRED_CC_HCO+CEROPYNEG_HCO))*(1-TX_HCO)
2. OBTER CAMPO, ATRAVÉS DA SEGUINTE FÓRMULA:
SUM(NUMERADOR)/(SUM(CEROPYNEG_HCO)+SUM(CER_CRED_CC_HCO))
WHERE FLAGMORALOCAL!='1
NOTA1: DEVERÁ SER APLICADO A CONDIÇÃO FLAGMORALOCAL!='1' NA TABELA RORAC_OUTPUT_TOTAL_POR
NOTA2: DEVERÁ SER REALIZADO UM TRATAMENTO AOS CAMPOS QUE INTEGRAM TANTO O NUMERADOR  COMO DENOMINADOR, EM QUE OS NULL SÃO SUBSTITUÍDOS POR 0</v>
          </cell>
          <cell r="S30" t="str">
            <v>1. CRIAR TABELA TEMPORÁRIA (TMP_RORAC)
RORAC_OUTPUT_TOTAL_POR
LEFT JOIN
(CT070_UNIV_GR_CLI
LEFT JOIN
CT069_UNIV_GR_EC
ON ZGRUPO=ZGRUPO)
ON IDCLIENTEMIS=ZCLIENTE
LEFT JOIN
CT003_UNIV_CLI
ON IDCLIENTEMIS=ZCLIENTE
2. CRUZAR LT003_ENTITY COM TABELA TEMPORÁRIA, CRIADA NO PASSO 1.
LT003_ENTITY
LEFT JOIN
(SELECT * FROM TMP_RORAC)
ON EC_GRP_ID=ZGRUPO
GROUP BY ZGRUPO</v>
          </cell>
          <cell r="U30">
            <v>45849</v>
          </cell>
          <cell r="V30" t="str">
            <v>28/03/2025: Novo campo - enviado IT para implementação
11/07/2025: Eliminação da metodologia de N/A, de modo a garantir consistência com feedback da Corporação, através de e-mail a 09/07, relativamente a campos com leverage finance='Y'.</v>
          </cell>
        </row>
        <row r="31">
          <cell r="E31" t="str">
            <v>EN.139</v>
          </cell>
          <cell r="G31" t="str">
            <v>flln_angl_nrrw_dfntn</v>
          </cell>
          <cell r="H31" t="str">
            <v>Y, N</v>
          </cell>
          <cell r="I31" t="str">
            <v>Fallen Angel narrow definition</v>
          </cell>
          <cell r="J31" t="str">
            <v xml:space="preserve">Fallen Angel narrow definition refer to borrowers that lost the Investment Grade status (equivalent internal or external rating of BBB- (S&amp;P)/BBB- (Fitch)/Baa3 (Moody’s) or above) after the origination of the exposure, i.e., fell to a non-investment grade after having been classified with an investment grade at origination. </v>
          </cell>
          <cell r="K31" t="str">
            <v>MISS</v>
          </cell>
          <cell r="L31" t="str">
            <v>N/A</v>
          </cell>
          <cell r="N31" t="str">
            <v>CD_LOAN_TAPES_BCE</v>
          </cell>
          <cell r="O31" t="str">
            <v>LT601_LEV_FIN</v>
          </cell>
          <cell r="P31" t="str">
            <v>FLLN_ANGL_NRRW_DFNTN</v>
          </cell>
          <cell r="Q31" t="str">
            <v>1. CAMPO APROVISIONADO DIRETAMENTE DA LT601_LEV_FIN
NOTA:  SE O CONTRATO NÃO PERTENCER AO UNIVERSO DE LEVERAGE FINANCE (LT601_LEV_FIN) ENTÃO 'N'</v>
          </cell>
          <cell r="R31" t="str">
            <v>-</v>
          </cell>
          <cell r="S31" t="str">
            <v>1. CRUZAR LT003_ENTTY COM A LT005_INSTR_ENT, PARA OBTER O CAMPO INSTRMNT_ID:
LT003_ENTTY 
LEFT JOIN
(SELECT * FROM CD_LOAN_TAPES_BCE.LT005_INSTR_ENT WHERE MN_ENTITY='Y')
ON ENTTY_ID = ENTTY_ID
1.2. CRUZAR COM A TABELA  LT601_LEV_FIN 
LEFT JOIN
(SELECT * FROM CD_LOAN_TAPES_BCE.LT601__LEV_FIN)
ON LT005.INSTRMNT_ID = LT601.CONCAT(CEMPRESA, CBALCAO, CNUMECTA, ZDEPOSIT)</v>
          </cell>
          <cell r="U31">
            <v>45813</v>
          </cell>
          <cell r="V31" t="str">
            <v xml:space="preserve">18/03/2025: Enviado a IT para adicionar o campo à lt601
20/03/2025: Enviado IT para implementação 
09/05/2025: Alteração da metodologia de NOT APPLICABLE, para considerar como 1º titular quando mn_entty = 'Y';
05/06/2025: Alteração da Metodologia de cálculo de forma a que se o contrato não pertencer ao universo de Leverage Finance (lt601_lev_fin) então reportar valor 'N'. Uma vez que o campo não aceita valores default. </v>
          </cell>
        </row>
        <row r="32">
          <cell r="E32" t="str">
            <v>EN.140</v>
          </cell>
          <cell r="G32" t="str">
            <v>flln_angl_extndd_dfntn</v>
          </cell>
          <cell r="H32" t="str">
            <v>Y, N</v>
          </cell>
          <cell r="I32" t="str">
            <v>Fallen Angel extended definition</v>
          </cell>
          <cell r="J32" t="str">
            <v>Fallen Angel extended definition refer to borrowers that experienced an increase of Leverage finance ratio (as per ECB Guidance on leveraged transactions; total debt vs EBITDA) due to a material deterioriation in financial performance after origination.</v>
          </cell>
          <cell r="K32" t="str">
            <v>MISS</v>
          </cell>
          <cell r="L32" t="str">
            <v>N/A</v>
          </cell>
          <cell r="N32" t="str">
            <v>CD_LOAN_TAPES_BCE</v>
          </cell>
          <cell r="O32" t="str">
            <v>LT601_LEV_FIN</v>
          </cell>
          <cell r="P32" t="str">
            <v>FLLN_ANGL_EXTNDD_DFNTN</v>
          </cell>
          <cell r="Q32" t="str">
            <v>1. CAMPO APROVISIONADO DIRETAMENTE DA LT601_LEV_FIN
NOTA:  SE O CONTRATO NÃO PERTENCER AO UNIVERSO DE LEVERAGE FINANCE (LT601_LEV_FIN) ENTÃO 'N'</v>
          </cell>
          <cell r="R32" t="str">
            <v>-</v>
          </cell>
          <cell r="S32" t="str">
            <v>1. CRUZAR LT003_ENTTY COM A LT005_INSTR_ENT, PARA OBTER O CAMPO INSTRMNT_ID:
LT003_ENTTY 
LEFT JOIN
(SELECT * FROM CD_LOAN_TAPES_BCE.LT005_INSTR_ENT WHERE MN_ENTITY='Y')
ON ENTTY_ID = ENTTY_ID
1.2. CRUZAR COM A TABELA  LT601_LEV_FIN 
LEFT JOIN
(SELECT * FROM CD_LOAN_TAPES_BCE.LT601__LEV_FIN)
ON LT005.INSTRMNT_ID = LT601.CONCAT(CEMPRESA, CBALCAO, CNUMECTA, ZDEPOSIT)</v>
          </cell>
          <cell r="U32">
            <v>45813</v>
          </cell>
          <cell r="V32" t="str">
            <v xml:space="preserve">18/03/2025: Enviado a IT para adicionar o campo à lt601
20/03/2025: Enviado IT para implementação 
09/05/2025: Alteração da metodologia de NOT APPLICABLE, para considerar como 1º titular quando mn_entty = 'Y';
05/06/2025: Alteração da Metodologia de cálculo de forma a que se o contrato não pertencer ao universo de Leverage Finance (lt601_lev_fin) então reportar valor 'N'. Uma vez que o campo não aceita valores default. </v>
          </cell>
        </row>
        <row r="33">
          <cell r="E33" t="str">
            <v>EN.036</v>
          </cell>
          <cell r="G33" t="str">
            <v>flg_rqst_emrgncy_fndng</v>
          </cell>
          <cell r="H33" t="str">
            <v>Y, N</v>
          </cell>
          <cell r="I33" t="str">
            <v>Request by the debtor for emergency funding from the bank</v>
          </cell>
          <cell r="J33" t="str">
            <v>Report "Y" if there is a request by the debtor for emergency funding from the bank.</v>
          </cell>
          <cell r="K33" t="str">
            <v>MISS</v>
          </cell>
          <cell r="L33" t="str">
            <v>N/A</v>
          </cell>
          <cell r="N33" t="str">
            <v>CD_LOAN_TAPES_BCE</v>
          </cell>
          <cell r="O33" t="str">
            <v>LT604_HOLIS_MAN</v>
          </cell>
          <cell r="P33" t="str">
            <v>VALOR</v>
          </cell>
          <cell r="Q33" t="str">
            <v xml:space="preserve">NOTA: PARA TODO O UNIVERSO O CAMPO DEVE SER REPORTADO COM 'N'
</v>
          </cell>
          <cell r="R33" t="str">
            <v>-</v>
          </cell>
          <cell r="S33" t="str">
            <v>-</v>
          </cell>
          <cell r="U33">
            <v>45813</v>
          </cell>
          <cell r="V33" t="str">
            <v xml:space="preserve">04/04/2025: Enviado a IT para adicionar o campo a uma nova tabela holistica lt600X
05/06/2025: O campo foi re-especificado de forma a ser populado para todo o universo com valor 'N'. Apenas em caso de alteração, as entidades com valor 'Y' serão inseridas na tabela holística, passando a esmagar a informação existente. Esta abordagem foi validada junto do LCM e da Luísa. </v>
          </cell>
        </row>
        <row r="34">
          <cell r="E34" t="str">
            <v>IN.251</v>
          </cell>
          <cell r="G34" t="str">
            <v>excldd_lf</v>
          </cell>
          <cell r="H34" t="str">
            <v>Code List</v>
          </cell>
          <cell r="I34" t="str">
            <v>Excluded Leveraged Transaction Exposures</v>
          </cell>
          <cell r="J34" t="str">
            <v>Excluded Leveraged Transaction Exposures refers to exposures as per the definition provided in Section 3 of the ECB Guidance on Leveraged Transactions.</v>
          </cell>
          <cell r="K34" t="str">
            <v>MISS</v>
          </cell>
          <cell r="L34" t="str">
            <v>N/A</v>
          </cell>
          <cell r="N34" t="str">
            <v>CD_LOAN_TAPES_BCE
CD_CAPTOOLS
CD_ESTRUTURAIS</v>
          </cell>
          <cell r="O34" t="str">
            <v>LT601_LEV_FIN
CT003_UNIV_CLI
CT610_TITULOS
TAT91_TABELAS
LT831_PARAM_CONCEITOS</v>
          </cell>
          <cell r="P34" t="str">
            <v>EXCLDD_LF
CSECTOR_INST
CSEG_RISC
TIPO_TITULO
TAYD91C0_NELEMC01
VALOR_DESTINO</v>
          </cell>
          <cell r="Q34" t="str">
            <v>1. OBTENÇÃO DE CAMPOS AUXILIARES, CONFORME INDICADO NA METODOLOGIA DE CRUZAMENTO
1.1. EXCLDD_AUX_3
CASE WHEN SUBSTR(TAYD91C0_NELEMC01,14,1)='S' THEN EXC04 END
1.2. EXCLDD_AUX_6
CASE WHEN COMPANY_EXPOSURE&lt;5000000 THEN EXC07 END
1.3. OBTENÇÃO DOS RESTANTES CAMPOS AUXILIARES ATRAVÉS DA TABELA DE PARAMETRIZAÇÃO LT831:
EXCLDD_AUX1,EXCLDD_AUX2,EXCLDD_AUX4,EXCLDD_AUX5,EXCLDD_AUX7,EXCLDD_AUX8 
2. OBTENÇÃO DO CAMPO EXCLDD_LF SEPARADO POR VIRGULAS:
CONCAT_WS(",";COALESCE(LT601.EXCLDD_LF,CONCAT(EXCLDD_AUX_1,EXCLDD_AUX_2,COALESCE(EXCLDD_AUX_4,EXCLDD_AUX_3),EXCLDD_AUX_5,EXCLDD_AUX_6,EXCLDD_AUX_7,EXCLDD_AUX_8))
NOTA: CASO EXISTAM CAMPOS AUXILARES A NULL, OS MESMOS NÃO DEVERÃO CONSTAR NO CONCAT</v>
          </cell>
          <cell r="R34" t="str">
            <v>-</v>
          </cell>
          <cell r="S34" t="str">
            <v>1. USAR OS CAMPOS PRDCT (CRUZAMENTO COM TAT_91), INTRNL_SGMNT (CRUZAMENTO COM LT831_PARAM_CONCEITOS) E PD_EC_RD (CRUZAMENTO COM LT831_PARAM_CONCEITOS) DA LT002_INSTRUMENT
2. CRUZAR LT002_INSTRUMENT COM LT601_LEV_FIN, DE MODO A OBTER O CAMPO EXCLDD_LF
LT002_INSTRUMENT
LEFT JOIN
(SELECT * FROM CD_LOAN_TAPES_BCE.LT601_LEV_FIN)
ON INSTRMNT_ID = CONCAT(CEMPRESA, CBALCAO, CNUMECTA, ZDEPOSIT)
3. CRUZAR COM TRADUTOR DE CHAVES LT
LEFT JOIN
(SELECT * FROM KT_CHAVES_LT)
ON INSTRMNT_ID=INSTRMNT_ID
3.1. CRUZAR COM LT001_UNIV_OPER, PARA OBTER A CHAVE DA ENTIDADE E O CAMPO COD_EMPR_PME
LEFT JOIN
(SELECT * FROM LT001_UNIV_OPER
GROUP BY CEMPRESA,CBALCAO,CNUMECTA,ZDEPOSIT)
ON CONCAT(CEMPRESA,CBALCAO,CNUMECTA,ZDEPOSIT)=CONCAT(CEMPRESA,CBALCAO,CNUMECTA,ZDEPOSIT)
4. REPLICAR METODOLGIA DE CRUZAMENTO DO CAMPO COMPANY_EXPOSURE PARA OBTENÇÃO DO MESMO
LEFT JOIN
(SELECT * FROM CD_LOAN_TAPES_BCE.LT003_ENTITY)
ON ZCLIENTE=ENTTY_ID
5. CRUZAR COM O TRADUTOR DE CHAVES FINREP
LEFT JOIN
(SELECT * FROM KT_CHAVES_FR)
ON CONCAT(CEMPRESA_FR,CBALCAO_FR,CNUMECTA_FR,ZDEPOSIT_FR)=INSTRMNT_ID
5.1. CRUZAR COM CT610, DE MODO A OBTER O CAMPO TIPO_TITULO
LEFT JOIN
(SELECT * FROM CT610_TITULOS)
ON CONCAT(CEMPRESA,CBALCAO,CNUMECTA,ZDEPOSIT)=CONCAT(CEMPRESA,CBALCAO,CNUMECTA,ZDEPOSIT)
6. CRUZAR COM CT003, DE MODO A OBTER OS CAMPOS CSECTOR_INST E CSEG_RISC
LEFT JOIN
(SELECT * FROM CT003_UNIV_CLI)
ON ZCLIENTE=ZCLIENTE
7. CRUZAR COM A TABELA DE PARAMETRIZAÇÃO TAT91_TABELAS, DE MODO A OBTER O CAMPO SUBSTR(TAYD91C0_NELEMC01,14,1)
LEFT JOIN
(SELECT * FROM CD_ESTRUTURAIS.TAT91_TABELAS
WHERE TAYD91C0_CTABELA = '925')
ON  SUBSTR(PRDCT,1,6) = TAYD91C0_CELEMTAB
8. CRUZAR COM LT831, DE MODO A OBTER OS CAMPOS AUXILIARES EXCLDD_AUX_1,EXCLDD_AUX_2,EXCLDD_AUX_4,EXCLDD_AUX_5,EXCLDD_AUX_7,EXCLDD_AUX_8:
LEFT JOIN
(SELECT * FROM CD_LOAN_TAPES_BCE.LT31_PARAM_CONCEITOS)
ON CSECTOR_INST = VALOR_ORIGEM_1 (EXCLDD_AUX_1)
ON TIPO_TITULO = VALOR_ORIGEM_1 (EXCLDD_AUX_2)
ON CSEG_RISC = VALOR_ORIGEM_1 (EXCLDD_AUX_4)
ON FLAG_PME = VALOR_ORIGEM_1 (EXCLDD_AUX_5)
ON INTRNL_SGMNT = VALOR_ORIGEM_1  (EXCLDD_AUX_7)
ON PD_EC_RD = VALOR_ORIGEM_1  (EXCLDD_AUX_8)</v>
          </cell>
          <cell r="U34">
            <v>45863</v>
          </cell>
          <cell r="V34" t="str">
            <v xml:space="preserve">18/03/2025: Enviado a IT para adicionar o campo à lt601
20/03/2025: Enviado IT para implementação
11/07/2025: Eliminação da metodologia de N/A, de modo a garantir consistência com feedback da Corporação, através de e-mail a 09/07, relativamente a campos com leverage finance='Y'.
Alteração da metodologia de cálculo, em concordância.
Reunião LCM e Luísa para re-definição das variáveis a utilizar na parametrização do campo, sendo necessário o cálculo de 8 campos auxiliares distintos; o excldd_aux_6 (company_exposure) é adicionado na lt003, reportando a exposição de determinada entidade no BS (a nível do ccli_grupo).
</v>
          </cell>
        </row>
        <row r="35">
          <cell r="E35" t="str">
            <v>IN.273</v>
          </cell>
          <cell r="G35" t="str">
            <v>dt_mdfctn</v>
          </cell>
          <cell r="H35" t="str">
            <v>DATE</v>
          </cell>
          <cell r="I35" t="str">
            <v>Date of contract modification</v>
          </cell>
          <cell r="J35" t="str">
            <v>Date when the contract was modified due to changes in the amount, the tenor or financial covenants including waivers.</v>
          </cell>
          <cell r="K35" t="str">
            <v>0000-00-00</v>
          </cell>
          <cell r="L35" t="str">
            <v>1111-11-11</v>
          </cell>
          <cell r="N35" t="str">
            <v xml:space="preserve">CD_CAPTOOLS </v>
          </cell>
          <cell r="O35" t="str">
            <v>FR004_CTO</v>
          </cell>
          <cell r="P35" t="str">
            <v xml:space="preserve">DATA_INICIO </v>
          </cell>
          <cell r="Q35" t="str">
            <v>-</v>
          </cell>
          <cell r="R35" t="str">
            <v>SE DATA_INICIO IS NULL THEN 1111-11-11</v>
          </cell>
          <cell r="S35" t="str">
            <v>CRUZAR LT002_INSTRUMENT COM A COM FR004_CTO  DE MODO A OBTER O CAMPO DATA_INICIO:
LT002_INSTRUMENT 
LEFT JOIN 
(SELECT * FROM FR004)
ON INSTRMNT_ID = CONCAT(CEMPRESA, CBALCAO, CNUMECTA, ZDEPOSIT)</v>
          </cell>
          <cell r="U35">
            <v>45744</v>
          </cell>
          <cell r="V35" t="str">
            <v>28/03/2025: Especificação diretamente através do campo Data_inicio da fr004_cto.</v>
          </cell>
        </row>
        <row r="36">
          <cell r="E36" t="str">
            <v>IN.262</v>
          </cell>
          <cell r="G36" t="str">
            <v>dstntn_fnds</v>
          </cell>
          <cell r="H36" t="str">
            <v>Code List</v>
          </cell>
          <cell r="I36" t="str">
            <v>Destination of funds</v>
          </cell>
          <cell r="J36" t="str">
            <v>Destination of funds regarding leveraged finance transactions.</v>
          </cell>
          <cell r="K36" t="str">
            <v>MISS</v>
          </cell>
          <cell r="L36" t="str">
            <v>N/A</v>
          </cell>
          <cell r="N36" t="str">
            <v>CD_LOAN_TAPES_BCE</v>
          </cell>
          <cell r="O36" t="str">
            <v>LT601_LEV_FIN</v>
          </cell>
          <cell r="P36" t="str">
            <v>DSTNTN_FNDS</v>
          </cell>
          <cell r="Q36" t="str">
            <v>CAMPO APROVISIONADO DIRETAMENTE</v>
          </cell>
          <cell r="R36" t="str">
            <v>SE O CONTRATO NÃO PERTENCER AO UNIVERSO DE LEVERAGE FINANCE (LT601_LEV_FIN)</v>
          </cell>
          <cell r="S36" t="str">
            <v>1. CRUZAR LT002_INSTRUMENT COM LT601__LEV_FIN
LT002_INSTRUMENT 
LEFT JOIN
(SELECT * FROM CD_LOAN_TAPES_BCE.LT601_LEV_FIN)
ON INSTRMNT_ID = CONCAT(CEMPRESA, CBALCAO, CNUMECTA, ZDEPOSIT)</v>
          </cell>
          <cell r="U36" t="str">
            <v>18/03/2025
28/03/2025</v>
          </cell>
          <cell r="V36" t="str">
            <v>28/03/2025: Novo campo - Enviado a IT para implementação (adicionar o campo à LT601)</v>
          </cell>
        </row>
        <row r="37">
          <cell r="E37" t="str">
            <v xml:space="preserve">IN. </v>
          </cell>
          <cell r="G37" t="str">
            <v>zcliente_lndrs</v>
          </cell>
          <cell r="H37" t="str">
            <v>VARCHAR2(255)</v>
          </cell>
          <cell r="I37" t="str">
            <v xml:space="preserve">Identification number of the syndicate lenders </v>
          </cell>
          <cell r="J37" t="str">
            <v xml:space="preserve">Identification number of the syndicate lenders </v>
          </cell>
          <cell r="N37" t="str">
            <v>CD_LOAN_TAPES_BCE</v>
          </cell>
          <cell r="O37" t="str">
            <v>LT603_SIND</v>
          </cell>
          <cell r="P37" t="str">
            <v>SYNDCT_RL</v>
          </cell>
          <cell r="Q37" t="str">
            <v>CAMPO APROVISIONADO DIRETAMENTE</v>
          </cell>
          <cell r="R37" t="str">
            <v>SE O CONTRATO NÃO PERTENCER AO UNIVERSO DE SINDICADOS (TABELA LT603_SIND)</v>
          </cell>
          <cell r="S37" t="str">
            <v>1. CRUZAR LT002_INSTRUMENT COM LT603_SIND
LT002_INSTRUMENT 
LEFT JOIN
(SELECT * FROM CD_LOAN_TAPES_BCE.LT603_SIND)
ON INSTRMNT_ID = INSTRMNT_ID</v>
          </cell>
          <cell r="U37">
            <v>45714</v>
          </cell>
          <cell r="V37" t="str">
            <v>26/02/2025: Campo especificado diretamento do input manual deSindicados (lt603). Responsabilidade das várias  Áreas com contratos Sindicados (Middle Office; Credit &amp; Transaction; Projetos Especiais)</v>
          </cell>
        </row>
        <row r="38">
          <cell r="E38" t="str">
            <v xml:space="preserve">IN. </v>
          </cell>
          <cell r="G38" t="str">
            <v>zcliente_agnt</v>
          </cell>
          <cell r="H38" t="str">
            <v>VARCHAR2(255)</v>
          </cell>
          <cell r="I38" t="str">
            <v xml:space="preserve">Identification number of the syndicate agent </v>
          </cell>
          <cell r="J38" t="str">
            <v xml:space="preserve">Identification number of the syndicate agent </v>
          </cell>
          <cell r="N38" t="str">
            <v>CD_LOAN_TAPES_BCE</v>
          </cell>
          <cell r="O38" t="str">
            <v>LT603_SIND</v>
          </cell>
          <cell r="P38" t="str">
            <v>SYNDCT_RL</v>
          </cell>
          <cell r="Q38" t="str">
            <v>CAMPO APROVISIONADO DIRETAMENTE</v>
          </cell>
          <cell r="R38" t="str">
            <v>SE O CONTRATO NÃO PERTENCER AO UNIVERSO DE SINDICADOS (TABELA LT603_SIND)</v>
          </cell>
          <cell r="S38" t="str">
            <v>1. CRUZAR LT002_INSTRUMENT COM LT603_SIND
LT002_INSTRUMENT 
LEFT JOIN
(SELECT * FROM CD_LOAN_TAPES_BCE.LT603_SIND)
ON INSTRMNT_ID = INSTRMNT_ID</v>
          </cell>
          <cell r="U38">
            <v>45714</v>
          </cell>
          <cell r="V38" t="str">
            <v>26/02/2025: Campo especificado diretamento do input manual deSindicados (lt603). Responsabilidade das várias  Áreas com contratos Sindicados (Middle Office; Credit &amp; Transaction; Projetos Especiais)</v>
          </cell>
        </row>
        <row r="39">
          <cell r="E39" t="str">
            <v>IN.053</v>
          </cell>
          <cell r="G39" t="str">
            <v>trnch</v>
          </cell>
          <cell r="H39" t="str">
            <v>Code List</v>
          </cell>
          <cell r="I39" t="str">
            <v>Tranching / security</v>
          </cell>
          <cell r="J39" t="str">
            <v>Tranching / security.</v>
          </cell>
          <cell r="K39">
            <v>99999999999</v>
          </cell>
          <cell r="L39">
            <v>11111111111</v>
          </cell>
          <cell r="N39" t="str">
            <v>CD_LOAN_TAPES_BCE</v>
          </cell>
          <cell r="O39" t="str">
            <v>LT603_SIND</v>
          </cell>
          <cell r="P39" t="str">
            <v>TRNCH</v>
          </cell>
          <cell r="Q39" t="str">
            <v>CAMPO APROVISIONADO DIRETAMENTE</v>
          </cell>
          <cell r="R39" t="str">
            <v>SE O CONTRATO NÃO PERTENCER AO UNIVERSO DE SINDICADOS (TABELA LT603_SIND)</v>
          </cell>
          <cell r="S39" t="str">
            <v>1. CRUZAR LT002_INSTRUMENT COM LT603_SIND
LT002_INSTRUMENT 
LEFT JOIN
(SELECT * FROM CD_LOAN_TAPES_BCE.LT603_SIND)
ON INSTRMNT_ID = INSTRMNT_ID</v>
          </cell>
          <cell r="U39">
            <v>45714</v>
          </cell>
          <cell r="V39" t="str">
            <v>04/11/2021: A metodologia de cálculo mantém-se igual à versão original (não foi aplicada a metodologia proposta pela Corporação);
29/11/2021: Atualização de nomenclatura da tabela de parametrização - em vez de TABELA_PARAMETRIZACAO, LT803_CODIGOS_LT. Sem impactos a nível de implementação;
17/02/2022: Alteração da fonte do campo;
22/02/2022: Adição da tabela de parametrização na metodologia de cruzamento;
14/04/2022: Inclusão de uma cláusula de NOT APPLICABLE</v>
          </cell>
        </row>
        <row r="40">
          <cell r="E40" t="str">
            <v>IN.138</v>
          </cell>
          <cell r="G40" t="str">
            <v>syndctn_typ</v>
          </cell>
          <cell r="H40" t="str">
            <v>Code List</v>
          </cell>
          <cell r="I40" t="str">
            <v>Syndication type</v>
          </cell>
          <cell r="J40" t="str">
            <v>Syndication type.</v>
          </cell>
          <cell r="K40">
            <v>99999999999</v>
          </cell>
          <cell r="L40">
            <v>11111111111</v>
          </cell>
          <cell r="N40" t="str">
            <v>CD_LOAN_TAPES_BCE</v>
          </cell>
          <cell r="O40" t="str">
            <v>LT603_SIND</v>
          </cell>
          <cell r="P40" t="str">
            <v>SYNDCTN_TYP</v>
          </cell>
          <cell r="Q40" t="str">
            <v>CAMPO APROVISIONADO DIRETAMENTE</v>
          </cell>
          <cell r="R40" t="str">
            <v>SE O CONTRATO NÃO PERTENCER AO UNIVERSO DE SINDICADOS (TABELA LT603_SIND)</v>
          </cell>
          <cell r="S40" t="str">
            <v>1. CRUZAR LT002_INSTRUMENT COM LT603_SIND
LT002_INSTRUMENT 
LEFT JOIN
(SELECT * FROM CD_LOAN_TAPES_BCE.LT603_SIND)
ON INSTRMNT_ID = INSTRMNT_ID</v>
          </cell>
          <cell r="U40">
            <v>45714</v>
          </cell>
          <cell r="V40" t="str">
            <v>14/04/2022: Inclusão de uma cláusula de NOT APPLICABLE</v>
          </cell>
        </row>
        <row r="41">
          <cell r="E41" t="str">
            <v>IN.137</v>
          </cell>
          <cell r="G41" t="str">
            <v>syndctd_shr</v>
          </cell>
          <cell r="H41" t="str">
            <v>FLOAT 6 decimal places</v>
          </cell>
          <cell r="I41" t="str">
            <v>Share in the syndicate</v>
          </cell>
          <cell r="J41" t="str">
            <v>Share in the syndicate in percentage.</v>
          </cell>
          <cell r="K41">
            <v>99999999999</v>
          </cell>
          <cell r="L41">
            <v>11111111111</v>
          </cell>
          <cell r="N41" t="str">
            <v>CD_LOAN_TAPES_BCE</v>
          </cell>
          <cell r="O41" t="str">
            <v>LT603_SIND</v>
          </cell>
          <cell r="P41" t="str">
            <v>SYNDCTD_SHR</v>
          </cell>
          <cell r="Q41" t="str">
            <v>CAMPO APROVISIONADO DIRETAMENTE</v>
          </cell>
          <cell r="R41" t="str">
            <v>SE O CONTRATO NÃO PERTENCER AO UNIVERSO DE SINDICADOS (TABELA LT603_SIND)</v>
          </cell>
          <cell r="S41" t="str">
            <v>1. CRUZAR LT002_INSTRUMENT COM LT603_SIND
LT002_INSTRUMENT 
LEFT JOIN
(SELECT * FROM CD_LOAN_TAPES_BCE.LT603_SIND)
ON INSTRMNT_ID = INSTRMNT_ID</v>
          </cell>
          <cell r="U41">
            <v>45714</v>
          </cell>
          <cell r="V41" t="str">
            <v>26/02/2025: Campo especificado diretamento do input manual deSindicados (lt603). Responsabilidade das várias  Áreas com contratos Sindicados (Middle Office; Credit &amp; Transaction; Projetos Especiais)</v>
          </cell>
        </row>
        <row r="42">
          <cell r="E42" t="str">
            <v>IN.136</v>
          </cell>
          <cell r="G42" t="str">
            <v>syndctd_lndrs</v>
          </cell>
          <cell r="H42" t="str">
            <v>VARCHAR2(255)</v>
          </cell>
          <cell r="I42" t="str">
            <v>Names of the other lenders in the syndicate</v>
          </cell>
          <cell r="J42" t="str">
            <v>Names separated by comma (,).</v>
          </cell>
          <cell r="K42" t="str">
            <v>MISS</v>
          </cell>
          <cell r="L42" t="str">
            <v>N/A</v>
          </cell>
          <cell r="N42" t="str">
            <v>CD_LOAN_TAPES_BCE
CD_CAPTOOLS</v>
          </cell>
          <cell r="O42" t="str">
            <v>LT603_SIND
CT003_UNIV_CLI</v>
          </cell>
          <cell r="P42" t="str">
            <v>SYNDCTD_LNDRS
ZCLIENTE_LNDRS
ZCLIENTE
GCLIENTE</v>
          </cell>
          <cell r="Q42" t="str">
            <v>CASE
WHEN LT603.ZCLIENTE_LNDRS = CT003.ZCLIENTE THEN CT003.GCLIENTE
ELSE LT603.SYNDCTD_LNDRS</v>
          </cell>
          <cell r="R42" t="str">
            <v>SE O CONTRATO NÃO PERTENCER AO UNIVERSO DE SINDICADOS (TABELA LT603_SIND)</v>
          </cell>
          <cell r="S42" t="str">
            <v xml:space="preserve">DADO O PRENCHIMENTO DO CAMPO É NECESSÁRIO REALIZAR UM SPLIT DA INFORMAÇÃO, PARA PODERMOS  EFETUAR OS CRUZAMENTOS, E NO FINAL VOLTAR A CONCATENAR A INFORMAÇÃO. 
1. CRUZAR LT002_INSTRUMENT COM LT603_SIND PARA OBTER O CAMPO SYNDCTD_LNDRS:
LT002_INSTRUMENT 
LEFT JOIN
(SELECT * FROM CD_LOAN_TAPES_BCE.LT603_SIND)
ON INSTRMNT_ID = INSTRMNT_ID
1.1 REALIZAR UM CONCAT DO CAMPO SYNDCTD_LNDRS, PARA VOLTARMOS A TER O CAMPO NO FORMATO ORIGINAL.
2. REALIZAR UM SPLIT DOS CAMPOS SYNDCTD_LNDRS E ZCLIENTE_LNDRS, DA TABELA  LT603_SIND
2.1 CRUZAR LT603_SIND COM A CT003 PARA OBTER OS CAMPOS ZCLIENTE, GCLIENTE:
LT603_SIND
LEFT JOIN
(SELECT * FROM CD_CAPTOOLS.CT003_UNIV_CLI)
ON ZCLIENTE_LNDRS = ZCLIENTE
NOTA: O CRUZAMENTO DEVE SER FEITO PELO NOVO CAMPO ZCLIENTE_LNDRS, APÓS SPLIT. </v>
          </cell>
          <cell r="U42">
            <v>45742</v>
          </cell>
          <cell r="V42" t="str">
            <v>16/03/2025: Foi partilhada nova especificação do campo, de acordo com o pedido pelo Luís Capitão-Mor.</v>
          </cell>
        </row>
        <row r="43">
          <cell r="E43" t="str">
            <v>IN.135</v>
          </cell>
          <cell r="G43" t="str">
            <v>syndctd_cntrct_id</v>
          </cell>
          <cell r="H43" t="str">
            <v>VARCHAR2(60)</v>
          </cell>
          <cell r="I43" t="str">
            <v>Syndicated contract ID</v>
          </cell>
          <cell r="J43" t="str">
            <v>“Contract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v>
          </cell>
          <cell r="K43" t="str">
            <v>MISS</v>
          </cell>
          <cell r="L43" t="str">
            <v>N/A</v>
          </cell>
          <cell r="N43" t="str">
            <v>CD_LOAN_TAPES_BCE</v>
          </cell>
          <cell r="O43" t="str">
            <v>LT603_SIND</v>
          </cell>
          <cell r="P43" t="str">
            <v>SYNDCTD_CNTRCT_ID</v>
          </cell>
          <cell r="Q43" t="str">
            <v>CAMPO APROVISIONADO DIRETAMENTE</v>
          </cell>
          <cell r="R43" t="str">
            <v>SE O CONTRATO NÃO PERTENCER AO UNIVERSO DE SINDICADOS (TABELA LT603_SIND)</v>
          </cell>
          <cell r="S43" t="str">
            <v>1. CRUZAR LT002_INSTRUMENT COM LT603_SIND
LT002_INSTRUMENT 
LEFT JOIN
(SELECT * FROM CD_LOAN_TAPES_BCE.LT603_SIND)
ON INSTRMNT_ID = INSTRMNT_ID</v>
          </cell>
          <cell r="U43">
            <v>45714</v>
          </cell>
          <cell r="V43" t="str">
            <v>26/02/2025: Campo especificado diretamento do input manual deSindicados (lt603). Responsabilidade das várias  Áreas com contratos Sindicados (Middle Office; Credit &amp; Transaction; Projetos Especiais)</v>
          </cell>
        </row>
        <row r="44">
          <cell r="E44" t="str">
            <v>IN.134</v>
          </cell>
          <cell r="G44" t="str">
            <v>syndctd_agnt</v>
          </cell>
          <cell r="H44" t="str">
            <v>VARCHAR2(255)</v>
          </cell>
          <cell r="I44" t="str">
            <v>Syndicate agent name</v>
          </cell>
          <cell r="J44" t="str">
            <v>Syndicate agent name.</v>
          </cell>
          <cell r="K44" t="str">
            <v>MISS</v>
          </cell>
          <cell r="L44" t="str">
            <v>N/A</v>
          </cell>
          <cell r="N44" t="str">
            <v>CD_LOAN_TAPES_BCE
CD_CAPTOOLS</v>
          </cell>
          <cell r="O44" t="str">
            <v>LT603_SIND
CT003_UNIV_CLI</v>
          </cell>
          <cell r="P44" t="str">
            <v>SYNDCTD_AGNT
ZCLIENTE_AGNT
ZCLIENTE
GCLIENTE</v>
          </cell>
          <cell r="Q44" t="str">
            <v>CASE
WHEN LT603.ZCLIENTE_AGNT = CT003.ZCLIENTE THEN CT003.GCLIENTE
ELSE LT603.SYNDCTD_AGNT</v>
          </cell>
          <cell r="R44" t="str">
            <v>SE O CONTRATO NÃO PERTENCER AO UNIVERSO DE SINDICADOS (TABELA LT603_SIND)</v>
          </cell>
          <cell r="S44" t="str">
            <v xml:space="preserve">1. CRUZAR LT002_INSTRUMENT COM LT603_SIND PARA OBTER O CAMPO SYNDCTD_AGNT:
LT002_INSTRUMENT 
LEFT JOIN
(SELECT * FROM CD_LOAN_TAPES_BCE.LT603_SIND)
ON INSTRMNT_ID = INSTRMNT_ID
1.1. CRUZAR LT603_SIND COM A CT003 PARA OBTER OS CAMPOS ZCLIENTE, GCLIENTE:
LT603_SIND
LEFT JOIN
(SELECT * FROM CD_CAPTOOLS.CT003_UNIV_CLI)
ON ZCLIENTE_AGNT = ZCLIENTE
</v>
          </cell>
          <cell r="U44">
            <v>45742</v>
          </cell>
          <cell r="V44" t="str">
            <v>16/03/2025: Foi partilhada nova especificação do campo, de acordo com o pedido pelo Luís Capitão-Mor.</v>
          </cell>
        </row>
        <row r="45">
          <cell r="E45" t="str">
            <v>IN.133</v>
          </cell>
          <cell r="G45" t="str">
            <v>syndct_rl</v>
          </cell>
          <cell r="H45" t="str">
            <v>Code List</v>
          </cell>
          <cell r="I45" t="str">
            <v>Role of the lender in the syndicate</v>
          </cell>
          <cell r="J45" t="str">
            <v>Role of the lender in the syndicate.</v>
          </cell>
          <cell r="K45">
            <v>99999999999</v>
          </cell>
          <cell r="L45">
            <v>11111111111</v>
          </cell>
          <cell r="N45" t="str">
            <v>CD_LOAN_TAPES_BCE</v>
          </cell>
          <cell r="O45" t="str">
            <v>LT603_SIND</v>
          </cell>
          <cell r="P45" t="str">
            <v>SYNDCT_RL</v>
          </cell>
          <cell r="Q45" t="str">
            <v>CAMPO APROVISIONADO DIRETAMENTE</v>
          </cell>
          <cell r="R45" t="str">
            <v>SE O CONTRATO NÃO PERTENCER AO UNIVERSO DE SINDICADOS (TABELA LT603_SIND)</v>
          </cell>
          <cell r="S45" t="str">
            <v>1. CRUZAR LT002_INSTRUMENT COM LT603_SIND
LT002_INSTRUMENT 
LEFT JOIN
(SELECT * FROM CD_LOAN_TAPES_BCE.LT603_SIND)
ON INSTRMNT_ID = INSTRMNT_ID</v>
          </cell>
          <cell r="U45">
            <v>45714</v>
          </cell>
          <cell r="V45" t="str">
            <v>14/04/2022: Inclusão de uma cláusula de NOT APPLICABLE</v>
          </cell>
        </row>
        <row r="46">
          <cell r="E46" t="str">
            <v>IN.052</v>
          </cell>
          <cell r="G46" t="str">
            <v>stts_undrwrttn_trnsctn</v>
          </cell>
          <cell r="H46" t="str">
            <v>Code List</v>
          </cell>
          <cell r="I46" t="str">
            <v>Status for underwritten transaction</v>
          </cell>
          <cell r="J46" t="str">
            <v>In accordance with "ECB Guidance on leveraged transactions". Data attribute to be provided only by Lead Arrangers.</v>
          </cell>
          <cell r="K46">
            <v>99999999999</v>
          </cell>
          <cell r="L46">
            <v>11111111111</v>
          </cell>
          <cell r="N46" t="str">
            <v>CD_LOAN_TAPES_BCE</v>
          </cell>
          <cell r="O46" t="str">
            <v>LT603_SIND</v>
          </cell>
          <cell r="P46" t="str">
            <v>STTS_UNDRWRTTN_TRNSCTN</v>
          </cell>
          <cell r="Q46" t="str">
            <v>CAMPO APROVISIONADO DIRETAMENTE</v>
          </cell>
          <cell r="R46" t="str">
            <v>SE O CONTRATO NÃO PERTENCER AO UNIVERSO DE SINDICADOS (TABELA LT603_SIND)</v>
          </cell>
          <cell r="S46" t="str">
            <v>1. CRUZAR LT002_INSTRUMENT COM LT603_SIND
LT002_INSTRUMENT 
LEFT JOIN
(SELECT * FROM CD_LOAN_TAPES_BCE.LT603_SIND)
ON INSTRMNT_ID = INSTRMNT_ID</v>
          </cell>
          <cell r="U46">
            <v>45714</v>
          </cell>
          <cell r="V46" t="str">
            <v>04/11/2021: A metodologia de NOT APPLICABLE mantém-se igual à versão original (não foi aplicada a metodologia de default values proposta pela Corporação);
29/11/2021: Atualização de nomenclatura da tabela de parametrização - em vez de TABELA_PARAMETRIZACAO, LT803_CODIGOS_LT. Sem impactos a nível de implementação;
14/04/2022: Inclusão de uma cláusula de NOT APPLICABLE</v>
          </cell>
        </row>
        <row r="47">
          <cell r="E47" t="str">
            <v>IN.084</v>
          </cell>
          <cell r="G47" t="str">
            <v>rtntn_shr</v>
          </cell>
          <cell r="H47" t="str">
            <v>FLOAT 6 decimal places</v>
          </cell>
          <cell r="I47" t="str">
            <v>Retention share</v>
          </cell>
          <cell r="J47" t="str">
            <v>Retention share defined as per ECB Guidance on leveraged transactions. i.e. retention share = 100% - transferred / distributed percentage.</v>
          </cell>
          <cell r="K47">
            <v>99999999999</v>
          </cell>
          <cell r="L47">
            <v>11111111111</v>
          </cell>
          <cell r="N47" t="str">
            <v>CD_LOAN_TAPES_BCE</v>
          </cell>
          <cell r="O47" t="str">
            <v>LT603_SIND</v>
          </cell>
          <cell r="P47" t="str">
            <v>RTNTN_SHR</v>
          </cell>
          <cell r="Q47" t="str">
            <v>CAMPO APROVISIONADO DIRETAMENTE</v>
          </cell>
          <cell r="R47" t="str">
            <v>SE O CONTRATO NÃO PERTENCER AO UNIVERSO DE SINDICADOS (TABELA LT603_SIND)</v>
          </cell>
          <cell r="S47" t="str">
            <v>1. CRUZAR LT002_INSTRUMENT COM LT603_SIND
LT002_INSTRUMENT 
LEFT JOIN
(SELECT * FROM CD_LOAN_TAPES_BCE.LT603_SIND)
ON INSTRMNT_ID = INSTRMNT_ID</v>
          </cell>
          <cell r="U47">
            <v>45714</v>
          </cell>
          <cell r="V47" t="str">
            <v>08/11/2021: A metodologia de NOT APPLICABLE mantém-se igual à versão original (não foi aplicada a metodologia de default values proposta pela Corporação);
14/04/2022: Inclusão de uma cláusula de NOT APPLICABLE</v>
          </cell>
        </row>
        <row r="48">
          <cell r="E48" t="str">
            <v>IN.031</v>
          </cell>
          <cell r="G48" t="str">
            <v>fld_syndctn</v>
          </cell>
          <cell r="H48" t="str">
            <v>Y, N</v>
          </cell>
          <cell r="I48" t="str">
            <v>Failed syndication (as per definition according to the ECB Guidance on leveraged transactions)</v>
          </cell>
          <cell r="J48" t="str">
            <v>In accordance with "ECB Guidance on leveraged transactions".</v>
          </cell>
          <cell r="K48" t="str">
            <v>MISS</v>
          </cell>
          <cell r="L48" t="str">
            <v>N/A</v>
          </cell>
          <cell r="N48" t="str">
            <v>CD_LOAN_TAPES_BCE</v>
          </cell>
          <cell r="O48" t="str">
            <v>LT603_SIND</v>
          </cell>
          <cell r="P48" t="str">
            <v>FLD_SYNDCTN</v>
          </cell>
          <cell r="Q48" t="str">
            <v>CAMPO APROVISIONADO DIRETAMENTE</v>
          </cell>
          <cell r="R48" t="str">
            <v>SE O CONTRATO NÃO PERTENCER AO UNIVERSO DE SINDICADOS (TABELA LT603_SIND)</v>
          </cell>
          <cell r="S48" t="str">
            <v>1. CRUZAR LT002_INSTRUMENT COM LT603_SIND
LT002_INSTRUMENT 
LEFT JOIN
(SELECT * FROM CD_LOAN_TAPES_BCE.LT603_SIND)
ON INSTRMNT_ID = INSTRMNT_ID</v>
          </cell>
          <cell r="U48">
            <v>45714</v>
          </cell>
          <cell r="V48" t="str">
            <v>14/04/2022: Inclusão de uma cláusula de NOT APPLICABLE</v>
          </cell>
        </row>
        <row r="49">
          <cell r="E49" t="str">
            <v>IN.055</v>
          </cell>
          <cell r="G49" t="str">
            <v>typ_instrmnt</v>
          </cell>
          <cell r="H49" t="str">
            <v>Code List</v>
          </cell>
          <cell r="I49" t="str">
            <v>Type of instrument</v>
          </cell>
          <cell r="J49" t="str">
            <v>Classification of the instrument according to the type of contractual terms agreed between the parties.</v>
          </cell>
          <cell r="K49">
            <v>99999999999</v>
          </cell>
          <cell r="L49">
            <v>11111111111</v>
          </cell>
          <cell r="N49" t="str">
            <v>CD_CAPTOOLS
CD_ESTRUTURAIS
CD_LOAN_TAPES_BCE</v>
          </cell>
          <cell r="O49" t="str">
            <v>FR004_CTO
TAT91_TABELAS
LT001_UNIV_OPER
LT831_PARAM_CONCEITOS</v>
          </cell>
          <cell r="P49" t="str">
            <v>CPRODUTO
CSUBPRODUTO
TAYD91C0_NELEMC19
INSTRUMENTO_FINANCEIRO</v>
          </cell>
          <cell r="Q49" t="str">
            <v>1) OBTENÇÃO DO CAMPO AUXILIAR AO CÁLCULO:
TAYD91C0_NELEMC19
WHERE TAYD91C0_CTABELA = '927'
AND CONCAT(CPRODUTO,CSUBPRODUTO) = TAYD91C0_CELEMTAB
2) OBTENÇÃO DO CAMPO TYP_INSTRMNT (APLICAR REGRAS DA TABELA DE PARAMETRIZAÇÃO LT831_PARAM_CONCEITOS DE ACORDO COM A ORDEM INDICADA):
TYP_INSTRMNT
WHERE  WHERE CAMPO_CONCEITO='TYP_INSTRMNT' 
AND SUBSTR(TAYD91C0_NELEMC19,2,4) = C_TYP_INSTRMNT
AND INSTRUMENTO_FINANCEIRO = INSTRMNT_FNCR  
AND SUBSTR(TAYD91C0_NELEMC19,13,4) = C_TYP_INSTRMNT_EXTRA_CRC</v>
          </cell>
          <cell r="R49" t="str">
            <v>-</v>
          </cell>
          <cell r="S49" t="str">
            <v>1) CRUZAR LT002_INSTRUMENT COM FR004_CTO, DE MODO A OBTER OS CAMPOS NECESSÁRIOS: 
LT002_INSTRUMENT
LEFT JOIN
(SELECT * FROM FR004_CTO)
ON INSTRMNT_ID = CONCAT(CEMPRESA, CBALCAO, CNUMECTA, ZDEPOSIT)
2) CRUZAR O CAMPO OBTIDO NO PASSO ANTERIOR COM A TABELA DE PARAMETRIZAÇÃO TAT91_TABELAS DE MODO A OBTER CAMPO AUXILIAR TAYD91C0_NELEMC19:
LEFT JOIN
(SELECT * FROM CD_ESTRUTURAIS.TAT91_TABELAS)
ON TAYD91C0_CELEMTAB = CONCAT(CPRODUTO,CSUBPRODUTO)
3) CRUZAR LT002_INSTRUMENT COM LT001_UNIV_OPER PARA IDENTIFICAR O INSTRUMENTO FINANCEIRO:
LT002_INSTRUMENT
LEFT JOIN 
(SELECT * FROM LT001_UNIV_OPER)
ON INSTRMNT_ID = CONCAT(CEMPRESA, CBALCAO, CNUMECTA, ZDEPOSIT)
4) APLICAR REGRAS DA TABELA DE PARAMETRIZAÇÃO  LT831_PARAM_CONCEITOS  DE ACORDO COM A ORDEM INDICADA NA MESMA:
LEFT JOIN 
(SELECT * FROM LT831_PARAM_CONCEITO)
ON SUBSTR(TAYD91C0_NELEMC19,2,4) = C_TYP_INSTRMNT
AND INSTRUMENTO_FINANCEIRO = INSTRMNT_FNCR
AND SUBSTR(TAYD91C0_NELEMC19,13,4) = C_TYP_INSTRMNT_EXTRA_CRC</v>
          </cell>
          <cell r="U49">
            <v>45764</v>
          </cell>
          <cell r="V49" t="str">
            <v>08/11/2021: A metodologia de Not Applicable mantém-se igual à versão original (não foi aplicada a metodologia de default values proposta pela corporação).
29/11/2021: Atualização de nomenclatura da tabela de parametrização - em vez de TABELA_PARAMETRIZACAO_TYP_INSTRMNT, LT809_TYP_INSTRMNT. Sem impactos a nível de implementação.
substituição da seguinte linha na metodologia de cuzamento "SELECT CSUBPRODUTO, CTIPO_INSTRUMENTO FROM TAT91_927" por "SELECT TAYD91C0_CELEMTAB AS CSUBPRODUTO, SUBSTR(TAYD91C0_NELEMC19,2,4) AS CTIPO_INSTRUMENTO FROM CD_ESTRUTURAIS.TAT91_TABELAS WHERE TAYD91C0_CTABELA = '927'"
10/02/2022: Alteração da metodologia de cáclulo para prever o campo da tabela de parametrização. Sem impactos na implementação.
17/08/2023: Atualização do código de parametrização de garantias prestadas. Sem impactos na implementação.
17/08/2023: Atualização da codelist da tabela de parametrização lt809_typ_instrmnt para outros produtos não abrangidos por qualquer valor específico (2020 – Other)
17/04/2025: este campo é informado através da informação presente no campo tayd91c0_nelemc19 (4 posições a partir da 2) que está na TAT 927, cuja informação provem da TAT H37. No entanto, há casos em que o este está com valor não informado (****) ou a vazio e, consequentemente, estão a ser reportados com valor de missing na Loan Tape. Para colmatar isto, criou-se uma nova TAT que contenha os restantes códigos que não são reportados na CRC e, para estes casos onde o campo do tayd91c0_nelemc19 (4 posições a partir da 2) é informado com '****' ou vazio, acrescentou-se no final do campo 4 posições que refletem os códigos elegíveis provenientes da nova TAT.</v>
          </cell>
        </row>
        <row r="50">
          <cell r="E50" t="str">
            <v>EN.129</v>
          </cell>
          <cell r="G50" t="str">
            <v>fr_csh_flw_t3</v>
          </cell>
          <cell r="H50" t="str">
            <v>FLOAT 2 decimal places</v>
          </cell>
          <cell r="I50" t="str">
            <v>Free Cash Flow T+3</v>
          </cell>
          <cell r="J50" t="str">
            <v>Non-retail clients’ Free Cash Flow at reference date T+3, according to bank-internal projections.</v>
          </cell>
          <cell r="K50">
            <v>99999999999</v>
          </cell>
          <cell r="L50">
            <v>11111111111</v>
          </cell>
          <cell r="N50" t="str">
            <v>CD_LOAN_TAPES_BCE</v>
          </cell>
          <cell r="O50" t="str">
            <v>LT604_HOLIS_MAN</v>
          </cell>
          <cell r="P50" t="str">
            <v>VALOR</v>
          </cell>
          <cell r="Q50" t="str">
            <v>LT604_HOLIS_MAN.CAMPO = FR_CSH_FLW_T3</v>
          </cell>
          <cell r="R50" t="str">
            <v>-</v>
          </cell>
          <cell r="S50" t="str">
            <v>1. CRUZAR LT003_ENTTY COM  LT604_HOLIS_MAN
LT003_ENTTY 
LEFT JOIN
(SELECT * FROM CD_LOAN_TAPES_BCE. LT604_HOLIS_MAN)
ON ENTTY_ID = ENTTY_ID</v>
          </cell>
          <cell r="U50">
            <v>45756</v>
          </cell>
          <cell r="V50" t="str">
            <v>09/04/2025: Novo campo - será informado via input manual (através da ferramenta Delphi), cuja informação vai ser introduzida via tabela holística, a Delphi é uma ferramenta interna coporativa de calculo de projeções financeiras e que inclui cenários macroeconomicos. Será utilizado o cenario base, que também é utilizado para o ICAAP. O Lourenço Madeira ficou responsável por enviar esta informação à Luisa todos os meses.</v>
          </cell>
        </row>
        <row r="51">
          <cell r="E51" t="str">
            <v>EN.128</v>
          </cell>
          <cell r="G51" t="str">
            <v>fr_csh_flw_t2</v>
          </cell>
          <cell r="H51" t="str">
            <v>FLOAT 2 decimal places</v>
          </cell>
          <cell r="I51" t="str">
            <v>Free Cash Flow T+2</v>
          </cell>
          <cell r="J51" t="str">
            <v>Non-retail clients’ Free Cash Flow at reference date T+2, according to bank-internal projections.</v>
          </cell>
          <cell r="K51">
            <v>99999999999</v>
          </cell>
          <cell r="L51">
            <v>11111111111</v>
          </cell>
          <cell r="N51" t="str">
            <v>CD_LOAN_TAPES_BCE</v>
          </cell>
          <cell r="O51" t="str">
            <v>LT604_HOLIS_MAN</v>
          </cell>
          <cell r="P51" t="str">
            <v>VALOR</v>
          </cell>
          <cell r="Q51" t="str">
            <v>LT604_HOLIS_MAN.CAMPO = FR_CSH_FLW_T2</v>
          </cell>
          <cell r="R51" t="str">
            <v>-</v>
          </cell>
          <cell r="S51" t="str">
            <v>1. CRUZAR LT003_ENTTY COM  LT604_HOLIS_MAN
LT003_ENTTY 
LEFT JOIN
(SELECT * FROM CD_LOAN_TAPES_BCE. LT604_HOLIS_MAN)
ON ENTTY_ID = ENTTY_ID</v>
          </cell>
          <cell r="U51">
            <v>45756</v>
          </cell>
          <cell r="V51" t="str">
            <v>09/04/2025: Novo campo - será informado via input manual (através da ferramenta Delphi), cuja informação vai ser introduzida via tabela holística, a Delphi é uma ferramenta interna coporativa de calculo de projeções financeiras e que inclui cenários macroeconomicos. Será utilizado o cenario base, que também é utilizado para o ICAAP. O Lourenço Madeira ficou responsável por enviar esta informação à Luisa todos os meses.</v>
          </cell>
        </row>
        <row r="52">
          <cell r="E52" t="str">
            <v>EN.127</v>
          </cell>
          <cell r="G52" t="str">
            <v>fr_csh_flw_t1</v>
          </cell>
          <cell r="H52" t="str">
            <v>FLOAT 2 decimal places</v>
          </cell>
          <cell r="I52" t="str">
            <v>Free Cash Flow T+1</v>
          </cell>
          <cell r="J52" t="str">
            <v>Non-retail clients’ Free Cash Flow at reference date T+1, according to bank-internal projections.</v>
          </cell>
          <cell r="K52">
            <v>99999999999</v>
          </cell>
          <cell r="L52">
            <v>11111111111</v>
          </cell>
          <cell r="N52" t="str">
            <v>CD_LOAN_TAPES_BCE</v>
          </cell>
          <cell r="O52" t="str">
            <v>LT604_HOLIS_MAN</v>
          </cell>
          <cell r="P52" t="str">
            <v>VALOR</v>
          </cell>
          <cell r="Q52" t="str">
            <v>LT604_HOLIS_MAN.CAMPO = FR_CSH_FLW_T1</v>
          </cell>
          <cell r="R52" t="str">
            <v>-</v>
          </cell>
          <cell r="S52" t="str">
            <v>1. CRUZAR LT003_ENTTY COM  LT604_HOLIS_MAN
LT003_ENTTY 
LEFT JOIN
(SELECT * FROM CD_LOAN_TAPES_BCE. LT604_HOLIS_MAN)
ON ENTTY_ID = ENTTY_ID</v>
          </cell>
          <cell r="U52">
            <v>45756</v>
          </cell>
          <cell r="V52" t="str">
            <v>09/04/2025: Novo campo - será informado via input manual (através da ferramenta Delphi), cuja informação vai ser introduzida via tabela holística, a Delphi é uma ferramenta interna coporativa de calculo de projeções financeiras e que inclui cenários macroeconomicos. Será utilizado o cenario base, que também é utilizado para o ICAAP. O Lourenço Madeira ficou responsável por enviar esta informação à Luisa todos os meses.</v>
          </cell>
        </row>
        <row r="53">
          <cell r="E53" t="str">
            <v>EN.126</v>
          </cell>
          <cell r="G53" t="str">
            <v>fr_csh_flw</v>
          </cell>
          <cell r="H53" t="str">
            <v>FLOAT 2 decimal places</v>
          </cell>
          <cell r="I53" t="str">
            <v>Free Cash Flow</v>
          </cell>
          <cell r="J53" t="str">
            <v>Non-retail clients’ Free Cash Flow at reference date T+0, according to bank-internal projections.</v>
          </cell>
          <cell r="K53">
            <v>99999999999</v>
          </cell>
          <cell r="L53">
            <v>11111111111</v>
          </cell>
          <cell r="N53" t="str">
            <v>CD_LOAN_TAPES_BCE</v>
          </cell>
          <cell r="O53" t="str">
            <v>DWT534_FLUXOS_CAIXA_SNC</v>
          </cell>
          <cell r="P53" t="str">
            <v>A5307_T
A5319_T</v>
          </cell>
          <cell r="Q53" t="str">
            <v>A5307_T+A5319_T</v>
          </cell>
          <cell r="R53" t="str">
            <v>-</v>
          </cell>
          <cell r="S53" t="str">
            <v>(NOTA: METODOLOGIA IDÊNTICA AO CAMPO CAPEX)
UNIVERSO_ENTITY (USAR O CAMPO TAX_ID E DT_FNNCL_STTMTS A APROVISIONAR NA TABELA FINAL)
1) USAR O CAMPO DT_FNNCL_STTMTS PARA DEFINIR O CANO E TRATAR DOS DUPLICADOS DA TABELA  ATRAVÉS DO MÁXIMO DO DATA_TIMESTAMP_PART
LEFT JOIN
(SELECT ROW_NUMBER() OVER (PARTITION BY CNIF, ENTTY_ID
                                      ORDER BY CANO DESC, DATA_TIMESTAMP_PART DESC) AS ORDEM, *
FROM
DWT534_FLUXOS_CAIXA_SNC WHERE DATA_DATE_PART &lt;= DT_RFRNC
INNER JOIN UNIVERSO ENTITY 
ON TAX_ID = TRIM(CNIF) AND CANO = DT_FNNCL_STTMTS
WHERE ORDEM = 1)
ON (TRIM(CNIF) = TAX_ID)</v>
          </cell>
          <cell r="U53">
            <v>45810</v>
          </cell>
          <cell r="V53" t="str">
            <v>09/04/2025: Novo campo - metodologia idêntica ao campo CAPEX tabela origem - DWT534_FLUXOS_CAIXA_SNC (informação fornecida por Luis Bastos)
02/06/2025: Atualização da metodologia de cruzamento de forma a ter em conta dos os registos até à data de referencia (DATA_DATE_PART &lt;= DT_RFRNC) e adição do ENTTY_ID ao partition by do row number() para segmentação adicional.</v>
          </cell>
        </row>
        <row r="54">
          <cell r="E54" t="str">
            <v>EN.079</v>
          </cell>
          <cell r="G54" t="str">
            <v>dbt_rpymnt_cpcty_ttl</v>
          </cell>
          <cell r="H54" t="str">
            <v>FLOAT 6 decimal places</v>
          </cell>
          <cell r="I54" t="str">
            <v>Debt repayment capacity of the total debt as per ECB Guidance on leveraged transactions</v>
          </cell>
          <cell r="J54" t="str">
            <v>Under base sensitivity assessment case; In accordance with "Guidance on leveraged transactions". An adequate repayment capacity is defined as the ability of the leveraged borrower to fully amortise senior secured debt or repay at least 50% of Total Debt over a period of five to seven years.</v>
          </cell>
          <cell r="K54">
            <v>99999999999</v>
          </cell>
          <cell r="L54">
            <v>11111111111</v>
          </cell>
          <cell r="N54" t="str">
            <v>CD_LOAN_TAPES_BCE</v>
          </cell>
          <cell r="O54" t="str">
            <v>LT601_LEV_FIN</v>
          </cell>
          <cell r="P54" t="str">
            <v>DBT_RPYMNT_CPCTY_TTL</v>
          </cell>
          <cell r="Q54" t="str">
            <v>CAMPO APROVISIONADO DIRETAMENTE</v>
          </cell>
          <cell r="R54" t="str">
            <v>SE O CONTRATO NÃO PERTENCER AO UNIVERSO DE LEVERAGE FINANCE (LT601_LEV_FIN)</v>
          </cell>
          <cell r="S54" t="str">
            <v>1. CRUZAR LT003_ENTTY COM A LT005_INSTR_ENT, PARA OBTER O CAMPO INSTRMNT_ID:
LT003_ENTTY 
LEFT JOIN
(SELECT * FROM CD_LOAN_TAPES_BCE.LT005_INSTR_ENT WHERE MN_ENTITY='Y')
ON ENTTY_ID = ENTTY_ID
1.2. CRUZAR COM A TABELA  LT601_LEV_FIN 
LEFT JOIN
(SELECT * FROM CD_LOAN_TAPES_BCE.LT601__LEV_FIN)
ON INSTRMNT_ID = CONCAT(CEMPRESA, CBALCAO, CNUMECTA, ZDEPOSIT)</v>
          </cell>
          <cell r="U54">
            <v>45786</v>
          </cell>
          <cell r="V54" t="str">
            <v>08/11/2021: A metodologia de Not Applicbale mantém-se igual à versão original (não foi aplicada a metodologia de default values proposta pela corporação).
14/04/2022: Inclusão de uma cláusula de not applicable
08/04/2025: Alteração da definição do campo. De acordo com o guia corporativo, o campo passa a ser calculado de acordo com o rácio FCF a 7 anos/total financial debt.
09/05/2025: Alteração da metodologia de NOT APPLICABLE, para considerar como 1º titular quando mn_entty = 'Y';</v>
          </cell>
        </row>
        <row r="55">
          <cell r="E55" t="str">
            <v>EN.078</v>
          </cell>
          <cell r="G55" t="str">
            <v>dbt_rpymnt_cpcty_snr_dbt</v>
          </cell>
          <cell r="H55" t="str">
            <v>FLOAT 6 decimal places</v>
          </cell>
          <cell r="I55" t="str">
            <v>Debt repayment capacity of senior secured debt as per ECB Guidance on leveraged transactions</v>
          </cell>
          <cell r="J55" t="str">
            <v>Under base sensitivity assessment case; In accordance with "Guidance on leveraged transactions". An adequate repayment capacity is defined as the ability of the leveraged borrower to fully amortise senior secured debt or repay at least 50% of Total Debt over a period of five to seven years.</v>
          </cell>
          <cell r="K55">
            <v>99999999999</v>
          </cell>
          <cell r="L55">
            <v>11111111111</v>
          </cell>
          <cell r="N55" t="str">
            <v>CD_LOAN_TAPES_BCE</v>
          </cell>
          <cell r="O55" t="str">
            <v>LT601_LEV_FIN</v>
          </cell>
          <cell r="P55" t="str">
            <v>DBT_RPYMNT_CPCTY_SNR_DBT</v>
          </cell>
          <cell r="Q55" t="str">
            <v>CAMPO APROVISIONADO DIRETAMENTE</v>
          </cell>
          <cell r="R55" t="str">
            <v>SE O CONTRATO NÃO PERTENCER AO UNIVERSO DE LEVERAGE FINANCE (LT601_LEV_FIN)</v>
          </cell>
          <cell r="S55" t="str">
            <v>1. CRUZAR LT003_ENTTY COM A LT005_INSTR_ENT, PARA OBTER O CAMPO INSTRMNT_ID:
LT003_ENTTY 
LEFT JOIN
(SELECT * FROM CD_LOAN_TAPES_BCE.LT005_INSTR_ENT WHERE MN_ENTITY='Y')
ON ENTTY_ID = ENTTY_ID
1.2. CRUZAR COM A TABELA  LT601_LEV_FIN 
LEFT JOIN
(SELECT * FROM CD_LOAN_TAPES_BCE.LT601__LEV_FIN)
ON INSTRMNT_ID = CONCAT(CEMPRESA, CBALCAO, CNUMECTA, ZDEPOSIT)</v>
          </cell>
          <cell r="U55">
            <v>45786</v>
          </cell>
          <cell r="V55" t="str">
            <v xml:space="preserve">08/11/2021: A metodologia de Not Applicbale mantém-se igual à versão original (não foi aplicada a metodologia de default values proposta pela corporação).
14/04/2022: Inclusão de uma cláusula de not applicable
02/09/2022: Re-especificação do campo para apontar para campos da LT
08/04/2025: Alteração da definição do campo. De acordo com o guia corporativo, o campo passa a ser calculado de acordo com o rácio FCF a 7 anos/senior secured debt amount.
09/05/2025: Alteração da metodologia de NOT APPLICABLE, para considerar como 1º titular quando mn_entty = 'Y';
</v>
          </cell>
        </row>
        <row r="56">
          <cell r="E56" t="str">
            <v>IN.064</v>
          </cell>
          <cell r="G56" t="str">
            <v>amnt_d_at_mtrty</v>
          </cell>
          <cell r="H56" t="str">
            <v>FLOAT 2 decimal places</v>
          </cell>
          <cell r="I56" t="str">
            <v>Amount due at the legal final maturity date</v>
          </cell>
          <cell r="J56" t="str">
            <v>Total amount of principal repayment to be paid at the final legal maturity date (i.e. DT_LGL_FNL_MTRTY), i.e. amount of last instalment at maturity date.</v>
          </cell>
          <cell r="K56">
            <v>99999999999</v>
          </cell>
          <cell r="L56">
            <v>11111111111</v>
          </cell>
          <cell r="N56" t="str">
            <v xml:space="preserve">CD_LOAN_TAPES_BCE
</v>
          </cell>
          <cell r="O56" t="str">
            <v xml:space="preserve">LT002_INSTRUMENT
</v>
          </cell>
          <cell r="P56" t="str">
            <v>PYMNT_FRQNCY
OTSTNDNG_NMNL_AMNT_INSTRMNT
DT_LGL_FNL_MTRTY</v>
          </cell>
          <cell r="Q56" t="str">
            <v>CASE WHEN PYMNT_FRQNCY= '8' THEN OTSTNDNG_NMNL_AMNT_INSTRMNT/(CASE WHEN ROUND(DATEDIFF(DT_LGL_FNL_MTRTY,REF_DATE)/30,0) &lt;= 0 THEN 1 ELSE ROUND(DATEDIFF(DT_LGL_FNL_MTRTY,REF_DATE)/30,0) END) 
WHEN PYMNT_FRQNCY= '1' THEN OTSTNDNG_NMNL_AMNT_INSTRMNT/(CASE WHEN ROUND(DATEDIFF(DT_LGL_FNL_MTRTY,REF_DATE)/365,0) &lt;= 0 THEN 1 ELSE ROUND(DATEDIFF(DT_LGL_FNL_MTRTY,REF_DATE)/365,0) END) 
WHEN PYMNT_FRQNCY= '18' THEN OTSTNDNG_NMNL_AMNT_INSTRMNT/(CASE WHEN ROUND(DATEDIFF(DT_LGL_FNL_MTRTY,REF_DATE)/90,0) &lt;= 0 THEN 1 ELSE ROUND(DATEDIFF(DT_LGL_FNL_MTRTY,REF_DATE)/90,0) END) 
WHEN PYMNT_FRQNCY= '19' THEN OTSTNDNG_NMNL_AMNT_INSTRMNT/(CASE WHEN ROUND(DATEDIFF(DT_LGL_FNL_MTRTY,REF_DATE)/180,0) &lt;= 0 THEN 1 ELSE ROUND(DATEDIFF(DT_LGL_FNL_MTRTY,REF_DATE)/180,0) END) 
WHEN PYMNT_FRQNCY IN ('4','22') THEN OTSTNDNG_NMNL_AMNT_INSTRMNT
END
SE PELO MENOS UM DOS CAMPOS FONTE TIVER INFORMADO COM O VALOR DA COLUNA NULLABLE,  ENTÃO VALOR DA COLUNA NULLABLE</v>
          </cell>
          <cell r="R56" t="str">
            <v>SE PELO MENOS UM DOS CAMPOS FONTE TIVER O VALOR DE NOT APPLICABLE</v>
          </cell>
          <cell r="S56" t="str">
            <v xml:space="preserve">UTILIZAR OS CAMPOS PYMNT_FRQNCY, OTSTNDNG_NMNL_AMNT_INSTRMNT E DT_LGL_FNL_MTRTY PARA O CÁLCULO </v>
          </cell>
          <cell r="U56">
            <v>45396</v>
          </cell>
          <cell r="V56" t="str">
            <v>05/07/2023: Adição de condição de metodologia de NOT APPLICABLE
07/04/2025: Utilizou-se uma proxy para o cálculo do campo utilizado a frequência de pagamento - proxy definida com Luis CapitãoMor</v>
          </cell>
        </row>
        <row r="57">
          <cell r="E57" t="str">
            <v>IN.063</v>
          </cell>
          <cell r="G57" t="str">
            <v>accrd_intrst_instrmnt</v>
          </cell>
          <cell r="H57" t="str">
            <v>FLOAT 2 decimal places</v>
          </cell>
          <cell r="I57" t="str">
            <v>Accrued interest balance as recognised on the balance sheet</v>
          </cell>
          <cell r="J57" t="str">
            <v>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v>
          </cell>
          <cell r="K57">
            <v>99999999999</v>
          </cell>
          <cell r="L57">
            <v>11111111111</v>
          </cell>
          <cell r="N57" t="str">
            <v>CD_LOAN_TAPES_BCE</v>
          </cell>
          <cell r="O57" t="str">
            <v>LT001_UNIV_OPER
KT_CHAVES_LT</v>
          </cell>
          <cell r="P57" t="str">
            <v>ACCRD_INTRST_INSTRMNT</v>
          </cell>
          <cell r="Q57" t="str">
            <v>NVL (SUM(JUROS_CORRIDOS) ,0 )</v>
          </cell>
          <cell r="R57" t="str">
            <v>-</v>
          </cell>
          <cell r="S57" t="str">
            <v xml:space="preserve">1. CRUZAR LT002_INSTRUMENT COM O TRADUTOR DE CHAVES LOAN TAPE:
LT002_INSTRUMENT
INNER JOIN
KT_CHAVES_LT
ON CONCAT(CEMPRESA,CBALCAO,CNUMECTA,ZDEPOSIT)=INSTRMNT_ID
2. CRUZAR COM LT001_UNIV_OPER PARA OBTER O CAMPO ACCRD_INTRST_INSTRMNT:
LEFT JOIN 
(SELECT * FROM LT001_UNIV_OPER
GROUP BY CEMPRESA,CBALCAO,CNUMECTA,ZDEPOSIT)
ON CONCAT(CEMPRESA,CBALCAO,CNUMECTA,ZDEPOSIT) = CONCAT(CEMPRESA,CBALCAO,CNUMECTA,ZDEPOSIT)
</v>
          </cell>
          <cell r="U57">
            <v>45396</v>
          </cell>
          <cell r="V57" t="str">
            <v>08/11/2021: A metodologia de NOT APPLICABLE mantém-se igual à versão original (não foi aplicada a metodologia de default values proposta pela Corporação)
07/04/2025: Campo passa a ser aprovisionado através da LT001.</v>
          </cell>
        </row>
        <row r="58">
          <cell r="E58" t="str">
            <v>EN.075</v>
          </cell>
          <cell r="G58" t="str">
            <v>ttl_intrst_pd</v>
          </cell>
          <cell r="H58" t="str">
            <v>FLOAT 2 decimal places</v>
          </cell>
          <cell r="I58" t="str">
            <v>Debtor's total interest paid  (over period for one year)</v>
          </cell>
          <cell r="J58" t="str">
            <v>Debtor's total interest paid  (over period for one year). Please report on solo entity level unless advised otherwise.</v>
          </cell>
          <cell r="K58">
            <v>99999999999</v>
          </cell>
          <cell r="L58">
            <v>11111111111</v>
          </cell>
          <cell r="N58" t="str">
            <v>CD_ALM</v>
          </cell>
          <cell r="O58" t="str">
            <v>EPT08_PRESTACOES</v>
          </cell>
          <cell r="P58" t="str">
            <v>MJURPAG</v>
          </cell>
          <cell r="Q58" t="str">
            <v>1. IDENTIFICAR CONTRATOS ONDE O CLIENTE É O 1º TITULAR:
LT005_INSTR_ENT
WHERE MN_ENTTY_ID = 'Y'
2. CALCULAR O MONTANTE DE JUROS PAGOS SOBRE OS CONTRATOS OBTIDOS NO PASSO ANTERIOR:
A) SE, POR ZNUMPRE, EXISTIR MAIS DO QUE UM IPENDCOB E UM DELES FOR IGUAL A '0',  ENTÃO: SUM(MJURPAG) WHERE IPENDCOB = '0'
B) CASO CONTRÁRIO: SUM(MJURPAG)
PARA AMBAS AS CONDIÇÕES APLICAR OS SEGUINTES FILTROS:
WHERE DATA_DATE_PART = DT_RFRNC
AND SUBSTR(HTIMEST, 1, 10) &lt;= DT_RFRNC
AND SUBSTR(HTIMEST, 1, 10) &gt; (12 MESES ANTES DE DT_RFRNC)</v>
          </cell>
          <cell r="R58" t="str">
            <v>-SE A ENTIDADE NÃO FOR 1º TITULAR (MN_ENTTY_ID&lt;&gt; 'Y')
-SE O CLIENTE APENAS TENHA CONTRATOS PERTENCENTES AOS PRODUTOS DESCOBERTOS, CARTÕES E GARANTIAS PRESTADAS: 
TABELA DE PARAMETRIZAÇÃO LT831_PARAM_CONCEITOS SE VALOR_DESTINO = "CONCEPT NOT APPLICABLE"
ONDE TYP_INSTRMNT = VALOR_ORIGEM_1 
E CAMPO_CONCEITO = 'AMRTSTN_INTRST_PAYMENTS'</v>
          </cell>
          <cell r="S58" t="str">
            <v>1. CRUZAR COM LT005_INSTR_ENT
UNIVERSO_ENTITY
LEFT JOIN
(SELECT * FROM LT005_INSTR_ENT
ON ENTTY_ID = ZCLIENTE
2. CRUZAR COM LT002_INSTRUMENT:
LEFT JOIN
(SELECT * FROM LT002_INSTRUMENT
ON INSTRMNT_ID=INSTRMNT_ID
3. CRUZAR OS CONTRATOS OBTIDOS NO PASSO ANTERIOR COM A EPT08_PRESTACOES
VER METODOLOGIA DE CRUZAMENTO DO CAMPO RCVD_AMRTSTN_12M</v>
          </cell>
          <cell r="U58">
            <v>45771</v>
          </cell>
          <cell r="V58" t="str">
            <v xml:space="preserve">22/12/2021: Atualização da especificação da metodologia de cálculo, cruzamento e NOT APPLICABLE;
13/01/2022: Atualização da metodologia de cálculo e cruzamento por forma a cruzar apenas com a tabela LT001_UNIV_OPER (esta tabela já contém apenas o 1º titular);
24/06/2022: Atualização da metodologia de cálculo (adição de condições com campo HTIMEST), de forma a eliminar registos duplicados e referentes a pagamentos anteriores do período pretendido;
08/07/2022: Adição da metodologia de NOT APPLICABLE e alteração da table CL001 para a LT005
24/04/2025:  Atualização dos internal segment na tabela lt805, passando a ser aplicável para outras empresas financeiras e empresas não financeiras e atualização da metodologia de not applicable para passar a incorporar os casos em que o cliente tenha só contratos pertencentes aos produtos descobertos, cartões e garantias prestadas </v>
          </cell>
        </row>
        <row r="59">
          <cell r="E59" t="str">
            <v>EN.045</v>
          </cell>
          <cell r="G59" t="str">
            <v>rtng_scl</v>
          </cell>
          <cell r="H59" t="str">
            <v>Code List</v>
          </cell>
          <cell r="I59" t="str">
            <v>Rating scale</v>
          </cell>
          <cell r="J59" t="str">
            <v>Internal name and definition of the rating master scale. It should be mapped to the assigned rating, i.e. INTRNL_RTNG.</v>
          </cell>
          <cell r="K59">
            <v>99999999999</v>
          </cell>
          <cell r="L59">
            <v>11111111111</v>
          </cell>
          <cell r="N59" t="str">
            <v>FIXO</v>
          </cell>
          <cell r="O59" t="str">
            <v>FIXO</v>
          </cell>
          <cell r="P59" t="str">
            <v>FIXO</v>
          </cell>
          <cell r="Q59" t="str">
            <v>RESPETIVO VALOR DE NOT APPLICABLE</v>
          </cell>
          <cell r="R59" t="str">
            <v>FIXO</v>
          </cell>
          <cell r="S59" t="str">
            <v>FIXO</v>
          </cell>
          <cell r="U59">
            <v>45744</v>
          </cell>
          <cell r="V59" t="str">
            <v>09/11/2021: Foi atualizada a metodologia de cálculo com base em: 
1) metodologia proposta pela corporação (mapeamento de códigos de ratings internos para uma escala de ratings) e;
2) equivalência de códigos internos para externos utilizados no relatório de Disciplina de Mercado fornecido pela área de Reporte de Capital
31/12/2021: Foi atualizada a metodologia de cálculo para facilitar a compreensão. Sem impactos a nível de implementação.
30/06/2023: Campo passa a ser reportado pela Corporação. Aplicação de condição de N/A para o segmento ESTR, sem impactos na implementação.
28/03/2025: Alteração do valor Not Aplicable (passa de N/A para 11111111111) na tabela LT804</v>
          </cell>
        </row>
        <row r="60">
          <cell r="E60" t="str">
            <v>IN.132</v>
          </cell>
          <cell r="G60" t="str">
            <v>rcvd_intrst_24m</v>
          </cell>
          <cell r="H60" t="str">
            <v>FLOAT 2 decimal places</v>
          </cell>
          <cell r="I60" t="str">
            <v>Received interest payments within last 24 months prior to reference date</v>
          </cell>
          <cell r="J60" t="str">
            <v>Received interest payments (including payments for derivatives).</v>
          </cell>
          <cell r="K60">
            <v>99999999999</v>
          </cell>
          <cell r="L60">
            <v>11111111111</v>
          </cell>
          <cell r="N60" t="str">
            <v>CD_ALM</v>
          </cell>
          <cell r="O60" t="str">
            <v>EPT08_PRESTACOES</v>
          </cell>
          <cell r="P60" t="str">
            <v>MJURPAG</v>
          </cell>
          <cell r="Q60" t="str">
            <v>1. SE, POR ZNUMPRE, EXISTIR MAIS DO QUE UM IPENDCOB E UM DELES FOR IGUAL A '0',  ENTÃO: 
SUM(MJURPAG) 
WHERE IPENDCOB = '0'
2. CASO CONTRÁRIO: SUM(MJURPAG)
PARA AMBAS AS CONDIÇÕES APLICAR OS SEGUINTES FILTROS:
WHERE DATA_DATE_PART = DT_RFRNC
AND SUBSTR(HTIMEST, 1, 10) &lt;= DT_RFRNC
AND SUBSTR(HTIMEST, 1, 10) &gt; (24 MESES ANTES DE DT_RFRNC)</v>
          </cell>
          <cell r="R60" t="str">
            <v>SE O CONTRATO PERTENCER AOS PRODUTOS DESCOBERTOS, CARTÕES E GARANTIAS PRESTADAS: 
TABELA DE PARAMETRIZAÇÃO LT831_PARAM_CONCEITOS SE VALOR_DESTINO = "CONCEPT NOT APPLICABLE" 
ONDE TYP_INSTRMNT =VALOR_ORIGEM_1 
E CAMPO_CONCEITO = 'AMRTSTN_INTRST_PAYMENTS'</v>
          </cell>
          <cell r="S60" t="str">
            <v xml:space="preserve">NOTA: A TABELA EPT08_PRESTACOES DEVE SER FILTRADA POR TODAS AS DATA_DATE_PART INFERIORES A 24 MESES ANTES DA DATA DE REFERÊNCIA.
1. REPLICAR PASSO 1. DO CAMPO RCVD_AMRTSTN_12M
2. REPLICAR PASSO 2. DO CAMPO RCVD_AMRTSTN_12M
3. METODOLOGIA DE CÁLCULO (NOT APPLICABLE)
CRUZAR LT002_INSTRUMENT COM TABELA DE PARAMATRIZAÇÃO LT831_PARAM_CONCEITOS:
LEFT JOIN
(SELECT * FROM  LT831_PARAM_CONCEITOS) 
ON TYP_INSTRMNT  = ATRIBUTO_ORIGEM_1 </v>
          </cell>
          <cell r="U60">
            <v>45761</v>
          </cell>
          <cell r="V60" t="str">
            <v>15/12/2021: Atualização da especificação da metodologia de cálculo, cruzamento e NOT APPLICABLE;
15/03/2022: Alteração da condição que define o intervalo de tempo;
24/06/2022: Atualização da metodologia de cálculo (adição de condições com campo HTIMEST), de forma a eliminar registos duplicados e referentes a pagamentos anteriores do período pretendido;
Atualização da metodologia de NOT APPLICABLE
14/04/2025: Atualização da metodologia de not applicable passando a incorpar também garantias prestadas</v>
          </cell>
        </row>
        <row r="61">
          <cell r="E61" t="str">
            <v>IN.131</v>
          </cell>
          <cell r="G61" t="str">
            <v>rcvd_intrst_12m</v>
          </cell>
          <cell r="H61" t="str">
            <v>FLOAT 2 decimal places</v>
          </cell>
          <cell r="I61" t="str">
            <v>Received interest payments within last 12 months prior to reference date</v>
          </cell>
          <cell r="J61" t="str">
            <v>Received interest payments (including payments for derivatives).</v>
          </cell>
          <cell r="K61">
            <v>99999999999</v>
          </cell>
          <cell r="L61">
            <v>11111111111</v>
          </cell>
          <cell r="N61" t="str">
            <v>CD_ALM</v>
          </cell>
          <cell r="O61" t="str">
            <v>EPT08_PRESTACOES</v>
          </cell>
          <cell r="P61" t="str">
            <v>MJURPAG</v>
          </cell>
          <cell r="Q61" t="str">
            <v>1. SE, POR ZNUMPRE, EXISTIR MAIS DO QUE UM IPENDCOB E UM DELES FOR IGUAL A '0',  ENTÃO: 
SUM(MJURPAG) 
WHERE IPENDCOB = '0'
2. CASO CONTRÁRIO: SUM(MJURPAG)
PARA AMBAS AS CONDIÇÕES APLICAR OS SEGUINTES FILTROS:
WHERE DATA_DATE_PART = DT_RFRNC
AND SUBSTR(HTIMEST, 1, 10) &lt;= DT_RFRNC
AND SUBSTR(HTIMEST, 1, 10) &gt; (12 MESES ANTES DE DT_RFRNC)</v>
          </cell>
          <cell r="R61" t="str">
            <v>SE O CONTRATO PERTENCER AOS PRODUTOS DESCOBERTOS, CARTÕES E GARANTIAS PRESTADAS: 
TABELA DE PARAMETRIZAÇÃO LT831_PARAM_CONCEITOS SE VALOR_DESTINO = "CONCEPT NOT APPLICABLE"
ONDE TYP_INSTRMNT = VALOR_ORIGEM_1 
E CAMPO_CONCEITO = 'AMRTSTN_INTRST_PAYMENTS'</v>
          </cell>
          <cell r="S61" t="str">
            <v xml:space="preserve">NOTA: A TABELA EPT08_PRESTACOES DEVE SER FILTRADA POR TODAS AS DATA_DATE_PART INFERIORES A 12 MESES ANTES DA DATA DE REFERÊNCIA.
1. REPLICAR PASSO 1. DO CAMPO RCVD_AMRTSTN_12M
2. REPLICAR PASSO 2. DO CAMPO RCVD_AMRTSTN_12M
3. METODOLOGIA DE CÁLCULO (NOT APPLICABLE)
CRUZAR LT002_INSTRUMENT COM TABELA DE PARAMATRIZAÇÃO LT831_PARAM_CONCEITOS:
LEFT JOIN
(SELECT * FROM  LT831_PARAM_CONCEITOS) 
ON TYP_INSTRMNT  = ATRIBUTO_ORIGEM_1 </v>
          </cell>
          <cell r="U61">
            <v>45761</v>
          </cell>
          <cell r="V61" t="str">
            <v>15/12/2021: Atualização da especificação da metodologia de cálculo, cruzamento e NOT APPLICABLE;
15/03/2022: Alteração da condição que define o intervalo de tempo;
24/06/2022: Atualização da metodologia de cálculo (adição de condições com campo HTIMEST) por forma a eliminar registos duplicados e referentes a pagamentos anteriores do período pretendido;
Atualização da metodologia de NOT APPLICABLE
14/04/2025: Atualização da metodologia de not applicable passando a incorpar também garantias prestadas</v>
          </cell>
        </row>
        <row r="62">
          <cell r="E62" t="str">
            <v>IN.045</v>
          </cell>
          <cell r="G62" t="str">
            <v>prfrmng_stts_prvs</v>
          </cell>
          <cell r="H62" t="str">
            <v>Code List</v>
          </cell>
          <cell r="I62" t="str">
            <v>Previous performing status</v>
          </cell>
          <cell r="J62" t="str">
            <v>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"not applicable".</v>
          </cell>
          <cell r="K62">
            <v>99999999999</v>
          </cell>
          <cell r="L62">
            <v>11111111111</v>
          </cell>
          <cell r="N62" t="str">
            <v>CD_LOAN_TAPES_BCE</v>
          </cell>
          <cell r="O62" t="str">
            <v>BCE_LT_SPRT_PRFM</v>
          </cell>
          <cell r="P62" t="str">
            <v>PRFRMNG_STTS</v>
          </cell>
          <cell r="Q62" t="str">
            <v>PRFRMNG_STTS</v>
          </cell>
          <cell r="R62" t="str">
            <v>-</v>
          </cell>
          <cell r="S62" t="str">
            <v xml:space="preserve">LT002_INSTRUMENT
LEFT JOIN
(SELECT  CASE WHEN MAX(NR)-1=0 THEN 1 ELSE MAX(NR)-1 FROM BCE_LT_SPRT_PRFM GROUP BY INSTRMNT_ID
INNER JOIN
SELECT * FROM BCE_LT_SPRT_PRFM
ON INSTRMNT_ID, NR)
ON CONCAT(CBALCAO, CNUMECTA, ZDEPOSIT) = INSTRMNT_ID
</v>
          </cell>
          <cell r="U62" t="str">
            <v>27/09/2024
28/03/2025</v>
          </cell>
          <cell r="V62" t="str">
            <v>29/11/2021: Atualização de nomenclatura da tabela de parametrização - em vez de TABELA_PARAMETRIZACAO, LT803_CODIGOS_LT. Sem impactos a nível de implementação.
09/09/2022: Alteração na tabela de suporte temporária de forma a prever as alterações de stage/performing nas tabelas de IFRS9 (para os anos 2018 e 2019)
16/09/2022: Foi eliminada da metodolgia de cruzamento o filtro que limitava a procura pela última alteração de performing nos últimos 48 meses.
27/09/2024: Alteração na tabela de suporte temporária de forma a prever as alterações de stage/performing nas tabelas de IFRS9 (até Nov.22 fonte IFRS9, após Dez.22 inclusive fonte FR)
28/03/2025: Alteração da especificação para passar a reportar o primeiro stage prfrmng_stts para os casos em que o prfrmng_stts não se alterou desde a sua origem</v>
          </cell>
        </row>
        <row r="63">
          <cell r="E63" t="str">
            <v>IN.185</v>
          </cell>
          <cell r="G63" t="str">
            <v>lvrg_fnnc_flg</v>
          </cell>
          <cell r="H63" t="str">
            <v>Code List</v>
          </cell>
          <cell r="I63" t="str">
            <v>Leverage finance flag</v>
          </cell>
          <cell r="J63" t="str">
            <v>Loans considered Leveraged finance as per the "Guidance on leveraged transactions".</v>
          </cell>
          <cell r="K63" t="str">
            <v>MISS</v>
          </cell>
          <cell r="L63" t="str">
            <v>N/A</v>
          </cell>
          <cell r="N63" t="str">
            <v>CD_LOAN_TAPES_BCE</v>
          </cell>
          <cell r="O63" t="str">
            <v>LT001_UNIV_OPER
LT002_INSTRUMENT</v>
          </cell>
          <cell r="P63" t="str">
            <v>MAX(FLAG_LVRG_FINC)</v>
          </cell>
          <cell r="Q63" t="str">
            <v>CASE WHEN LVRG_FNNC_FLG='1' THEN (CASE WHEN TTL_LVRG_RT&gt;=6 THEN 'HLT'  ELSE 'LFT')
ELSE 'NLF'</v>
          </cell>
          <cell r="R63" t="str">
            <v>-</v>
          </cell>
          <cell r="S63" t="str">
            <v>1. CRUZAR COM A LT001_UNIV_OPER PARA OBTER O CAMPO FLAG_LVRG_FINC:
UNIVERSO INSTRUMENT
LEFT JOIN
(SELECT * FROM LT001_UNIV_OPER)
ON INSTRMNT_ID=CONCAT(CEMPRESA,CBALCAO,CNUMECTA,ZDEPOSIT)
2. CRUZAR COM A LT005_INSTR_ENT
LEFT JOIN
(SELECT * FROM LT005_INSTR_ENT WHERE MN_ENTTY_ID='Y')
ON INSTRMNT_ID=INSTRMNT_ID
3. CRUZAR COM A LT003_ENTITY PARA OBTER O CAMPO TTL_LVRG_RT:
LEFT JOIN
(SELECT * FROM LT003_ENTITY)
ON INSTRMNT_ID=INSTRMNT_ID</v>
          </cell>
          <cell r="U63">
            <v>45793</v>
          </cell>
          <cell r="V63" t="str">
            <v>04/04/2025: Alteração da codelist, passando a haver distinção entre high leveraged transaction e levrage transaction
16/05/2025: Alteração na metodologia de cálculo, de forma a garantir que tudo o que  tem lvrg_fnnc_flg='1' fica marcado com HLT ou LFT.</v>
          </cell>
        </row>
        <row r="64">
          <cell r="E64" t="str">
            <v>IN.033</v>
          </cell>
          <cell r="G64" t="str">
            <v>frbrnc_stts_instrmnt</v>
          </cell>
          <cell r="H64" t="str">
            <v>Code List</v>
          </cell>
          <cell r="I64" t="str">
            <v>Forbearance status</v>
          </cell>
          <cell r="J64" t="str">
            <v>Identification of forborne and renegotiated instruments.</v>
          </cell>
          <cell r="K64">
            <v>99999999999</v>
          </cell>
          <cell r="L64" t="str">
            <v>Default value not allowed</v>
          </cell>
          <cell r="N64" t="str">
            <v>CD_LOAN_TAPES_BCE</v>
          </cell>
          <cell r="O64" t="str">
            <v>LT002_INSTRMNT
FR004_CTO</v>
          </cell>
          <cell r="P64" t="str">
            <v>SITUACAO_DIFERIMENT_RENEG</v>
          </cell>
          <cell r="Q64" t="str">
            <v>FRBRNC_STTS_INSTRMNT</v>
          </cell>
          <cell r="R64" t="str">
            <v>-</v>
          </cell>
          <cell r="S64" t="str">
            <v>1. CRUZAR A LT002_INSTRUMENT COM O KT_CHAVES_LT
 LT002_INSTRUMENT
LEFT JOIN 
(SELECT * FROM KT_CHAVES_LT)
ON INSTRMNT_ID=INSTRMNT_ID
2. CRUZAR A CHAVE OBTIDA COM A TABELA FR004_CTO  DE MODO A OBTER O CAMPO SITUACAO_DIFERIMENT_RENEG:
LEFT JOIN 
(SELECT * FROM FR004)
ON INSTRMNT_ID = CONCAT(CEMPRESA, CBALCAO, CNUMECTA, ZDEPOSIT)
3.CRUZAR CAMPO OBTIDO NO PASSO ANTERIOR COM A TABELA DE PARAMETRIZAÇÃO LT831_PARAM_CONCEITOS DE MODO A OBTER OS CÓDIGOS PERMITIDOS NA CODE LIST:
LEFT JOIN
(SELECT * FROM  LT831_PARAM_CONCEITOS WHERE CAMPO_CONCEITO = 'FRBRNC_STTS_INSTRMNT') 
ON VALOR_ORIGEM=SITUACAO_DIFERIMENT_RENEG</v>
          </cell>
          <cell r="U64">
            <v>45793</v>
          </cell>
          <cell r="V64" t="str">
            <v>29/11/2021: Atualização de nomenclatura da tabela de parametrização - em vez de TABELA_PARAMETRIZACAO, LT803_CODIGOS_LT. Sem impactos a nível de implementação;
23/12/2021: Substituição da tabela fonte RSV133SA1_DEST_SOL_CRED pela RNT05_SOLDST e atualização do nome dos campos;
10/02/2022: Correção na metodologia de cruzamento ao nível do cruzamento de tabelas sem impacto ao nível da implementação;
15/03/2022: Atualização da tabela de parametrização e da metodologia de cruzamento ao nível da fonte e filtros aplicados, com impacto ao nível da implementação;
21/03/2022: Atualização da especificação da metodologia de cálculo;
18/11/2022: Atualização da especificação da metodologia de cálculo. A tabela fonte deve ser revista aquando da ingesta
28/03/2025: Alteração da metodologia de cruzamento de forma a que o universo da LT passe a ir buscar informação diretamente à tabela FR004_CTO,
16/05/2025: Adição do cruzamento com o tradutor de chaves LT na metodologia de cruzamento.</v>
          </cell>
        </row>
        <row r="65">
          <cell r="E65" t="str">
            <v>IN.032</v>
          </cell>
          <cell r="G65" t="str">
            <v>flg_lbo</v>
          </cell>
          <cell r="H65" t="str">
            <v>Y, N</v>
          </cell>
          <cell r="I65" t="str">
            <v>Flag for leverage buy-out transactions</v>
          </cell>
          <cell r="J65" t="str">
            <v>Flag for leverage buy-out transactions.</v>
          </cell>
          <cell r="K65" t="str">
            <v>MISS</v>
          </cell>
          <cell r="L65" t="str">
            <v>N/A</v>
          </cell>
          <cell r="N65" t="str">
            <v>CD_LOAN_TAPES_BCE</v>
          </cell>
          <cell r="O65" t="str">
            <v>LT601_LEV_FIN</v>
          </cell>
          <cell r="P65" t="str">
            <v>FLAG_LBO</v>
          </cell>
          <cell r="Q65" t="str">
            <v>CASE WHEN MAX(CASE WHEN FLG_LBO='Y' THEN 1 ELSE 0 END) OVER (PARTITION BY ENTTY_ID)=1 THEN 'Y' ELSE 'N' END</v>
          </cell>
          <cell r="R65" t="str">
            <v>-</v>
          </cell>
          <cell r="S65" t="str">
            <v>LT002_INSTRUMENT
LEF TJOIN (SELECT * FROM LT005_INSTR_ENT 
WHERE MN_ENTTY_ID='Y')
ON INSTRMNT_ID=INSTRMNT_ID
LEFT JOIN
SELECT * FROM LT601_LEV_FIN
ON CONCAT(CEMPRESA, CBALCAO, CNUMECTA, ZDEPOSIT)</v>
          </cell>
          <cell r="U65">
            <v>45793</v>
          </cell>
          <cell r="V65" t="str">
            <v>08/11/2021: A metodologia de Not Applicable mantém-se igual à versão original (não foi aplicada a metodologia de default values proposta pela corporação).
14/04/2022: Inclusão de uma cláusula de not applicable
28/03/2025: Alteração no mapeamento de marcação do campo: Quando um cliente é titular de pelo menos um contrato LBO, então todos os contratos desse cliente devem ser marcados como LBO.
16/05/2025: Eliminação da metodologia de cálculo de not applicable "Se o contrato não pertencer ao universo de Leverage Finance (LT601_LEV_FIN)".</v>
          </cell>
        </row>
        <row r="66">
          <cell r="E66" t="str">
            <v>EN.029</v>
          </cell>
          <cell r="G66" t="str">
            <v>extrnl_rtng_prvs</v>
          </cell>
          <cell r="H66" t="str">
            <v>Code List</v>
          </cell>
          <cell r="I66" t="str">
            <v>External rating T-1</v>
          </cell>
          <cell r="J66" t="str">
            <v>External rating one year prior to the reference date.</v>
          </cell>
          <cell r="K66">
            <v>99999999999</v>
          </cell>
          <cell r="L66">
            <v>11111111111</v>
          </cell>
          <cell r="N66" t="str">
            <v>CURATED_INTERNAL_BDR
CD_LOAN_TAPES_BCE</v>
          </cell>
          <cell r="O66" t="str">
            <v>CT021_RWA_CLI
BDR_JM_CAL_EXT_CL
LT831_PARAM_CONCEITOS</v>
          </cell>
          <cell r="P66" t="str">
            <v>CALIFMAE  (1 ANO ANTES DA DATA DE REFERÊNCIA)
R9415_CALIFMAE  (1 ANO ANTES DA DATA DE REFERÊNCIA)
VALOR_DESTINO</v>
          </cell>
          <cell r="Q66" t="str">
            <v>1. CASO REF_DATE (1 ANO ANTES DA DATA DE REFERÊNCIA) &gt;= '2021-05-31' ENTÃO: DISTINCT(VALOR_DESTINO) 
WHERE CAMPO_CONCEITO = "EXTRNL_RTNG"
AND CALIFMAE = VALOR_ORIGEM_1
SE PARA A MESMA ENTIDADE EXISTIREM SIMULTANEAMENTE VALORES VÁLIDOS E NULL ORIGEM (CT021), CONSIDERAR O VALOR VÁLIDO.
2. CASO CONTRÁRIO: DISTINCT(VALOR_DESTINO) 
WHERE CAMPO_CONCEITO = "EXTRNL_RTNG"
AND R9415_CALIFMAE = VALOR_ORIGEM _1
CASO HAJA DUPLICADOS NA TABELA BDR_JM_CAL_EXT_CL, SEGUIR A SEGUINTE ORDEM DE PRIORIDADES:
1. R9415_TIPMONED (CASO TENHA MAIS DO QUE 1 ESCOLHER MOEDA LOCAL = '1')
2. R9415_CCODPLZ (CASO TENHA MAIS DO QUE 1 ESCOLHER A DE MAIOR PRAZO - MÁXIMO)
3. R9415_FECCALIF (CASO TENHA MAIS DO QUE 1 ESCOLHER A MAIS RECENTE - MÁXIMO)
3. PARA OS CASOS SEM INFORMAÇÃO NA FONTE O CAMPO DEVE PASSAR A SER INFORMADO COM O VALOR DE NOT APPLICABLE.</v>
          </cell>
          <cell r="R66" t="str">
            <v>SE A ENTIDADE NÃO TIVER QUALQUER REGISTO NA TABELA BDR_JM_CAL_EXT_CL</v>
          </cell>
          <cell r="S66" t="str">
            <v>1. REPLICAR PASSO 1) DO CAMPO EXTRNL_RTNG 
2.1. CASO DT_RFRNC  1 ANO DA DATA DE REFERÊNCIA &gt;= '2021-05-31':  REPLICAR PASSO 2) DO CAMPO EXTRNL_RTNG MAS PARA 1 ANO ANTES DA DATA DE REFERÊNCIA 
2.2. CASO DT_RFRNC  1 ANO DA DATA DE REFERÊNCIA &lt; '2021-05-31':  CRUZAR O CAMPO IDNUMCLI DO PASSO 2.1) (MAS À DATA DE REFERÊNCIA) COM A TABELA BDR_JM_CAL_EXT_CL PARA OBTER O CAMPO R9415_CALIFMAE:
LEFT JOIN 
(SELECT * FROM BDR_JM_CAL_EXT_CL)
ON IDNUMCLI = R9415_IDNUMCLI
AND S1EMP = R9415_S1EMP
3. REPLICAR PASSO 3) DO CAMPO EXTRNL_RTNG (UTILIZANDO OS CAMPOS R9415_CALIFMAE OU CALIFMAE, DEPENDENDO DA DATA UTILIZADA)
4. METODOLOGIA DE CÁLCULO (NOT APPLICABLE)
4.1. CRUZAR A TABELA CT021_RWA_CLI COM A TABELA BDR_JM_CAL_EXT (FILTRADO POR DATA DE REFERÊNCIA):
LEFT JOIN
(SELECT * FROM CURATED_INTERNAL_BDR.BDR_JM_CAL_EXT_CL) 
ON IDNUMCLI=R9415_IDNUMCLI</v>
          </cell>
          <cell r="U66">
            <v>45786</v>
          </cell>
          <cell r="V66" t="str">
            <v>27/10/2021: Reunião LCM: Eliminação da regra "Se a entidade não pertencer ao universo de Capital (BCE_LT_INSTR_CAP)" na metodologia de NOT APPLICABLE;
02/11/2021: Reunião LCM: Eliminação da regra "(Se RWA_MTHD = '2')" na metodologia de cálculo e Eliminação de todas as regras na metodologia de NOT APPLICABLE. (A informação de rating externo deve sempre ser preenchida. A que não tiver preenchida, virá como MISS);
29/11/2021: Atualização de nomenclatura da tabela de parametrização - em vez de TABELA_PARAMETRIZACAO, LT803_CODIGOS_LT. Sem impactos a nível de implementação;
27/07/2023: Adição de metodologia de NOT APPLICABLE, com base na análise aos controlos da Corporação;
15/12/2023: Adição de metodologia de NOT APPLICABLE, com base no feedback da Corporação: clientes que nunca tiveram rating externo (sem qualquer registo na tabela fonte da BDR);
02/02/2024: Atualização da metodologia de cálculo e de NOT APPLICABLE, com base na alteração do Guia de Conceitos da Corporação (campos aplicáveis para IRB e STD);
12/03/2025: Alteração da metodologia de cálculo para os casos sem informação na fonte passarem a ser informados com o respetivo valor de NOT APPLICABLE.
09/05/2025: Atualização da metodologia de cálculo de N/A, para passar a ir buscar a tabela bdr_jm_cal_ext_cl ao schema curated_internal_bdr que tem o histórico da informação e, como tal, esta tabela passa a ser filtrada por data de referência</v>
          </cell>
        </row>
        <row r="67">
          <cell r="E67" t="str">
            <v>EN.017</v>
          </cell>
          <cell r="G67" t="str">
            <v>extrnl_rtng_nm</v>
          </cell>
          <cell r="H67" t="str">
            <v>VARCHAR2(255)</v>
          </cell>
          <cell r="I67" t="str">
            <v>Name of external rating agency</v>
          </cell>
          <cell r="J67" t="str">
            <v>Name of external rating agency for the external rating at the reference date.</v>
          </cell>
          <cell r="K67" t="str">
            <v>MISS</v>
          </cell>
          <cell r="L67" t="str">
            <v>N/A</v>
          </cell>
          <cell r="N67" t="str">
            <v>CURATED_INTERNAL_BDR
CD_LOAN_TAPES_BCE</v>
          </cell>
          <cell r="O67" t="str">
            <v>CT021_RWA_CLI
LT831_PARAM_CONCEITOS</v>
          </cell>
          <cell r="P67" t="str">
            <v>COD_AGEN
VALOR_DESTINO</v>
          </cell>
          <cell r="Q67" t="str">
            <v>1. DISTINCT (VALOR_DESTINO)
WHERE CAMPO_CONCEITO ="EXTRNL_RTNG_NM"
AND COD_AGEN = VALOR_ORIGEM_1
SE PARA A MESMA ENTIDADE EXISTIREM SIMULTANEAMENTE VALORES VÁLIDOS E NULL ORIGEM (CT021), CONSIDERAR O VALOR VÁLIDO.
2. PARA OS CASOS SEM INFORMAÇÃO NA FONTE O CAMPO DEVE PASSAR A SER INFORMADO COM O VALOR DE NOT APPLICABLE.</v>
          </cell>
          <cell r="R67" t="str">
            <v>SE A ENTIDADE NÃO TIVER QUALQUER REGISTO NA TABELA BDR_JM_CAL_EXT_CL</v>
          </cell>
          <cell r="S67" t="str">
            <v>1. CRUZAR LT003_ENTITY COM A TABELA CT003_UNIV_CLI, PARA OBTER O CAMPO CCLI_GRUPO:
LT003_ENTITY
LEFT JOIN
(SELECT * FROM CT003_UNIV_CLI)
ON ENTTY_ID = ZCLIENTE
2. CRUZAR CAMPO OBTIDO NO PASSO ANTERIOR COM A TABELA CT021_RWA_CLI, PARA OBTER O CAMPO COD_AGEN:
LEFT JOIN 
(SELECT * FROM CT021_RWA_CLI)
ON CCLI_GRUPO = ZCLIGRUPO
3. CRUZAR O CAMPO OBTIDO NO PASSO ANTERIOR COM A TABELA DE PARAMETRIZAÇÃO LT831_PARAM_CONCEITOS, DE MODO A OBTER OS CÓDIGOS PERMITIDOS NA CODE LIST:
LEFT JOIN 
(SELECT * FROM LT831_PARAM_CONCEITOS)
ON COD_AGEN = VALOR_ORIGEM_1
4. METODOLOGIA DE CÁLCULO (NOT APPLICABLE)
4.1. CRUZAR A TABELA CT021_RWA_CLI COM A TABELA BDR_JM_CAL_EXT (FILTRADO POR DATA DE REFERÊNCIA):
LEFT JOIN
(SELECT * FROM CURATED_INTERNAL_BDR.BDR_JM_CAL_EXT_CL) 
ON IDNUMCLI=R9415_IDNUMCLI</v>
          </cell>
          <cell r="U67">
            <v>45786</v>
          </cell>
          <cell r="V67" t="str">
            <v>27/10/2021: Reunião LCM: Eliminação da regra "Se a entidade não pertencer ao universo de Capital (BCE_LT_INSTR_CAP)" na metodologia de NOT APPLICABLE;
02/11/2021: Reunião LCM: Eliminação da regra "(Se RWA_MTHD = '2')" na metodologia de cálculo e Eliminação de todas as regras na metodologia de NOT APPLICABLE. (A informação de rating externo deve sempre ser preenchida. A que não tiver preenchida, virá como MISS)
29/11/2021: Atualização de nomenclatura da tabela de parametrização - em vez de TABELA_PARAMETRIZACAO, LT803_CODIGOS_LT. Sem impactos a nível de implementação;
27/07/2023: Adição de metodologia de NOT APPLICABLE, com base na análise aos controlos da Corporação;
15/12/2023: Adição de metodologia de NOT APPLICABLE, com base no feedback da Corporação: Clientes que nunca tiveram rating externo (sem qualquer registo na tabela fonte da BDR);
02/02/2024: Atualização da metodologia de cálculo e de NOT APPLICABLE, com base na alteração do Guia de Conceitos da Corporação (Campos aplicáveis para IRB e STD);
12/03/2025: Alteração da metodologia de cálculo para os casos sem informação na fonte passarem a ser informados com o respetivo valor de NOT APPLICABLE.
09/05/2025: Atualização da metodologia de cálculo de N/A, para passar a ir buscar a tabela bdr_jm_cal_ext_cl ao schema curated_internal_bdr que tem o histórico da informação e, como tal, esta tabela passa a ser filtrada por data de referência</v>
          </cell>
        </row>
        <row r="68">
          <cell r="E68" t="str">
            <v>EN.028</v>
          </cell>
          <cell r="G68" t="str">
            <v>extrnl_rtng</v>
          </cell>
          <cell r="H68" t="str">
            <v>Code List</v>
          </cell>
          <cell r="I68" t="str">
            <v>External rating</v>
          </cell>
          <cell r="J68" t="str">
            <v>External rating at the reference date.</v>
          </cell>
          <cell r="K68">
            <v>99999999999</v>
          </cell>
          <cell r="L68">
            <v>11111111111</v>
          </cell>
          <cell r="N68" t="str">
            <v>CURATED_INTERNAL_BDR
CD_LOAN_TAPES_BCE</v>
          </cell>
          <cell r="O68" t="str">
            <v>CT021_RWA_CLI
LT831_PARAM_CONCEITOS</v>
          </cell>
          <cell r="P68" t="str">
            <v>CALIFMAE
VALOR_DESTINO</v>
          </cell>
          <cell r="Q68" t="str">
            <v>1. DISTINCT (VALOR_LT)
WHERE CAMPO_CONCEITO = "EXTRNL_RTNG"
AND CALIFMAE = VALOR_ORIGEM_1
SE PARA A MESMA ENTIDADE EXISTIREM SIMULTANEAMENTE VALORES VÁLIDOS E NULL ORIGEM (CT021), CONSIDERAR O VALOR VÁLIDO.
2. PARA OS CASOS SEM INFORMAÇÃO NA FONTE O CAMPO DEVE PASSAR A SER INFORMADO COM O VALOR DE NOT APPLICABLE.</v>
          </cell>
          <cell r="R68" t="str">
            <v>SE A ENTIDADE NÃO TIVER QUALQUER REGISTO NA TABELA BDR_JM_CAL_EXT_CL</v>
          </cell>
          <cell r="S68" t="str">
            <v>1. CRUZAR LT003_ENTITY COM A TABELA CT003_UNIV_CLI, PARA OBTER O CAMPO CCLI_GRUPO:
LT003_ENTITY
LEFT JOIN
(SELECT * FROM CT003_UNIV_CLI)
ON ENTTY_ID = ZCLIENTE
2. CRUZAR CAMPO OBTIDO NO PASSO ANTERIOR COM A TABELA CT021_RWA_CLI, PARA OBTER O CAMPO CALIFMAE:
LEFT JOIN 
(SELECT * FROM CT021_RWA_CLI)
ON CCLI_GRUPO = ZCLIGRUPO
3. CRUZAR O CAMPO OBTIDO NO PASSO ANTERIOR COM A TABELA DE PARAMETRIZAÇÃO LT831_PARAM_CONCEITOS, DE MODO A OBTER OS CÓDIGOS PERMITIDOS NA CODE LIST:
LEFT JOIN 
(SELECT * FROM LT831_PARAM_CONCEITOS)
ON CALIFMAE = VALOR_ORIGEM_1
4. METODOLOGIA DE CÁLCULO (NOT APPLICABLE)
4.1. CRUZAR A TABELA CT021_RWA_CLI COM A TABELA BDR_JM_CAL_EXT (FILTRANDO POR DATA DE REFERÊNCIA):
LEFT JOIN
(SELECT * FROM CURATED_INTERNAL_BDR.BDR_JM_CAL_EXT_CL) 
ON IDNUMCLI=R9415_IDNUMCLI
NOTA: CASO EXISTA MAIS DO QUE UM VALOR PARA O RATING EXTERNO, SELECIONAR O MÁXIMO.</v>
          </cell>
          <cell r="U68">
            <v>45786</v>
          </cell>
          <cell r="V68" t="str">
            <v>27/10/2021: Reunião LCM: Eliminação da regra "Se a entidade não pertencer ao universo de Capital (BCE_LT_INSTR_CAP)" na metodologia de NOT APPLICABLE;
02/11/2021: Reunião LCM: Eliminação da regra "(Se RWA_MTHD = '2')" na metodologia de cálculo e Eliminação de todas as regras na metodologia de NOT APPLICABLE. (A informação de rating externo deve sempre ser preenchida. A que não tiver preenchida, virá como MISS);
29/11/2021: Atualização de nomenclatura da tabela de parametrização - em vez de TABELA_PARAMETRIZACAO, LT803_CODIGOS_LT. Sem impactos a nível de implementação;
27/07/2023: Adição de metodologia de NOT APPLICABLE, com base na análise aos controlos da Corporação;
15/12/2023: Adição de metodologia de NOT APPLICABLE, com base no feedback da Corporação: Clientes que nunca tiveram rating externo (sem qualquer registo na tabela fonte da BDR);
02/02/2024: Atualização da metodologia de cálculo e de NOT APPLICABLE, com base na alteração do Guia de Conceitos da Corporação (campos aplicáveis para IRB e STD);
12/03/2025: Alteração da metodologia de cálculo para os casos sem informação na fonte passarem a ser informados com o respetivo valor de NOT APPLICABLE.
09/05/2025: Atualização da metodologia de cálculo de N/A, para passar a ir buscar a tabela bdr_jm_cal_ext_cl ao schema curated_internal_bdr que tem o histórico da informação e, como tal, esta tabela passa a ser filtrada por data de referência</v>
          </cell>
        </row>
        <row r="69">
          <cell r="E69" t="str">
            <v>EN.024</v>
          </cell>
          <cell r="G69" t="str">
            <v>ecnmc_actvty</v>
          </cell>
          <cell r="H69" t="str">
            <v>Code List</v>
          </cell>
          <cell r="I69" t="str">
            <v>Economic activity counterparty</v>
          </cell>
          <cell r="J69" t="str">
            <v>The level four NACE code in accordance with Regulation (EC) No 1893/2006 is generally reported. If the level four NACE code is not available it may be allowed to report a level three or level two NACE code.</v>
          </cell>
          <cell r="K69" t="str">
            <v>MISS</v>
          </cell>
          <cell r="L69" t="str">
            <v>N/A</v>
          </cell>
          <cell r="N69" t="str">
            <v>CD_CAPTOOLS
CD_ESTRUTURAIS</v>
          </cell>
          <cell r="O69" t="str">
            <v>CT003
TAT91_TABELAS</v>
          </cell>
          <cell r="P69" t="str">
            <v>TAYD91C0_NELEMC16
TAYD91C0_NELEMC18</v>
          </cell>
          <cell r="Q69" t="str">
            <v>SE DATA DE REFERÊNCIA &lt;='2024-12-31' ENTÃO:
VALOR_DESTINO
SE DATA DE REFERÊNCIA &gt;'2024-12-31'  e &lt;= '2025-12-31'  ENTÃO:
TRATAMENTOS A REALIZAR AO CAMPO TAYD91C0_NELEMC16:
1. REMOÇÃO DA PRIMEIRA LETRA DO CAMPO
2. CRIAÇÃO DE DOIS CAMPOS AUXILIARES:
    CAMPO_AUXILIAR_1: PARTE NUMÉRICA ANTES DO "." E APLICAR UM CAST PARA PASSAR PARA O FORMATO INTEIRO
    CAMPO_AUXILIAR_2: PARTE NUMÉRICA DEPOIS DO "." E SUBSTITUIR OS ZEROS POR VAZIOS (REPLACE('0','')) NOS CASOS EM QUE ACABA EM '.X0' (EX:39.10 DICA 39.1; 39.00 FICA 39)
3. APLICAR A SEGUINTE LÓGICA PARA OBTER O VALOR DO CAMPO FINAL:
CASE WHEN TRIM(CAMPO_AUXILIAR_2)='' THEN CAMPO_AUXILIAR_1 ELSE CONCAT( CAMPO_AUXILIAR_1; "."; TRIM(CAMPO_AUXILIAR_2)) END
SE DATA DE REFERÊNCIA &gt; '2025-12-31'  ENTÃO:
APLICAR OS MESMOS TRATAMENTOS DEFINIDOS NO PONTO ANTERIOR, MAS SOBRE O CAMPO TAYD91C0_NELEMC18</v>
          </cell>
          <cell r="R69" t="str">
            <v>-</v>
          </cell>
          <cell r="S69" t="str">
            <v>1. QUANDO A DATA DE REFERÊNCIA &lt;= 2024-12-31:
1.1. OBTER CAMPO CCAE:
LT003_ENTITY
LEFT JOIN
SELECT * FROM CT003_UNIV_CLI
ON ZCLIENTE=ENTTY_ID
1.2 CRUZAR COM A TABELA DE PARAMETRIZAÇÃO LT831_PARAM_CONCEITOS
LEFT JOIN 
SELECT * FROM LT831_PARAM_CONCEITOS WHERE CAMPO_CONCEITO = 'ECNMC_ACTVTY'  
ON VALOR_ORIGEM_1 = TRIM(SUBSTR(CCAE,1,4))
2. QUANDO A DATA DE REFERÊNCIA &gt; 2024-12-31:
2.1. OBTER CAMPO TRIM(SUBSTR(CCAE,1,4)):
LT003_ENTITY
LEFT JOIN
SELECT * FROM CT003_UNIV_CLI
ON ZCLIENTE=ENTTY_ID
2.2 OBTER O NACE 2.0 OFICIAL (TAYD91C0_NELEMC16) OU NACE 2.1 OFICIAL (TAYD91C0_NELEMC18), CONSOANTE DATA DE EXECUÇÃO:
LEFT JOIN 
SELECT * FROM CD_ESTRUTURAIS.TAT91_TABELAS
    WHERE TAYD91C0_CTABELA = '154'
ON TAYD91C0_CELEMTAB = CCAE</v>
          </cell>
          <cell r="U69">
            <v>45863</v>
          </cell>
          <cell r="V69" t="str">
            <v>29/11/2021: Atualização de nomenclatura da tabela de parametrização - em vez de TABELA_PARAMETRIZACAO, LT803_CODIGOS_LT. Sem impactos a nível de implementação;
14/03/2025: Update da aplicabilidade pelo setor.
28/03/2025: Alteração da metodologia de cruzamento para passar a cruzar com a nova tabela de parametrização LT831_PARAM_CONCEITOS e update da aplicabilidade pelo setor.
21/07/2025: Reunião com LCM: Quando a data de referência for &lt;= 2024-12-31 utilizamos a tabela de parametrização LT831 para fazer o mapeamento dos códigos da ct003 para a codelist da corporação. Para as datas de referência  a partir de 2025, o CAE da ct003 está de acordo com o CAE REV4, contudo, até ao final do ano de 2025, a Corporação  vai reportar o NACE de acordo com o CAE REV3, identico ao do FinRep. A partir do ano 2026, a corporação já vai reportar o NACE alinhado com o CAE REV4. Neste sentido, quando a data de referência é &gt;=2025, o CAE da ct003 está alinhado com o campo tayd91c0_nelemc16 (NACE 2.0 OFICIAL). Quando a data de referência é &gt;=2026, passamos a ir buscar o campo tayd91c0_nelemc18 (NACE 2.1 OFICIAL) da TAT154.</v>
          </cell>
        </row>
        <row r="70">
          <cell r="E70" t="str">
            <v>EN.091</v>
          </cell>
          <cell r="G70" t="str">
            <v>ec_grp_nm</v>
          </cell>
          <cell r="H70" t="str">
            <v>VARCHAR2(255)</v>
          </cell>
          <cell r="I70" t="str">
            <v>Economic (Financial) Group Name</v>
          </cell>
          <cell r="J70" t="str">
            <v>The unit should report the legal/official name of the ultimate parent entity of the counterparty’s economic group</v>
          </cell>
          <cell r="K70" t="str">
            <v>MISS</v>
          </cell>
          <cell r="L70" t="str">
            <v>N/A</v>
          </cell>
          <cell r="N70" t="str">
            <v>CD_LOAN_TAPES_BCE</v>
          </cell>
          <cell r="O70" t="str">
            <v>CT069_UNIV_GR_EC</v>
          </cell>
          <cell r="P70" t="str">
            <v>NOMEGRUP</v>
          </cell>
          <cell r="Q70" t="str">
            <v>CAMPO APROVISIONADO DIRETAMENTE</v>
          </cell>
          <cell r="R70" t="str">
            <v>SE A ENTIDADE NÃO TIVER QUALQUER REGISTO NA TABELA CT070_UNIV_GR_CLI</v>
          </cell>
          <cell r="S70" t="str">
            <v>1. CRUZAR LT003_ENTITY COM A TABELA CT070_UNIV_GR_CLI, PARA OBTER O CAMPO ZGRUPO:
LT003_ENTITY
LEFT JOIN
(SELECT * FROM CT070_UNIV_GR_CL  WHERE TIPO_RELACAO='CONTROLO')
ON ENTTY_ID = ZCLIENTE
2. CRUZAR CAMPO OBTIDO NO PASSO ANTERIOR COM A TABELA CT069_UNIV_GR_EC, PARA OBTER O CAMPO NOMEGRUP:
LEFT JOIN 
(SELECT * FROM CT069_UNIV_GR_EC)
ON ZGRUPO = ZGRUPO</v>
          </cell>
          <cell r="U70">
            <v>45730</v>
          </cell>
          <cell r="V70" t="str">
            <v>14/03/2025: Atualização da especificação para ir buscar a informação à tabela  CT069_UNIV_GR_EC.</v>
          </cell>
        </row>
        <row r="71">
          <cell r="E71" t="str">
            <v>EN.090</v>
          </cell>
          <cell r="G71" t="str">
            <v>ec_grp_id</v>
          </cell>
          <cell r="H71" t="str">
            <v>VARCHAR2(255)</v>
          </cell>
          <cell r="I71" t="str">
            <v>Economic (financial) Group ID</v>
          </cell>
          <cell r="J71" t="str">
            <v>The unit should report the unique identifier of the economic group (ultimate parent entity) of the counterparty.</v>
          </cell>
          <cell r="K71" t="str">
            <v>MISS</v>
          </cell>
          <cell r="L71" t="str">
            <v>N/A</v>
          </cell>
          <cell r="N71" t="str">
            <v>CD_LOAN_TAPES_BCE</v>
          </cell>
          <cell r="O71" t="str">
            <v>CT070_UNIV_GR_CLI</v>
          </cell>
          <cell r="P71" t="str">
            <v>ZGRUPO</v>
          </cell>
          <cell r="Q71" t="str">
            <v>CAMPO APROVISIONADO DIRETAMENTE</v>
          </cell>
          <cell r="R71" t="str">
            <v>SE A ENTIDADE NÃO TIVER QUALQUER REGISTO NA TABELA CT070_UNIV_GR_CLI</v>
          </cell>
          <cell r="S71" t="str">
            <v>1. CRUZAR LT003_ENTITY COM A TABELA CT070_UNIV_GR_CLI, PARA OBTER O CAMPO ZGRUPO:
LT003_ENTITY
LEFT JOIN
(SELECT * FROM CT070_UNIV_GR_CL WHERE TIPO_RELACAO='CONTROLO')
ON ENTTY_ID = ZCLIENTE</v>
          </cell>
          <cell r="U71">
            <v>45730</v>
          </cell>
          <cell r="V71" t="str">
            <v>14/03/2025: Atualização da especificação para ir buscar a informação à tabela  CT070_UNIV_GR_CLI.</v>
          </cell>
        </row>
        <row r="72">
          <cell r="E72" t="str">
            <v>IN.024</v>
          </cell>
          <cell r="G72" t="str">
            <v>dt_frbrnc_stts</v>
          </cell>
          <cell r="H72" t="str">
            <v>DATE</v>
          </cell>
          <cell r="I72" t="str">
            <v>Date of forbearance status</v>
          </cell>
          <cell r="J72" t="str">
            <v>Date of forbearance status. If the instrument has never been subject to forbearance measure then this date would be equal to the inception date.</v>
          </cell>
          <cell r="K72" t="str">
            <v>0000-00-00</v>
          </cell>
          <cell r="L72" t="str">
            <v>Default value not allowed</v>
          </cell>
          <cell r="N72" t="str">
            <v>CD_LOAN_TAPES_BCE</v>
          </cell>
          <cell r="O72" t="str">
            <v>LT002_INSTRMNT
FR004_CTO</v>
          </cell>
          <cell r="P72" t="str">
            <v>DATA_INICIO
DT_INCPTN</v>
          </cell>
          <cell r="Q72" t="str">
            <v xml:space="preserve">CASE WHEN DATA_INICIO IS NULL THEN DT_INCPTN ELSE DATA_INICIO
</v>
          </cell>
          <cell r="R72" t="str">
            <v/>
          </cell>
          <cell r="S72" t="str">
            <v>1. CRUZAT A LT002_INSTRUMENT COM O KT_CHAVES_LT
 LT002_INSTRUMENT
LEFT JOIN 
(SELECT * FROM KT_CHAVES_LT)
ON INSTRMNT_ID=INSTRMNT_ID
2.CRUZAR A CHAVE OBTIDA COM A TABELA FR004_CTO  DE MODO A OBTER O CAMPO DATA_INICIO:
LT002_INSTRUMENT 
LEFT JOIN 
(SELECT * FROM FR004)
ON INSTRMNT_ID = CONCAT(CEMPRESA, CBALCAO, CNUMECTA, ZDEPOSIT)</v>
          </cell>
          <cell r="U72">
            <v>45793</v>
          </cell>
          <cell r="V72" t="str">
            <v>04/11/2021: Foi acrescentada à metodologia de Cálculo "Se o campo FRBRNC_STTS_INSTRMNT = '8', assumir o valor do campo "DT_INCPTN"";
23/12/2021: Substituição da tabela fonte RSV133SA1_DEST_SOL_CRED pela RNT05_SOLDST e atualização do nome dos campos;
10/02/2022: Correção na metodologia de cruzamento ao nível do cruzamento de tabelas sem impacto ao nível da implementação;
21/03/2022: Atualização da especificação da metodologia de cálculo;
27/06/2022: Actualização da especificação da metodologia de cálculo (adição de NVL);
13/01/2023: Atualização da especificação da metodologia de cálculo. A tabela fonte deve ser revista aquando da ingesta
28/03/2025: Alteração da metodologia de cruzamento de forma a que o universo da LT passe a ir buscar informação diretamente à tabela FR004_CTO.
16/05/2025: Adição do cruzamento com o tradutor de chaves LT na metodologia de cruzamento.</v>
          </cell>
        </row>
        <row r="73">
          <cell r="E73" t="str">
            <v>EN.022</v>
          </cell>
          <cell r="G73" t="str">
            <v>dt_extrnl_rtng</v>
          </cell>
          <cell r="H73" t="str">
            <v>DATE</v>
          </cell>
          <cell r="I73" t="str">
            <v>Date of external rating</v>
          </cell>
          <cell r="J73" t="str">
            <v>Date of the most recent external rating, i.e. applicable at the reference date.</v>
          </cell>
          <cell r="K73" t="str">
            <v>0000-00-00</v>
          </cell>
          <cell r="L73" t="str">
            <v>1111-11-11</v>
          </cell>
          <cell r="N73" t="str">
            <v>CD_LOAN_TAPES_BCE</v>
          </cell>
          <cell r="O73" t="str">
            <v>CT021_RWA_CLI
LT003_ENTITY</v>
          </cell>
          <cell r="P73" t="str">
            <v>FECCALIF
EXTRNL_RTNG</v>
          </cell>
          <cell r="Q73" t="str">
            <v>1. SE EXTRNL_RTNG = VALOR DA RESPETIVA COLUNA DE NULLABLE, ENTÃO VALOR DA COLUNA NULLABLE;
2. SE EXTRNL_RTNG = VALOR DA RESPETIVA COLUNA DE NOT APPLICABLE, ENTÃO VALOR DA COLUNA NOT APPLICABLE;
3. CASO CONTRÁRIO, DISTINCT (FECCALIF)
SE PARA A MESMA ENTIDADE EXISTIREM SIMULTANEAMENTE VALORES VÁLIDOS E NULL ORIGEM (CT021), CONSIDERAR O VALOR VÁLIDO.
4. PARA OS CASOS SEM INFORMAÇÃO NA FONTE O CAMPO DEVE PASSAR A SER INFORMADO COM O VALOR DE NOT APPLICABLE.</v>
          </cell>
          <cell r="R73" t="str">
            <v>SE A ENTIDADE NÃO TIVER QUALQUER REGISTO NA TABELA BDR_JM_CAL_EXT_CL</v>
          </cell>
          <cell r="S73" t="str">
            <v>1. CRUZAR LT003_ENTITY COM A TABELA CT003_UNIV_CLI, PARA OBTER O CAMPO CCLI_GRUPO:
LT003_ENTITY
LEFT JOIN
(SELECT * FROM CT003_UNIV_CLI)
ON ENTTY_ID = ZCLIENTE
2. CRUZAR CAMPO OBTIDO NO PASSO ANTERIOR COM A TABELA CT021_RWA_CLI, PARA OBTER O CAMPO PRETENDIDO:
LEFT JOIN 
(SELECT * FROM CT021_RWA_CLI)
ON CCLI_GRUPO = ZCLIGRUPO
3. METODOLOGIA DE CÁLCULO (NOT APPLICABLE)
3.1. CRUZAR A TABELA CT021_RWA_CLI COM A TABELA BDR_JM_CAL_EXT (FILTRADO POR DATA DE REFERÊNCIA):
LEFT JOIN
(SELECT * FROM CURATED_INTERNAL_BDR.BDR_JM_CAL_EXT_CL) 
ON IDNUMCLI = R9415_IDNUMCLI</v>
          </cell>
          <cell r="U73">
            <v>45786</v>
          </cell>
          <cell r="V73" t="str">
            <v>27/10/2021: Reunião LCM: Eliminação da regra "Se a entidade não pertencer ao universo de Capital (BCE_LT_INSTR_CAP)" na metodologia de NOT APPLICABLE;
02/11/2021: Reunião LCM: Eliminação da regra "(Se RWA_MTHD = '2')" na metodologia de cálculo e Eliminação de todas as regras na metodologia de NOT APPLICABLE. (A informação de rating externo deve sempre ser preenchida. A que não tiver preenchida, virá como MISS);
28/04/2022: Alteração da metodologia de cálculo para contemplar uma dependencia do campo EXTRNL_RTNG desta tabela (alteração realizada após análise de resultados provenientes da OSI);
27/07/2023: Adição de metodologia de NOT APPLICABLE, com base na análise aos controlos da Corporação;
15/12/2023: Adição de metodologia de NOT APPLICABLE, com base no feedback da Corporação: clientes que nunca tiveram rating externo (sem qualquer registo na tabela fonte da BDR);
02/02/2024: Atualização da metodologia de cálculo e de NOT APPLICABLE, com base na alteração do Guia de Conceitos da Corporação (Campos aplicáveis para IRB e STD);
12/03/2025: Alteração da metodologia de cálculo para os casos sem informação na fonte passarem a ser informados com o respetivo valor de NOT APPLICABLE.
09/05/2025: Atualização da metodologia de cálculo de N/A, para passar a ir buscar a tabela bdr_jm_cal_ext_cl ao schema curated_internal_bdr que tem o histórico da informação e, como tal, esta tabela passa a ser filtrada por data de referência</v>
          </cell>
        </row>
        <row r="74">
          <cell r="E74" t="str">
            <v>IN.020</v>
          </cell>
          <cell r="G74" t="str">
            <v>dflt_stts_instrmnt</v>
          </cell>
          <cell r="H74" t="str">
            <v>Code List</v>
          </cell>
          <cell r="I74" t="str">
            <v>Default status of the instrument</v>
          </cell>
          <cell r="J74" t="str">
            <v>Identification of the default status of the instrument. Categories describing the situations in which an instrument can be described as being at default in accordance with Article 178 of Regulation (EU) No 575/2013.</v>
          </cell>
          <cell r="K74">
            <v>99999999999</v>
          </cell>
          <cell r="L74" t="str">
            <v>Default value not allowed</v>
          </cell>
          <cell r="N74" t="str">
            <v>CD_LOAN_TAPES_BCE</v>
          </cell>
          <cell r="O74" t="str">
            <v>BCE_LT_INSTR_CAP</v>
          </cell>
          <cell r="P74" t="str">
            <v>DFLT_STTS_INSTRMNT</v>
          </cell>
          <cell r="Q74" t="str">
            <v>NVL(DFLT_STTS_INSTRMNT,99999999999)</v>
          </cell>
          <cell r="R74" t="str">
            <v>-</v>
          </cell>
          <cell r="S74" t="str">
            <v>1. CRUZAR LT002_INSTRUMENT COM O TRADUTOR DE CHAVES LT
LT002
LEFT JOIN (SELECT * FROM KT_CHAVES_LT)
2. CRUZAR COM TABELA TEMPORÁRIA BCE_LT_INSTR_CAP, PARA O PERÍMETRO EM ANÁLISE:
LEFT JOIN
(SELECT * FROM BCE_LT_INSTR_CAP)
ON INSTRMNT_ID = CHAVE_FR
CONSULTAR DOCUMENTO BS_TABELAS_TEMPORÁRIAS_LOAN_TAPE.XLSX
(BCE_LT_INSTR_CAP)</v>
          </cell>
          <cell r="U74">
            <v>45849</v>
          </cell>
          <cell r="V74" t="str">
            <v>27/10/2021: Reunião LCM: Eliminação da regra "Se a entidade não pertencer ao universo de Capital (BCE_LT_INSTR_CAP)" na metodologia de NOT APPLICABLE;
04/02/2022: Alteração de tabela de parametrização (adição de campo de ordem);
21/12/2023 Reunião LCM: Adição de condições de NOT APPLICABLE na sequência da análise dos controlos da Corporação e completude
22/04/2025: Reunião LCM e Maria Leonor: Eliminação de condições NOT APPLICABLE, na sequência de guidelines e controlos da Corporação
Alteração da metodologia de cálculo, incluindo NVL
Alteração dos filtros de ataque à ct013 na tabela temporária bce_lt_instr_cap flag_cons_cap IN (1,2) OR flag_conc_contab IN (1,2) ao invés de (flag_cons_cap IN (1,2) AND flag_conc_contab IN (1,2)
Alteração da tabela de parametrização (a lt802 deverá ser desconsiderada, passando a utilizar-se a lt831)
11/07/2025: Adição na metodologia de cruzamento do KT_CHAVES_BDR, de modo a ter valor de dafult para os ajustes</v>
          </cell>
        </row>
        <row r="75">
          <cell r="E75" t="str">
            <v>EN.002</v>
          </cell>
          <cell r="G75" t="str">
            <v>cntry</v>
          </cell>
          <cell r="H75" t="str">
            <v>Code List</v>
          </cell>
          <cell r="I75" t="str">
            <v>Country of counterparty residence</v>
          </cell>
          <cell r="J75" t="str">
            <v>Country of counterparty residence.</v>
          </cell>
          <cell r="K75" t="str">
            <v>MISS</v>
          </cell>
          <cell r="L75" t="str">
            <v>N/A</v>
          </cell>
          <cell r="N75" t="str">
            <v>CD_LOAN_TAPES_BCE</v>
          </cell>
          <cell r="O75" t="str">
            <v>LT831_PARAM_CONCEITOS</v>
          </cell>
          <cell r="P75" t="str">
            <v>VALOR_DESTINO</v>
          </cell>
          <cell r="Q75" t="str">
            <v>VALOR_DESTINO</v>
          </cell>
          <cell r="R75" t="str">
            <v>-</v>
          </cell>
          <cell r="S75" t="str">
            <v>LT003_ENTITY
LEFT JOIN
(SELECT * FROM CT003_UNIV_CLI)
ON ZCLIENTE=ENTTY_ID
LEFT JOIN
(SELECT * FROM LT831_PARAM_CONCEITOS WHERE CAMPO_CONCEITO = 'CNTRY' )
ON VALOR_ORIGEM = CPAIS_RESIDENCIA</v>
          </cell>
          <cell r="U75">
            <v>45744</v>
          </cell>
          <cell r="V75" t="str">
            <v>29/11/2021: Atualização de nomenclatura da tabela de parametrização - em vez de TABELA_PARAMETRIZACAO, LT803_CODIGOS_LT. Sem impactos a nível de implementação;
14/03/2025: Alteração nos códigos de mapeamento e alteração na marcação em caso de campo N/A.
28/03/2025: Alteração da metodologia de cruzamento para passar a cruzar com a nova tabela de parametrização LT831_PARAM_CONCEITOSe update da code list</v>
          </cell>
        </row>
        <row r="76">
          <cell r="E76" t="str">
            <v>IN.085</v>
          </cell>
          <cell r="G76" t="str">
            <v>rwa</v>
          </cell>
          <cell r="H76" t="str">
            <v>FLOAT 2 decimal places</v>
          </cell>
          <cell r="I76" t="str">
            <v>RWA</v>
          </cell>
          <cell r="J76" t="str">
            <v>RWA according to Regulation (EU) No 575/2013.</v>
          </cell>
          <cell r="K76">
            <v>99999999999</v>
          </cell>
          <cell r="L76">
            <v>11111111111</v>
          </cell>
          <cell r="N76" t="str">
            <v>CD_LOAN_TAPES_BCE</v>
          </cell>
          <cell r="O76" t="str">
            <v>BCE_LT_INSTR_CAP</v>
          </cell>
          <cell r="P76" t="str">
            <v>RWA</v>
          </cell>
          <cell r="Q76" t="str">
            <v>RWA
NOTA: SE O CAMPO AUXILIAR FLG_CONS_CAP=0 (UTILIZADO NA DEFINIÇÃO DO UNIVERSO DE CAPITAL) ENTÃO 0</v>
          </cell>
          <cell r="R76" t="str">
            <v>-</v>
          </cell>
          <cell r="S76" t="str">
            <v>1. CRUZAR LT002_INSTRUMENT COM TABELA TEMPORÁRIA BCE_LT_INSTR_CAP, PARA O PERÍMETRO EM ANÁLISE:
LT002_INSTRUMENT
LEFT JOIN
(SELECT * FROM BCE_LT_INSTR_CAP)
ON INSTRMNT_ID = CHAVE_FR
CONSULTAR DOCUMENTO BS_TABELAS_TEMPORÁRIAS_LOAN_TAPE.XLSX
(BCE_LT_INSTR_CAP)</v>
          </cell>
          <cell r="U76">
            <v>45849</v>
          </cell>
          <cell r="V76" t="str">
            <v>27/10/2021: Reunião LCM: Eliminação da regra "Se a entidade não pertencer ao universo de Capital (BCE_LT_INSTR_CAP)" na metodologia de NOT APPLICABLE;
30/03/2021: Atualização da tabela temporária 'BCE_LT_INSTR_CAP para incluir cruzamento com FR802_PL_CONTAS e tabela de parametrização;
21/12/2023: Reunião LCM: Adição de condições de NOT APPLICABLE na sequência da análise dos controlos da Corporação e completude
09/05/2025: Sem necessidade de re-especificação
11/07/2025: alteração da metodologia de N/A para os contratos que não consomem capital para passarem a reportar o valor de 0, uma vez que o campo não permite default value para os casos em que o internal segment é aplicável (alinhado com a corporação)</v>
          </cell>
        </row>
        <row r="77">
          <cell r="E77" t="str">
            <v>IN.122</v>
          </cell>
          <cell r="G77" t="str">
            <v>rtng_mthd</v>
          </cell>
          <cell r="H77" t="str">
            <v>Code List</v>
          </cell>
          <cell r="I77" t="str">
            <v>Rating method</v>
          </cell>
          <cell r="J77" t="str">
            <v>Internal definition and name of the rating/scoring model. If only the debtor is rated then report the debtor rating to all instruments associated with that debtor.</v>
          </cell>
          <cell r="K77" t="str">
            <v>MISS</v>
          </cell>
          <cell r="L77" t="str">
            <v>N/A</v>
          </cell>
          <cell r="N77" t="str">
            <v>CD_LOAN_TAPES_BCE</v>
          </cell>
          <cell r="O77" t="str">
            <v>BCE_LT_INTRNL_RTNGS</v>
          </cell>
          <cell r="P77" t="str">
            <v>RTNG_MTHD</v>
          </cell>
          <cell r="Q77" t="str">
            <v>CONSULTAR DOCUMENTO DE ESPECIFICAÇÃO DE INTERNAL RATINGS - CAPÍTULO LT002_INSTRUMENT: CAMPOS INTRNL_RTNG, DT_INTRNL_RTNG, RTNG_MTHD</v>
          </cell>
          <cell r="R77" t="str">
            <v>SE O CONTRATO ESTIVER EM DEFAULT (DFLT_STTS_INSTRMNT IN (18,19,20))</v>
          </cell>
          <cell r="S77" t="str">
            <v>1. CRUZAR LT002_INSTRUMENT COM TABELA TEMPORÁRIA BCE_LT_INTRNL_RTNGS, PARA O PERÍMETRO EM ANÁLISE:
LT002_INSTRUMENT
LEFT JOIN
(SELECT * FROM BCE_LT_INTRNL_RTNGS)
ON INSTRMNT_ID = INSTRMNT_ID
CONSULTAR DOCUMENTO 
ESPECIFICAÇÃO - BCE LOAN TAPE - INTERNAL RATINGS V1.6</v>
          </cell>
          <cell r="U77">
            <v>45877</v>
          </cell>
          <cell r="V77" t="str">
            <v>08/11/2021: Reunião LCM: Eliminação da regra "Se a entidade não pertencer ao universo de Capital (BCE_LT_INSTR_CAP)" na metodologia de NOT APPLICABLE.
Eliminação da regra "(Se RWA_MTHD = '1')" na metodologia de cálculo e Eliminação de todas as regras na metodologia de NOT APPLICABLE. (A informação de rating interno deve sempre ser preenchida. A que não tiver preenchida, virá como MISS);
10/03/2023: Pedido de ingesta JM_ASIG_GRUPO;
11/10/2023: Atualização da metodologia de cálculo e cruzamento no âmbito do projeto de melhorias;
28/11/2023: Atualização da metodologia de cálculo e cruzamento no âmbito do projeto de melhorias;
16/02/2024: Atualização da metodologia de cálculo no âmbito do projeto de melhorias
09/05/2025: Sem necessidade de re-especificação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08/08/2025: Adição de condição de not applicable, caso o contrato esteja em default, o campo deverá ser marcado com o respetivo valor de not applicable.</v>
          </cell>
        </row>
        <row r="78">
          <cell r="E78" t="str">
            <v>EN.044</v>
          </cell>
          <cell r="G78" t="str">
            <v>rtng_mthd</v>
          </cell>
          <cell r="H78" t="str">
            <v>Code List</v>
          </cell>
          <cell r="I78" t="str">
            <v>Rating method</v>
          </cell>
          <cell r="J78" t="str">
            <v>Internal definition and name of the rating/scoring model.</v>
          </cell>
          <cell r="K78" t="str">
            <v>MISS</v>
          </cell>
          <cell r="L78" t="str">
            <v>N/A</v>
          </cell>
          <cell r="N78" t="str">
            <v>CD_LOAN_TAPES_BCE</v>
          </cell>
          <cell r="O78" t="str">
            <v>BCE_LT_INTRNL_RTNGS</v>
          </cell>
          <cell r="P78" t="str">
            <v>RTNG_MTHD</v>
          </cell>
          <cell r="Q78" t="str">
            <v xml:space="preserve">CONSULTAR DOCUMENTO DE ESPECIFICAÇÃO DE INTERNAL RATINGS - CAPÍTULO LT003_ENTITY: CAMPOS INTRNL_RTNG, DT_INTRNL_RTNG, RTNG_MTHD </v>
          </cell>
          <cell r="R78" t="str">
            <v>SE TODOS OS INSTRUMENTOS ASSOCIADOS ESTIVEREM RATINGS AO NÍVEL DO CONTRATO
SE A ENTIDADE ESTIVER EM DEFAULT (DFLT_STTS IN (18,19,20))</v>
          </cell>
          <cell r="S78" t="str">
            <v>1. CRUZAR LT003_ENTITY COM TABELA TEMPORÁRIA BCE_LT_INTRNL_RTNGS, PARA O PERÍMETRO EM ANÁLISE:
LT003_ENTITY
LEFT JOIN
(SELECT * FROM BCE_LT_INTRNL_RTNGS)
ON ENTTY_ID=ENTTY_ID
CONSULTAR DOCUMENTO 
ESPECIFICAÇÃO - BCE LOAN TAPE - INTERNAL RATINGS V1.6</v>
          </cell>
          <cell r="U78">
            <v>45877</v>
          </cell>
          <cell r="V78" t="str">
            <v>08/11/2021: Reunião LCM: Eliminação da regra "Se a entidade não pertencer ao universo de Capital (BCE_LT_INSTR_CAP)" na metodologia de NOT APPLICABLE
Eliminação da regra "(Se RWA_MTHD = '1')" na metodologia de cálculo e Eliminação de todas as regras na metodologia de NOT APPLICABLE. (A informação de rating interno deve sempre ser preenchida. A que não tiver preenchida, virá como MISS);
29/11/2021: Atualização de nomenclatura da tabela de parametrização - em vez de TABELA_PARAMETRIZACAO, LT803_CODIGOS_LT. Sem impactos a nível de implementação;
10/03/2023: Pedido de ingesta JM_ASIG_GRUPO;
11/10/2023: Atualização da metodologia de cálculo e cruzamento no âmbito do projeto de melhorias;
16/12/2024: Atualização da metodologia de cálculo no âmbito do projeto de melhorias
09/05/2025: Sem necessidade de re-especificação.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08/08/2025: Adição de condição de not applicable, caso a entidade esteja em default, o campo deverá ser marcado com o respetivo valor de not applicable.</v>
          </cell>
        </row>
        <row r="79">
          <cell r="E79" t="str">
            <v>IN.113</v>
          </cell>
          <cell r="G79" t="str">
            <v>pd_crr_incptn</v>
          </cell>
          <cell r="H79" t="str">
            <v>FLOAT 6 decimal places</v>
          </cell>
          <cell r="I79" t="str">
            <v>Probability of default according to CRR at inception date</v>
          </cell>
          <cell r="J79" t="str">
            <v>The PD over one year, determined in accordance with Articles 160, 163, 179 and 180 of Regulation (EU) No 575/2013.
If the PD is calculated on obligor level then provide the obligor PD.
Non-IRB banks to report the most appropriate internal PD.</v>
          </cell>
          <cell r="K79">
            <v>99999999999</v>
          </cell>
          <cell r="L79">
            <v>11111111111</v>
          </cell>
          <cell r="N79" t="str">
            <v>CD_LOAN_TAPES_BCE</v>
          </cell>
          <cell r="O79" t="str">
            <v>BCE_LT_INSTR_CAP</v>
          </cell>
          <cell r="P79" t="str">
            <v>PD_CRR_INCPTN</v>
          </cell>
          <cell r="Q79" t="str">
            <v>IN_PDINI
O9209_IN_PDINI
G7162_IN_PDINI
WHERE CT013.SUBTIPO_RISCO IN ('1.1','1.2','1.3','1.4','1.5','1.6','1.7','1.8','1.9','1.13') 
AND CT013.FLAG_CONS_CAP IN (1,2)
AND CT013.FLAG_CONC_CONTAB IN (1,2)
AND CT013.EXERCICIO = 'REAL'
AND CT020.NOME_PERIMETRO = [PERÍMETRO EM ANÁLISE]
AND CT020.CALENDARIO = 'PHASE IN'
1. OBTENÇÃO DE CAMPO AUXILIAR REF_DATE_INCPTN:
REF_DATE_INCPTN = FROM_TIMESTAMP(LAST_DAY(FROM_UNIXTIME(UNIX_TIMESTAMP(MIN(FECHAPER), 'YYYYMMDD'), 'YYYY-MM-DD')), 'YYYY-MM-DD')
2. OBTENÇÃO DO CAMPO PD_CRR_INCPTN PARA A REF_DATE_INCPTN OBTIDA NO PASSO ANTERIOR POR NOME_PERÍMETRO:
SE NOME_PERÍMETRO in ('INDIVIDUAL CORPORATIVO', 'INDIVIDUAL IDCOMB'), ENTÃO:
CASE WHEN REF_DATE_INCPTN &gt;= '2020-04-30' THEN IN_PDINI
WHEN REF_DATE_INCPTN &gt;= '2018-12-31' AND O9209_CATGSUB1 NOT IN (11, 12, 13, 14, 15) AND O9209_FLG_CORE = 1 THEN O9209_IN_PDINI
WHEN REF_DATE_INCPTN &gt;= '&gt;=2010-12-31' AND G7162_CATGSUB1 NOT IN (11, 12, 13, 14, 15) AND G7162_MOTEXINF IN (0, 5065) THEN G7162_IN_PDINI
END
SE NOME_PERÍMETRO IN ('INDIVIDUAL LOCAL','SGPS'), ENTÃO:
CASE WHEN REF_DATE_INCPTN &gt;= '2020-04-30' THEN IN_PDINI
WHEN REF_DATE_INCPTN &gt;= '2018-12-31' AND O9209_CATGSUB1 NOT IN (11, 12, 13, 14, 15) AND O9209_FLG_CORE = 1 THEN O9209_IN_PDINI
WHEN REF_DATE_INCPTN &gt;= '2018-12-31' AND O9209_CATGSUB1 NOT IN (11, 12, 13, 14, 15) AND O9209_FLG_CORE = 0 AND O9209_FLGINTRA &lt;&gt; 0 THEN O9209_IN_PDINI
WHEN REF_DATE_INCPTN &gt;= '&gt;=2010-12-31' AND G7162_CATGSUB1 NOT IN (11, 12, 13, 14, 15) AND G7162_MOTEXINF IN (0, 10005,  10015, 50001, 20025, 10010) THEN G7162_IN_PDINI
END
SE DUPLICAÇÕES DE RESULTADOS POR CHAVE_FR, ENTÃO: 
1. SE CHAVE_FR COM FLG_IDCTOORI IN (1, 0) ESCOLHER CHAVE_CAP_1 ONDE FLG_IDCTOORI = 0 (APLICAR APENAS SE REF_DATE_INCPTN &gt;= '2020-04-30')
2. SE CHAVE_FR COM PRODUTOS DE ESTRUTURAS E DIFERENTE DE ESTRUTURAS (ID_PROD = 47), ENTÃO ESCOLHER CHAVE_CAP_1 ONDE  ID_PROD &lt;&gt; 47  (APLICAR APENAS SE REF_DATE_INCPTN &gt;= '2020-04-30')
3. SE COUNT(DISTINCT RWA_MTHD) &gt; 1, ENTÃO ESCOLHER PD_CRR_INCPTN ONDE RWA_MTHD = '1'
4. CASO CONTRÁRIO (PD_CRR_INCPTN DE CHAVE_CAP_1 * EAD_INCPTN DE CHAVE_CAP_1)/SUM(EAD_INCPTN DE CHAVE_FR)
SE O CONTRATO CUMPRIR ALGUMA DAS SEGUINTES CONDIÇÕES, REPORTAR O VALOR DA COLUNA NULLABLE:
1. NÃO EXISTIR NO TRADUTOR À REF_DATE_INCPTN;
2. EXISTIR NO TRADUTOR MAS A TABELA NÃO TER DADOS PARA À DATA APURADA EM REF_DATE_INCPTN</v>
          </cell>
          <cell r="R79" t="str">
            <v xml:space="preserve">SE REF_DATE_INCPTN &lt; '2010-12-31'; SE O CAMPO RWA_MTHD ASSUMIR O VALOR: '2'; SE O CONTRATO EXISTIR NO TRADUTOR E NA TABELA FONTE À REF_DATE_INCPTN MAS NÃO CUMPRIR AS CONDIÇÕES DESCRITAS NA METODOLOGIA DE CÁLCULO; SE CONTRATO É CRÉDITO ESPECIALIZADO: 
1. CASO REF_DATE_INCPTN &gt;= '2020-04-30' : SEGMENTO_COREP_PREM LIKE 'I_4%'
2. CASO REF_DATE_INCPTN &gt;= '2018-12-31'  AND  REF_DATE_INCPTN &lt; '2020-04-30' : O9209_CATPREMI = 0 E O9209_CAT2PREM IN (11,12,13,14) 
3. CASO REF_DATE_INCPTN &gt;= '2010-12-31' AND  EF_DATE_INCPTN &lt;  '2018-12-31' : G7162_CATPREMI = 0 E G7162_CAT2PREM IN (11,12,13,14); SE O CAMPO AUXILIAR FLG_CONS_CAP = 0 (UTILIZADO NA DEFINIÇÃO DO UNIVERSO DE CAPITAL) </v>
          </cell>
          <cell r="S79" t="str">
            <v>1. CRUZAR LT002_INSTRUMENT COM O UNIVERSO DE CHAVES BDR EM ANÁLISE:
1.1. CRUZAR A LT002 COM TRADUTOR DE CHAVES FR E BDR
LT002_INSTRUMENT 
LEFT JOIN
(SELECT * FROM
(SELECT * FROM KT_CHAVES_FINREP 
INNER JOIN
SELECT * FROM KT_CHAVES_BDR
ON CEMPRESA, CBALCAO, CNUMECTA, ZDEPOSIT =  CEMPRESA, CBALCAO, CNUMECTA, ZDEPOSIT )
1.2. CRUZAR A CHAVE BDR OBTIDA NO PASSO 1.1) COM A TABELA CT013_RWA_PRINC DE MODO A OBTER O UNIVERSO ELEGÍVEL PARA O PERÍMETRO EM ANÁLISE
INNER JOIN
(SELECT * FROM
SELECT * FROM CT013_RWA_PRINC
INNER JOIN
SELECT * FROM CT020_RWA_PER
ON ID_CAPITAL_PERIMETROS=ID_CAPITAL_PERIMETROS))
ON INSTRMNT_ID = CONCAT(CEMPRESA_FR, CBALCAO_FR, CNUMECTA_FR, ZDEPOSIT_FR)
2. OBTER A REF_DATE_INCPTN DO CONTRATO FINREP (DATA MÍNIMA DE ABERTURA DE TODOS OS CONTRATOS DE CAPITAL):
I) CRUZAR A CHAVE BDR OBTIDA NO PASSO 2) COM TABELA CT022_RWA_CTO DE MODO A OBTER A DATA DE ABERTURA DOS CONTRATOS NA BDR:
LEFT JOIN
(SELECT * FROM CT022_RWA_CTO) 
ON S1EMP = S1EMP
AND CONTRA1 = CONTRA1 
GROUP BY INSTRMNT_ID)
3. CRUZAR NOVAMENTE COM O TRADUTOR BDR À REF_DATE_INCPTN, DE FORMA A OBTER AS CHAVES BDR (CASO OS TRADUTORES NÃO TENHAM DADOS À REF_DATE_INCPTN, CRUZAR COM A DATA MÍNIMA DISPONÍVEL): 
LEFT JOIN 
(SELECT * FROM KT_CHAVES_FINREP 
INNER JOIN
SELECT * FROM KT_CHAVES_BDR
ON CEMPRESA, CBALCAO, CNUMECTA, ZDEPOSIT =  CEMPRESA, CBALCAO, CNUMECTA, ZDEPOSIT 
AND REF_DATE=REF_DATE_INCPTN)
ON INSTRMNT_ID = CONCAT(CEMPRESA_FR, CBALCAO_FR, CNUMECTA_FR, ZDEPOSIT_FR)
4. CRUZAR A CHAVE BDR OBTIDA NO PASSO 2. COM AS TABELAS ABAIXO INDICADAS, CONSOANTE O PERÍODO EM ANÁLISE, DE FORMA A OBTER OS CAMPOS NECESSÁRIOS:
4.1. CASO REF_DATE_INCPTN&gt;=2020-04-30, CRUZAR COM A TABELA CT014_RWA_IRB:
LEFT JOIN
(SELECT * FROM CT014_RWA_IRB)
ON S1EMP = S1EMP
AND CONTRA1 = CONTRA1
AND REF_DATE = REF_DATEAND DATA_DATE_PART=REF_DATE_INCPTN
4.2. CASO REF_DATE_INCPTN ENTRE 2018-12-31 E 2020-03-31, CRUZAR COM A TABELA JM_CTO_AJ_REG:
LEFT JOIN
(SELECT * FROM JM_CTO_AJ_REG)
ON S1EMP = O9209_S1EMP
AND CONTRA1 = O9209_CONTRA1
AND REF_DATE = DATA_DATE_PARTAND DATA_DATE_PART=REF_DATE_INCPTN
4.3. CASO REF_DATE_INCPTN ENTRE 2010-12-31 E 2018-11-30, CRUZAR COM A TABELA JM_CTO_CATEG2, FILTRADA PELA FINALIDADE 9:
LEFT JOIN
(SELECT * FROM JM_CTO_CATEG2 WHERE G7162_FINCALCU=9)
ON S1EMP = G7162_S1EMP
AND CONTRA1 = G7162_CONTRA1
AND DATA_DATE_PART=REF_DATE_INCPTN
5. CRUZAR A CHAVE BDR OBTIDA NO PASSO 3) COM A TABELA CT013_RWA_PRINC, DE MODO A OBTER O SEGMENTO_COREP À REF_DATE_INCPTN:
LEFT JOIN
(SELECT * FROM CT013_RWA_PRINC)
ON S1EMP = S1EMP
AND CONTRA1 = CONTRA1
AND DATA_DATE_PART=REF_DATE_INCPTN</v>
          </cell>
          <cell r="U79">
            <v>45842</v>
          </cell>
          <cell r="V79" t="str">
            <v>27/10/2021: Reunião LCM: Eliminação da regra "Se a entidade não pertencer ao universo de Capital (BCE_LT_INSTR_CAP)" na metodologia de NOT APPLICABLE;
09/11/2021: Adição de condição na metodologia de NOT APPLICABLE. Consultar documento BS_Tabelas_Temporárias_Loan_Tape.xlsx (BCE_LT_INSTR_CAP) para aplicar metodologia;
18/08/2023: Atualização de metodologia de cálculo, cruzamento e NOT APPLICABLE;
29/09/2023: Atualização de metodologia de cruzamento;
21/12/2023 Reunião LCM: Adição de condições de NOT APPLICABLE na sequência da análise dos controlos da Corporação e completude
23/06/2025: Alteração dos filtros feitos à tabela CT013_RWA_PRINC, passando a filtrar por FLAG_CONS_CAP in (1,2) e FLAG_CONC_CONTAB in (1,2)
04/07/2025: Adição do filtro feito à tabela JM_CTO_CATEG2, passando a filtrar por FINCALCU=9</v>
          </cell>
        </row>
        <row r="80">
          <cell r="E80" t="str">
            <v>IE.006</v>
          </cell>
          <cell r="G80" t="str">
            <v>mn_entty_id</v>
          </cell>
          <cell r="H80" t="str">
            <v>Y,N</v>
          </cell>
          <cell r="I80" t="str">
            <v>Main Entity ID</v>
          </cell>
          <cell r="J80" t="str">
            <v>Report "Y" if "Entity ID" is the main entity of the Instrument ID.</v>
          </cell>
          <cell r="K80" t="str">
            <v>Default value not allowed</v>
          </cell>
          <cell r="L80" t="str">
            <v>Default value not allowed</v>
          </cell>
          <cell r="N80" t="str">
            <v>CD_LOAN_TAPES_BCE</v>
          </cell>
          <cell r="O80" t="str">
            <v>LT005_INSTR_ENT
LT001_UNIV_OPER</v>
          </cell>
          <cell r="P80" t="str">
            <v>ENTTY_ID
ZCLIENTE</v>
          </cell>
          <cell r="Q80" t="str">
            <v>CASE
WHEN ENTTY_ID = ZCLIENTE THEN 'Y'
 ELSE 'N' END</v>
          </cell>
          <cell r="R80" t="str">
            <v/>
          </cell>
          <cell r="S80" t="str">
            <v>1. CRUZAR LT005_INSTR_ENT COM A TABELA LT001_UNIV_OPER, DE FORMA A OBTER O CAMPO ZCLIENTE:
 LT005_INSTR_ENT
LEFT JOIN
(SELECT * FROM LT001_UNIV_OPER)
ON INSTRMNT_ID = CONCAT(CEMPRESA, CBALCAO, CNUMECTA, ZDEPOSIT)</v>
          </cell>
          <cell r="U80">
            <v>45751</v>
          </cell>
          <cell r="V80" t="str">
            <v>02/02/2024: Novo campo adicionado pela Corporação. Atualização da especificação da metodologia de cálculo
04/04/2025: A especificação do campo mantém-se inalterada. No entanto, foi alterada a metodologia de apuramento do universo da lt005_instr_ent (email enviado dia 04/04/2025).</v>
          </cell>
        </row>
        <row r="81">
          <cell r="E81" t="str">
            <v>EN.040</v>
          </cell>
          <cell r="G81" t="str">
            <v>intrnl_rtng_prvs</v>
          </cell>
          <cell r="H81" t="str">
            <v>Code List</v>
          </cell>
          <cell r="I81" t="str">
            <v>Previous internal rating</v>
          </cell>
          <cell r="J81" t="str">
            <v>Internal rating according to Regulation (EU) No 575/2013 one year prior to the reference date.</v>
          </cell>
          <cell r="K81" t="str">
            <v>MISS</v>
          </cell>
          <cell r="L81" t="str">
            <v>N/A</v>
          </cell>
          <cell r="N81" t="str">
            <v>CD_LOAN_TAPES_BCE</v>
          </cell>
          <cell r="O81" t="str">
            <v>BCE_LT_INTRNL_RTNGS_T1</v>
          </cell>
          <cell r="P81" t="str">
            <v>INTRNL_RTNG_PRVS</v>
          </cell>
          <cell r="Q81" t="str">
            <v>CONSULTAR DOCUMENTO DE ESPECIFICAÇÃO DE INTERNAL RATINGS - CAPÍTULO LT003_ENTITY: CAMPO INTRNL_RTNG_PRVS</v>
          </cell>
          <cell r="R81" t="str">
            <v>SE A ENTIDADE ESTÁ ASSOCIADA APENAS A CONTRATOS CUJO MÉTODO DE APROVISIONAMENTO É AO NÍVEL DO CONTRATO; SE A ENTIDADE EXISTE NA CARTEIRA ATUAL E NÃO EXISTE NA DATA ONDE É APURADO O T1.</v>
          </cell>
          <cell r="S81" t="str">
            <v>1. CRUZAR LT003_ENTITY COM TABELA TEMPORÁRIA BCE_LT_INTRNL_RTNGS_T1, PARA O PERÍMETRO EM ANÁLISE:
LT003_ENTITY
LEFT JOIN
(SELECT * FROM BCE_LT_INTRNL_RTNGS)
ON ENTTY_ID=ENTTY_ID
CONSULTAR DOCUMENTO 
ESPECIFICAÇÃO - BCE LOAN TAPE - INTERNAL RATINGS V1.6</v>
          </cell>
          <cell r="U81">
            <v>45793</v>
          </cell>
          <cell r="V81" t="str">
            <v>27/10/2021: Reunião LCM: Eliminação da regra "Se a entidade não pertencer ao universo de Capital (BCE_LT_INSTR_CAP)" na metodologia de NOT APPLICABLE;
02/11/2021: Reunião LCM: Eliminação da regra "(Se RWA_MTHD = '1')" na metodologia de cálculo e Eliminação de todas as regras na metodologia de NOT APPLICABLE. (A informação de rating interno deve sempre ser preenchida. A que não tiver preenchida, virá como MISS);
29/11/2021: Atualização de nomenclatura da tabela de parametrização - em vez de TABELA_PARAMETRIZACAO, LT803_CODIGOS_LT. Sem impactos a nível de implementação;
10/03/2023: Pedido de ingesta JM_ASIG_GRUPO;
20/10/2023: Atualização da metodologia de cálculo e cruzamento no âmbito do projeto de melhorias;
28/11/2023: Atualização da metodologia de cálculo e cruzamento no âmbito do projeto de melhorias;
16/02/2024: Atualização da metodologia de cálculo no âmbito do projeto de melhorias;
23/02/2024: Atualização de especificação, nomeadamente alteração de formatos. Consultar documento Especificação - BCE Loan Tape - Internal Ratings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v>
          </cell>
        </row>
        <row r="82">
          <cell r="E82" t="str">
            <v>IN.037</v>
          </cell>
          <cell r="G82" t="str">
            <v>intrnl_rtng_incptn</v>
          </cell>
          <cell r="H82" t="str">
            <v>Code List</v>
          </cell>
          <cell r="I82" t="str">
            <v>Internal rating at inception</v>
          </cell>
          <cell r="J82" t="str">
            <v>Internal rating grade according to Regulation (EU) No 575/2013 at instrument origination.</v>
          </cell>
          <cell r="K82" t="str">
            <v>MISS</v>
          </cell>
          <cell r="L82" t="str">
            <v>N/A</v>
          </cell>
          <cell r="N82" t="str">
            <v>CD_LOAN_TAPES_BCE</v>
          </cell>
          <cell r="O82" t="str">
            <v>LT604_HOLIS_MAN</v>
          </cell>
          <cell r="P82" t="str">
            <v>VALOR</v>
          </cell>
          <cell r="Q82" t="str">
            <v>LT604_HOLIS_MAN.CAMPO = INTRNL_RTNG_INCPTN</v>
          </cell>
          <cell r="R82" t="str">
            <v/>
          </cell>
          <cell r="S82" t="str">
            <v>1. CRUZAR LT002_INSTRUMENT COM  LT604_HOLIS_MAN
LT002_INSTRUMENT 
LEFT JOIN
(SELECT * FROM CD_LOAN_TAPES_BCE. LT604_HOLIS_MAN)
ON INSTRMNT_ID = INSTRMNT_ID</v>
          </cell>
          <cell r="U82">
            <v>45779</v>
          </cell>
          <cell r="V82" t="str">
            <v>27/10/2021: Reunião LCM: Eliminação da regra "Se a entidade não pertencer ao universo de Capital (BCE_LT_INSTR_CAP)" na metodologia de NOT APPLICABLE;
08/11/2021: Reunião LCM: Eliminação da regra "(Se RWA_MTHD = '1')" na metodologia de cálculo e Eliminação de todas as regras na metodologia de NOT APPLICABLE. (A informação de rating interno deve sempre ser preenchida. A que não tiver preenchida, virá como MISS);
10/03/2023: Pedido de ingesta JM_ASIG_GRUPO
02/05/2025: A area de riscos enviou o rating na data de abertura das operações para o universo de LF de acordo com o formato da tabela holística.</v>
          </cell>
        </row>
        <row r="83">
          <cell r="E83" t="str">
            <v>IN.036</v>
          </cell>
          <cell r="G83" t="str">
            <v>intrnl_rtng</v>
          </cell>
          <cell r="H83" t="str">
            <v>Code List</v>
          </cell>
          <cell r="I83" t="str">
            <v>Internal rating at reference date</v>
          </cell>
          <cell r="J83" t="str">
            <v>Internal rating grade at the reference date according to Regulation (EU) No 575/2013. Please also add in sheet "Code List" the list of values used for the bank-internal rating masterscale. If only the debtor is rated please report the debtor rating on all associated instruments.</v>
          </cell>
          <cell r="K83" t="str">
            <v>MISS</v>
          </cell>
          <cell r="L83" t="str">
            <v>N/A</v>
          </cell>
          <cell r="N83" t="str">
            <v>CD_LOAN_TAPES_BCE</v>
          </cell>
          <cell r="O83" t="str">
            <v>BCE_LT_INTRNL_RTNGS</v>
          </cell>
          <cell r="P83" t="str">
            <v>INTRNL_RTNG</v>
          </cell>
          <cell r="Q83" t="str">
            <v>CONSULTAR DOCUMENTO DE ESPECIFICAÇÃO DE INTERNAL RATINGS - CAPÍTULO LT002_INSTRUMENT: CAMPOS INTRNL_RTNG, DT_INTRNL_RTNG, RTNG_MTHD</v>
          </cell>
          <cell r="R83" t="str">
            <v>SE O CONTRATO ESTIVER EM DEFAULT (DFLT_STTS_INSTRMNT IN (18,19,20))</v>
          </cell>
          <cell r="S83" t="str">
            <v>1. CRUZAR LT002_INSTRUMENT COM TABELA TEMPORÁRIA BCE_LT_INTRNL_RTNGS, PARA O PERÍMETRO EM ANÁLISE:
LT002_INSTRUMENT
LEFT JOIN
(SELECT * FROM BCE_LT_INTRNL_RTNGS)
ON INSTRMNT_ID = INSTRMNT_ID
CONSULTAR DOCUMENTO 
ESPECIFICAÇÃO - BCE LOAN TAPE - INTERNAL RATINGS V1.6</v>
          </cell>
          <cell r="U83">
            <v>45849</v>
          </cell>
          <cell r="V83" t="str">
            <v>27/10/2021: Reunião LCM: Eliminação da regra "Se a entidade não pertencer ao universo de Capital (BCE_LT_INSTR_CAP)" na metodologia de NOT APPLICABLE;
08/11/2021: Reunião LCM: Eliminação da regra "(Se RWA_MTHD = '1')" na metodologia de cálculo e Eliminação de todas as regras na metodologia de NOT APPLICABLE. (A informação de rating interno deve sempre ser preenchida. A que não tiver preenchida, virá como MISS);
10/03/2023: Pedido de ingesta JM_ASIG_GRUPO;
11/10/2023: Atualização da metodologia de cálculo e cruzamento no âmbito do projeto de melhorias;
28/11/2023: Atualização da metodologia de cálculo e cruzamento no âmbito do projeto de melhorias;
16/02/2024: Atualização da metodologia de cálculo no âmbito do projeto de melhorias;
23/02/2024: Atualização de especificação, nomeadamente alteração de formatos. Consultar documento Especificação - BCE Loan Tape - Internal Ratings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11/07/2025: Adição de condição de not applicable, caso o contrato esteja em default, o campo deverá ser marcado com o respetivo valor de not applicable.</v>
          </cell>
        </row>
        <row r="84">
          <cell r="E84" t="str">
            <v>EN.039</v>
          </cell>
          <cell r="G84" t="str">
            <v>intrnl_rtng</v>
          </cell>
          <cell r="H84" t="str">
            <v>Code List</v>
          </cell>
          <cell r="I84" t="str">
            <v>Internal rating at reference date</v>
          </cell>
          <cell r="J84" t="str">
            <v>Internal rating at the reference date according to Regulation (EU) No 575/2013.
Please also add in sheet "Code List" the list of values used, i.e. bank-internal masterscale.</v>
          </cell>
          <cell r="K84" t="str">
            <v>MISS</v>
          </cell>
          <cell r="L84" t="str">
            <v>N/A</v>
          </cell>
          <cell r="N84" t="str">
            <v>CD_LOAN_TAPES_BCE</v>
          </cell>
          <cell r="O84" t="str">
            <v>BCE_LT_INTRNL_RTNGS</v>
          </cell>
          <cell r="P84" t="str">
            <v>INTRNL_RTNG</v>
          </cell>
          <cell r="Q84" t="str">
            <v xml:space="preserve">CONSULTAR DOCUMENTO DE ESPECIFICAÇÃO DE INTERNAL RATINGS - CAPÍTULO LT003_ENTITY: CAMPOS INTRNL_RTNG, DT_INTRNL_RTNG, RTNG_MTHD </v>
          </cell>
          <cell r="R84" t="str">
            <v>SE A ENTIDADE ESTÁ ASSOCIADA APENAS A CONTRATOS CUJO MÉTODO DE APROVISIONAMENTO É AO NÍVEL DO CONTRATO;
SE A ENTIDADE ESTIVER EM DEFAULT (DFLT_STTS IN (18,19,20))</v>
          </cell>
          <cell r="S84" t="str">
            <v>1. CRUZAR LT003_ENTITY COM TABELA TEMPORÁRIA BCE_LT_INTRNL_RTNGS, PARA O PERÍMETRO EM ANÁLISE:
LT003_ENTITY
LEFT JOIN
(SELECT * FROM BCE_LT_INTRNL_RTNGS)
ON ENTTY_ID=ENTTY_ID
CONSULTAR DOCUMENTO 
ESPECIFICAÇÃO - BCE LOAN TAPE - INTERNAL RATINGS V1.6</v>
          </cell>
          <cell r="U84">
            <v>45849</v>
          </cell>
          <cell r="V84" t="str">
            <v>27/10/2021: Reunião LCM: Eliminação da regra "Se a entidade não pertencer ao universo de Capital (BCE_LT_INSTR_CAP)" na metodologia de NOT APPLICABLE;
02/11/2021: Reunião LCM: Eliminação da regra "(Se RWA_MTHD = '1')" na metodologia de cálculo e Eliminação de todas as regras na metodologia de NOT APPLICABLE. (A informação de rating interno deve sempre ser preenchida. A que não tiver preenchida, virá como MISS);
29/11/2021: Atualização de nomenclatura da tabela de parametrização - em vez de TABELA_PARAMETRIZACAO, LT803_CODIGOS_LT. Sem impactos a nível de implementação;
10/03/2023: Pedido de ingesta JM_ASIG_GRUPO;
11/10/2023: Atualização da metodologia de cálculo e cruzamento no âmbito do projeto de melhorias;
20/10/2023: Atualização do wording da metodologia de NOT APPLICABLE. Sem impactos a nível de implementação;
28/11/2023: Atualização da metodologia de cálculo e cruzamento no âmbito do projeto de melhorias;
16/02/2024: Atualização da metodologia de cálculo no âmbito do projeto de melhorias;
23/02/2024: Atualização de especificação, nomeadamente alteração de formatos. Consultar documento Especificação - BCE Loan Tape - Internal Ratings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11/07/2025: Adição de condição de not applicable, caso a entidade esteja em default, o campo deverá ser marcado com o respetivo valor de not applicable.</v>
          </cell>
        </row>
        <row r="85">
          <cell r="E85" t="str">
            <v>IN.234</v>
          </cell>
          <cell r="G85" t="str">
            <v>idcmb</v>
          </cell>
          <cell r="H85" t="str">
            <v>VARCHAR2(255)</v>
          </cell>
          <cell r="I85" t="str">
            <v>IDCOMB</v>
          </cell>
          <cell r="J85" t="str">
            <v xml:space="preserve">Unique identifier that groups balance sheet and PnL accounting metrics based on a set of dimensions. This field is used to achieve the accounting alignment and links the Loan Tape to Master and Satellites. IDCOMB will replace in the future the 'Subportfolio ID' field. </v>
          </cell>
          <cell r="K85" t="str">
            <v>Default value not allowed</v>
          </cell>
          <cell r="L85" t="str">
            <v>Default value not allowed</v>
          </cell>
          <cell r="N85" t="str">
            <v>CD_LOAN_TAPES_BCE</v>
          </cell>
          <cell r="O85" t="str">
            <v>LT001_UNIV_OPER</v>
          </cell>
          <cell r="P85" t="str">
            <v>IDCOMB_LT_FINAL</v>
          </cell>
          <cell r="Q85" t="str">
            <v>IDCOMB_LT_FINAL</v>
          </cell>
          <cell r="R85" t="str">
            <v/>
          </cell>
          <cell r="S85" t="str">
            <v>1. CRUZAR LT002_INSTRUMENT COM LT001_UNIV_OPER, PARA OBTER O CAMPO IDCOMB_LT_FINAL:
LT002_INSTRUMENT 
LEFT JOIN 
(SELECT * FROM LT001_UNIV_OPER GROUP BY CEMPRESA, CBALCAO, CNUMECTA, ZDEPOSIT)
ON INSTRMNT_ID = CONCAT(CEMPRESA, CBALCAO, CNUMECTA, ZDEPOSIT)</v>
          </cell>
          <cell r="U85">
            <v>45786</v>
          </cell>
          <cell r="V85" t="str">
            <v>05/01/2024: Novo campo adicionado pela Corpração. Especificação da metodologia de cálculo definida pelo CDO e Contabilidade;
06/02/2024: Atualização da metodologia de cálculo e cruzamento
09/05/2025: Sem necessidade de re-especificação</v>
          </cell>
        </row>
        <row r="86">
          <cell r="E86" t="str">
            <v>IN.074</v>
          </cell>
          <cell r="G86" t="str">
            <v>ead</v>
          </cell>
          <cell r="H86" t="str">
            <v>FLOAT 2 decimal places</v>
          </cell>
          <cell r="I86" t="str">
            <v>Regulatory EAD</v>
          </cell>
          <cell r="J86" t="str">
            <v>According to regulation (EU) No 575/2013.</v>
          </cell>
          <cell r="K86">
            <v>99999999999</v>
          </cell>
          <cell r="L86">
            <v>11111111111</v>
          </cell>
          <cell r="N86" t="str">
            <v>CD_LOAN_TAPES_BCE</v>
          </cell>
          <cell r="O86" t="str">
            <v>BCE_LT_INSTR_CAP</v>
          </cell>
          <cell r="P86" t="str">
            <v>EAD</v>
          </cell>
          <cell r="Q86" t="str">
            <v>EAD</v>
          </cell>
          <cell r="R86" t="str">
            <v xml:space="preserve">SE O CAMPO RWA_MTHD ASSUMIR O VALOR: '2'; SE O CAMPO AUXILIAR FLG_CONS_CAP = 0 (UTILIZADO NA DEFINIÇÃO DO UNIVERSO DE CAPITAL) </v>
          </cell>
          <cell r="S86" t="str">
            <v>1. CRUZAR LT002_INSTRUMENT COM TABELA TEMPORÁRIA BCE_LT_INSTR_CAP, PARA O PERÍMETRO EM ANÁLISE:
LT002_INSTRUMENT
LEFT JOIN
(SELECT * FROM BCE_LT_INSTR_CAP)
ON INSTRMNT_ID = CHAVE_FR
CONSULTAR DOCUMENTO BS_TABELAS_TEMPORÁRIAS_LOAN_TAPE.XLSX
(BCE_LT_INSTR_CAP)</v>
          </cell>
          <cell r="U86">
            <v>45786</v>
          </cell>
          <cell r="V86" t="str">
            <v>27/10/2021: Reunião LCM: Eliminação da regra "Se a entidade não pertencer ao universo de Capital (BCE_LT_INSTR_CAP)" na metodologia de NOT APPLICABLE;
30/03/2021: Atualização da tabela temporária 'BCE_LT_INSTR_CAP para incluir cruzamento com FR802_PL_CONTAS e tabela de parametrização;
21/12/2023 Reunião LCM: Adição de condições de NOT APPLICABLE na sequência da análise dos controlos da Corporação e completude
09/05/2025: Sem necessidade de re-especificação</v>
          </cell>
        </row>
        <row r="87">
          <cell r="E87" t="str">
            <v>IN.070</v>
          </cell>
          <cell r="G87" t="str">
            <v>dt_lgl_fnl_mtrty</v>
          </cell>
          <cell r="H87" t="str">
            <v>DATE</v>
          </cell>
          <cell r="I87" t="str">
            <v>Legal final maturity date (latest repayment date)</v>
          </cell>
          <cell r="J87" t="str">
            <v>The contractual maturity date of the instrument, taking into account any agreements amending initial contracts. As for retail revolving credit facilities this attribute is to be reported "not applicable".</v>
          </cell>
          <cell r="K87" t="str">
            <v>0000-00-00</v>
          </cell>
          <cell r="L87" t="str">
            <v>1111-11-11</v>
          </cell>
          <cell r="N87" t="str">
            <v>CD_LOAN_TAPES_BCE</v>
          </cell>
          <cell r="O87" t="str">
            <v>FR004_CTO</v>
          </cell>
          <cell r="P87" t="str">
            <v>DATA_VENCIMENTO</v>
          </cell>
          <cell r="Q87" t="str">
            <v>CAMPO APROVISIONADO DIRETAMENTE
NOTA: SE DATA_VENCIMENTO = 0001-01-01, ENTÃO VALOR DA COLUNA NULLABLE</v>
          </cell>
          <cell r="R87" t="str">
            <v>- SE O INSTRUMENTO NÃO TEM MATURIDADE CONTRATUALIZADA (DATA_VENCIMENTO = "9999-12-%")
'- SE O CONTRATO PERTENCER AOS PRODUTOS DESCOBERTOS E CARTÕES:
TABELA DE PARAMETRIZAÇÃO LT831_PARAM_CONCEITOS, SE VALOR_DESTINO = 'CONCEPT NOT APPLICABLE'
ONDE VALOR_ORIGEM_1 = 'TYP_INSTRMNT'
E CAMPO_CONCEITO = 'FINAL_MATURITY_DATE'</v>
          </cell>
          <cell r="S87" t="str">
            <v>1. CRUZAR LT002_INSTRUMENT COM FR004_CTO, DE MODO A OBTER O CAMPO DATA_VENCIMENTO: 
LT002_INSTRUMENT
LEFT JOIN
(SELECT * FROM FR004_CTO)
ON INSTRMNT_ID = CONCAT(CEMPRESA,CBALCAO,CNUMECTA,ZDEPOSIT)
2. CRUZAR COM A TABELA LT831_PARAM_CONCEITOS PARA DEFINIR A METODOLOGIA DE CÁLCULO (NOT APPLICABLE):
LEFT JOIN
(SELECT * FROM LT831_PARAM_CONCEITOS) 
ON TYP_INSTRMNT = VALOR_ORIGEM_1</v>
          </cell>
          <cell r="U87">
            <v>45758</v>
          </cell>
          <cell r="V87" t="str">
            <v>04/11/2021: A metodologia de cálculo mantém-se igual à versão original (não foi aplicada a metodologia proposta pela Corporação)
Foi adicionada à metodologia de NOT APPLICABLE: "Se o instrumento não tem maturidade contratualizada (DATA_VENCIMENTO = 9999-31-12)";
04/03/2022: Foi adicionada à metodologia de cálculo "Se DATA_VENCIMENTO = 0001-01-01", então valor da coluna NULLABLE
11/04/2025: Foi adicionada à metodologia de cuzamento, a metodologia de cálculo (NOT APPLICABLE)</v>
          </cell>
        </row>
        <row r="88">
          <cell r="E88" t="str">
            <v>IN.026</v>
          </cell>
          <cell r="G88" t="str">
            <v>dt_intrnl_rtng</v>
          </cell>
          <cell r="H88" t="str">
            <v>DATE</v>
          </cell>
          <cell r="I88" t="str">
            <v>Date of internal rating</v>
          </cell>
          <cell r="J88" t="str">
            <v>Date of the most recent internal rating according to Regulation (EU) No 575/2013, i.e. applicable rating as at the reference date. If the rating is assigned on entity level then provide the entity rating for all instruments.</v>
          </cell>
          <cell r="K88" t="str">
            <v>0000-00-00</v>
          </cell>
          <cell r="L88" t="str">
            <v>1111-11-11</v>
          </cell>
          <cell r="N88" t="str">
            <v>CD_LOAN_TAPES_BCE</v>
          </cell>
          <cell r="O88" t="str">
            <v>BCE_LT_INTRNL_RTNGS</v>
          </cell>
          <cell r="P88" t="str">
            <v>DT_INTRNL_RTNG</v>
          </cell>
          <cell r="Q88" t="str">
            <v>CONSULTAR DOCUMENTO DE ESPECIFICAÇÃO DE INTERNAL RATINGS - CAPÍTULO LT002_INSTRUMENT: CAMPOS INTRNL_RTNG, DT_INTRNL_RTNG, RTNG_MTHD</v>
          </cell>
          <cell r="R88" t="str">
            <v>SE O CONTRATO ESTIVER EM DEFAULT (DFLT_STTS_INSTRMNT IN (18,19,20))</v>
          </cell>
          <cell r="S88" t="str">
            <v>1. CRUZAR LT002_INSTRUMENT COM TABELA TEMPORÁRIA BCE_LT_INTRNL_RTNGS, PARA O PERÍMETRO EM ANÁLISE:
LT002_INSTRUMENT
LEFT JOIN
(SELECT * FROM BCE_LT_INTRNL_RTNGS)
ON INSTRMNT_ID = INSTRMNT_ID
CONSULTAR DOCUMENTO 
ESPECIFICAÇÃO - BCE LOAN TAPE - INTERNAL RATINGS V1.6</v>
          </cell>
          <cell r="U88">
            <v>45877</v>
          </cell>
          <cell r="V88" t="str">
            <v>04/11/2021: A metodologia de cálculo mantém-se igual à versão original (não foi aplicada a metodologia proposta pela Corporação)
Foi adicionada à metodologia de NOT APPLICABLE: "Se o instrumento não tem maturidade contratualizada (DATA_VENCIMENTO = 9999-31-12)";
04/03/2022: Foi adicionada à metodologia de cálculo "Se DATA_VENCIMENTO = 0001-01-01", então valor da coluna NULLABLE
11/04/2025: Foi adicionada à metodologia de cuzamento, a metodologia de cálculo (NOT APPLICABLE)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08/08/2025: Adição de condição de not applicable, caso o contrato esteja em default, o campo deverá ser marcado com o respetivo valor de not applicable.</v>
          </cell>
        </row>
        <row r="89">
          <cell r="E89" t="str">
            <v>EN.023</v>
          </cell>
          <cell r="G89" t="str">
            <v>dt_intrnl_rtng</v>
          </cell>
          <cell r="H89" t="str">
            <v>DATE</v>
          </cell>
          <cell r="I89" t="str">
            <v>Date of internal rating</v>
          </cell>
          <cell r="J89" t="str">
            <v>Date of the most recent internal rating according to Regulation (EU) No 575/2013, i.e. applicable rating as at the reference date. If the rating is assigned on instrument level then provide the rating for the instrument with the highest EAD.</v>
          </cell>
          <cell r="K89" t="str">
            <v>0000-00-00</v>
          </cell>
          <cell r="L89" t="str">
            <v>1111-11-11</v>
          </cell>
          <cell r="N89" t="str">
            <v>CD_LOAN_TAPES_BCE</v>
          </cell>
          <cell r="O89" t="str">
            <v>BCE_LT_INTRNL_RTNGS</v>
          </cell>
          <cell r="P89" t="str">
            <v>DT_INTRNL_RTNG</v>
          </cell>
          <cell r="Q89" t="str">
            <v xml:space="preserve">CONSULTAR DOCUMENTO DE ESPECIFICAÇÃO DE INTERNAL RATINGS - CAPÍTULO LT003_ENTITY: CAMPOS INTRNL_RTNG, DT_INTRNL_RTNG, RTNG_MTHD </v>
          </cell>
          <cell r="R89" t="str">
            <v>SE A ENTIDADE ESTÁ ASSOCIADA APENAS A CONTRATOS CUJO MÉTODO DE APROVISIONAMENTO É AO NÍVEL DO CONTRATO
SE A ENTIDADE ESTIVER EM DEFAULT (DFLT_STTS IN (18,19,20))</v>
          </cell>
          <cell r="S89" t="str">
            <v>1. CRUZAR LT003_ENTITY COM TABELA TEMPORÁRIA BCE_LT_INTRNL_RTNGS, PARA O PERÍMETRO EM ANÁLISE:
LT003_ENTITY
LEFT JOIN
(SELECT * FROM BCE_LT_INTRNL_RTNGS)
ON ENTTY_ID=ENTTY_ID
CONSULTAR DOCUMENTO 
ESPECIFICAÇÃO - BCE LOAN TAPE - INTERNAL RATINGS V1.6</v>
          </cell>
          <cell r="U89">
            <v>45877</v>
          </cell>
          <cell r="V89" t="str">
            <v>27/10/2021: Reunião LCM: Eliminação da regra "Se a entidade não pertencer ao universo de Capital (BCE_LT_INSTR_CAP)" na metodologia de NOT APPLICABLE;
02/11/2021: Reunião LCM: Eliminação da regra "(Se RWA_MTHD = '1')" na metodologia de cálculo e Eliminação de todas as regras na metodologia de NOT APPLICABLE. (A informação de rating interno deve sempre ser preenchida. A que não tiver preenchida, virá como MISS);
29/11/2021: Atualização de nomenclatura da tabela de parametrização - em vez de TABELA_PARAMETRIZACAO, LT803_CODIGOS_LT. Sem impactos a nível de implementação;
10/03/2023: Pedido de ingesta JM_ASIG_GRUPO;
11/10/2023: Atualização da metodologia de cálculo e cruzamento no âmbito do projeto de melhorias;
20/10/2023: Atualização do wording da metodologia de NOT APPLICABLE. Sem impactos a nível de implementação;
28/11/2023: Atualização da metodologia de cálculo e cruzamento no âmbito do projeto de melhorias;
16/02/2024: Atualização da metodologia de cálculo no âmbito do projeto de melhorias;
12/05/2025: Alteração no ficheiro Especificação - BCE Loan Tape - Internal Ratings ao tratamento feito à tabela LT005_INSTR_ENT, para passar a identificar o 1º titular através do campo mn_entty_id. Para além disso, substituir a tabela LT822_INTRNL_RTNG pela tabela LT82025_INTRNL_RTNG.
16/05/2025: Adição de novas condições nas prioridades da LT002_INSTRUMENT e LT003_ENTITY, de forma a refletir os casos em que o método de apuramento de risco não é IRB, mas que a informação provém de tabelas da BDR.
08/08/2025: Adição de condição de not applicable, caso a entidade esteja em default, o campo deverá ser marcado com o respetivo valor de not applicable.</v>
          </cell>
        </row>
        <row r="90">
          <cell r="E90" t="str">
            <v>IN.021</v>
          </cell>
          <cell r="G90" t="str">
            <v>dt_dflt_stts_instrmnt</v>
          </cell>
          <cell r="H90" t="str">
            <v>DATE</v>
          </cell>
          <cell r="I90" t="str">
            <v>Date of default status</v>
          </cell>
          <cell r="J90" t="str">
            <v>The date on which the default status, as reported in the data attribute “Default status”, is considered to have arisen. If "Not in default" since inception then this attribute is to be reported equally to the inception date. If more than one Instrument is classified as defaulted then the earliest date has to be provided. The definition of default is aligned with Art 178 of Regulation (EU) No 575/2013.</v>
          </cell>
          <cell r="K90" t="str">
            <v>0000-00-00</v>
          </cell>
          <cell r="L90" t="str">
            <v>Default value not allowed</v>
          </cell>
          <cell r="N90" t="str">
            <v>CD_LOAN_TAPES_BCE</v>
          </cell>
          <cell r="O90" t="str">
            <v>BCE_LT_SPRT_DFLT</v>
          </cell>
          <cell r="P90" t="str">
            <v>DT_DFLT_STTS_INSTRMNT</v>
          </cell>
          <cell r="Q90" t="str">
            <v>1. SE DFLT_STTS_INSTRMNT = 14  E MAX(NR) = 1, ENTÃO ASSUMIR O VALOR DO CAMPO "DT_INCPTN"
2. SE DFLT_STTS_INSTRMNT IN (18,19,20) E MAX(NR)=1 ENTÃO ASSUMIR O VALOR DO CAMPO "FEC_DEF"
2. CASO CONTRÁRIO REF_DATE, ONDE NR = MAX(NR)</v>
          </cell>
          <cell r="R90" t="str">
            <v/>
          </cell>
          <cell r="S90" t="str">
            <v xml:space="preserve">CONSULTAR DOCUMENTO BS_TABELAS_SUPORTE_PROCESSO.XLSX
(BCE_LT_SPRT_DFLT)
1. CRUZAR LT002_INSTRUMENT COM A TABELA TEMPORÁRIA:
UNIVERSO INSTR
LEFT JOIN
SELECT * FROM BCE_LT_SPRT_DFLT
ON INSTRMNT_ID=INSTRMNT_ID
2. CRUZAR COM OS TRADUTORES DE CHAVES PARA IR BUSCAR O CONTRA1:
LEFT JOIN (
SELECT * FROM KT_CHAVES_FINREP
INNER JOIN 
SELECT * FROM KT_CHAVES_BDR
ON CONCAT(CEMPRESA,CBALCAO,CNUMECTA,ZDEPOSIT)=CONCAT(CEMPRESA,CBALCAO,CNUMECTA,ZDEPOSIT)
)
3. CRUZAR A CHAVE OBTIDA COM A TABELA CT013_RWA_PRINC PARA OBTER O CAMPO FEC_DEF, FILTRADO POR DATA:
LEFT JOIN 
SELECT * FROM CT013_RWA_PRINC
ON CONTRA1=CONTRA1
AND S1EMP=S1EMP
</v>
          </cell>
          <cell r="U90">
            <v>45849</v>
          </cell>
          <cell r="V90" t="str">
            <v>27/10/2021: Reunião LCM: Eliminação da regra "Se a entidade não pertencer ao universo de Capital (BCE_LT_INSTR_CAP)" na metodologia de NOT APPLICABLE:
09/11/2021: Correção de metodologia de cálculo e de cruzamento. Esta correção tem como adicional a criação da tabela de suporte BCE_LT_SPRT_DFLT (Consultar documento BS_Tabelas_Suporte_Processo.xlsx);
Adicionalmente, e como consequência de uma Reunião com LCM, foi adicionada a condição: "1) Se DFLT_STTS_INSTRMNT = valor da respetiva coluna de NULLABLE, então valor da coluna NULLABLE;" de modo a prever os contratos que não estão calculados pela nova definição de default;
07/04/2022: Alteração da especificação de metodologia de cálculo do campo DT_DFLT_STTS_INSTRMNT da tabela de suporte BCE_LT_SPRT_DFLT (Consultar documento BS_Tabelas_Temporárias_v4.0.xlsx);
28/04/2022: Alteração da especificação de metodologia de cálculo do campo DT_DFLT_STTS_INSTRMNT da tabela de suporte BCE_LT_SPRT_DFLT (Consultar documento BS_Tabelas_Temporárias_v4.0.xlsx)
24/04/2025: Foi eliminada a condição: "1) Se DFLT_STTS_INSTRMNT = valor da respetiva coluna de NULLABLE, então valor da coluna NULLABLE", uma vez que o campo tem default value not allowed
11/07/2025: Após reunião com  a Maria Leonor, ficou definido que este campo iria reportar a data de referência de alteração do status de default. Para os casos em que não houve alteração do status e que nunca estiveram em default reporta-se a data de inception e para os casos em que não houve alteração do status e que no histórico da ct013 estiveram sempre em default devemos reportar a data do campo fec_def.</v>
          </cell>
        </row>
        <row r="91">
          <cell r="E91" t="str">
            <v>IN.089</v>
          </cell>
          <cell r="G91" t="str">
            <v>accmltd_imprmnt_instrmnt_prvs</v>
          </cell>
          <cell r="H91" t="str">
            <v>FLOAT 2 decimal places</v>
          </cell>
          <cell r="I91" t="str">
            <v>Previous sum of LLPs and other allowances</v>
          </cell>
          <cell r="J91" t="str">
            <v>The amount of loss allowances that are held against or are allocated to the instrument on the date one year before the loan tape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v>
          </cell>
          <cell r="K91">
            <v>99999999999</v>
          </cell>
          <cell r="L91">
            <v>11111111111</v>
          </cell>
          <cell r="N91" t="str">
            <v>CD_LOAN_TAPES_BCE</v>
          </cell>
          <cell r="O91" t="str">
            <v>LT001_UNIV_OPER</v>
          </cell>
          <cell r="P91" t="str">
            <v>PROVISAO_ON_PRVS</v>
          </cell>
          <cell r="Q91" t="str">
            <v>NVL(SUM(PROVISAO_ON_PRVS),0)</v>
          </cell>
          <cell r="R91" t="str">
            <v xml:space="preserve"> - SE A DT_INCPTN &gt; REF_DATE - 1 ANO</v>
          </cell>
          <cell r="S91" t="str">
            <v>1) CRUZAR LT002_INSTRUMENT COM LT001_UNIV_OPER PARA OBTER O CAMPO PROVISAO_ON_PRVS:
LT002_INSTRUMENT 
LEFT JOIN 
(SELECT * FROM LT001_UNIV_OPER GROUP BY CEMPRESA, CBALCAO, CNUMECTA, ZDEPOSIT)
ON INSTRMNT_ID = CONCAT(CEMPRESA, CBALCAO, CNUMECTA, ZDEPOSIT)</v>
          </cell>
          <cell r="U91">
            <v>45834</v>
          </cell>
          <cell r="V91" t="str">
            <v>08/11/2021: Foram eliminadas da metodologia de NOT APPLICABLE as regras "Se o campo ACCNTNG_CLSSFCTN assumir os valores: '2','4','41';
Se todas as linhas do contrato na FR802, o campo PRODUTO assumir os valores: 'garantias prestadas','compromissos perante terceiros', 'outras responsabilidades perante terceiros','garantias financeiras prestadas';";
30/03/2022: Atualização da metodologia de cálculo para prever os novos campos da LT001;
21/04/2022: Foi atualizada a metodologia de cálculo para que o campo apresente o valor da coluna de nullable até 2022-12-31;
15/07/2022: Foi anulada a última alteração (apagada a frase "* Reportar valor da coluna NULLABLE até 2022-12-31");
13/01/2022: Alteração da metodologia de cálculo e NOT APPLICABLE para prever casos em que a REF_DATE de há 1 ano seja menor que a DT_INCPTN
05/06/2025: Campo passar a ser aprovisionado diretamente pelo campo provisao_on_prvs da lt001.
26/06/2025: Criação do campo PROVISAO_ON_PRVS na LT001 e alteração da metodologia de cálculo. O campo é calculado diretamente a partir dos campos do Universo.</v>
          </cell>
        </row>
        <row r="92">
          <cell r="E92" t="str">
            <v>IN.129</v>
          </cell>
          <cell r="G92" t="str">
            <v>rcvd_amrtstn_12m</v>
          </cell>
          <cell r="H92" t="str">
            <v>FLOAT 2 decimal places</v>
          </cell>
          <cell r="I92" t="str">
            <v>Received amortisation payments within last 12 months prior to reference date</v>
          </cell>
          <cell r="J92" t="str">
            <v>Received amortisation payments within last 12 months prior to reference date.</v>
          </cell>
          <cell r="K92">
            <v>99999999999</v>
          </cell>
          <cell r="L92">
            <v>11111111111</v>
          </cell>
          <cell r="N92" t="str">
            <v>CD_ALM</v>
          </cell>
          <cell r="O92" t="str">
            <v>EPT08_PRESTACOES</v>
          </cell>
          <cell r="P92" t="str">
            <v>MCAPPAG</v>
          </cell>
          <cell r="Q92" t="str">
            <v>1. SE, POR ZNUMPRE, EXISTIR MAIS DO QUE UM IPENDCOB E UM DELES FOR IGUAL A '0',  ENTÃO: 
SUM(MCAPPAG) 
WHERE IPENDCOB = '0'
2. CASO CONTRÁRIO: SUM(MCAPPAG)
PARA AMBAS AS CONDIÇÕES APLICAR OS SEGUINTES FILTROS:
WHERE DATA_DATE_PART = DT_RFRNC
AND SUBSTR(HTIMEST, 1, 10) &lt;= DT_RFRNC
AND SUBSTR(HTIMEST, 1, 10) &gt; (12 MESES ANTES DE DT_RFRNC)\</v>
          </cell>
          <cell r="R92" t="str">
            <v>SE CONTRATO PERTENCER AOS PRODUTOS IDENTIFICADOS NA TABELA DE PARAMETRIZAÇÃO: 
TABELA DE PARAMETRIZAÇÃO LT803_CODIGOS_LT SE VALOR_LT = 1 
ONDE TYP_INSTRMNT = VALOR_ORIGEM 
E CAMPO_LT = 'GRACE_PERIOD'</v>
          </cell>
          <cell r="S92" t="str">
            <v>NOTA: A TABELA EPT08_PRESTACOES DEVE SER FILTRADA POR TODAS AS DATA_DATE_PART INFERIORES A 12 MESES ANTES DA DATA DE REFERÊNCIA
1) CRUZAR LT002_INSTRUMENT COM TRADUTOR DE CHAVES FINREP:
LT002_INSTRUMENT 
LEFT JOIN 
(SELECT * FROM KT_CHAVES_FINREP)
ON INSTRMNT_ID = CONCAT(CEMPRESA_FR, CBALCAO_FR, CNUMECTA_FR, ZDEPOSIT_FR)
2) CRUZAR CHAVE MASTER OBTIDA NO PASSO ANTERIOR COM TABELA EPT08_PRESTACOES PARA OBTER OS CAMPOS NECESSÁRIOS DA CARTEIRA DE EMPRÉSTIMOS:
LEFT JOIN 
(SELECT * FROM EPT08_PRESTACOES)
ON CONCAT(CBALCAO, CNUMECTA, ZDEPOSIT) = CONCAT (CKBALCAO, CKNUMCTA, '000000000000000')
3) METODOLOGIA DE CÁLCULO (NOT APPLICABLE)
CRUZAR LT002_INSTRUMENT COM TABELA DE PARAMATRIZAÇÃO LT803_CODIGOS_LT:
LEFT JOIN
(SELECT * FROM LT803_CODIGOS_LT) 
ON TYP_INSTRMNT = VALOR_ORIGEM</v>
          </cell>
          <cell r="U92">
            <v>45771</v>
          </cell>
          <cell r="V92" t="str">
            <v>15/12/2021: Atualização da especificação da metodologia de cálculo, cruzamento e NOT APPLICABLE;
15/03/2022: Alteração da condição que define o intervalo de tempo;
24/06/2022: Atualização da metodologia de cálculo (adição de condições com campo HTIMEST) por forma a eliminar registos duplicados e referentes a pagamentos anteriores do período pretendido. Atualização da metodologis de NOT APPLICABLE;
07/07/2023: Uniformização da escrita da metodologia de NOT APPLICABLE. Sem impactos a nível de implementação;
28/07/2023: Atualização da metodologia de NOT APPLICABLE. 
24/04/2024: Sem necessidade de re-especificação (controlos Corporativos justificados com Luís Fontão)</v>
          </cell>
        </row>
        <row r="93">
          <cell r="E93" t="str">
            <v>IN.117</v>
          </cell>
          <cell r="G93" t="str">
            <v>pd_ifrs9_12m_rd</v>
          </cell>
          <cell r="H93" t="str">
            <v>FLOAT 6 decimal places</v>
          </cell>
          <cell r="I93" t="str">
            <v>12-month PD at reporting date according to IFRS 9</v>
          </cell>
          <cell r="J93" t="str">
            <v>12-month PD at reference date which is used by the bank for the computation of stage 1 ECL or for SICR assessment if the bank uses a 12 month proxy for staging.
Data attribute aligned with IFRS9.</v>
          </cell>
          <cell r="K93">
            <v>99999999999</v>
          </cell>
          <cell r="L93">
            <v>11111111111</v>
          </cell>
          <cell r="N93" t="str">
            <v>BU_IFRS9
CD_LOAN_TAPES_BCE</v>
          </cell>
          <cell r="O93" t="str">
            <v>BU_IFRS9.IFRS9_OUT_EXPECTED_LOSS_REPORTING
LT002_INSTRUMENT</v>
          </cell>
          <cell r="P93" t="str">
            <v>PD12M_IFRS9
IMPRMNT_STTS_INSTRMNT</v>
          </cell>
          <cell r="Q93" t="str">
            <v>CASE WHEN IMPRMNT_STTS_INSTRMNT = '25' THEN 1 ELSE PD12M_IFRS9
WHERE IMCATF046_FLAG_FECHO.CMES = REF_DATE</v>
          </cell>
          <cell r="R93" t="str">
            <v xml:space="preserve"> - SE O CONTRATO NÃO PERTENCER AO UNIVERSO DE IMPARIDADE (IFRS9_INPUT_MOTOR_8_7)</v>
          </cell>
          <cell r="S93" t="str">
            <v>1) CRUZAR LT002_INSTRUMENT COM TRADUTOR DE CHAVES FINREP E IFRS9:
LT002_INSTRUMENT 
LEFT JOIN 
(SELECT * FROM KT_CHAVES_FINREP 
INNER JOIN
SELECT * FROM KT_CHAVES_IFRS9
ON CEMPRESA, CBALCAO, CNUMECTA, ZDEPOSIT =  CEMPRESA, CBALCAO, CNUMECTA, ZDEPOSIT )
ON INSTRMNT_ID = CONCAT(CEMPRESA_FR, CBALCAO_FR, CNUMECTA_FR, ZDEPOSIT_FR)
2) CRUZAR CHAVE IFRS9 OBTIDA NO PASSO ANTERIOR COM TABELA IFRS9_OUT_EXPECTED_LOSS_REPORTING COM O RESPETIVO ID DE EXECUÇÃO PARA OBTER OS CAMPOS NECESSÁRIOS:
LEFT JOIN
(SELECT * FROM IFRS9_OUT_EXPECTED_LOSS_REPORTING 
INNER JOIN
SELECT * FROM IMCATF046_FLAG_FECHO 
ON EXEC_ID_PART = EXEC_ID_PART )
ON CONTRACT_ID = CONTRACT_ID</v>
          </cell>
          <cell r="U93">
            <v>45771</v>
          </cell>
          <cell r="V93" t="str">
            <v>07/01/2022: Foram alteradas as tabelas IFRS9_OUT_EXPECTED_LOSS_8_7 e IFRS9_OUT_STAGING_8_7 para IFRS9_OUT_EXPECTED_LOSS_REPORTING e IFRS9_OUT_STAGING_REPORTING, respetivamente;
01/07/2022: Alteração à metodologia para forçar o valor da PD = 1 caso o stage seja 3 (de acordo com os controlos da Corporação)
24/04/2025: Sem necessidade de re-especificação (controlos Corporativos justificados)</v>
          </cell>
        </row>
        <row r="94">
          <cell r="E94" t="str">
            <v>IN.114</v>
          </cell>
          <cell r="G94" t="str">
            <v>pd_crr_rd</v>
          </cell>
          <cell r="H94" t="str">
            <v>FLOAT 6 decimal places</v>
          </cell>
          <cell r="I94" t="str">
            <v>Probability of default according to CRR at reference date</v>
          </cell>
          <cell r="J94" t="str">
            <v>The PD over one year, determined in accordance with Articles 160, 163, 179 and 180 of Regulation (EU) No 575/2013.
If the PD is calculated on obligor level then provide the obligor PD.
Non-IRB banks to report the most appropriate internal PD.</v>
          </cell>
          <cell r="K94">
            <v>99999999999</v>
          </cell>
          <cell r="L94">
            <v>11111111111</v>
          </cell>
          <cell r="N94" t="str">
            <v>CD_LOAN_TAPES_BCE</v>
          </cell>
          <cell r="O94" t="str">
            <v>BCE_LT_INSTR_CAP</v>
          </cell>
          <cell r="P94" t="str">
            <v>PD_CRR_RD</v>
          </cell>
          <cell r="Q94" t="str">
            <v>PD_CRR_RD</v>
          </cell>
          <cell r="R94" t="str">
            <v xml:space="preserve">SE O CAMPO RWA_MTHD ASSUMIR O VALOR: '2'; 
SE CONTRATO É CRÉDITO ESPECIALIZADO (SEGMENTO_COREP_PREM LIKE 'I_4%');
SE O CAMPO AUXILIAR FLG_CONS_CAP = 0 (UTILIZADO NA DEFINIÇÃO DO UNIVERSO DE CAPITAL) </v>
          </cell>
          <cell r="S94" t="str">
            <v>1) CRUZAR LT002_INSTRUMENT COM TABELA TEMPORÁRIA BCE_LT_INSTR_CAP PARA O PERIMETRO EM ANÁLISE:
LT002_INSTRUMENT
LEFT JOIN
(SELECT * FROM BCE_LT_INSTR_CAP)
ON INSTRMNT_ID = CHAVE_FR
CONSULTAR DOCUMENTO BS_TABELAS_TEMPORÁRIAS_LOAN_TAPE.XLSX
(BCE_LT_INSTR_CAP)</v>
          </cell>
          <cell r="U94">
            <v>45779</v>
          </cell>
          <cell r="V94" t="str">
            <v>27/10/2021: Reunião LCM: Eliminação da regra "Se a entidade não pertencer ao universo de Capital (BCE_LT_INSTR_CAP)" na metodologia de NOT APPLICABLE;
09/11/2021: Adição de condição na metodologia de NOT APPLICABLE. Consultar documento BS_Tabelas_Temporárias_Loan_Tape.xlsx (BCE_LT_INSTR_CAP) para aplicar metodologia;
21/12/2023: Reunião LCM: Adição de condições de NOT APPLICABLE na sequência da análise dos controlos da Corporação e completude
02/05/2025: Reunião Luísa Sousa: Sem necessidade de re-especificação (controlos Corporativos a serem justificados)</v>
          </cell>
        </row>
        <row r="95">
          <cell r="E95" t="str">
            <v>EN.082</v>
          </cell>
          <cell r="G95" t="str">
            <v>pd_crr_rd</v>
          </cell>
          <cell r="H95" t="str">
            <v>FLOAT 6 decimal places</v>
          </cell>
          <cell r="I95" t="str">
            <v>Probability of default according to CRR at reference date</v>
          </cell>
          <cell r="J95" t="str">
            <v>The PD over one year, determined in accordance with Articles 160, 163, 179 and 180 of Regulation (EU) No 575/2013.
If the PD is calculated on obligor level then provide the obligor PD. If the PD is calculated on instruments level please provide an EAD weighted average.</v>
          </cell>
          <cell r="K95">
            <v>99999999999</v>
          </cell>
          <cell r="L95">
            <v>11111111111</v>
          </cell>
          <cell r="N95" t="str">
            <v>CD_LOAN_TAPES_BCE</v>
          </cell>
          <cell r="O95" t="str">
            <v>LT002_INSTRUMENT</v>
          </cell>
          <cell r="P95" t="str">
            <v>PD_CRR_RD
EAD</v>
          </cell>
          <cell r="Q95" t="str">
            <v>1. IDENTIFICAR CONTRATOS ONDE O CLIENTE É O 1º TITULAR:
LT005_INSTR_ENT
WHERE MN_ENTTY = 'Y'
2) APLICAR A SEGUINTE METODOLOGIA POR ENTIDADE:
    A. SE TODOS OS CONTRATOS DO CLIENTE ASSUMIREM O VALOR DA COLUNA DE NOT APPLICABLE ENTÃO VALOR DA COLUNA NOT APPLICABLE   
    B. SE TODOS OS CONTRATOS DO CLIENTE ASSUMIREM O VALOR DA COLUNA DE NULLABLE ENTÃO VALOR DA COLUNA NULLABLE
    C. CASO CONTRÁRIO CALCULAR A PD SOBRE OS CONTRATOS OBTIDOS NO PASSO 1): WHEN SUM(EAD) &lt;&gt; 0 THEN SUM( (PD_CRR_RD POR CONTRATO * EAD POR CONTRATO) / SUM(EAD DOS CONTRATOS DO CLIENTE)) ELSE AVG(PD_CRR_RD)</v>
          </cell>
          <cell r="R95" t="str">
            <v>SE TODOS OS CONTRATOS DO CLIENTE ASSUMIREM O VALOR DA COLUNA DE NOT APPLICABLE; SE A ENTIDADE NÃO FOR 1º TITULAR (MN_ENTTY = 'N'); SE TODOS OS CONTRATOS DO CLIENTE ASSUMIREM AMBOS OS VALORES DA COLUNA DE NOT APPLICABLE E NULLABLE</v>
          </cell>
          <cell r="S95" t="str">
            <v xml:space="preserve">1. CRUZAR LT003_ENTITY COM LT005_INSTR_ENT:
LT003_ENTITY
LEFT JOIN 
(SELECT * FROM LT005_INSTR_ENT)
ON ENTTY_ID = ENTTY_ID
2. CRUZAR CONTRATOS OBTIDOS NO PASSO ANTERIOR COM A TABELA LT002_INSTRUMENT, PARA OBTER OS CAMPOS EAD E PD_CRR_RD:
LEFT JOIN 
(SELECT * FROM LT002_INSTRUMENT)
ON INSTRMNT_ID = INSTRMNT_ID
</v>
          </cell>
          <cell r="U95">
            <v>45771</v>
          </cell>
          <cell r="V95" t="str">
            <v>27/10/2021: Reunião LCM: Eliminação da regra "Se a entidade não pertencer ao universo de Capital (BCE_LT_INSTR_CAP)" na metodologia de NOT APPLICABLE;
09/11/2021: Correção de metodologia de cálculo e de cruzamento;
08/07/2022: Alteração da especificação para reportar apenas informação para 1ºs titulares;
03/02/2022: Alteração da metodologia de  NOT APPLICABLE;
31/03/2023: Alteração da metodologia de cálculo para prever casos em que a entidade não tenha EAD &lt;&gt; 0
24/04/2025: Alteração da metodologia de NOT APPLICABLE, para considerar como 1º titular quando mn_entty = 'Y';</v>
          </cell>
        </row>
        <row r="96">
          <cell r="E96" t="str">
            <v>IN.080</v>
          </cell>
          <cell r="G96" t="str">
            <v>otstndng_nmnl_amnt_instrmnt</v>
          </cell>
          <cell r="H96" t="str">
            <v>FLOAT 2 decimal places</v>
          </cell>
          <cell r="I96" t="str">
            <v>Outstanding gross nominal amount</v>
          </cell>
          <cell r="J96" t="str">
            <v>Principal amount outstanding at the end of the reporting reference date, including unpaid past due interest but excluding accrued interest. The outstanding nominal amount must be reported net of write-offs and write-downs as determined by the relevant accounting practices.</v>
          </cell>
          <cell r="K96">
            <v>99999999999</v>
          </cell>
          <cell r="L96">
            <v>11111111111</v>
          </cell>
          <cell r="N96" t="str">
            <v>CD_LOAN_TAPES_BCE</v>
          </cell>
          <cell r="O96" t="str">
            <v>LT001_UNIV_OPER</v>
          </cell>
          <cell r="P96" t="str">
            <v>VALOR_BRUTO_ON
JUROS_CORRIDOS</v>
          </cell>
          <cell r="Q96" t="str">
            <v>NVL ( SUM(-1*VALOR_BRUTO_ON) ; 0) - NVL ( SUM(-1*JUROS_CORRIDOS);0)</v>
          </cell>
          <cell r="R96" t="str">
            <v>-</v>
          </cell>
          <cell r="S96" t="str">
            <v>1) CRUZAR LT002_INSTRUMENT COM LT001_UNIV_OPER PARA OBTER O CAMPO VALOR_BRUTO_ON E JUROS_CORRIDOS:
LT002_INSTRUMENT 
LEFT JOIN 
(SELECT * FROM LT001_UNIV_OPER 
GROUP BY CEMPRESA, CBALCAO, CNUMECTA, ZDEPOSIT)
ON INSTRMNT_ID = CONCAT(CEMPRESA, CBALCAO, CNUMECTA, ZDEPOSIT)</v>
          </cell>
          <cell r="U96">
            <v>45834</v>
          </cell>
          <cell r="V96" t="str">
            <v>18/02/22: Atualização da metodologia de cálculo para passar a depender de outros campos
26/06/2025: Criação do campo JUROS_CORRIDOS na LT001 e alteração da metodologia de cálculo para prever este mesmo campo como fonte. O campo é calculado diretamente a partir dos campos do Universo.</v>
          </cell>
        </row>
        <row r="97">
          <cell r="E97" t="str">
            <v>IN.078</v>
          </cell>
          <cell r="G97" t="str">
            <v>off_blnc_sht_amnt_instrmnt</v>
          </cell>
          <cell r="H97" t="str">
            <v>FLOAT 2 decimal places</v>
          </cell>
          <cell r="I97" t="str">
            <v>Off-balance sheet amount</v>
          </cell>
          <cell r="J97" t="str">
            <v>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v>
          </cell>
          <cell r="K97">
            <v>99999999999</v>
          </cell>
          <cell r="L97">
            <v>11111111111</v>
          </cell>
          <cell r="N97" t="str">
            <v>CD_LOAN_TAPES_BCE</v>
          </cell>
          <cell r="O97" t="str">
            <v>LT001_UNIV_OPER</v>
          </cell>
          <cell r="P97" t="str">
            <v>VALOR_BRUTO_OFF</v>
          </cell>
          <cell r="Q97" t="str">
            <v>NVL ( SUM(-1*VALOR_BRUTO_OFF) ; 0)</v>
          </cell>
          <cell r="R97" t="str">
            <v>-</v>
          </cell>
          <cell r="S97" t="str">
            <v>1) CRUZAR LT002_INSTRUMENT COM LT001_UNIV_OPER PARA OBTER O CAMPO VALOR_BRUTO_OFF:
LT002_INSTRUMENT 
LEFT JOIN 
(SELECT * FROM LT001_UNIV_OPER GROUP BY CEMPRESA, CBALCAO, CNUMECTA, ZDEPOSIT)
ON INSTRMNT_ID = CONCAT(CEMPRESA, CBALCAO, CNUMECTA, ZDEPOSIT)</v>
          </cell>
          <cell r="U97">
            <v>45771</v>
          </cell>
          <cell r="V97" t="str">
            <v>08/11/2021: A metodologia de NOT APPLICABLE mantém-se igual à versão original (não foi aplicada a metodologia de default values proposta pela Corporação);
30/03/2022: Atualização da metodologia de cálculo para prever os novos campos da LT001
24/04/2025: Sem necessidade de re-especificação (controlos Corporativos justificados)</v>
          </cell>
        </row>
        <row r="98">
          <cell r="E98" t="str">
            <v>EN.041</v>
          </cell>
          <cell r="G98" t="str">
            <v>lgl_prcdng_stts_le</v>
          </cell>
          <cell r="H98" t="str">
            <v>Code List</v>
          </cell>
          <cell r="I98" t="str">
            <v>Legal proceedings status Counterparty (LE)</v>
          </cell>
          <cell r="J98" t="str">
            <v xml:space="preserve">Legal proceedings status Counterparty (LE).
Only for Retail portfolios: Status "No legal action taken" or "Other legal measures" are possible. Status "Other legal measures" is reported when the hard collection process was initiated at the level of a given entity or at the level of any associated instrument or protection of this entity.
</v>
          </cell>
          <cell r="K98">
            <v>99999999999</v>
          </cell>
          <cell r="L98" t="str">
            <v>Default value not allowed</v>
          </cell>
          <cell r="N98" t="str">
            <v>CD_LOAN_TAPES_BCE</v>
          </cell>
          <cell r="O98" t="str">
            <v>LT003_ENTITY
BCE_LT_LGL_PRCDNG_STTS</v>
          </cell>
          <cell r="P98" t="str">
            <v>CLLCTN_MD
INTRNL_SGMNT
LGL_PRCDNG_STTS</v>
          </cell>
          <cell r="Q98" t="str">
            <v>CASE 
WHEN INTRNL_SGMNT IS NULL E A ENTIDADE NÃO EXISTE NA TABELA DE SUPORTE CLLCTN_MD NEM NA LGL_PRCDNG_STTS THEN '1'
WHEN INTRNL_SGMNT IS NULL E A ENTIDADE EXISTE E ESTÁ MARCADA EM PELO MENOS UMA DAS TABELAS DE SUPORTE CLLCTN_MD E/OU LGL_PRCDNG_STTS THEN VALOR DA COLUNA NULLABLE
WHEN INTRNL_SGMNT = 'PARTICULARES' AND CLLCTN_MD = '1' THEN '4'
WHEN INTRNL_SGMNT = 'PARTICULARES' AND CLLCTN_MD &lt;&gt; '1' THEN '1'
WHEN  INTRNL_SGMNT &lt;&gt; 'PARTICULARES'  THEN NVL(LGL_PRCDNG_STTS, '1')
ELSE LGL_PRCDNG_STTS
EM CASO DE DUPLICAÇÃO DE VALORES POR ENTTY_ID DEVE SER CONSIDERADA A SEGUINTE ORDEM:
1º - LGL_PRCDNG_STTS = 3
2º - LGL_PRCDNG_STTS = 4
3º - LGL_PRCDNG_STTS = 2
4º - LGL_PRCDNG_STTS = 1</v>
          </cell>
          <cell r="R98" t="str">
            <v>-</v>
          </cell>
          <cell r="S98" t="str">
            <v>CONSULTAR DOCUMENTO BS_TABELAS_TEMPORÁRIAS_LOAN_TAPE.XLSX
(BCE_LT_LGL_PRCDNG_STTS)
1) CRUZAR O UNIVERSO DE ENTIDADES DA LT003 COM A TABELA TEMPORÁRIA DE PROCEDIMENTOS LEGAIS 
LT003_ENTITY
LEFT JOIN
(SELECT * FROM BCE_LT_LGL_PRCDNG_STTS)
ON ZCLIENTE=ZCLIENTE</v>
          </cell>
          <cell r="U98">
            <v>45779</v>
          </cell>
          <cell r="V98" t="str">
            <v>07/12/2021: Atualização de especificação de metodologia de cálculo;
30/06/2022: Atualização de especificação de metodologia de cálculo;
05/08/2022: Atualização da metodologia de cálculo em como das tabelas de suporte;
31/03/2023: Alteração da metodologia de cálculo para prever casos em que a entidade não pertença ao segmento "particulares"
02/05/2025: Reunião Luísa Sousa: Sem necessidade de re-especificação (controlos Corporativos a serem justificados)</v>
          </cell>
        </row>
        <row r="99">
          <cell r="E99" t="str">
            <v>EN.010</v>
          </cell>
          <cell r="G99" t="str">
            <v>entty_id</v>
          </cell>
          <cell r="H99" t="str">
            <v>VARCHAR2(255)</v>
          </cell>
          <cell r="I99" t="str">
            <v>Entity ID</v>
          </cell>
          <cell r="J99" t="str">
            <v>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v>
          </cell>
          <cell r="K99" t="str">
            <v>Default value not allowed</v>
          </cell>
          <cell r="L99" t="str">
            <v>Default value not allowed</v>
          </cell>
          <cell r="N99" t="str">
            <v>CD_CAPTOOLS</v>
          </cell>
          <cell r="O99" t="str">
            <v xml:space="preserve">CT003_UNIV_CLI </v>
          </cell>
          <cell r="P99" t="str">
            <v>ZCLIENTE</v>
          </cell>
          <cell r="Q99" t="str">
            <v>ZCLIENTE</v>
          </cell>
          <cell r="R99" t="str">
            <v/>
          </cell>
          <cell r="S99" t="str">
            <v>SELECT B.ZCLIENTE AS ENTTY_ID
FROM (SELECT ZCLIENTE FROM BU_CAPTOOLS.BCE_LT_ENTITY WHERE REF_DATE = '${REF_DATE}) A 
LEFT JOIN 
FROM (SELECT ZCLIENTE FROM CD_CAPTOOLS.CT003_UNIV_CLI WHERE REF_DATE = '${REF_DATE}) B
ON A.ZCLIENTE = B.ZCLIENTE</v>
          </cell>
          <cell r="U99">
            <v>44313</v>
          </cell>
          <cell r="V99" t="str">
            <v>27/04/2025: Campo chave da tabela, sem necessidade de re-especificação</v>
          </cell>
        </row>
        <row r="100">
          <cell r="E100" t="str">
            <v>IE.003</v>
          </cell>
          <cell r="G100" t="str">
            <v>entty_id</v>
          </cell>
          <cell r="H100" t="str">
            <v>VARCHAR2(255)</v>
          </cell>
          <cell r="I100" t="str">
            <v>Entity ID</v>
          </cell>
          <cell r="J100" t="str">
            <v>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v>
          </cell>
          <cell r="K100" t="str">
            <v>Default value not allowed</v>
          </cell>
          <cell r="L100" t="str">
            <v>Default value not allowed</v>
          </cell>
          <cell r="N100" t="str">
            <v>CD_CLIENTES</v>
          </cell>
          <cell r="O100" t="str">
            <v>CL001_INTERV_CTO</v>
          </cell>
          <cell r="P100" t="str">
            <v>ZCLIENTE</v>
          </cell>
          <cell r="Q100" t="str">
            <v>CONSULTAR DOCUMENTO DE ESPECIFICAÇÃO DE CÁLCULO DE UNIVERSO</v>
          </cell>
          <cell r="R100" t="str">
            <v/>
          </cell>
          <cell r="S100" t="str">
            <v>CONSULTAR DOCUMENTO DE ESPECIFICAÇÃO DE CÁLCULO DE UNIVERSO</v>
          </cell>
          <cell r="U100">
            <v>44313</v>
          </cell>
          <cell r="V100" t="str">
            <v>27/04/2025: Campo chave da tabela, sem necessidade de re-especificação</v>
          </cell>
        </row>
        <row r="101">
          <cell r="E101" t="str">
            <v>IN.126</v>
          </cell>
          <cell r="G101" t="str">
            <v>eir</v>
          </cell>
          <cell r="H101" t="str">
            <v>FLOAT 6 decimal places</v>
          </cell>
          <cell r="I101" t="str">
            <v>Current effective interest rate for provisioning calculation according to IFRS 9</v>
          </cell>
          <cell r="J101" t="str">
            <v>Current effective interest rate.
Data attribute aligned with IFRS9.</v>
          </cell>
          <cell r="K101">
            <v>99999999999</v>
          </cell>
          <cell r="L101">
            <v>11111111111</v>
          </cell>
          <cell r="N101" t="str">
            <v>BU_IFRS9</v>
          </cell>
          <cell r="O101" t="str">
            <v>BU_IFRS9.IFRS9_OUT_EXPECTED_LOSS_REPORTING</v>
          </cell>
          <cell r="P101" t="str">
            <v>IER_FINAL</v>
          </cell>
          <cell r="Q101" t="str">
            <v>IER_FINAL/100
WHERE IMCATF046_FLAG_FECHO.CMES = REF_DATE</v>
          </cell>
          <cell r="R101" t="str">
            <v>SE O CONTRATO NÃO PERTENCER AO UNIVERSO DE IMPARIDADE (IFRS9_INPUT_MOTOR_8_7)</v>
          </cell>
          <cell r="S101" t="str">
            <v>1. CRUZAR LT002_INSTRUMENT COM TRADUTOR DE CHAVES FINREP E IFRS9:
LT002_INSTRUMENT 
LEFT JOIN 
(SELECT * FROM KT_CHAVES_FINREP 
INNER JOIN
SELECT * FROM KT_CHAVES_IFRS9
ON CEMPRESA, CBALCAO, CNUMECTA, ZDEPOSIT =  CEMPRESA, CBALCAO, CNUMECTA, ZDEPOSIT )
ON INSTRMNT_ID = CONCAT(CEMPRESA_FR, CBALCAO_FR, CNUMECTA_FR, ZDEPOSIT_FR)
2. CRUZAR CHAVE IFRS9 OBTIDA NO PASSO ANTERIOR COM TABELA IFRS9_OUT_EXPECTED_LOSS_REPORTING COM O RESPETIVO ID DE EXECUÇÃO, PARA OBTER OS CAMPOS NECESSÁRIOS:
LEFT JOIN
(SELECT * FROM IFRS9_OUT_EXPECTED_LOSS_REPORTING 
INNER JOIN
SELECT * FROM IMCATF046_FLAG_FECHO 
ON EXEC_ID_PART = EXEC_ID_PART )
ON CONTRACT_ID = CONTRACT_ID</v>
          </cell>
          <cell r="U101">
            <v>45786</v>
          </cell>
          <cell r="V101" t="str">
            <v>07/01/2022: Foram alteradas as tabelas IFRS9_OUT_EXPECTED_LOSS_8_7 e IFRS9_OUT_STAGING_8_7 para IFRS9_OUT_EXPECTED_LOSS_REPORTING e IFRS9_OUT_STAGING_REPORTING, respetivamente;
20/04/2022: Alteração da metodologia de cáclulo para dividir o campo por 100, por forma obte a taxa entre 0 e 1
09/05/2025: Sem necessidade de re-especificação (controlos Corporativos justificados)</v>
          </cell>
        </row>
        <row r="102">
          <cell r="E102" t="str">
            <v>IN.104</v>
          </cell>
          <cell r="G102" t="str">
            <v>dt_pst_d</v>
          </cell>
          <cell r="H102" t="str">
            <v>DATE</v>
          </cell>
          <cell r="I102" t="str">
            <v>Date past due</v>
          </cell>
          <cell r="J102" t="str">
            <v>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v>
          </cell>
          <cell r="K102" t="str">
            <v>0000-00-00</v>
          </cell>
          <cell r="L102" t="str">
            <v>1111-11-11</v>
          </cell>
          <cell r="N102" t="str">
            <v>CD_LOAN_TAPES_BCE</v>
          </cell>
          <cell r="O102" t="str">
            <v>MOYR1060
MOYR1061
CT622_MOYR_IFIC</v>
          </cell>
          <cell r="P102" t="str">
            <v>MOYR1N60_DINICONT
DT_INCUMP</v>
          </cell>
          <cell r="Q102" t="str">
            <v>CASE WHEN CEMPRESA IN ('82','89') THEN DT_INCUMP ELSE  MIN(MOYR1N60_DINICONT)</v>
          </cell>
          <cell r="R102" t="str">
            <v>SE NÃO PERTENCER AO UNIVERSO DAS MOYIR; SE O CAMPO ARRRS_INSTRMNT = 0</v>
          </cell>
          <cell r="S102" t="str">
            <v>UNIVERSO INSTR
1. CRUZAR COM O TRADUTOR DE CHAVES FINREP - EM CASO DE AGRUPAMENTO DE CONTRATOS, DEVERÁ SER CONSIDERADO O MÍNIMO DA DATA DE INCUMPRIMENTO (DT_INCUMP, MOYR1N60_DINICONT)
LEFT JOIN
(SELECT * FROM CD_CAPTOOLS.KT_CHAVES_FINREP 
GROUP BY EMPRESA, CBALCAO, CNUMECTA, ZDEPOSIT) 
ON CEMPRESA, CBALCAO, CNUMECTA, ZDEPOSIT
2. CRIAR UMA TABELA ÚNICA COM A INFORMAÇÃO DAS 3 TABELAS DO MOYR
LEFT JOIN
(SELECT * FROM MOYR1060 WHERE DATA_DATE_PART = $'{REFDATE}'
AND MOYR1N60_CSUBCART &lt;&gt; 'A' 
AND MOYR1N60_CSUBPROD &lt;&gt; 'MOR' 
AND MOYR1N60_CGRUPOIC NOT IN ('31','91')
FULL OUTER JOIN 
SELECT * FROM MOYR1061WHERE DATA_DATE_PART = $'{REFDATE}'
AND MOYR1N60_CSUBCART &lt;&gt; 'A'  AND MOYR1N60_CSUBPROD &lt;&gt; 'MOR'  AND MOYR1N60_CGRUPOIC NOT IN ('31','91)
AND NOT ( MOYR1N60_CNATURIC = 'I' AND (MOYR1N60_CSUBPROD &lt;&gt; 'MOR' AND MOYR1N60_CLASRISC NOT IN ('0','1') AND MOYR1N60_CODPROV IN ('090','***','111','')))
AND NOT (MOYR1N60_CNATURIC  IN ('D','M','S') AND MOYR1N60_CLASRISC NOT IN ('0','1'))
FULL OUTER JOIN 
CT622_MOYR_IFIC WHERE REF_DATE = $'{REFDATE}'
ON CEMPRESA, CBALCAO, CNUMECTA, ZDEPOSIT)</v>
          </cell>
          <cell r="U102">
            <v>45779</v>
          </cell>
          <cell r="V102" t="str">
            <v>04/11/2021: A metodologia de cálulo e de NOT APPLICABLE mantém-se igual à versão original (não foi aplicada a metodologia proposta pela Corporação).
04/02/2022: Foram adicionados filtros às tabeLas do moyr;
2025/03/2022: Foi adicionado um NVL à metodologia de cálculo;
07/04/2022: Foram adicionados filtros à metodologia de NOT APPLICABLE, decorrente da análise dos controlos do BCE
30/04/2025: Sem necessidade de re-especificação (controlos Corporativos justificados)
Reunião Luísa Sousa e Rui Sarroeira: verifica-se que a Contabilidade e CRC reporta apenas contratos vencidos &gt; 30 dias; no entanto, na Loan Tape e FINREP, é considerado default a partir do momento 0</v>
          </cell>
        </row>
        <row r="103">
          <cell r="E103" t="str">
            <v>IN.072</v>
          </cell>
          <cell r="G103" t="str">
            <v>dt_orgnl_mtrty</v>
          </cell>
          <cell r="H103" t="str">
            <v>DATE</v>
          </cell>
          <cell r="I103" t="str">
            <v>Original contractual maturity date (latest repayment date)</v>
          </cell>
          <cell r="J103" t="str">
            <v>Original contractual maturity date as agreed at the origination of the instrument. As for revolving credit facilities this attribute is to be reported "not applicable".</v>
          </cell>
          <cell r="K103" t="str">
            <v>0000-00-00</v>
          </cell>
          <cell r="L103" t="str">
            <v>1111-11-11</v>
          </cell>
          <cell r="N103" t="str">
            <v>CD_LOAN_TAPES_BCE</v>
          </cell>
          <cell r="O103" t="str">
            <v>FR004_CTO</v>
          </cell>
          <cell r="P103" t="str">
            <v>DATA_VENCIMENTO
DATA_VENCIMENTO_ORIG</v>
          </cell>
          <cell r="Q103" t="str">
            <v>CASE WHEN DATA_VENCIMENTO_ORIG LIKE "9999-12-%" AND DATA_VENCIMENTO NOT LIKE  "9999-12-%" THEN DATA_VENCIMENTO 
ELSE DATA_VENCIMENTO_ORIG</v>
          </cell>
          <cell r="R103" t="str">
            <v>- SE O INSTRUMENTO NÃO TEM MATURIDADE CONTRATUALIZADA NA SUA ORIGEM (DATA_VENCIMENTO_ORIG = "9999-12-%") E O INSTRUMENTO NÃO TEM MATURIDADE CONTRATUALIZADA ATUALMENTE  (DATA_VENCIMENTO  = "9999-12-%")
'- SE O CONTRATO PERTENCER AOS PRODUTOS DESCOBERTOS E CARTÕES:
TABELA DE PARAMETRIZAÇÃO LT831_PARAM_CONCEITOS, SE VALOR_DESTINO = 'CONCEPT NOT APPLICABLE'
ONDE VALOR_ORIGEM_1 = 'TYP_INSTRMNT'
E CAMPO_CONCEITO = 'FINAL_MATURITY_DATE'</v>
          </cell>
          <cell r="S103" t="str">
            <v>1. CRUZAR LT002_INSTRUMENT COM FR004_CTO, DE MODO A OBTER O CAMPO DATA_VENCIMENTO_ORIG: 
LT002_INSTRUMENT
LEFT JOIN
(SELECT * FROM FR004_CTO)
ON INSTRMNT_ID = CONCAT(CEMPRESA,CBALCAO,CNUMECTA,ZDEPOSIT)
2. CRUZAR COM A TABELA LT831_PARAM_CONCEITOS PARA DEFINIR A METODOLOGIA DE CÁLCULO (NOT APPLICABLE):
LEFT JOIN
(SELECT * FROM LT831_PARAM_CONCEITOS) 
ON TYP_INSTRMNT = ATRIBUTO_ORIGEM_1</v>
          </cell>
          <cell r="U103">
            <v>45761</v>
          </cell>
          <cell r="V103" t="str">
            <v>17/11/2021: Atualização da especificação da metodologia de cálculo. ATENÇÃO: O campo ainda não foi implementado pela equipa de Tecnologia
14/04/2025: Foi adicionada à metodologia de cuzamento, a metodologia de cálculo (NOT APPLICABLE)</v>
          </cell>
        </row>
        <row r="104">
          <cell r="E104" t="str">
            <v>IN.011</v>
          </cell>
          <cell r="G104" t="str">
            <v>dt_incptn</v>
          </cell>
          <cell r="H104" t="str">
            <v>DATE</v>
          </cell>
          <cell r="I104" t="str">
            <v>Date of inception</v>
          </cell>
          <cell r="J104" t="str">
            <v>The date on which the contractual relationship originated, i.e. the date on which the contract agreement becomes binding for all parties.</v>
          </cell>
          <cell r="K104" t="str">
            <v>0000-00-00</v>
          </cell>
          <cell r="L104" t="str">
            <v>Default value not allowed</v>
          </cell>
          <cell r="N104" t="str">
            <v>CD_CAPTOOLS</v>
          </cell>
          <cell r="O104" t="str">
            <v>FR004_CTO</v>
          </cell>
          <cell r="P104" t="str">
            <v>DATA_ABERTURA</v>
          </cell>
          <cell r="Q104" t="str">
            <v>DATA_ABERTURA
 SE DATA_ABERTURA = 0001-01-01 ENTÃO VALOR DA COLUNA NULLABLE</v>
          </cell>
          <cell r="R104" t="str">
            <v>-</v>
          </cell>
          <cell r="S104" t="str">
            <v>1) CRUZAR LT002_INSTRUMENT COM FR004_CTO, DE MODO A OBTER OS CAMPOS NECESSÁRIOS: 
LT002_INSTRUMENT
LEFT JOIN
(SELECT * FROM FR004_CTO)
ON INSTRMNT_ID = CONCAT(CEMPRESA, CBALCAO, CNUMECTA, ZDEPOSIT)</v>
          </cell>
          <cell r="U104">
            <v>45771</v>
          </cell>
          <cell r="V104" t="str">
            <v>04/11/2021: A metodologia de cálculo mantém-se igual à versão original (não foi aplicada a metodologia proposta pela Corporação);
23/03/2022: Foi adicionada uma condição de Nullable para colmatar uma incidência dos controlos da Corporação
24/04/2025: Sem necessidade de re-especificação (controlos Corporativos justificados com Luís Capitão)</v>
          </cell>
        </row>
        <row r="105">
          <cell r="E105" t="str">
            <v>IN.094</v>
          </cell>
          <cell r="G105" t="str">
            <v>dpd</v>
          </cell>
          <cell r="H105" t="str">
            <v>INTEGER</v>
          </cell>
          <cell r="I105" t="str">
            <v>Days past due at reference date</v>
          </cell>
          <cell r="J105" t="str">
            <v>Days past due at reference date in accordance with Art 178 of Regulation (EU) No 575/2013.</v>
          </cell>
          <cell r="K105">
            <v>99999999999</v>
          </cell>
          <cell r="L105">
            <v>11111111111</v>
          </cell>
          <cell r="N105" t="str">
            <v>CD_LOAN_TAPES_BCE</v>
          </cell>
          <cell r="O105" t="str">
            <v>BCE_LT_INSTR_CAP</v>
          </cell>
          <cell r="P105" t="str">
            <v>DPD</v>
          </cell>
          <cell r="Q105" t="str">
            <v>DPD</v>
          </cell>
          <cell r="R105" t="str">
            <v xml:space="preserve">- SE O CAMPO RWA_MTHD ASSUMIR O VALOR: '2'
 - SE O CAMPO AUXILIAR FLG_CONS_CAP=0 (UTILIZADO NA DEFINIÇÃO DO UNIVERSO DE CAPITAL) </v>
          </cell>
          <cell r="S105" t="str">
            <v>1) CRUZAR LT002_INSTRUMENT COM TABELA TEMPORÁRIA BCE_LT_INSTR_CAP PARA O PERIMETRO EM ANÁLISE:
LT002_INSTRUMENT
LEFT JOIN
(SELECT * FROM BCE_LT_INSTR_CAP)
ON INSTRMNT_ID = CHAVE_FR
CONSULTAR DOCUMENTO BS_TABELAS_TEMPORÁRIAS_LOAN_TAPE.XLSX
(BCE_LT_INSTR_CAP)</v>
          </cell>
          <cell r="U105">
            <v>45771</v>
          </cell>
          <cell r="V105" t="str">
            <v>27/10/2021: Reunião LCM: Eliminação da regra "Se a entidade não pertencer ao universo de Capital (BCE_LT_INSTR_CAP)" na metodologia de NOT APPLICABLE
24/04/2025: Alteração dos filtros de ataque à ct013 na tabela temporária bce_lt_instr_cap flag_cons_cap IN (1,2) OR flag_conc_contab IN (1,2) ao invés de (flag_cons_cap IN (1,2) AND flag_conc_contab IN (1,2)</v>
          </cell>
        </row>
        <row r="106">
          <cell r="E106" t="str">
            <v>IN.091</v>
          </cell>
          <cell r="G106" t="str">
            <v>arrrs_instrmnt</v>
          </cell>
          <cell r="H106" t="str">
            <v>FLOAT 2 decimal places</v>
          </cell>
          <cell r="I106" t="str">
            <v>Total exposure in arrears</v>
          </cell>
          <cell r="J106" t="str">
            <v>Aggregated amount of the principal, interest and any fee payment outstanding at the reporting date, which is contractually due and has not been paid (past due).</v>
          </cell>
          <cell r="K106">
            <v>99999999999</v>
          </cell>
          <cell r="L106">
            <v>11111111111</v>
          </cell>
          <cell r="N106" t="str">
            <v>CD_LOAN_TAPES_BCE</v>
          </cell>
          <cell r="O106" t="str">
            <v>TMP_BCE_LT_MOYR</v>
          </cell>
          <cell r="P106" t="str">
            <v>ARRRS_INSTRMNT</v>
          </cell>
          <cell r="Q106" t="str">
            <v>NVL(SUM(ARRRS_INSTRMNT),0)</v>
          </cell>
          <cell r="R106" t="str">
            <v/>
          </cell>
          <cell r="S106" t="str">
            <v>CONSULTAR DOCUMENTO BS_TABELAS_TEMPORÁRIAS_LOAN_TAPE.XLSX
(TMP_BCE_LT_MOYR)
UNIVERSO INSTR
LEFT JOIN
(SELECT * FROM CD_CAPTOOLS.KT_CHAVES_FINREP 
ON CEMPRESA_FR, CBALCAO_FR, CNUMECTA_FR, ZDEPOSIT_FR)
LEFT JOIN
(SELECT * FROM TMP_BCE_LT_MOYR
WHERE DATA_DATE_PART = REF_DATE)
ON CEMPRESA, CBALCAO, CNUMECTA, ZDEPOSIT
GROUP BY CEMPRESA_FR, CBALCAO_FR, CNUMECTA_FR, ZDEPOSIT_FR</v>
          </cell>
          <cell r="U106">
            <v>45779</v>
          </cell>
          <cell r="V106" t="str">
            <v>30/04/2025: Sem necessidade de re-especificação (controlos Corporativos justificados)
Reunião Luísa Sousa e Rui Sarroeira: verifica-se que a Contabilidade e CRC reporta apenas contratos vencidos &gt; 30 dias; no entanto, na Loan Tape e FINREP, é considerado default a partir do momento 0</v>
          </cell>
        </row>
        <row r="107">
          <cell r="E107" t="str">
            <v>IN.054</v>
          </cell>
          <cell r="G107" t="str">
            <v>typ_amrtstn</v>
          </cell>
          <cell r="H107" t="str">
            <v>Code List</v>
          </cell>
          <cell r="I107" t="str">
            <v>Type of amortisation</v>
          </cell>
          <cell r="J107" t="str">
            <v>Type of amortisation of the instrument including principal and interest.</v>
          </cell>
          <cell r="K107">
            <v>99999999999</v>
          </cell>
          <cell r="L107">
            <v>11111111111</v>
          </cell>
          <cell r="N107" t="str">
            <v>CD_ALM
CD_LOAN_TAPES_BCE</v>
          </cell>
          <cell r="O107" t="str">
            <v>AL029_CNT_CORE_M
LT831_PARAM_CONCEITOS</v>
          </cell>
          <cell r="P107" t="str">
            <v>COD_TIPO_AMORTIZACAO
VALOR_DESTINO</v>
          </cell>
          <cell r="Q107" t="str">
            <v>VALOR_DESTINO
WHERE ATRIBUTO_ORIGEM_1 IN ('TYP_INSTRMNT', 'COD_TIPO_AMORTIZACAO')
AND CAMPO CONCEITO = 'AMORTISATION'
SE DUPLICAÇÕES DE CHAVE DO UNIVERSO COM CHAVE ALM, ENTÃO: 
1. ESCOLHER O REGISTO DE ALM QUE TENHA ORIGEM &lt;&gt; "MANUAL"
2. ESCOLHER O REGISTO DE ALM COM MAIS CAMPOS PREENCHIDOS
3. ESCOLHER O REGISTO DE ALM COM MAIOR SALDO: 
(-(MON_CAP_ST1_C0 + MON_CAP_ST1_C1 + MON_CAP_ST1_CO + MON_CAP_ST1_VIVO + MON_CAP_ST2_C0 + MON_CAP_ST2_C1 + MON_CAP_ST2_CO + MON_CAP_ST2_VIVO + MON_CAP_ST3_C0 + MON_CAP_ST3_C1 + MON_CAP_ST3_CO + MON_CAP_ST3_VIVO + MON_JUR_ST1 + MON_JUR_ST1_C0 + MON_JUR_ST1_C1 + MON_JUR_ST1_CO + MON_JUR_ST2 + MON_JUR_ST2_C0 + MON_JUR_ST2_C1 + MON_JUR_ST2_CO + MON_JUR_ST3 + MON_JUR_ST3_C0 + MON_JUR_ST3_C1 + MON_JUR_ST3_CO + MON_COMISSOES + MON_DESPESAS + MON_IMPARID_PATRI + MON_IMPARIDADE_EXTRA + MON_EXTRAPATRI))</v>
          </cell>
          <cell r="R107" t="str">
            <v/>
          </cell>
          <cell r="S107" t="str">
            <v>1. REPLICAR PASSO 1. DO CAMPO INTRST_RT_RST_FRQNCY
2. REPLICAR PASSO 2. DO CAMPO INTRST_RT_RST_FRQNCY
3. CRUZAR CAMPO OBTIDO NO PASSO ANTERIOR COM A TABELA DE PARAMETRIZAÇÃO LT831_PARAM_CONCEITOS, DE MODO A OBTER OS CÓDIGOS PERMITIDOS NA CODE LIST:
LEFT JOIN
(SELECT * FROM LT831_PARAM_CONCEITOS) 
ON TRIM(COD_TIPO_AMORTIZACAO) = VALOR_ORIGEM_1
OR TYP_INSTRMNT = VALOR_ORIGEM_1
4. REPLICAR PASSO 4. DO CAMPO INTRST_RT_RST_FRQNCY</v>
          </cell>
          <cell r="U107">
            <v>45764</v>
          </cell>
          <cell r="V107" t="str">
            <v>29/11/2021: Atualização de nomenclatura da tabela de parametrização - em vez de TABELA_PARAMETRIZACAO, LT803_CODIGOS_LT. Sem impactos a nível de implementação;
03/01/2022: Atualização da tabela de parametrização (LT803_CODIGOS_LT). Atualização da metodologia de cálculo. Retirou-se o NVL (todos os contratos sem informação/blanks/nulls devem ser default value da coluna NULLABLE)
17/04/2025: Foi atualizada a metodologia de cálculo do campo, onde o mesmo passa a depender do campo typ_instrmnt. Esta alteração foi validada com o Luís Capitão-Mor e com a Luísa Sousa</v>
          </cell>
        </row>
        <row r="108">
          <cell r="E108" t="str">
            <v>IN.048</v>
          </cell>
          <cell r="G108" t="str">
            <v>pymnt_intrst_only</v>
          </cell>
          <cell r="H108" t="str">
            <v>Y, N</v>
          </cell>
          <cell r="I108" t="str">
            <v>Interest only repayment</v>
          </cell>
          <cell r="J108" t="str">
            <v>Report "Y" if the exposure is classified as interest only.</v>
          </cell>
          <cell r="K108" t="str">
            <v>MISS</v>
          </cell>
          <cell r="L108" t="str">
            <v>N/A</v>
          </cell>
          <cell r="N108" t="str">
            <v>CD_LOAN_TAPES_BCE</v>
          </cell>
          <cell r="O108" t="str">
            <v>LT831_PARAM_CONCEITOS</v>
          </cell>
          <cell r="P108" t="str">
            <v>VALOR_DESTINO</v>
          </cell>
          <cell r="Q108" t="str">
            <v>VALOR_DESTINO
WHERE ATRIBUTO_ORIGEM_1 IN ('DT_END_GP_PPAL, 'TYP_AMRTSTN')
AND CAMPO CONCEITO = 'PYMNT_INTRST_ONLY'</v>
          </cell>
          <cell r="R108" t="str">
            <v>- SE O CONTRATO PERTENCER AOS PRODUTOS IDENTIFICADOS NA TABELA DE PARAMETRIZAÇÃO LT831_PARAM_CONCEITOS: 
VALOR_DESTINO = 'CONCEPT NOT APPLICABLE'
ONDE VALOR_ORIGEM_1 = 'TYP_INSTRMNT'
E CAMPO_CONCEITO = 'PYMNT_INTRST_ONLY'</v>
          </cell>
          <cell r="S108" t="str">
            <v>1) USAR OS CAMPOS DT_END_GP_PPAL E TYP_AMRTSTN A APROVISIONAR NA TABELA LT002_INSTRUMENT
CRUZAR COM A TABELA LT831_PARAM_CONCEITOS PARA DEFINIR A METODOLOGIA DE CÁLCULO:
LT002_INSTRUMENT
LEFT JOIN
(SELECT * FROM LT831_PARAM_CONCEITOS) 
ON DT_END_GP_PPAL = VALOR_ORIGEM_1
OR TYP_AMRTSTN = VALOR_ORIGEM_1
2) CRUZAR COM A TABELA LT831_PARAM_CONCEITOS PARA DEFINIR A METODOLOGIA DE CÁLCULO (NOT APPLICABLE):
LEFT JOIN
(SELECT * FROM LT831_PARAM_CONCEITOS) 
ON TYP_INSTRMNT = VALOR_ORIGEM_1</v>
          </cell>
          <cell r="U108">
            <v>45849</v>
          </cell>
          <cell r="V108" t="str">
            <v>18/11/2021: Atualização da especificação da metodologia de cálculo. 
07/04/2022: Alteração da metodologia de cálculo para prever quando o campo DT_END_GP_PPAL assume o valor da coluna NULLABLE.
14/04/2022: Correção da alteração anterior.
30/06/2023: Adição da metodologia de Not Applicable
07/07/2023: Uniformização da escrita da metodologia de NOT APPLICABLE. Sem impactos a nível de implementação.
28/07/2023: Atualização da metodologia de NOT APPLICABLE.
11/07/2025: Reunião LCM e Luísa: Atualização da metodologia de cálculo do campo e da metodologia de NOT APPLICABLE, que passam a ser aprovisionadas pela lt831.</v>
          </cell>
        </row>
        <row r="109">
          <cell r="E109" t="str">
            <v>EN.083</v>
          </cell>
          <cell r="G109" t="str">
            <v>pd_ifrs9_12m_rd</v>
          </cell>
          <cell r="H109" t="str">
            <v>FLOAT 6 decimal places</v>
          </cell>
          <cell r="I109" t="str">
            <v>12-month PD at reporting date according to IFRS 9</v>
          </cell>
          <cell r="J109" t="str">
            <v>12-month PD at reference date which is used by the bank for computation of stage 1 ECL or for SICR assessment if bank use 12 month proxy for staging. If the PD is calculated on instruments level please provide an EAD weighted average.</v>
          </cell>
          <cell r="K109">
            <v>99999999999</v>
          </cell>
          <cell r="L109">
            <v>11111111111</v>
          </cell>
          <cell r="N109" t="str">
            <v>CD_LOAN_TAPES_BCE</v>
          </cell>
          <cell r="O109" t="str">
            <v>LT002_INSTRUMENT</v>
          </cell>
          <cell r="P109" t="str">
            <v>PD_IFRS9_12M_RD
IFRS9_EAD</v>
          </cell>
          <cell r="Q109" t="str">
            <v>1. IDENTIFICAR CONTRATOS ONDE O CLIENTE É O 1º TITULAR:
LT005_INSTR_ENT
WHERE MN_ENTTY = 'Y'
2) APLICAR O SEGUINTE CÁCLULO POR ENTIDADE:
CASE WHEN SUM(IFRS9_EAD)&lt;&gt; 0 THEN
SUM(PD_IFRS9_12M_RD * IFRS9_EAD) / SUM(IFRS9_EAD) ELSE
AVG(PD_IFRS9_12M_RD)</v>
          </cell>
          <cell r="R109" t="str">
            <v xml:space="preserve"> - SE O CAMPO IFRS9_EAD DA INSTRUMENT ASUMIR VALOR DA COLUNA NOT APPLICABLE PARA TODOS OS CONTRATOS DO CLIENTE.
- SE A ENTIDADE NÃO FOR 1º TITULAR (MN_ENTTY = 'N')</v>
          </cell>
          <cell r="S109" t="str">
            <v>1. CRUZAR LT003_ENTITY COM LT005_INSTR_ENT:
LT003_ENTITY
LEFT JOIN 
(SELECT * FROM LT005_INSTR_ENT)
ON ENTTY_ID = ENTTY_ID
2. CRUZAR CONTRATOS OBTIDOS NO PASSO ANTERIOR COM A TABELA LT002_INSTRUMENT PARA OBTER OS CAMPOS EAD E PD_IFRS9_12M_RD:
LEFT JOIN 
(SELECT * FROM LT002_INSTRUMENT)
ON INSTRMNT_ID = INSTRMNT_ID</v>
          </cell>
          <cell r="U109">
            <v>45771</v>
          </cell>
          <cell r="V109" t="str">
            <v>07/01/2022: Foram alteradas as tabelas IFRS9_OUT_EXPECTED_LOSS_8_7 e IFRS9_OUT_STAGING_8_7 para IFRS9_OUT_EXPECTED_LOSS_REPORTING e IFRS9_OUT_STAGING_REPORTING, respetivamente;
14/01/2022: Foi alterada a metodologia de cálculo e cruzamento, sem impactos na implementação;
14/01/2022: Foi alterada a metodologia de NOT APPLICABLE, com impactos na implementação;
08/07/2022: Alteração da especificação para reportar apenas informação para 1ºs titulares
24/04/2025: Alteração da metodologia de NOT APPLICABLE, para considerar como 1º titular quando mn_entty = 'Y';</v>
          </cell>
        </row>
        <row r="110">
          <cell r="E110" t="str">
            <v>EN.008</v>
          </cell>
          <cell r="G110" t="str">
            <v>dt_prfrmng_stts_le</v>
          </cell>
          <cell r="H110" t="str">
            <v>DATE</v>
          </cell>
          <cell r="I110" t="str">
            <v>Date of performing status</v>
          </cell>
          <cell r="J110" t="str">
            <v>The date at which the latest change of the performing status according to Part 17 of Annex V to Implementing Regulation (EU) No 680/2014 occurred. For entities performing from inception this date should be equal to inception date.</v>
          </cell>
          <cell r="K110" t="str">
            <v>0000-00-00</v>
          </cell>
          <cell r="L110" t="str">
            <v>1111-11-11</v>
          </cell>
          <cell r="N110" t="str">
            <v>CD_LOAN_TAPES_BCE</v>
          </cell>
          <cell r="O110" t="str">
            <v>LT002_INSTRUMENT</v>
          </cell>
          <cell r="P110" t="str">
            <v>DT_PRFRMNG_STTS</v>
          </cell>
          <cell r="Q110" t="str">
            <v>1. IDENTIFICAR CONTRATOS ONDE O CLIENTE É O 1º TITULAR:
LT005_INSTR_ENT
WHERE MN_ENTTY_ID = 'Y'
2. APLICAR A SEGUINTE METODOLOGIA POR ENTIDADE:
     A. CASO UM CLIENTE TENHA PELO MENOS 1 CONTRATO NON-PERFORMING (*PRFRMNG_STTS  =  '1'), ENTÃO, DT_PRFRMNG_STTS_LE = MIN(*DT_PRFRMNG_STTS DOS CONTRATOS NON-PERFORMING)
     B. CASO TODOS OS CONTRATOS DO MESMO CLIENTE TENHAM O CAMPO PRFRMNG_STTS = VALOR DA COLUNA NULLABLE, ENTÃO DT_PRFRMNG_STTS_LE = VALOR DA COLUNA NULLABLE
     C. CASO CONTRÁRIO DT_PRFRMNG_STTS_LE = MIN(*DT_PRFRMNG_STTS DOS CONTRATOS PERFORMING)</v>
          </cell>
          <cell r="R110" t="str">
            <v>SE A ENTIDADE NÃO FOR 1º TITULAR (MN_ENTTY_ID &lt;&gt; 'Y')</v>
          </cell>
          <cell r="S110" t="str">
            <v>1. CRUZAR LT003_ENTITY COM LT005_INSTR_ENT:
LT003_ENTITY
LEFT JOIN 
(SELECT * FROM LT005_INSTR_ENT)
ON ENTTY_ID = ENTTY_ID
2. CRUZAR CONTRATOS OBTIDOS NO PASSO ANTERIOR COM A TABELA LT002_INSTRUMENT:
LEFT JOIN 
(SELECT * FROM LT002_INSTRUMENT)
ON INSTRMNT_ID = INSTRMNT_ID</v>
          </cell>
          <cell r="U110">
            <v>45771</v>
          </cell>
          <cell r="V110" t="str">
            <v>05/11/2021: Foi alterada a fonte de informação do campo (passou da tabela de suporte para a tabela instrument). Foi alterada a metodologia de cálculo e de cruzamento;
11/01/2022: As condições de NOT APPLICABLE foram retiradas da metodologia de cálculo e colocadas na metodologia de NOT APPLICABLE, sem impactos na implementação;
08/07/2022: Alteração da especificação para reportar apenas informação para 1ºs titulares
24/04/2025: Alteração da metodologia de cálculo do primeiro titular passando a utilizar o mn_entty_id ao invés do csequencia_rel (metodologia de cálculo e metodologia de not applicable)</v>
          </cell>
        </row>
        <row r="111">
          <cell r="E111" t="str">
            <v>EN.004</v>
          </cell>
          <cell r="G111" t="str">
            <v>dt_dflt_stts</v>
          </cell>
          <cell r="H111" t="str">
            <v>DATE</v>
          </cell>
          <cell r="I111" t="str">
            <v>Date of default status</v>
          </cell>
          <cell r="J111" t="str">
            <v>The date on which the default status, as reported in the data attribute “Default status”, is considered to have arisen. If "Not in default" since inception then this attribute is to be reported equally to the inception date.
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v>
          </cell>
          <cell r="K111" t="str">
            <v>0000-00-00</v>
          </cell>
          <cell r="L111" t="str">
            <v>1111-11-11</v>
          </cell>
          <cell r="N111" t="str">
            <v>CD_LOAN_TAPES_BCE</v>
          </cell>
          <cell r="O111" t="str">
            <v>LT002_INSTRUMENT</v>
          </cell>
          <cell r="P111" t="str">
            <v>DT_DFLT_STTS_INSTRMNT</v>
          </cell>
          <cell r="Q111" t="str">
            <v>1. IDENTIFICAR CONTRATOS ONDE O CLIENTE É O 1º TITULAR:
LT005_INSTR_ENT
WHERE MN_ENTTY_ID = 'Y'
2. APLICAR A SEGUINTE METODOLOGIA POR ENTIDADE:
    A. CASO UM CLIENTE TENHA PELO MENOS 1 CONTRATO EM DEFAULT (DFLT_STTS _INSTRMNT NOT IN  '14'), ENTÃO DT_DFLT_STTS  = MIN(DT_DFLT_STTS _INSTRMNT DOS CONTRATOS EM DEFAULT)
    B. CASO CONTRÁRIO DT_DFLT_STTS = MIN(DT_DFLT_STTS _INSTRMNT DOS CONTRATOS QUE NÃO ESTÃO EM DEFAULT)</v>
          </cell>
          <cell r="R111" t="str">
            <v>SE A ENTIDADE NÃO FOR 1º TITULAR (MN_ENTTY_ID &lt;&gt; 'Y')</v>
          </cell>
          <cell r="S111" t="str">
            <v>1. CRUZAR LT003_ENTITY COM LT005_INSTR_ENT:
LT003_ENTITY
LEFT JOIN 
(SELECT * FROM LT005_INSTR_ENT)
ON ENTTY_ID = ENTTY_ID
2. CRUZAR CONTRATOS OBTIDOS NO PASSO ANTERIOR COM A TABELA LT002_INSTRUMENT, PARA OBTER O CAMPO DT_DFLT_STTS_INSTRMNT:
LEFT JOIN 
(SELECT * FROM LT002_INSTRUMENT)
ON INSTRMNT_ID = INSTRMNT_ID</v>
          </cell>
          <cell r="U111">
            <v>45771</v>
          </cell>
          <cell r="V111" t="str">
            <v>27/10/2021: Reunião LCM: Eliminação da regra "Se a entidade não pertencer ao universo de Capital (BCE_LT_INSTR_CAP)" na metodologia de NOT APPLICABLE;
09/11/2021: Correção de metodologia de cálculo e de cruzamento para uma metodologia semelhante à adotada em DT_PRFRMNG_STTS_LE;
08/07/2022: Alteração da especificação para não depender da contraparte e apenas reportar informação para 1ºs titulares
24/04/2025: Alteração da metodologia de cálculo do primeiro titular passando a utilizar o mn_entty_id ao invés do csequencia_rel (metodologia de cálculo e metodologia de not applicable)</v>
          </cell>
        </row>
        <row r="112">
          <cell r="E112" t="str">
            <v>EN.021</v>
          </cell>
          <cell r="G112" t="str">
            <v>dflt_stts</v>
          </cell>
          <cell r="H112" t="str">
            <v>Code List</v>
          </cell>
          <cell r="I112" t="str">
            <v>Default status of the entity</v>
          </cell>
          <cell r="J112" t="str">
            <v>Identification of the default status of the counterparty. Categories describing the motives for which the counterparty can be in default in accordance with Article 178 of Regulation (EU) No 575/2013.
For retail only: If default classification performed on instrument level then Entity is classified as defaulted when at least one instrument is classified as defaulted.
For corporate, SME, CRE and LF: if default classification performed on instrument level then entity level is "not applicable".</v>
          </cell>
          <cell r="K112">
            <v>99999999999</v>
          </cell>
          <cell r="L112">
            <v>11111111111</v>
          </cell>
          <cell r="N112" t="str">
            <v>CD_LOAN_TAPES_BCE</v>
          </cell>
          <cell r="O112" t="str">
            <v>LT002_INSTRUMENT</v>
          </cell>
          <cell r="P112" t="str">
            <v>DFLT_STTS_INSTRMNT</v>
          </cell>
          <cell r="Q112" t="str">
            <v>1. IDENTIFICAR CONTRATOS ONDE O CLIENTE É O 1º TITULAR:
LT005_INSTR_ENT
WHERE MN_ENTTY_ID = 'Y'
2. APLICAR A SEGUINTE METODOLOGIA POR ENTIDADE:  
    A. CASO A ENTIDADE TENHA PELO MENOS UM CONTRATO EM DEFAULT, ENTÃO CASE WHEN COUNT(DISTINCT DFLT_STTS_INSTRMNT) &gt; 1 THEN '18' ELSE MIN(DFLT_STTS_INSTRMNT) END
        FROM 
        A.1. TRATAMENTO DE ZCLIENTES COM MAIS DO QUE 1 DFLT_STTS_INSTRMNT (SOBRE ESTE UNIVERSO, DESCONSIDERAR DFLT_STTS_INSTRMNT = '14' (NOT IN DEFAULT))
        UNION ALL 
        A.2. TRATAMENTO DE ZCLIENTES COM APENAS 1 DFLT_STTS_INSTRMNT (SOBRE ESTE UNIVERSO TRAZER O STATUS DIRETO)
    B. CASO TODOS OS CONTRATOS DO MESMO CLIENTE TENHAM O VALOR DFLT_STTS_INSTRMNT IGUAL ENTRE SI, ENTÃO DFLT_STTS = DFLT_STTS_INSTRMNT</v>
          </cell>
          <cell r="R112" t="str">
            <v>SE A ENTIDADE NÃO FOR 1º TITULAR (MN_ENTTY_ID &lt;&gt; 'Y')</v>
          </cell>
          <cell r="S112" t="str">
            <v xml:space="preserve">1. CRUZAR LT003_ENTITY COM LT005_INSTR_ENT:
LT003_ENTITY
LEFT JOIN 
(SELECT * FROM LT005_INSTR_ENT)
ON ENTTY_ID = ENTTY_ID
2. CRUZAR CONTRATOS OBTIDOS NO PASSO ANTERIOR COM A TABELA LT002_INSTRUMENT, PARA OBTER O CAMPO DFLT_STTS_INSTRMNT:
LEFT JOIN 
(SELECT * FROM LT002_INSTRUMENT)
ON INSTRMNT_ID = INSTRMNT_ID
</v>
          </cell>
          <cell r="U112">
            <v>45771</v>
          </cell>
          <cell r="V112" t="str">
            <v>27/10/2021: Reunião LCM: Eliminação da regra "Se a entidade não pertencer ao universo de Capital (BCE_LT_INSTR_CAP)" na metodologia de NOT APPLICABLE;
09/11/2021: Correção de metodologia de cálculo e de cruzamento para uma metodologia semelhante à adotada em PRFRMNG_STTS_LE;
08/07/2022: Alteração da especificação para não depender da contraparte e apenas reportar informação para 1ºs titulares
24/04/2025: Alteração da metodologia de cálculo do primeiro titular passando a utilizar o mn_entty_id ao invés do csequencia_rel (metodologia de cálculo e metodologia de not applicable)</v>
          </cell>
        </row>
        <row r="113">
          <cell r="E113" t="str">
            <v>EN.046</v>
          </cell>
          <cell r="G113" t="str">
            <v>wtch_lst</v>
          </cell>
          <cell r="H113" t="str">
            <v>Y, N</v>
          </cell>
          <cell r="I113" t="str">
            <v>Debtor on watch-list (Y/N)</v>
          </cell>
          <cell r="J113" t="str">
            <v>Report "Y" when the debtor has been added to an internal watch list.</v>
          </cell>
          <cell r="K113" t="str">
            <v>MISS</v>
          </cell>
          <cell r="L113" t="str">
            <v>N/A</v>
          </cell>
        </row>
        <row r="114">
          <cell r="E114" t="str">
            <v>EN.077</v>
          </cell>
          <cell r="G114" t="str">
            <v>ttl_lvrg_rt_prvs</v>
          </cell>
          <cell r="H114" t="str">
            <v>FLOAT 6 decimal places</v>
          </cell>
          <cell r="I114" t="str">
            <v>Leverage ratio  at previous reported figures as per ECB Guidance on leveraged transactions; total debt vs EBITDA</v>
          </cell>
          <cell r="J114" t="str">
            <v>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
Please report the previous total leverage ratio</v>
          </cell>
          <cell r="K114">
            <v>99999999999</v>
          </cell>
          <cell r="L114">
            <v>11111111111</v>
          </cell>
        </row>
        <row r="115">
          <cell r="E115" t="str">
            <v>EN.076</v>
          </cell>
          <cell r="G115" t="str">
            <v>ttl_lvrg_rt</v>
          </cell>
          <cell r="H115" t="str">
            <v>FLOAT 6 decimal places</v>
          </cell>
          <cell r="I115" t="str">
            <v>Leverage ratio as per ECB Guidance on leveraged transactions; total debt vs EBITDA</v>
          </cell>
          <cell r="J115" t="str">
            <v>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v>
          </cell>
          <cell r="K115">
            <v>99999999999</v>
          </cell>
          <cell r="L115">
            <v>11111111111</v>
          </cell>
        </row>
        <row r="116">
          <cell r="E116" t="str">
            <v>IN.002</v>
          </cell>
          <cell r="G116" t="str">
            <v>subportfolio_id</v>
          </cell>
          <cell r="H116" t="str">
            <v>Code List</v>
          </cell>
          <cell r="I116" t="str">
            <v>Subportfolio ID</v>
          </cell>
          <cell r="J116" t="str">
            <v xml:space="preserve">The unique identifier of each requested sub-portfolio is constructed considering a coding resulting from the attributes of the sub-portfolio. </v>
          </cell>
          <cell r="K116" t="str">
            <v>Default value not allowed</v>
          </cell>
          <cell r="L116" t="str">
            <v>Default value not allowed</v>
          </cell>
        </row>
        <row r="117">
          <cell r="E117" t="str">
            <v>IN.124</v>
          </cell>
          <cell r="G117" t="str">
            <v>sicr_assssmnt_mthd</v>
          </cell>
          <cell r="H117" t="str">
            <v>Code List</v>
          </cell>
          <cell r="I117" t="str">
            <v>Significant increase in credit risk assessment approach</v>
          </cell>
          <cell r="J117" t="str">
            <v>Significant increase in credit risk assessment approach. Data attribute aligned with IFRS9.</v>
          </cell>
          <cell r="K117">
            <v>99999999999</v>
          </cell>
          <cell r="L117">
            <v>11111111111</v>
          </cell>
        </row>
        <row r="118">
          <cell r="E118" t="str">
            <v>IN.086</v>
          </cell>
          <cell r="G118" t="str">
            <v>rwa_mthd</v>
          </cell>
          <cell r="H118" t="str">
            <v>Code List</v>
          </cell>
          <cell r="I118" t="str">
            <v>RWA calculation method</v>
          </cell>
          <cell r="J118" t="str">
            <v>RWA calculation method according to Regulation (EU) No 575/2013.</v>
          </cell>
          <cell r="K118">
            <v>99999999999</v>
          </cell>
          <cell r="L118">
            <v>11111111111</v>
          </cell>
        </row>
        <row r="119">
          <cell r="E119" t="str">
            <v>IN.123</v>
          </cell>
          <cell r="G119" t="str">
            <v>rtng_scl</v>
          </cell>
          <cell r="H119" t="str">
            <v>Code List</v>
          </cell>
          <cell r="I119" t="str">
            <v>Rating scale</v>
          </cell>
          <cell r="J119" t="str">
            <v>Internal name and definition of the rating master scale. It should be mapped to the assigned rating, i.e. INTRNL_RTNG.</v>
          </cell>
          <cell r="K119">
            <v>99999999999</v>
          </cell>
          <cell r="L119">
            <v>11111111111</v>
          </cell>
          <cell r="N119" t="str">
            <v>FIXO</v>
          </cell>
          <cell r="O119" t="str">
            <v>FIXO</v>
          </cell>
          <cell r="P119" t="str">
            <v>FIXO</v>
          </cell>
          <cell r="Q119" t="str">
            <v>RESPETIVO VALOR DE NOT APPLICABLE</v>
          </cell>
          <cell r="R119" t="str">
            <v>FIXO</v>
          </cell>
          <cell r="S119" t="str">
            <v>FIXO</v>
          </cell>
          <cell r="U119">
            <v>45744</v>
          </cell>
          <cell r="V119" t="str">
            <v>28/03/25: Alteração do valor Not Aplicable (passa de N/A para 11111111111) na tabela LT804</v>
          </cell>
        </row>
        <row r="120">
          <cell r="E120" t="str">
            <v>IN.130</v>
          </cell>
          <cell r="G120" t="str">
            <v>rcvd_amrtstn_24m</v>
          </cell>
          <cell r="H120" t="str">
            <v>FLOAT 2 decimal places</v>
          </cell>
          <cell r="I120" t="str">
            <v>Received amortisation payments within last 24 months prior to reference date</v>
          </cell>
          <cell r="J120" t="str">
            <v>Received amortisation payments within last 24 months prior to reference date.</v>
          </cell>
          <cell r="K120">
            <v>99999999999</v>
          </cell>
          <cell r="L120">
            <v>11111111111</v>
          </cell>
        </row>
        <row r="121">
          <cell r="E121" t="str">
            <v>IN.047</v>
          </cell>
          <cell r="G121" t="str">
            <v>prps</v>
          </cell>
          <cell r="H121" t="str">
            <v>Code List</v>
          </cell>
          <cell r="I121" t="str">
            <v>Purpose</v>
          </cell>
          <cell r="J121" t="str">
            <v>Classification of instruments according to their purpose.</v>
          </cell>
          <cell r="K121">
            <v>99999999999</v>
          </cell>
          <cell r="L121">
            <v>11111111111</v>
          </cell>
        </row>
        <row r="122">
          <cell r="E122" t="str">
            <v>EN.043</v>
          </cell>
          <cell r="G122" t="str">
            <v>prfrmng_stts_le</v>
          </cell>
          <cell r="H122" t="str">
            <v>Code List</v>
          </cell>
          <cell r="I122" t="str">
            <v>Performing status</v>
          </cell>
          <cell r="J122" t="str">
            <v>Performing status.
Identification of the performing status of the counterparty. Categories describing the motives for which the counterparty can be non-performing in accordance with Implementing Technical Standard (ITS) on Supervisory Reporting (Forbearance and non-performing exposures).
For retail only: If performing classification performed on instrument level then Entity is classified as non-performing when at least one instrument is classified as non-performing
For corporate, SME, CRE and LF: if default classification performed on instrument level then entity level is "not applicable".</v>
          </cell>
          <cell r="K122">
            <v>99999999999</v>
          </cell>
          <cell r="L122">
            <v>11111111111</v>
          </cell>
        </row>
        <row r="123">
          <cell r="E123" t="str">
            <v>IN.176</v>
          </cell>
          <cell r="G123" t="str">
            <v>prdntl_prtfl</v>
          </cell>
          <cell r="H123" t="str">
            <v>Code List</v>
          </cell>
          <cell r="I123" t="str">
            <v>Prudential portfolio of the instrument</v>
          </cell>
          <cell r="J123" t="str">
            <v xml:space="preserve">Indicate if the instrument is classified in the trading book or in the banking book for prudential purposes. </v>
          </cell>
          <cell r="K123">
            <v>99999999999</v>
          </cell>
          <cell r="L123">
            <v>11111111111</v>
          </cell>
        </row>
        <row r="124">
          <cell r="E124" t="str">
            <v>IN.121</v>
          </cell>
          <cell r="G124" t="str">
            <v>pd_ifrs9_rmnng_lftm_rd</v>
          </cell>
          <cell r="H124" t="str">
            <v>FLOAT 6 decimal places</v>
          </cell>
          <cell r="I124" t="str">
            <v>Remaining lifetime PD at reporting date according to IFRS 9 (cumulative)</v>
          </cell>
          <cell r="J124" t="str">
            <v>Cumulative lifetime PD at reference date, i.e. remaining lifetime PD at reporting date that is expected/estimated at the reporting date. Data attribute aligned with IFRS9.</v>
          </cell>
          <cell r="K124">
            <v>99999999999</v>
          </cell>
          <cell r="L124">
            <v>11111111111</v>
          </cell>
        </row>
        <row r="125">
          <cell r="E125" t="str">
            <v>IN.120</v>
          </cell>
          <cell r="G125" t="str">
            <v>pd_ifrs9_rmnng_lftm_incptn</v>
          </cell>
          <cell r="H125" t="str">
            <v>FLOAT 6 decimal places</v>
          </cell>
          <cell r="I125" t="str">
            <v>Remaining lifetime PD at inception date according to IFRS 9 (cumulative)</v>
          </cell>
          <cell r="J125" t="str">
            <v>Cumulative lifetime PD at inception date calculated from the reference date until maturity, i.e. remaining lifetime PD for the reporting date that was expected/estimated at initial recognition.
Data attribute aligned with IFRS9.</v>
          </cell>
          <cell r="K125">
            <v>99999999999</v>
          </cell>
          <cell r="L125">
            <v>11111111111</v>
          </cell>
        </row>
        <row r="126">
          <cell r="E126" t="str">
            <v>IN.119</v>
          </cell>
          <cell r="G126" t="str">
            <v>pd_ifrs9_lftm_incptn</v>
          </cell>
          <cell r="H126" t="str">
            <v>FLOAT 6 decimal places</v>
          </cell>
          <cell r="I126" t="str">
            <v>Lifetime PD at inception date according to IFRS 9 (cumulative)</v>
          </cell>
          <cell r="J126" t="str">
            <v>Cumulative lifetime PD at inception date calculated from the inception date until maturity.
Data attribute aligned with IFRS9.</v>
          </cell>
          <cell r="K126">
            <v>99999999999</v>
          </cell>
          <cell r="L126">
            <v>11111111111</v>
          </cell>
        </row>
        <row r="127">
          <cell r="E127" t="str">
            <v>IN.116</v>
          </cell>
          <cell r="G127" t="str">
            <v>pd_ifrs9_12m_incptn</v>
          </cell>
          <cell r="H127" t="str">
            <v>FLOAT 6 decimal places</v>
          </cell>
          <cell r="I127" t="str">
            <v>12-month PD at inception date according to IFRS 9</v>
          </cell>
          <cell r="J127" t="str">
            <v>12-month PD at inception date which is used by the bank for the computation of stage 1 ECL or for SICR assessment if the bank uses a 12 month proxy for staging.
Data attribute aligned with IFRS9.</v>
          </cell>
          <cell r="K127">
            <v>99999999999</v>
          </cell>
          <cell r="L127">
            <v>11111111111</v>
          </cell>
        </row>
        <row r="128">
          <cell r="E128" t="str">
            <v>EN.088</v>
          </cell>
          <cell r="G128" t="str">
            <v>osi_id</v>
          </cell>
          <cell r="H128" t="str">
            <v>VARCHAR2(255)</v>
          </cell>
          <cell r="I128" t="str">
            <v>On-site inspection identifier</v>
          </cell>
          <cell r="J128" t="str">
            <v>The identifier that is used to identify an on-site inspection as is referenced in the on-site inspection notification letter head. The value typically follows the convention: "OSI-YYYY-JSTCD-01234".</v>
          </cell>
          <cell r="K128" t="str">
            <v>MISS</v>
          </cell>
          <cell r="L128" t="str">
            <v>N/A</v>
          </cell>
        </row>
        <row r="129">
          <cell r="E129" t="str">
            <v>IN.013</v>
          </cell>
          <cell r="G129" t="str">
            <v>obsrvd_agnt_nm</v>
          </cell>
          <cell r="H129" t="str">
            <v>VARCHAR2(255)</v>
          </cell>
          <cell r="I129" t="str">
            <v>Observed Agent Name</v>
          </cell>
          <cell r="J129" t="str">
            <v>Counterparty name for the observed agent. If there are several observed agents to be reported please separate by comma (,).</v>
          </cell>
          <cell r="K129" t="str">
            <v>Default value not allowed</v>
          </cell>
          <cell r="L129" t="str">
            <v>Default value not allowed</v>
          </cell>
        </row>
        <row r="130">
          <cell r="E130" t="str">
            <v>IN.012</v>
          </cell>
          <cell r="G130" t="str">
            <v>obsrvd_agnt_id</v>
          </cell>
          <cell r="H130" t="str">
            <v>VARCHAR2(50)</v>
          </cell>
          <cell r="I130" t="str">
            <v>Observed agent identifier</v>
          </cell>
          <cell r="J130" t="str">
            <v>Counterparty identifier for the observed agent. If there are several observed agents to be reported please separate by comma (,).</v>
          </cell>
          <cell r="K130" t="str">
            <v>Default value not allowed</v>
          </cell>
          <cell r="L130" t="str">
            <v>Default value not allowed</v>
          </cell>
        </row>
        <row r="131">
          <cell r="E131" t="str">
            <v>IN.107</v>
          </cell>
          <cell r="G131" t="str">
            <v>nmbr_frbrnc_msrs</v>
          </cell>
          <cell r="H131" t="str">
            <v>INTEGER</v>
          </cell>
          <cell r="I131" t="str">
            <v>Number of historical forbearance</v>
          </cell>
          <cell r="J131" t="str">
            <v>Number of forbearance(s) that happened in the past observation period of 24month preceding the reference date.</v>
          </cell>
          <cell r="K131">
            <v>99999999999</v>
          </cell>
          <cell r="L131">
            <v>11111111111</v>
          </cell>
        </row>
        <row r="132">
          <cell r="E132" t="str">
            <v>EN.067</v>
          </cell>
          <cell r="G132" t="str">
            <v>lvrg_prvs</v>
          </cell>
          <cell r="H132" t="str">
            <v>FLOAT 6 decimal places</v>
          </cell>
          <cell r="I132" t="str">
            <v>Leverage (net debt / EBITDA) at previous reported figures</v>
          </cell>
          <cell r="J132" t="str">
            <v>Leverage ratio calculated as net debt divided by EBITDA at previous reported figures.</v>
          </cell>
          <cell r="K132">
            <v>99999999999</v>
          </cell>
          <cell r="L132">
            <v>11111111111</v>
          </cell>
        </row>
        <row r="133">
          <cell r="E133" t="str">
            <v>EN.066</v>
          </cell>
          <cell r="G133" t="str">
            <v>lvrg</v>
          </cell>
          <cell r="H133" t="str">
            <v>FLOAT 6 decimal places</v>
          </cell>
          <cell r="I133" t="str">
            <v>Leverage (net debt / EBITDA) at most recent reported figures</v>
          </cell>
          <cell r="J133" t="str">
            <v>Leverage ratio calculated as net debt divided by EBITDA at most recent reported figures.</v>
          </cell>
          <cell r="K133">
            <v>99999999999</v>
          </cell>
          <cell r="L133">
            <v>11111111111</v>
          </cell>
        </row>
        <row r="134">
          <cell r="E134" t="str">
            <v>IN.109</v>
          </cell>
          <cell r="G134" t="str">
            <v>lgd</v>
          </cell>
          <cell r="H134" t="str">
            <v>FLOAT 6 decimal places</v>
          </cell>
          <cell r="I134" t="str">
            <v>Regulatory LGD</v>
          </cell>
          <cell r="J134" t="str">
            <v>If differences between regulatory and internal LGD exist, use regulatory LGD (according to Regulation (EU) No 575/2013). In particular, in IRB-F use regulatory LGD values.</v>
          </cell>
          <cell r="K134">
            <v>99999999999</v>
          </cell>
          <cell r="L134">
            <v>11111111111</v>
          </cell>
        </row>
        <row r="135">
          <cell r="E135" t="str">
            <v>EN.015</v>
          </cell>
          <cell r="G135" t="str">
            <v>lei</v>
          </cell>
          <cell r="H135" t="str">
            <v>VARCHAR2(20)</v>
          </cell>
          <cell r="I135" t="str">
            <v>Legal entity identifier Counterparty</v>
          </cell>
          <cell r="J135" t="str">
            <v>Legal entity identifier counterparty.</v>
          </cell>
          <cell r="K135" t="str">
            <v>MISS</v>
          </cell>
          <cell r="L135" t="str">
            <v>N/A</v>
          </cell>
        </row>
        <row r="136">
          <cell r="E136" t="str">
            <v>IE.005</v>
          </cell>
          <cell r="G136" t="str">
            <v>jnt_lblty_amnt</v>
          </cell>
          <cell r="H136" t="str">
            <v>FLOAT 2 decimal places</v>
          </cell>
          <cell r="I136" t="str">
            <v>Joint-liability amount</v>
          </cell>
          <cell r="J136" t="str">
            <v>Outstanding nominal amount for which each debtor is liable in relation to a single instrument where there are two or more debtors. In the case of instruments where there is only one debtor, please report "not applicable" using the respective fall-back parameters.</v>
          </cell>
          <cell r="K136">
            <v>99999999999</v>
          </cell>
          <cell r="L136">
            <v>11111111111</v>
          </cell>
        </row>
        <row r="137">
          <cell r="E137" t="str">
            <v>EN.014</v>
          </cell>
          <cell r="G137" t="str">
            <v>intrnl_unt</v>
          </cell>
          <cell r="H137" t="str">
            <v>VARCHAR2(255)</v>
          </cell>
          <cell r="I137" t="str">
            <v>Internal code for business line/unit</v>
          </cell>
          <cell r="J137" t="str">
            <v>Internal classification of the bank of the obligor administrating business unit, e.g. if the obligor has been transferred to the intensified loan management department it should be flagged as such.</v>
          </cell>
          <cell r="K137" t="str">
            <v>MISS</v>
          </cell>
          <cell r="L137" t="str">
            <v>N/A</v>
          </cell>
        </row>
        <row r="138">
          <cell r="E138" t="str">
            <v>IN.039</v>
          </cell>
          <cell r="G138" t="str">
            <v>intrnl_unt</v>
          </cell>
          <cell r="H138" t="str">
            <v>VARCHAR2(255)</v>
          </cell>
          <cell r="I138" t="str">
            <v>Internal code for business line/unit</v>
          </cell>
          <cell r="J138" t="str">
            <v>Internal classification of the bank of the instrument administrating business unit, e.g. if the loan has been transferred to the intensified loan management department it should be flagged as such.</v>
          </cell>
          <cell r="K138" t="str">
            <v>MISS</v>
          </cell>
          <cell r="L138" t="str">
            <v>N/A</v>
          </cell>
        </row>
        <row r="139">
          <cell r="E139" t="str">
            <v>EN.013</v>
          </cell>
          <cell r="G139" t="str">
            <v>intrnl_sgmnt</v>
          </cell>
          <cell r="H139" t="str">
            <v>VARCHAR2(255)</v>
          </cell>
          <cell r="I139" t="str">
            <v>Internal code for segment/portfolio</v>
          </cell>
          <cell r="J139" t="str">
            <v>Internal classification of the bank. Segmentation of the counterpart according to bank-internal definition / nomenclature, e.g. corporate, sme, leverage finance exposure, commercial real estate spv etc..</v>
          </cell>
          <cell r="K139" t="str">
            <v>MISS</v>
          </cell>
          <cell r="L139" t="str">
            <v>N/A</v>
          </cell>
        </row>
        <row r="140">
          <cell r="E140" t="str">
            <v>IN.038</v>
          </cell>
          <cell r="G140" t="str">
            <v>intrnl_sgmnt</v>
          </cell>
          <cell r="H140" t="str">
            <v>VARCHAR2(255)</v>
          </cell>
          <cell r="I140" t="str">
            <v>Internal code for segment/portfolio</v>
          </cell>
          <cell r="J140" t="str">
            <v>Bank-internal portfolio-segmentation definition according to bank-internal nomenclature.</v>
          </cell>
          <cell r="K140" t="str">
            <v>MISS</v>
          </cell>
          <cell r="L140" t="str">
            <v>N/A</v>
          </cell>
        </row>
        <row r="141">
          <cell r="E141" t="str">
            <v>IE.004</v>
          </cell>
          <cell r="G141" t="str">
            <v>instrmnt_id</v>
          </cell>
          <cell r="H141" t="str">
            <v>VARCHAR2(60)</v>
          </cell>
          <cell r="I141" t="str">
            <v>Instrument ID</v>
          </cell>
          <cell r="J141" t="str">
            <v>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v>
          </cell>
          <cell r="K141" t="str">
            <v>Default value not allowed</v>
          </cell>
          <cell r="L141" t="str">
            <v>Default value not allowed</v>
          </cell>
        </row>
        <row r="142">
          <cell r="E142" t="str">
            <v>IN.008</v>
          </cell>
          <cell r="G142" t="str">
            <v>instrmnt_id</v>
          </cell>
          <cell r="H142" t="str">
            <v>VARCHAR2(60)</v>
          </cell>
          <cell r="I142" t="str">
            <v>Instrument ID</v>
          </cell>
          <cell r="J142" t="str">
            <v>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v>
          </cell>
          <cell r="K142" t="str">
            <v>Default value not allowed</v>
          </cell>
          <cell r="L142" t="str">
            <v>Default value not allowed</v>
          </cell>
        </row>
        <row r="143">
          <cell r="E143" t="str">
            <v>IN.163</v>
          </cell>
          <cell r="G143" t="str">
            <v>instr_snrty_clss</v>
          </cell>
          <cell r="H143" t="str">
            <v>Code List</v>
          </cell>
          <cell r="I143" t="str">
            <v>Instrument seniority type</v>
          </cell>
          <cell r="J143" t="str">
            <v>Instrument type according to its seniority.</v>
          </cell>
          <cell r="K143" t="str">
            <v>MISS</v>
          </cell>
          <cell r="L143" t="str">
            <v>N/A</v>
          </cell>
        </row>
        <row r="144">
          <cell r="E144" t="str">
            <v>IN.105</v>
          </cell>
          <cell r="G144" t="str">
            <v>imprmnt_assssmnt_mthd</v>
          </cell>
          <cell r="H144" t="str">
            <v>Code List</v>
          </cell>
          <cell r="I144" t="str">
            <v>Impairment assessment method</v>
          </cell>
          <cell r="J144" t="str">
            <v>The method by which the impairment is assessed, if the instrument is subject to impairment in accordance with applied accounting standards. Collective and individual methods are distinguished.</v>
          </cell>
          <cell r="K144">
            <v>99999999999</v>
          </cell>
          <cell r="L144">
            <v>11111111111</v>
          </cell>
        </row>
        <row r="145">
          <cell r="E145" t="str">
            <v>IN.060</v>
          </cell>
          <cell r="G145" t="str">
            <v>grss_crryng_amnt_instrmnt</v>
          </cell>
          <cell r="H145" t="str">
            <v>FLOAT 2 decimal places</v>
          </cell>
          <cell r="I145" t="str">
            <v>Gross carrying amount</v>
          </cell>
          <cell r="J145" t="str">
            <v>Reported gross carrying amount for the instrument according to definition in Annex V to Implementing Regulation (EU) No 680/2014.</v>
          </cell>
          <cell r="K145">
            <v>99999999999</v>
          </cell>
          <cell r="L145">
            <v>11111111111</v>
          </cell>
        </row>
        <row r="146">
          <cell r="E146" t="str">
            <v>EN.050</v>
          </cell>
          <cell r="G146" t="str">
            <v>grp_nt_dbt</v>
          </cell>
          <cell r="H146" t="str">
            <v>FLOAT 2 decimal places</v>
          </cell>
          <cell r="I146" t="str">
            <v>Total net debt at most recent reported figures</v>
          </cell>
          <cell r="J146" t="str">
            <v>Total net debt at most recent reported figures. Please report level of the consolidated financial statement of the group accoding to the applicable accounting standard.</v>
          </cell>
          <cell r="K146">
            <v>99999999999</v>
          </cell>
          <cell r="L146">
            <v>11111111111</v>
          </cell>
        </row>
        <row r="147">
          <cell r="E147" t="str">
            <v>EN.049</v>
          </cell>
          <cell r="G147" t="str">
            <v>grp_eqty</v>
          </cell>
          <cell r="H147" t="str">
            <v>FLOAT 2 decimal places</v>
          </cell>
          <cell r="I147" t="str">
            <v>Group's equity at most recent reported figures</v>
          </cell>
          <cell r="J147" t="str">
            <v>Equity at most recent reported figures. Please report level of the consolidated financial statement of the group accoding to the applicable accounting standard.</v>
          </cell>
          <cell r="K147">
            <v>99999999999</v>
          </cell>
          <cell r="L147">
            <v>11111111111</v>
          </cell>
        </row>
        <row r="148">
          <cell r="E148" t="str">
            <v>EN.048</v>
          </cell>
          <cell r="G148" t="str">
            <v>grp_ebitda</v>
          </cell>
          <cell r="H148" t="str">
            <v>FLOAT 2 decimal places</v>
          </cell>
          <cell r="I148" t="str">
            <v>Group's EBITDA at most recent reported figures</v>
          </cell>
          <cell r="J148" t="str">
            <v>EBITDA at latest reported figures. Please report level of the consolidated financial statement of the group accoding to the applicable accounting standard.</v>
          </cell>
          <cell r="K148">
            <v>99999999999</v>
          </cell>
          <cell r="L148">
            <v>11111111111</v>
          </cell>
        </row>
        <row r="149">
          <cell r="E149" t="str">
            <v>EN.012</v>
          </cell>
          <cell r="G149" t="str">
            <v>gcc_prnt_nm</v>
          </cell>
          <cell r="H149" t="str">
            <v>VARCHAR2(255)</v>
          </cell>
          <cell r="I149" t="str">
            <v>Name of the parent entity of a group of connected clients</v>
          </cell>
          <cell r="J149" t="str">
            <v>The name of the group of connected clients according to Art 4 para. 39 of Regulation (EU) No 575/2013. If an entity is part of more than one group of connected clients please report the name for the most relevant.</v>
          </cell>
          <cell r="K149" t="str">
            <v>MISS</v>
          </cell>
          <cell r="L149" t="str">
            <v>N/A</v>
          </cell>
        </row>
        <row r="150">
          <cell r="E150" t="str">
            <v>EN.011</v>
          </cell>
          <cell r="G150" t="str">
            <v>gcc_prnt_id</v>
          </cell>
          <cell r="H150" t="str">
            <v>VARCHAR2(255)</v>
          </cell>
          <cell r="I150" t="str">
            <v>Identifier for the parent entity of a group of connected clients</v>
          </cell>
          <cell r="J150" t="str">
            <v>The unique identifier of the group of connected clients according to Art 4 para. 39 of Regulation (EU) No 575/2013. If an entity is part of more than one group of connected clients please report the identifier for the most relevant.</v>
          </cell>
          <cell r="K150" t="str">
            <v>MISS</v>
          </cell>
          <cell r="L150" t="str">
            <v>N/A</v>
          </cell>
        </row>
        <row r="151">
          <cell r="E151" t="str">
            <v>IN.030</v>
          </cell>
          <cell r="G151" t="str">
            <v>expsr_in_scp</v>
          </cell>
          <cell r="H151" t="str">
            <v>VARCHAR(5)</v>
          </cell>
          <cell r="I151" t="str">
            <v>Identification of exposure that is in scope of the on-site inspection</v>
          </cell>
          <cell r="J151" t="str">
            <v>For Residential Real Estate, Retail SME and/or Retail Other on-site missions please report "Y" or "N" for following condition: 
Residentia Real Estate on-site missions: Exposure flagged in FINREP, template F 18.00.a - Information on performing and non-performing exposures (I) as Households with loans collateralised by residential immovable property in row 160.
For Retail other on-site missions: Exposure flagged in FINREP, template F 18.00.a - Information on performing and non-performing exposures (I) as Credit for consumption in row 170.
for Retail SME on-site missions: Exposure flagged "Y" when it does not exceed EUR 1 mln and is managed as SME.
For non-retail missions please indicate the row under which the exposure is reported in FINREP, template F18.00.a, e.g. Non-financial Corporations in row 120 and of which SME or CRE in row 130 or 140.</v>
          </cell>
          <cell r="K151" t="str">
            <v>MISS</v>
          </cell>
          <cell r="L151" t="str">
            <v>N/A</v>
          </cell>
        </row>
        <row r="152">
          <cell r="E152" t="str">
            <v>EN.016</v>
          </cell>
          <cell r="G152" t="str">
            <v>entty_nm</v>
          </cell>
          <cell r="H152" t="str">
            <v>VARCHAR2(255)</v>
          </cell>
          <cell r="I152" t="str">
            <v>Name Counterparty</v>
          </cell>
          <cell r="J152" t="str">
            <v>Name counterparty.</v>
          </cell>
          <cell r="K152" t="str">
            <v>MISS</v>
          </cell>
          <cell r="L152" t="str">
            <v>Default value not allowed</v>
          </cell>
        </row>
        <row r="153">
          <cell r="E153" t="str">
            <v>EN.009</v>
          </cell>
          <cell r="G153" t="str">
            <v>dt_rfrnc</v>
          </cell>
          <cell r="H153" t="str">
            <v>DATE</v>
          </cell>
          <cell r="I153" t="str">
            <v>Reference date</v>
          </cell>
          <cell r="J153" t="str">
            <v>Reference date. The reference date can refer to end-of-month, end-of-quarter or end-of-year. The value is fixed for the entire loan tape and will be defined and communicated by the Head of Mission.</v>
          </cell>
          <cell r="K153" t="str">
            <v>Default value not allowed</v>
          </cell>
          <cell r="L153" t="str">
            <v>Default value not allowed</v>
          </cell>
        </row>
        <row r="154">
          <cell r="E154" t="str">
            <v>IE.002</v>
          </cell>
          <cell r="G154" t="str">
            <v>dt_rfrnc</v>
          </cell>
          <cell r="H154" t="str">
            <v>DATE</v>
          </cell>
          <cell r="I154" t="str">
            <v>Reference date</v>
          </cell>
          <cell r="J154" t="str">
            <v>Reference date. The reference date can refer to end-of-month, end-of-quarter or end-of-year. The value is fixed for the entire loan tape and will be defined and communicated by the Head of Mission.</v>
          </cell>
          <cell r="K154" t="str">
            <v>Default value not allowed</v>
          </cell>
          <cell r="L154" t="str">
            <v>Default value not allowed</v>
          </cell>
        </row>
        <row r="155">
          <cell r="E155" t="str">
            <v>IN.007</v>
          </cell>
          <cell r="G155" t="str">
            <v>dt_rfrnc</v>
          </cell>
          <cell r="H155" t="str">
            <v>DATE</v>
          </cell>
          <cell r="I155" t="str">
            <v>Reference date</v>
          </cell>
          <cell r="J155" t="str">
            <v>Reference date. The reference date can refer to end-of-month, end-of-quarter or end-of-year. The value is fixed for the entire loan tape and will be defined and communicated by the Head of Mission.</v>
          </cell>
          <cell r="K155" t="str">
            <v>Default value not allowed</v>
          </cell>
          <cell r="L155" t="str">
            <v>Default value not allowed</v>
          </cell>
        </row>
        <row r="156">
          <cell r="E156" t="str">
            <v>EN.007</v>
          </cell>
          <cell r="G156" t="str">
            <v>dt_inttn_lgl_prcdngs_le</v>
          </cell>
          <cell r="H156" t="str">
            <v>DATE</v>
          </cell>
          <cell r="I156" t="str">
            <v>Date of initiation of legal proceedings counterparty (LE)</v>
          </cell>
          <cell r="J156" t="str">
            <v xml:space="preserve">Date of initiation of legal proceedings counterparty (LE).
Only for Retail portfolios: The date when the hard collection process was initiated for given entity. If the hard collection process is defined on the level of instrument or protection and more instruments or protections with status  "Other legal measures" are linked to the same entity the oldest date is reported. 
</v>
          </cell>
          <cell r="K156" t="str">
            <v>0000-00-00</v>
          </cell>
          <cell r="L156" t="str">
            <v>1111-11-11</v>
          </cell>
        </row>
        <row r="157">
          <cell r="E157" t="str">
            <v>IN.017</v>
          </cell>
          <cell r="G157" t="str">
            <v>csh_swp_trp</v>
          </cell>
          <cell r="H157" t="str">
            <v>Y, N</v>
          </cell>
          <cell r="I157" t="str">
            <v>Cash sweep or cash trap covenants agreed  (Y/N)</v>
          </cell>
          <cell r="J157" t="str">
            <v>Report "Y" if the agreement with the debtor includes cash sweep or cash trap covenants.</v>
          </cell>
          <cell r="K157" t="str">
            <v>MISS</v>
          </cell>
          <cell r="L157" t="str">
            <v>N/A</v>
          </cell>
        </row>
        <row r="158">
          <cell r="E158" t="str">
            <v>IN.068</v>
          </cell>
          <cell r="G158" t="str">
            <v>crryng_amnt_instrmnt</v>
          </cell>
          <cell r="H158" t="str">
            <v>FLOAT 2 decimal places</v>
          </cell>
          <cell r="I158" t="str">
            <v>Carrying amount</v>
          </cell>
          <cell r="J158" t="str">
            <v>Net carrying amount including accrued interest as laid down in Annex 5 Regulation 680/2014.</v>
          </cell>
          <cell r="K158">
            <v>99999999999</v>
          </cell>
          <cell r="L158">
            <v>11111111111</v>
          </cell>
        </row>
        <row r="159">
          <cell r="E159" t="str">
            <v>IN.010</v>
          </cell>
          <cell r="G159" t="str">
            <v>crrncy_dnmntn</v>
          </cell>
          <cell r="H159" t="str">
            <v>Code List</v>
          </cell>
          <cell r="I159" t="str">
            <v>Currency denomination</v>
          </cell>
          <cell r="J159" t="str">
            <v>Currency denomination of instruments, in accordance with the ISO 4217 standard.</v>
          </cell>
          <cell r="K159" t="str">
            <v>MISS</v>
          </cell>
          <cell r="L159" t="str">
            <v>Default value not allowed</v>
          </cell>
        </row>
        <row r="160">
          <cell r="E160" t="str">
            <v>EN.001</v>
          </cell>
          <cell r="G160" t="str">
            <v>cod_soc</v>
          </cell>
          <cell r="H160" t="str">
            <v>VARCHAR2(5)</v>
          </cell>
          <cell r="I160" t="str">
            <v>Entity code of the informing society</v>
          </cell>
          <cell r="J160" t="str">
            <v>Cargabal code or internal identifier of the informing society.</v>
          </cell>
          <cell r="K160" t="str">
            <v>Default value not allowed</v>
          </cell>
          <cell r="L160" t="str">
            <v>Default value not allowed</v>
          </cell>
        </row>
        <row r="161">
          <cell r="E161" t="str">
            <v>IE.001</v>
          </cell>
          <cell r="G161" t="str">
            <v>cod_soc</v>
          </cell>
          <cell r="H161" t="str">
            <v>VARCHAR2(5)</v>
          </cell>
          <cell r="I161" t="str">
            <v>Entity code of the informing society</v>
          </cell>
          <cell r="J161" t="str">
            <v>Cargabal code or internal identifier of the informing society.</v>
          </cell>
          <cell r="K161" t="str">
            <v>Default value not allowed</v>
          </cell>
          <cell r="L161" t="str">
            <v>Default value not allowed</v>
          </cell>
        </row>
        <row r="162">
          <cell r="E162" t="str">
            <v>IN.001</v>
          </cell>
          <cell r="G162" t="str">
            <v>cod_soc</v>
          </cell>
          <cell r="H162" t="str">
            <v>VARCHAR2(5)</v>
          </cell>
          <cell r="I162" t="str">
            <v>Entity code of the informing society</v>
          </cell>
          <cell r="J162" t="str">
            <v>Cargabal code or internal identifier of the informing society.</v>
          </cell>
          <cell r="K162" t="str">
            <v>Default value not allowed</v>
          </cell>
          <cell r="L162" t="str">
            <v>Default value not allowed</v>
          </cell>
        </row>
        <row r="163">
          <cell r="E163" t="str">
            <v>IN.065</v>
          </cell>
          <cell r="G163" t="str">
            <v>ccf</v>
          </cell>
          <cell r="H163" t="str">
            <v>FLOAT 6 decimal places</v>
          </cell>
          <cell r="I163" t="str">
            <v>Credit conversion factor (CCF) according to CRR</v>
          </cell>
          <cell r="J163" t="str">
            <v>Credit conversion factor according to regulation (EU) No 575/2013.</v>
          </cell>
          <cell r="K163">
            <v>99999999999</v>
          </cell>
          <cell r="L163">
            <v>11111111111</v>
          </cell>
        </row>
        <row r="164">
          <cell r="E164" t="str">
            <v>IN.015</v>
          </cell>
          <cell r="G164" t="str">
            <v>brchd_cvnnts</v>
          </cell>
          <cell r="H164" t="str">
            <v>VARCHAR2(255)</v>
          </cell>
          <cell r="I164" t="str">
            <v>Breached covenants</v>
          </cell>
          <cell r="J164" t="str">
            <v>Breached covenants separated by comma (,).</v>
          </cell>
          <cell r="K164" t="str">
            <v>MISS</v>
          </cell>
          <cell r="L164" t="str">
            <v>N/A</v>
          </cell>
          <cell r="N164" t="str">
            <v>CD_LOAN_TAPES_BCE</v>
          </cell>
          <cell r="O164" t="str">
            <v>LT604_HOLIS_MAN</v>
          </cell>
          <cell r="P164" t="str">
            <v>VALOR</v>
          </cell>
          <cell r="Q164" t="str">
            <v xml:space="preserve">NOTA: PARA TODO O UNIVERSO O CAMPO DEVE SER REPORTADO COM 'N/A'
</v>
          </cell>
          <cell r="R164" t="str">
            <v>-</v>
          </cell>
          <cell r="S164" t="str">
            <v>-</v>
          </cell>
          <cell r="U164">
            <v>45849</v>
          </cell>
          <cell r="V164" t="str">
            <v>11/07/25: Alteração da metodologia de cálculo do campo('N/A' ao invés de 'MISS'), de modo a garantir consistência com guidlines Corporativas.
Adicionalmente, este campo passa a ser populado através da tabela holística.</v>
          </cell>
        </row>
        <row r="165">
          <cell r="E165" t="str">
            <v>IN.062</v>
          </cell>
          <cell r="G165" t="str">
            <v>accntng_clssfctn</v>
          </cell>
          <cell r="H165" t="str">
            <v>Code List</v>
          </cell>
          <cell r="I165" t="str">
            <v>Accounting portfolio</v>
          </cell>
          <cell r="J165" t="str">
            <v>Accounting portfolio where the instrument is recorded in accordance with the accounting standard – IFRS or national GAAP – under Regulation (EU) 2015/534 (ECB/2015/13) applied by the observed agent’s legal entity.</v>
          </cell>
          <cell r="K165">
            <v>99999999999</v>
          </cell>
          <cell r="L165">
            <v>11111111111</v>
          </cell>
        </row>
        <row r="166">
          <cell r="E166" t="str">
            <v>IN.090</v>
          </cell>
          <cell r="G166" t="str">
            <v>accmltd_wrtffs_instrmnt</v>
          </cell>
          <cell r="H166" t="str">
            <v>FLOAT 2 decimal places</v>
          </cell>
          <cell r="I166" t="str">
            <v>Accumulated write-offs</v>
          </cell>
          <cell r="J166" t="str">
            <v>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v>
          </cell>
          <cell r="K166">
            <v>99999999999</v>
          </cell>
          <cell r="L166">
            <v>11111111111</v>
          </cell>
        </row>
        <row r="167">
          <cell r="E167" t="str">
            <v>IN.088</v>
          </cell>
          <cell r="G167" t="str">
            <v>accmltd_imprmnt_instrmnt</v>
          </cell>
          <cell r="H167" t="str">
            <v>FLOAT 2 decimal places</v>
          </cell>
          <cell r="I167" t="str">
            <v>Sum of LLPs and other allowances</v>
          </cell>
          <cell r="J167" t="str">
            <v>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v>
          </cell>
          <cell r="K167">
            <v>99999999999</v>
          </cell>
          <cell r="L167">
            <v>11111111111</v>
          </cell>
        </row>
        <row r="168">
          <cell r="E168" t="str">
            <v>IN.044</v>
          </cell>
          <cell r="G168" t="str">
            <v>prfrmng_stts</v>
          </cell>
          <cell r="H168" t="str">
            <v>Code List</v>
          </cell>
          <cell r="I168" t="str">
            <v>Performing status</v>
          </cell>
          <cell r="J168" t="str">
            <v>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v>
          </cell>
          <cell r="K168">
            <v>99999999999</v>
          </cell>
          <cell r="L168" t="str">
            <v>Default value not allowed</v>
          </cell>
        </row>
        <row r="169">
          <cell r="E169" t="str">
            <v>IN.035</v>
          </cell>
          <cell r="G169" t="str">
            <v>imprmnt_stts_prvs</v>
          </cell>
          <cell r="H169" t="str">
            <v>Code List</v>
          </cell>
          <cell r="I169" t="str">
            <v>Previous impairment status</v>
          </cell>
          <cell r="J169" t="str">
            <v>Type of impairment previous to the one at reference date.</v>
          </cell>
          <cell r="K169">
            <v>99999999999</v>
          </cell>
          <cell r="L169">
            <v>11111111111</v>
          </cell>
        </row>
        <row r="170">
          <cell r="E170" t="str">
            <v>IN.034</v>
          </cell>
          <cell r="G170" t="str">
            <v>imprmnt_stts</v>
          </cell>
          <cell r="H170" t="str">
            <v>Code List</v>
          </cell>
          <cell r="I170" t="str">
            <v>Impairment status</v>
          </cell>
          <cell r="J170" t="str">
            <v>Type of impairment.</v>
          </cell>
          <cell r="K170">
            <v>99999999999</v>
          </cell>
          <cell r="L170">
            <v>11111111111</v>
          </cell>
        </row>
        <row r="171">
          <cell r="E171" t="str">
            <v>IN.073</v>
          </cell>
          <cell r="G171" t="str">
            <v>ifrs9_bhvrl_mtrty</v>
          </cell>
          <cell r="H171" t="str">
            <v>INTEGER</v>
          </cell>
          <cell r="I171" t="str">
            <v>Behavioural maturity</v>
          </cell>
          <cell r="J171" t="str">
            <v>The estimated residual maturity is the time that elapses between the reference date and the expected end of the lifetime of the instrument. The maturity shall be reported in months. Reference can be made pursuant to IFRS9 paragraphs B5.5.38, B5.5.39 and B5.5.40.
[...]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
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
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v>
          </cell>
          <cell r="K171">
            <v>99999999999</v>
          </cell>
          <cell r="L171">
            <v>11111111111</v>
          </cell>
        </row>
        <row r="172">
          <cell r="E172" t="str">
            <v>IN.028</v>
          </cell>
          <cell r="G172" t="str">
            <v>dt_prfrmng_stts_prvs</v>
          </cell>
          <cell r="H172" t="str">
            <v>DATE</v>
          </cell>
          <cell r="I172" t="str">
            <v>Date of previous performing status</v>
          </cell>
          <cell r="J172" t="str">
            <v>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v>
          </cell>
          <cell r="K172" t="str">
            <v>0000-00-00</v>
          </cell>
          <cell r="L172" t="str">
            <v>1111-11-11</v>
          </cell>
        </row>
        <row r="173">
          <cell r="E173" t="str">
            <v>IN.027</v>
          </cell>
          <cell r="G173" t="str">
            <v>dt_prfrmng_stts</v>
          </cell>
          <cell r="H173" t="str">
            <v>DATE</v>
          </cell>
          <cell r="I173" t="str">
            <v>Date of performing status</v>
          </cell>
          <cell r="J173" t="str">
            <v>The date on which the performing status as reported in “performing status of the instrument” is considered to have been established or changed. If the performing status is measured on debtor level the status will respectively apply to all instruments.</v>
          </cell>
          <cell r="K173" t="str">
            <v>0000-00-00</v>
          </cell>
          <cell r="L173" t="str">
            <v>Default value not allowed</v>
          </cell>
        </row>
        <row r="174">
          <cell r="E174" t="str">
            <v>IN.102</v>
          </cell>
          <cell r="G174" t="str">
            <v>dt_imprmnt_stts</v>
          </cell>
          <cell r="H174" t="str">
            <v>DATE</v>
          </cell>
          <cell r="I174" t="str">
            <v>Date of impairment status</v>
          </cell>
          <cell r="J174" t="str">
            <v>Date of entering the current impairment status.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v>
          </cell>
          <cell r="K174" t="str">
            <v>0000-00-00</v>
          </cell>
          <cell r="L174" t="str">
            <v>1111-11-11</v>
          </cell>
        </row>
        <row r="175">
          <cell r="E175" t="str">
            <v>IN.087</v>
          </cell>
          <cell r="G175" t="str">
            <v>spnsr_nm</v>
          </cell>
          <cell r="H175" t="str">
            <v>VARCHAR2(255)</v>
          </cell>
          <cell r="I175" t="str">
            <v>Name of the sponsor of the transaction as per definition according to the ECB Guidance on leveraged transactions</v>
          </cell>
          <cell r="J175" t="str">
            <v>In accordance with "Guidance on leveraged transactions".</v>
          </cell>
          <cell r="K175" t="str">
            <v>MISS</v>
          </cell>
          <cell r="L175" t="str">
            <v>N/A</v>
          </cell>
        </row>
        <row r="176">
          <cell r="E176" t="str">
            <v>EN.042</v>
          </cell>
          <cell r="G176" t="str">
            <v>ownd_by_spnsr</v>
          </cell>
          <cell r="H176" t="str">
            <v>Y, N</v>
          </cell>
          <cell r="I176" t="str">
            <v>&gt;50% owned by a sponsor as per ECB Guidance on leveraged transactions</v>
          </cell>
          <cell r="J176" t="str">
            <v>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v>
          </cell>
          <cell r="K176" t="str">
            <v>MISS</v>
          </cell>
          <cell r="L176" t="str">
            <v>N/A</v>
          </cell>
        </row>
        <row r="177">
          <cell r="E177" t="str">
            <v>IN.019</v>
          </cell>
          <cell r="G177" t="str">
            <v>cvnnt_typ</v>
          </cell>
          <cell r="H177" t="str">
            <v>Code List</v>
          </cell>
          <cell r="I177" t="str">
            <v>Covenant Type</v>
          </cell>
          <cell r="J177" t="str">
            <v>Type of covenant according to "ECB Guidance on leveraged transactions".</v>
          </cell>
          <cell r="K177">
            <v>99999999999</v>
          </cell>
          <cell r="L177">
            <v>11111111111</v>
          </cell>
        </row>
        <row r="178">
          <cell r="E178" t="str">
            <v>IN.018</v>
          </cell>
          <cell r="G178" t="str">
            <v>cvnnt_stts</v>
          </cell>
          <cell r="H178" t="str">
            <v>Code List</v>
          </cell>
          <cell r="I178" t="str">
            <v>Covenant status</v>
          </cell>
          <cell r="J178" t="str">
            <v>In accordance with "ECB Guidance on leveraged transactions". The term "material covenant" should be defined according to bank-internal nomenclature.</v>
          </cell>
          <cell r="K178">
            <v>99999999999</v>
          </cell>
          <cell r="L178">
            <v>11111111111</v>
          </cell>
        </row>
        <row r="179">
          <cell r="E179" t="str">
            <v>EN.074</v>
          </cell>
          <cell r="G179" t="str">
            <v>ttl_dbt_prvs</v>
          </cell>
          <cell r="H179" t="str">
            <v>FLOAT 2 decimal places</v>
          </cell>
          <cell r="I179" t="str">
            <v>Total debt at previous reported figures</v>
          </cell>
          <cell r="J179" t="str">
            <v>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v>
          </cell>
          <cell r="K179">
            <v>99999999999</v>
          </cell>
          <cell r="L179">
            <v>11111111111</v>
          </cell>
        </row>
        <row r="180">
          <cell r="E180" t="str">
            <v>EN.073</v>
          </cell>
          <cell r="G180" t="str">
            <v>ttl_dbt</v>
          </cell>
          <cell r="H180" t="str">
            <v>FLOAT 2 decimal places</v>
          </cell>
          <cell r="I180" t="str">
            <v>Total debt at latest most recent reported figures</v>
          </cell>
          <cell r="J180" t="str">
            <v>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v>
          </cell>
          <cell r="K180">
            <v>99999999999</v>
          </cell>
          <cell r="L180">
            <v>11111111111</v>
          </cell>
        </row>
        <row r="181">
          <cell r="E181" t="str">
            <v>EN.072</v>
          </cell>
          <cell r="G181" t="str">
            <v>nt_incm_prvs</v>
          </cell>
          <cell r="H181" t="str">
            <v>FLOAT 2 decimal places</v>
          </cell>
          <cell r="I181" t="str">
            <v>Net income at previous reported figures</v>
          </cell>
          <cell r="J181" t="str">
            <v>Net income at previous reported figures after tax and any other social insurance deductions according to tax declaration. Please report on solo entity level unless advised otherwise.</v>
          </cell>
          <cell r="K181">
            <v>99999999999</v>
          </cell>
          <cell r="L181">
            <v>11111111111</v>
          </cell>
        </row>
        <row r="182">
          <cell r="E182" t="str">
            <v>EN.071</v>
          </cell>
          <cell r="G182" t="str">
            <v>nt_incm</v>
          </cell>
          <cell r="H182" t="str">
            <v>FLOAT 2 decimal places</v>
          </cell>
          <cell r="I182" t="str">
            <v>Net income at most recent reported figures</v>
          </cell>
          <cell r="J182" t="str">
            <v>Net income at most recent reported figures after tax and any other social insurance deductions according to tax declaration. Please report on solo entity level unless advised otherwise.</v>
          </cell>
          <cell r="K182">
            <v>99999999999</v>
          </cell>
          <cell r="L182">
            <v>11111111111</v>
          </cell>
        </row>
        <row r="183">
          <cell r="E183" t="str">
            <v>EN.061</v>
          </cell>
          <cell r="G183" t="str">
            <v>eqty_prvs</v>
          </cell>
          <cell r="H183" t="str">
            <v>FLOAT 2 decimal places</v>
          </cell>
          <cell r="I183" t="str">
            <v>Equity at previous reported figures</v>
          </cell>
          <cell r="J183" t="str">
            <v>Equity at previous reported figures. Please report on solo entity level unless advised otherwise.</v>
          </cell>
          <cell r="K183">
            <v>99999999999</v>
          </cell>
          <cell r="L183">
            <v>11111111111</v>
          </cell>
        </row>
        <row r="184">
          <cell r="E184" t="str">
            <v>EN.060</v>
          </cell>
          <cell r="G184" t="str">
            <v>eqty</v>
          </cell>
          <cell r="H184" t="str">
            <v>FLOAT 2 decimal places</v>
          </cell>
          <cell r="I184" t="str">
            <v>Equity at most recent reported figures</v>
          </cell>
          <cell r="J184" t="str">
            <v>Equity at most recent reported figures. Please report on solo entity level unless advised otherwise.</v>
          </cell>
          <cell r="K184">
            <v>99999999999</v>
          </cell>
          <cell r="L184">
            <v>11111111111</v>
          </cell>
        </row>
        <row r="185">
          <cell r="E185" t="str">
            <v>EN.059</v>
          </cell>
          <cell r="G185" t="str">
            <v>ebitda_prvs</v>
          </cell>
          <cell r="H185" t="str">
            <v>FLOAT 2 decimal places</v>
          </cell>
          <cell r="I185" t="str">
            <v>EBITDA at previous reported figures</v>
          </cell>
          <cell r="J185" t="str">
            <v>EBITDA at previous reported figures. Please report on solo entity level unless advised otherwise.</v>
          </cell>
          <cell r="K185">
            <v>99999999999</v>
          </cell>
          <cell r="L185">
            <v>11111111111</v>
          </cell>
        </row>
        <row r="186">
          <cell r="E186" t="str">
            <v>EN.058</v>
          </cell>
          <cell r="G186" t="str">
            <v>ebitda</v>
          </cell>
          <cell r="H186" t="str">
            <v>FLOAT 2 decimal places</v>
          </cell>
          <cell r="I186" t="str">
            <v>EBITDA at latest reported figures</v>
          </cell>
          <cell r="J186" t="str">
            <v>EBITDA at latest reported figures. Please report on solo entity level unless advised otherwise.</v>
          </cell>
          <cell r="K186">
            <v>99999999999</v>
          </cell>
          <cell r="L186">
            <v>11111111111</v>
          </cell>
        </row>
        <row r="187">
          <cell r="E187" t="str">
            <v>EN.006</v>
          </cell>
          <cell r="G187" t="str">
            <v>dt_fnncl_sttmts_prvs</v>
          </cell>
          <cell r="H187" t="str">
            <v>DATE</v>
          </cell>
          <cell r="I187" t="str">
            <v>Date of previous fiscal year financial statements</v>
          </cell>
          <cell r="J187" t="str">
            <v>Date of previous fiscal year financial statements. Please report on solo entity level unless advised otherwise.</v>
          </cell>
          <cell r="K187" t="str">
            <v>0000-00-00</v>
          </cell>
          <cell r="L187" t="str">
            <v>1111-11-11</v>
          </cell>
        </row>
        <row r="188">
          <cell r="E188" t="str">
            <v>EN.005</v>
          </cell>
          <cell r="G188" t="str">
            <v>dt_fnncl_sttmts</v>
          </cell>
          <cell r="H188" t="str">
            <v>DATE</v>
          </cell>
          <cell r="I188" t="str">
            <v>Date of financial statements</v>
          </cell>
          <cell r="J188" t="str">
            <v>Date of financial statements. Please report on solo entity level unless advised otherwise.</v>
          </cell>
          <cell r="K188" t="str">
            <v>0000-00-00</v>
          </cell>
          <cell r="L188" t="str">
            <v>1111-11-11</v>
          </cell>
        </row>
        <row r="189">
          <cell r="E189" t="str">
            <v>EN.052</v>
          </cell>
          <cell r="G189" t="str">
            <v>annl_trnvr_prvs</v>
          </cell>
          <cell r="H189" t="str">
            <v>FLOAT 2 decimal places</v>
          </cell>
          <cell r="I189" t="str">
            <v>Annual turnover counterparty (LE) at previous reporting</v>
          </cell>
          <cell r="J189" t="str">
            <v>Annual sales volume net of all discounts and sales taxes in accordance with Recommendation 2003/361/EC. Equivalent to the concept of 'total annual sales' in Article 153(4) of Regulation (EU) No 575/2013. Please report on solo entity level unless advised otherwise.</v>
          </cell>
          <cell r="K189">
            <v>99999999999</v>
          </cell>
          <cell r="L189">
            <v>11111111111</v>
          </cell>
        </row>
        <row r="190">
          <cell r="E190" t="str">
            <v>EN.051</v>
          </cell>
          <cell r="G190" t="str">
            <v>annl_trnvr_le</v>
          </cell>
          <cell r="H190" t="str">
            <v>FLOAT 2 decimal places</v>
          </cell>
          <cell r="I190" t="str">
            <v>Annual turnover counterparty (LE)</v>
          </cell>
          <cell r="J190" t="str">
            <v>Annual sales volume net of all discounts and sales taxes in accordance with Recommendation 2003/361/EC. Equivalent to the concept of 'total annual sales' in Article 153(4) of Regulation (EU) No 575/2013. Please report on solo entity level unless advised otherwise.</v>
          </cell>
          <cell r="K190">
            <v>99999999999</v>
          </cell>
          <cell r="L190">
            <v>11111111111</v>
          </cell>
        </row>
        <row r="191">
          <cell r="E191" t="str">
            <v>EN.018</v>
          </cell>
          <cell r="G191" t="str">
            <v>accntng_frmwrk_sl</v>
          </cell>
          <cell r="H191" t="str">
            <v>Code List</v>
          </cell>
          <cell r="I191" t="str">
            <v>Accounting standard counterparty</v>
          </cell>
          <cell r="J191" t="str">
            <v>Accounting standard counterparty.</v>
          </cell>
          <cell r="K191">
            <v>99999999999</v>
          </cell>
          <cell r="L191">
            <v>11111111111</v>
          </cell>
        </row>
      </sheetData>
      <sheetData sheetId="3"/>
      <sheetData sheetId="4"/>
      <sheetData sheetId="5"/>
      <sheetData sheetId="6"/>
      <sheetData sheetId="7"/>
      <sheetData sheetId="8"/>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 val="READ ME - APPLICABILITY"/>
      <sheetName val="Overview"/>
      <sheetName val="CodeList"/>
      <sheetName val="SUBPORTFOLIO_ID - Code List"/>
      <sheetName val="BDR - Code List"/>
      <sheetName val="Conversion Codes Subportfolio"/>
    </sheetNames>
    <sheetDataSet>
      <sheetData sheetId="0"/>
      <sheetData sheetId="1"/>
      <sheetData sheetId="2">
        <row r="1">
          <cell r="E1" t="str">
            <v>Data field</v>
          </cell>
          <cell r="F1" t="str">
            <v xml:space="preserve">Efectivo y otros depósitos a la vista / Cash balances and other deposits </v>
          </cell>
          <cell r="H1" t="str">
            <v>Administraciones públicas / General governments</v>
          </cell>
          <cell r="I1" t="str">
            <v>Entidades de crédito / Credit institutions</v>
          </cell>
          <cell r="J1" t="str">
            <v>Otras sociedades financieras / 
Other financial corporations</v>
          </cell>
          <cell r="K1" t="str">
            <v>Sociedades no financieras / 
Non financial corporations</v>
          </cell>
          <cell r="L1" t="str">
            <v>Hogares / Households</v>
          </cell>
        </row>
        <row r="2">
          <cell r="E2" t="str">
            <v>COD_SOC</v>
          </cell>
          <cell r="F2" t="str">
            <v>Y</v>
          </cell>
          <cell r="H2" t="str">
            <v>Y</v>
          </cell>
          <cell r="I2" t="str">
            <v>Y</v>
          </cell>
          <cell r="J2" t="str">
            <v>Y</v>
          </cell>
          <cell r="K2" t="str">
            <v>Y</v>
          </cell>
          <cell r="L2" t="str">
            <v>Y</v>
          </cell>
        </row>
        <row r="3">
          <cell r="E3" t="str">
            <v>CNTRY</v>
          </cell>
          <cell r="F3" t="str">
            <v>Y</v>
          </cell>
          <cell r="H3" t="str">
            <v>Y</v>
          </cell>
          <cell r="I3" t="str">
            <v>Y</v>
          </cell>
          <cell r="J3" t="str">
            <v>Y</v>
          </cell>
          <cell r="K3" t="str">
            <v>Y</v>
          </cell>
          <cell r="L3" t="str">
            <v>Y</v>
          </cell>
        </row>
        <row r="4">
          <cell r="E4" t="str">
            <v>DT_BRTH</v>
          </cell>
          <cell r="F4" t="str">
            <v>N</v>
          </cell>
          <cell r="H4" t="str">
            <v>N</v>
          </cell>
          <cell r="I4" t="str">
            <v>N</v>
          </cell>
          <cell r="J4" t="str">
            <v>N</v>
          </cell>
          <cell r="K4" t="str">
            <v>Y</v>
          </cell>
          <cell r="L4" t="str">
            <v>Y</v>
          </cell>
        </row>
        <row r="5">
          <cell r="E5" t="str">
            <v>DT_DFLT_STTS</v>
          </cell>
          <cell r="F5" t="str">
            <v>Y</v>
          </cell>
          <cell r="H5" t="str">
            <v>Y</v>
          </cell>
          <cell r="I5" t="str">
            <v>Y</v>
          </cell>
          <cell r="J5" t="str">
            <v>Y</v>
          </cell>
          <cell r="K5" t="str">
            <v>Y</v>
          </cell>
          <cell r="L5" t="str">
            <v>Y</v>
          </cell>
        </row>
        <row r="6">
          <cell r="E6" t="str">
            <v>DT_FNNCL_STTMTS</v>
          </cell>
          <cell r="F6" t="str">
            <v>Y</v>
          </cell>
          <cell r="H6" t="str">
            <v>Y</v>
          </cell>
          <cell r="I6" t="str">
            <v>Y</v>
          </cell>
          <cell r="J6" t="str">
            <v>Y</v>
          </cell>
          <cell r="K6" t="str">
            <v>Y</v>
          </cell>
          <cell r="L6" t="str">
            <v>N</v>
          </cell>
        </row>
        <row r="7">
          <cell r="E7" t="str">
            <v>DT_FNNCL_STTMTS_PRVS</v>
          </cell>
          <cell r="F7" t="str">
            <v>Y</v>
          </cell>
          <cell r="H7" t="str">
            <v>Y</v>
          </cell>
          <cell r="I7" t="str">
            <v>Y</v>
          </cell>
          <cell r="J7" t="str">
            <v>Y</v>
          </cell>
          <cell r="K7" t="str">
            <v>Y</v>
          </cell>
          <cell r="L7" t="str">
            <v>N</v>
          </cell>
        </row>
        <row r="8">
          <cell r="E8" t="str">
            <v>DT_INTTN_LGL_PRCDNGS_LE</v>
          </cell>
          <cell r="F8" t="str">
            <v>Y</v>
          </cell>
          <cell r="H8" t="str">
            <v>Y</v>
          </cell>
          <cell r="I8" t="str">
            <v>Y</v>
          </cell>
          <cell r="J8" t="str">
            <v>Y</v>
          </cell>
          <cell r="K8" t="str">
            <v>Y</v>
          </cell>
          <cell r="L8" t="str">
            <v>Y</v>
          </cell>
        </row>
        <row r="9">
          <cell r="E9" t="str">
            <v>DT_PRFRMNG_STTS_LE</v>
          </cell>
          <cell r="F9" t="str">
            <v>Y</v>
          </cell>
          <cell r="H9" t="str">
            <v>Y</v>
          </cell>
          <cell r="I9" t="str">
            <v>Y</v>
          </cell>
          <cell r="J9" t="str">
            <v>Y</v>
          </cell>
          <cell r="K9" t="str">
            <v>Y</v>
          </cell>
          <cell r="L9" t="str">
            <v>Y</v>
          </cell>
        </row>
        <row r="10">
          <cell r="E10" t="str">
            <v>DT_RFRNC</v>
          </cell>
          <cell r="F10" t="str">
            <v>Y</v>
          </cell>
          <cell r="H10" t="str">
            <v>Y</v>
          </cell>
          <cell r="I10" t="str">
            <v>Y</v>
          </cell>
          <cell r="J10" t="str">
            <v>Y</v>
          </cell>
          <cell r="K10" t="str">
            <v>Y</v>
          </cell>
          <cell r="L10" t="str">
            <v>Y</v>
          </cell>
        </row>
        <row r="11">
          <cell r="E11" t="str">
            <v>ENTTY_ID</v>
          </cell>
          <cell r="F11" t="str">
            <v>Y</v>
          </cell>
          <cell r="H11" t="str">
            <v>Y</v>
          </cell>
          <cell r="I11" t="str">
            <v>Y</v>
          </cell>
          <cell r="J11" t="str">
            <v>Y</v>
          </cell>
          <cell r="K11" t="str">
            <v>Y</v>
          </cell>
          <cell r="L11" t="str">
            <v>Y</v>
          </cell>
        </row>
        <row r="12">
          <cell r="E12" t="str">
            <v>GCC_PRNT_ID</v>
          </cell>
          <cell r="F12" t="str">
            <v>Y</v>
          </cell>
          <cell r="H12" t="str">
            <v>Y</v>
          </cell>
          <cell r="I12" t="str">
            <v>Y</v>
          </cell>
          <cell r="J12" t="str">
            <v>Y</v>
          </cell>
          <cell r="K12" t="str">
            <v>Y</v>
          </cell>
          <cell r="L12" t="str">
            <v>N</v>
          </cell>
        </row>
        <row r="13">
          <cell r="E13" t="str">
            <v>GCC_PRNT_NM</v>
          </cell>
          <cell r="F13" t="str">
            <v>Y</v>
          </cell>
          <cell r="H13" t="str">
            <v>Y</v>
          </cell>
          <cell r="I13" t="str">
            <v>Y</v>
          </cell>
          <cell r="J13" t="str">
            <v>Y</v>
          </cell>
          <cell r="K13" t="str">
            <v>Y</v>
          </cell>
          <cell r="L13" t="str">
            <v>N</v>
          </cell>
        </row>
        <row r="14">
          <cell r="E14" t="str">
            <v>INTRNL_SGMNT</v>
          </cell>
          <cell r="F14" t="str">
            <v>Y</v>
          </cell>
          <cell r="H14" t="str">
            <v>Y</v>
          </cell>
          <cell r="I14" t="str">
            <v>Y</v>
          </cell>
          <cell r="J14" t="str">
            <v>Y</v>
          </cell>
          <cell r="K14" t="str">
            <v>Y</v>
          </cell>
          <cell r="L14" t="str">
            <v>Y</v>
          </cell>
        </row>
        <row r="15">
          <cell r="E15" t="str">
            <v>INTRNL_UNT</v>
          </cell>
          <cell r="F15" t="str">
            <v>Y</v>
          </cell>
          <cell r="H15" t="str">
            <v>Y</v>
          </cell>
          <cell r="I15" t="str">
            <v>Y</v>
          </cell>
          <cell r="J15" t="str">
            <v>Y</v>
          </cell>
          <cell r="K15" t="str">
            <v>Y</v>
          </cell>
          <cell r="L15" t="str">
            <v>Y</v>
          </cell>
        </row>
        <row r="16">
          <cell r="E16" t="str">
            <v>LEI</v>
          </cell>
          <cell r="F16" t="str">
            <v>Y</v>
          </cell>
          <cell r="H16" t="str">
            <v>Y</v>
          </cell>
          <cell r="I16" t="str">
            <v>Y</v>
          </cell>
          <cell r="J16" t="str">
            <v>Y</v>
          </cell>
          <cell r="K16" t="str">
            <v>Y</v>
          </cell>
          <cell r="L16" t="str">
            <v>N</v>
          </cell>
        </row>
        <row r="17">
          <cell r="E17" t="str">
            <v>ENTTY_NM</v>
          </cell>
          <cell r="F17" t="str">
            <v>Y</v>
          </cell>
          <cell r="H17" t="str">
            <v>Y</v>
          </cell>
          <cell r="I17" t="str">
            <v>Y</v>
          </cell>
          <cell r="J17" t="str">
            <v>Y</v>
          </cell>
          <cell r="K17" t="str">
            <v>Y</v>
          </cell>
          <cell r="L17" t="str">
            <v>Y</v>
          </cell>
        </row>
        <row r="18">
          <cell r="E18" t="str">
            <v>EXTRNL_RTNG_NM</v>
          </cell>
          <cell r="F18" t="str">
            <v>Y</v>
          </cell>
          <cell r="H18" t="str">
            <v>Y</v>
          </cell>
          <cell r="I18" t="str">
            <v>Y</v>
          </cell>
          <cell r="J18" t="str">
            <v>Y</v>
          </cell>
          <cell r="K18" t="str">
            <v>Y</v>
          </cell>
          <cell r="L18" t="str">
            <v>N</v>
          </cell>
        </row>
        <row r="19">
          <cell r="E19" t="str">
            <v>ACCNTNG_FRMWRK_SL</v>
          </cell>
          <cell r="F19" t="str">
            <v>Y</v>
          </cell>
          <cell r="H19" t="str">
            <v>Y</v>
          </cell>
          <cell r="I19" t="str">
            <v>Y</v>
          </cell>
          <cell r="J19" t="str">
            <v>Y</v>
          </cell>
          <cell r="K19" t="str">
            <v>Y</v>
          </cell>
          <cell r="L19" t="str">
            <v>N</v>
          </cell>
        </row>
        <row r="20">
          <cell r="E20" t="str">
            <v>CR_FLG</v>
          </cell>
          <cell r="F20" t="str">
            <v>Y</v>
          </cell>
          <cell r="H20" t="str">
            <v>Y</v>
          </cell>
          <cell r="I20" t="str">
            <v>Y</v>
          </cell>
          <cell r="J20" t="str">
            <v>Y</v>
          </cell>
          <cell r="K20" t="str">
            <v>Y</v>
          </cell>
          <cell r="L20" t="str">
            <v>Y</v>
          </cell>
        </row>
        <row r="21">
          <cell r="E21" t="str">
            <v>DCSD</v>
          </cell>
          <cell r="F21" t="str">
            <v>N</v>
          </cell>
          <cell r="H21" t="str">
            <v>N</v>
          </cell>
          <cell r="I21" t="str">
            <v>N</v>
          </cell>
          <cell r="J21" t="str">
            <v>N</v>
          </cell>
          <cell r="K21" t="str">
            <v>N</v>
          </cell>
          <cell r="L21" t="str">
            <v>Y</v>
          </cell>
        </row>
        <row r="22">
          <cell r="E22" t="str">
            <v>DFLT_STTS</v>
          </cell>
          <cell r="F22" t="str">
            <v>Y</v>
          </cell>
          <cell r="H22" t="str">
            <v>Y</v>
          </cell>
          <cell r="I22" t="str">
            <v>Y</v>
          </cell>
          <cell r="J22" t="str">
            <v>Y</v>
          </cell>
          <cell r="K22" t="str">
            <v>Y</v>
          </cell>
          <cell r="L22" t="str">
            <v>Y</v>
          </cell>
        </row>
        <row r="23">
          <cell r="E23" t="str">
            <v>DT_EXTRNL_RTNG</v>
          </cell>
          <cell r="F23" t="str">
            <v>Y</v>
          </cell>
          <cell r="H23" t="str">
            <v>Y</v>
          </cell>
          <cell r="I23" t="str">
            <v>Y</v>
          </cell>
          <cell r="J23" t="str">
            <v>Y</v>
          </cell>
          <cell r="K23" t="str">
            <v>Y</v>
          </cell>
          <cell r="L23" t="str">
            <v>N</v>
          </cell>
        </row>
        <row r="24">
          <cell r="E24" t="str">
            <v>DT_INTRNL_RTNG</v>
          </cell>
          <cell r="F24" t="str">
            <v>Y</v>
          </cell>
          <cell r="H24" t="str">
            <v>Y</v>
          </cell>
          <cell r="I24" t="str">
            <v>Y</v>
          </cell>
          <cell r="J24" t="str">
            <v>Y</v>
          </cell>
          <cell r="K24" t="str">
            <v>Y</v>
          </cell>
          <cell r="L24" t="str">
            <v>Y</v>
          </cell>
        </row>
        <row r="25">
          <cell r="E25" t="str">
            <v>ECNMC_ACTVTY</v>
          </cell>
          <cell r="F25" t="str">
            <v>N</v>
          </cell>
          <cell r="H25" t="str">
            <v>Y</v>
          </cell>
          <cell r="I25" t="str">
            <v>Y</v>
          </cell>
          <cell r="J25" t="str">
            <v>Y</v>
          </cell>
          <cell r="K25" t="str">
            <v>Y</v>
          </cell>
          <cell r="L25" t="str">
            <v>N</v>
          </cell>
        </row>
        <row r="26">
          <cell r="E26" t="str">
            <v>EMPLYMNT_STTS_INTRNL</v>
          </cell>
          <cell r="F26" t="str">
            <v>N</v>
          </cell>
          <cell r="H26" t="str">
            <v>N</v>
          </cell>
          <cell r="I26" t="str">
            <v>N</v>
          </cell>
          <cell r="J26" t="str">
            <v>N</v>
          </cell>
          <cell r="K26" t="str">
            <v>N</v>
          </cell>
          <cell r="L26" t="str">
            <v>Y</v>
          </cell>
        </row>
        <row r="27">
          <cell r="E27" t="str">
            <v>EMPLYMNT_STTS</v>
          </cell>
          <cell r="F27" t="str">
            <v>N</v>
          </cell>
          <cell r="H27" t="str">
            <v>N</v>
          </cell>
          <cell r="I27" t="str">
            <v>N</v>
          </cell>
          <cell r="J27" t="str">
            <v>N</v>
          </cell>
          <cell r="K27" t="str">
            <v>N</v>
          </cell>
          <cell r="L27" t="str">
            <v>Y</v>
          </cell>
        </row>
        <row r="28">
          <cell r="E28" t="str">
            <v>ENTRPRS_SZ_LE</v>
          </cell>
          <cell r="F28" t="str">
            <v>N</v>
          </cell>
          <cell r="H28" t="str">
            <v>N</v>
          </cell>
          <cell r="I28" t="str">
            <v>N</v>
          </cell>
          <cell r="J28" t="str">
            <v>N</v>
          </cell>
          <cell r="K28" t="str">
            <v>Y</v>
          </cell>
          <cell r="L28" t="str">
            <v>N</v>
          </cell>
        </row>
        <row r="29">
          <cell r="E29" t="str">
            <v>EXTRNL_RTNG</v>
          </cell>
          <cell r="F29" t="str">
            <v>Y</v>
          </cell>
          <cell r="H29" t="str">
            <v>Y</v>
          </cell>
          <cell r="I29" t="str">
            <v>Y</v>
          </cell>
          <cell r="J29" t="str">
            <v>Y</v>
          </cell>
          <cell r="K29" t="str">
            <v>Y</v>
          </cell>
          <cell r="L29" t="str">
            <v>N</v>
          </cell>
        </row>
        <row r="30">
          <cell r="E30" t="str">
            <v>EXTRNL_RTNG_PRVS</v>
          </cell>
          <cell r="F30" t="str">
            <v>Y</v>
          </cell>
          <cell r="H30" t="str">
            <v>Y</v>
          </cell>
          <cell r="I30" t="str">
            <v>Y</v>
          </cell>
          <cell r="J30" t="str">
            <v>Y</v>
          </cell>
          <cell r="K30" t="str">
            <v>Y</v>
          </cell>
          <cell r="L30" t="str">
            <v>N</v>
          </cell>
        </row>
        <row r="31">
          <cell r="E31" t="str">
            <v>FLG_BNKRPTCY_IN_GRP</v>
          </cell>
          <cell r="F31" t="str">
            <v>N</v>
          </cell>
          <cell r="H31" t="str">
            <v>Y</v>
          </cell>
          <cell r="I31" t="str">
            <v>Y</v>
          </cell>
          <cell r="J31" t="str">
            <v>Y</v>
          </cell>
          <cell r="K31" t="str">
            <v>Y</v>
          </cell>
          <cell r="L31" t="str">
            <v>N</v>
          </cell>
        </row>
        <row r="32">
          <cell r="E32" t="str">
            <v>FLG_HGH_CDS</v>
          </cell>
          <cell r="F32" t="str">
            <v>Y</v>
          </cell>
          <cell r="H32" t="str">
            <v>Y</v>
          </cell>
          <cell r="I32" t="str">
            <v>Y</v>
          </cell>
          <cell r="J32" t="str">
            <v>Y</v>
          </cell>
          <cell r="K32" t="str">
            <v>Y</v>
          </cell>
          <cell r="L32" t="str">
            <v>N</v>
          </cell>
        </row>
        <row r="33">
          <cell r="E33" t="str">
            <v>FLG_ISDA_CRDT_EVNT</v>
          </cell>
          <cell r="F33" t="str">
            <v>Y</v>
          </cell>
          <cell r="H33" t="str">
            <v>Y</v>
          </cell>
          <cell r="I33" t="str">
            <v>Y</v>
          </cell>
          <cell r="J33" t="str">
            <v>Y</v>
          </cell>
          <cell r="K33" t="str">
            <v>Y</v>
          </cell>
          <cell r="L33" t="str">
            <v>N</v>
          </cell>
        </row>
        <row r="34">
          <cell r="E34" t="str">
            <v>FLG_NN_ACCRL</v>
          </cell>
          <cell r="F34" t="str">
            <v>N</v>
          </cell>
          <cell r="H34" t="str">
            <v>N</v>
          </cell>
          <cell r="I34" t="str">
            <v>N</v>
          </cell>
          <cell r="J34" t="str">
            <v>N</v>
          </cell>
          <cell r="K34" t="str">
            <v>Y</v>
          </cell>
          <cell r="L34" t="str">
            <v>Y</v>
          </cell>
        </row>
        <row r="35">
          <cell r="E35" t="str">
            <v>FLG_RQST_BNKRPTCY</v>
          </cell>
          <cell r="F35" t="str">
            <v>N</v>
          </cell>
          <cell r="H35" t="str">
            <v>Y</v>
          </cell>
          <cell r="I35" t="str">
            <v>Y</v>
          </cell>
          <cell r="J35" t="str">
            <v>Y</v>
          </cell>
          <cell r="K35" t="str">
            <v>Y</v>
          </cell>
          <cell r="L35" t="str">
            <v>N</v>
          </cell>
        </row>
        <row r="36">
          <cell r="E36" t="str">
            <v>FLG_RQST_DSTRSSD_RSTRCTRNG</v>
          </cell>
          <cell r="F36" t="str">
            <v>N</v>
          </cell>
          <cell r="H36" t="str">
            <v>N</v>
          </cell>
          <cell r="I36" t="str">
            <v>N</v>
          </cell>
          <cell r="J36" t="str">
            <v>N</v>
          </cell>
          <cell r="K36" t="str">
            <v>Y</v>
          </cell>
          <cell r="L36" t="str">
            <v>Y</v>
          </cell>
        </row>
        <row r="37">
          <cell r="E37" t="str">
            <v>FLG_RQST_EMRGNCY_FNDNG</v>
          </cell>
          <cell r="F37" t="str">
            <v>N</v>
          </cell>
          <cell r="H37" t="str">
            <v>N</v>
          </cell>
          <cell r="I37" t="str">
            <v>N</v>
          </cell>
          <cell r="J37" t="str">
            <v>Y</v>
          </cell>
          <cell r="K37" t="str">
            <v>Y</v>
          </cell>
          <cell r="L37" t="str">
            <v>Y</v>
          </cell>
        </row>
        <row r="38">
          <cell r="E38" t="str">
            <v>FLG_SLL_WTH_LSS</v>
          </cell>
          <cell r="F38" t="str">
            <v>N</v>
          </cell>
          <cell r="H38" t="str">
            <v>Y</v>
          </cell>
          <cell r="I38" t="str">
            <v>Y</v>
          </cell>
          <cell r="J38" t="str">
            <v>Y</v>
          </cell>
          <cell r="K38" t="str">
            <v>Y</v>
          </cell>
          <cell r="L38" t="str">
            <v>N</v>
          </cell>
        </row>
        <row r="39">
          <cell r="E39" t="str">
            <v>INCM_SC</v>
          </cell>
          <cell r="F39" t="str">
            <v>N</v>
          </cell>
          <cell r="H39" t="str">
            <v>N</v>
          </cell>
          <cell r="I39" t="str">
            <v>N</v>
          </cell>
          <cell r="J39" t="str">
            <v>N</v>
          </cell>
          <cell r="K39" t="str">
            <v>N</v>
          </cell>
          <cell r="L39" t="str">
            <v>Y</v>
          </cell>
        </row>
        <row r="40">
          <cell r="E40" t="str">
            <v>INTRNL_RTNG</v>
          </cell>
          <cell r="F40" t="str">
            <v>Y</v>
          </cell>
          <cell r="H40" t="str">
            <v>Y</v>
          </cell>
          <cell r="I40" t="str">
            <v>Y</v>
          </cell>
          <cell r="J40" t="str">
            <v>Y</v>
          </cell>
          <cell r="K40" t="str">
            <v>Y</v>
          </cell>
          <cell r="L40" t="str">
            <v>Y</v>
          </cell>
        </row>
        <row r="41">
          <cell r="E41" t="str">
            <v>INTRNL_RTNG_PRVS</v>
          </cell>
          <cell r="F41" t="str">
            <v>Y</v>
          </cell>
          <cell r="H41" t="str">
            <v>Y</v>
          </cell>
          <cell r="I41" t="str">
            <v>Y</v>
          </cell>
          <cell r="J41" t="str">
            <v>Y</v>
          </cell>
          <cell r="K41" t="str">
            <v>Y</v>
          </cell>
          <cell r="L41" t="str">
            <v>Y</v>
          </cell>
        </row>
        <row r="42">
          <cell r="E42" t="str">
            <v>LGL_PRCDNG_STTS_LE</v>
          </cell>
          <cell r="F42" t="str">
            <v>Y</v>
          </cell>
          <cell r="H42" t="str">
            <v>Y</v>
          </cell>
          <cell r="I42" t="str">
            <v>Y</v>
          </cell>
          <cell r="J42" t="str">
            <v>Y</v>
          </cell>
          <cell r="K42" t="str">
            <v>Y</v>
          </cell>
          <cell r="L42" t="str">
            <v>Y</v>
          </cell>
        </row>
        <row r="43">
          <cell r="E43" t="str">
            <v>OWND_BY_SPNSR</v>
          </cell>
          <cell r="F43" t="str">
            <v>N</v>
          </cell>
          <cell r="H43" t="str">
            <v>N</v>
          </cell>
          <cell r="I43" t="str">
            <v>N</v>
          </cell>
          <cell r="J43" t="str">
            <v>Y</v>
          </cell>
          <cell r="K43" t="str">
            <v>Y</v>
          </cell>
          <cell r="L43" t="str">
            <v>N</v>
          </cell>
        </row>
        <row r="44">
          <cell r="E44" t="str">
            <v>PRFRMNG_STTS_LE</v>
          </cell>
          <cell r="F44" t="str">
            <v>Y</v>
          </cell>
          <cell r="H44" t="str">
            <v>Y</v>
          </cell>
          <cell r="I44" t="str">
            <v>Y</v>
          </cell>
          <cell r="J44" t="str">
            <v>Y</v>
          </cell>
          <cell r="K44" t="str">
            <v>Y</v>
          </cell>
          <cell r="L44" t="str">
            <v>Y</v>
          </cell>
        </row>
        <row r="45">
          <cell r="E45" t="str">
            <v>RTNG_MTHD</v>
          </cell>
          <cell r="F45" t="str">
            <v>Y</v>
          </cell>
          <cell r="H45" t="str">
            <v>Y</v>
          </cell>
          <cell r="I45" t="str">
            <v>Y</v>
          </cell>
          <cell r="J45" t="str">
            <v>Y</v>
          </cell>
          <cell r="K45" t="str">
            <v>Y</v>
          </cell>
          <cell r="L45" t="str">
            <v>Y</v>
          </cell>
        </row>
        <row r="46">
          <cell r="E46" t="str">
            <v>RTNG_SCL</v>
          </cell>
          <cell r="F46" t="str">
            <v>Corporation</v>
          </cell>
          <cell r="H46" t="str">
            <v>Corporation</v>
          </cell>
          <cell r="I46" t="str">
            <v>Corporation</v>
          </cell>
          <cell r="J46" t="str">
            <v>Corporation</v>
          </cell>
          <cell r="K46" t="str">
            <v>Corporation</v>
          </cell>
          <cell r="L46" t="str">
            <v>Corporation</v>
          </cell>
        </row>
        <row r="47">
          <cell r="E47" t="str">
            <v>WTCH_LST</v>
          </cell>
          <cell r="F47" t="str">
            <v>N</v>
          </cell>
          <cell r="H47" t="str">
            <v>Y</v>
          </cell>
          <cell r="I47" t="str">
            <v>Y</v>
          </cell>
          <cell r="J47" t="str">
            <v>Y</v>
          </cell>
          <cell r="K47" t="str">
            <v>Y</v>
          </cell>
          <cell r="L47" t="str">
            <v>Y</v>
          </cell>
        </row>
        <row r="48">
          <cell r="E48" t="str">
            <v>SNGL_PRPS_VHCL</v>
          </cell>
          <cell r="F48" t="str">
            <v>N</v>
          </cell>
          <cell r="H48" t="str">
            <v>N</v>
          </cell>
          <cell r="I48" t="str">
            <v>N</v>
          </cell>
          <cell r="J48" t="str">
            <v>N</v>
          </cell>
          <cell r="K48" t="str">
            <v>Y</v>
          </cell>
          <cell r="L48" t="str">
            <v>N</v>
          </cell>
        </row>
        <row r="49">
          <cell r="E49" t="str">
            <v>GRP_EBITDA</v>
          </cell>
          <cell r="F49" t="str">
            <v>Y</v>
          </cell>
          <cell r="H49" t="str">
            <v>Y</v>
          </cell>
          <cell r="I49" t="str">
            <v>Y</v>
          </cell>
          <cell r="J49" t="str">
            <v>Y</v>
          </cell>
          <cell r="K49" t="str">
            <v>Y</v>
          </cell>
          <cell r="L49" t="str">
            <v>N</v>
          </cell>
        </row>
        <row r="50">
          <cell r="E50" t="str">
            <v>GRP_EQTY</v>
          </cell>
          <cell r="F50" t="str">
            <v>Y</v>
          </cell>
          <cell r="H50" t="str">
            <v>Y</v>
          </cell>
          <cell r="I50" t="str">
            <v>Y</v>
          </cell>
          <cell r="J50" t="str">
            <v>Y</v>
          </cell>
          <cell r="K50" t="str">
            <v>Y</v>
          </cell>
          <cell r="L50" t="str">
            <v>N</v>
          </cell>
        </row>
        <row r="51">
          <cell r="E51" t="str">
            <v>GRP_NT_DBT</v>
          </cell>
          <cell r="F51" t="str">
            <v>Y</v>
          </cell>
          <cell r="H51" t="str">
            <v>Y</v>
          </cell>
          <cell r="I51" t="str">
            <v>Y</v>
          </cell>
          <cell r="J51" t="str">
            <v>Y</v>
          </cell>
          <cell r="K51" t="str">
            <v>Y</v>
          </cell>
          <cell r="L51" t="str">
            <v>N</v>
          </cell>
        </row>
        <row r="52">
          <cell r="E52" t="str">
            <v>ANNL_TRNVR_LE</v>
          </cell>
          <cell r="F52" t="str">
            <v>Y</v>
          </cell>
          <cell r="H52" t="str">
            <v>Y</v>
          </cell>
          <cell r="I52" t="str">
            <v>Y</v>
          </cell>
          <cell r="J52" t="str">
            <v>Y</v>
          </cell>
          <cell r="K52" t="str">
            <v>Y</v>
          </cell>
          <cell r="L52" t="str">
            <v>N</v>
          </cell>
        </row>
        <row r="53">
          <cell r="E53" t="str">
            <v>ANNL_TRNVR_PRVS</v>
          </cell>
          <cell r="F53" t="str">
            <v>Y</v>
          </cell>
          <cell r="H53" t="str">
            <v>Y</v>
          </cell>
          <cell r="I53" t="str">
            <v>Y</v>
          </cell>
          <cell r="J53" t="str">
            <v>Y</v>
          </cell>
          <cell r="K53" t="str">
            <v>Y</v>
          </cell>
          <cell r="L53" t="str">
            <v>N</v>
          </cell>
        </row>
        <row r="54">
          <cell r="E54" t="str">
            <v>CAPEX</v>
          </cell>
          <cell r="F54" t="str">
            <v>Y</v>
          </cell>
          <cell r="H54" t="str">
            <v>Y</v>
          </cell>
          <cell r="I54" t="str">
            <v>Y</v>
          </cell>
          <cell r="J54" t="str">
            <v>Y</v>
          </cell>
          <cell r="K54" t="str">
            <v>Y</v>
          </cell>
          <cell r="L54" t="str">
            <v>N</v>
          </cell>
        </row>
        <row r="55">
          <cell r="E55" t="str">
            <v>CAPEX_PRVS</v>
          </cell>
          <cell r="F55" t="str">
            <v>Y</v>
          </cell>
          <cell r="H55" t="str">
            <v>Y</v>
          </cell>
          <cell r="I55" t="str">
            <v>Y</v>
          </cell>
          <cell r="J55" t="str">
            <v>Y</v>
          </cell>
          <cell r="K55" t="str">
            <v>Y</v>
          </cell>
          <cell r="L55" t="str">
            <v>N</v>
          </cell>
        </row>
        <row r="56">
          <cell r="E56" t="str">
            <v>CLLCTN_MD</v>
          </cell>
          <cell r="F56" t="str">
            <v>N</v>
          </cell>
          <cell r="H56" t="str">
            <v>Y</v>
          </cell>
          <cell r="I56" t="str">
            <v>Y</v>
          </cell>
          <cell r="J56" t="str">
            <v>Y</v>
          </cell>
          <cell r="K56" t="str">
            <v>Y</v>
          </cell>
          <cell r="L56" t="str">
            <v>Y</v>
          </cell>
        </row>
        <row r="57">
          <cell r="E57" t="str">
            <v>CSH</v>
          </cell>
          <cell r="F57" t="str">
            <v>Y</v>
          </cell>
          <cell r="H57" t="str">
            <v>Y</v>
          </cell>
          <cell r="I57" t="str">
            <v>Y</v>
          </cell>
          <cell r="J57" t="str">
            <v>Y</v>
          </cell>
          <cell r="K57" t="str">
            <v>Y</v>
          </cell>
          <cell r="L57" t="str">
            <v>N</v>
          </cell>
        </row>
        <row r="58">
          <cell r="E58" t="str">
            <v>CSH_PRVS</v>
          </cell>
          <cell r="F58" t="str">
            <v>Y</v>
          </cell>
          <cell r="H58" t="str">
            <v>Y</v>
          </cell>
          <cell r="I58" t="str">
            <v>Y</v>
          </cell>
          <cell r="J58" t="str">
            <v>Y</v>
          </cell>
          <cell r="K58" t="str">
            <v>Y</v>
          </cell>
          <cell r="L58" t="str">
            <v>N</v>
          </cell>
        </row>
        <row r="59">
          <cell r="E59" t="str">
            <v>EBITDA</v>
          </cell>
          <cell r="F59" t="str">
            <v>Y</v>
          </cell>
          <cell r="H59" t="str">
            <v>Y</v>
          </cell>
          <cell r="I59" t="str">
            <v>Y</v>
          </cell>
          <cell r="J59" t="str">
            <v>Y</v>
          </cell>
          <cell r="K59" t="str">
            <v>Y</v>
          </cell>
          <cell r="L59" t="str">
            <v>N</v>
          </cell>
        </row>
        <row r="60">
          <cell r="E60" t="str">
            <v>EBITDA_PRVS</v>
          </cell>
          <cell r="F60" t="str">
            <v>Y</v>
          </cell>
          <cell r="H60" t="str">
            <v>Y</v>
          </cell>
          <cell r="I60" t="str">
            <v>Y</v>
          </cell>
          <cell r="J60" t="str">
            <v>Y</v>
          </cell>
          <cell r="K60" t="str">
            <v>Y</v>
          </cell>
          <cell r="L60" t="str">
            <v>N</v>
          </cell>
        </row>
        <row r="61">
          <cell r="E61" t="str">
            <v>EQTY</v>
          </cell>
          <cell r="F61" t="str">
            <v>Y</v>
          </cell>
          <cell r="H61" t="str">
            <v>Y</v>
          </cell>
          <cell r="I61" t="str">
            <v>Y</v>
          </cell>
          <cell r="J61" t="str">
            <v>Y</v>
          </cell>
          <cell r="K61" t="str">
            <v>Y</v>
          </cell>
          <cell r="L61" t="str">
            <v>N</v>
          </cell>
        </row>
        <row r="62">
          <cell r="E62" t="str">
            <v>EQTY_PRVS</v>
          </cell>
          <cell r="F62" t="str">
            <v>Y</v>
          </cell>
          <cell r="H62" t="str">
            <v>Y</v>
          </cell>
          <cell r="I62" t="str">
            <v>Y</v>
          </cell>
          <cell r="J62" t="str">
            <v>Y</v>
          </cell>
          <cell r="K62" t="str">
            <v>Y</v>
          </cell>
          <cell r="L62" t="str">
            <v>N</v>
          </cell>
        </row>
        <row r="63">
          <cell r="E63" t="str">
            <v>GRP_TTL_DBT</v>
          </cell>
          <cell r="F63" t="str">
            <v>Y</v>
          </cell>
          <cell r="H63" t="str">
            <v>Y</v>
          </cell>
          <cell r="I63" t="str">
            <v>Y</v>
          </cell>
          <cell r="J63" t="str">
            <v>Y</v>
          </cell>
          <cell r="K63" t="str">
            <v>Y</v>
          </cell>
          <cell r="L63" t="str">
            <v>N</v>
          </cell>
        </row>
        <row r="64">
          <cell r="E64" t="str">
            <v>GDWILL</v>
          </cell>
          <cell r="F64" t="str">
            <v>Y</v>
          </cell>
          <cell r="H64" t="str">
            <v>Y</v>
          </cell>
          <cell r="I64" t="str">
            <v>Y</v>
          </cell>
          <cell r="J64" t="str">
            <v>Y</v>
          </cell>
          <cell r="K64" t="str">
            <v>Y</v>
          </cell>
          <cell r="L64" t="str">
            <v>N</v>
          </cell>
        </row>
        <row r="65">
          <cell r="E65" t="str">
            <v>GDWILL_PRVS</v>
          </cell>
          <cell r="F65" t="str">
            <v>Y</v>
          </cell>
          <cell r="H65" t="str">
            <v>Y</v>
          </cell>
          <cell r="I65" t="str">
            <v>Y</v>
          </cell>
          <cell r="J65" t="str">
            <v>Y</v>
          </cell>
          <cell r="K65" t="str">
            <v>Y</v>
          </cell>
          <cell r="L65" t="str">
            <v>N</v>
          </cell>
        </row>
        <row r="66">
          <cell r="E66" t="str">
            <v>LTI</v>
          </cell>
          <cell r="F66" t="str">
            <v>N</v>
          </cell>
          <cell r="H66" t="str">
            <v>N</v>
          </cell>
          <cell r="I66" t="str">
            <v>N</v>
          </cell>
          <cell r="J66" t="str">
            <v>N</v>
          </cell>
          <cell r="K66" t="str">
            <v>N</v>
          </cell>
          <cell r="L66" t="str">
            <v>Y</v>
          </cell>
        </row>
        <row r="67">
          <cell r="E67" t="str">
            <v>LVRG</v>
          </cell>
          <cell r="F67" t="str">
            <v>Y</v>
          </cell>
          <cell r="H67" t="str">
            <v>Y</v>
          </cell>
          <cell r="I67" t="str">
            <v>Y</v>
          </cell>
          <cell r="J67" t="str">
            <v>Y</v>
          </cell>
          <cell r="K67" t="str">
            <v>Y</v>
          </cell>
          <cell r="L67" t="str">
            <v>N</v>
          </cell>
        </row>
        <row r="68">
          <cell r="E68" t="str">
            <v>LVRG_PRVS</v>
          </cell>
          <cell r="F68" t="str">
            <v>Y</v>
          </cell>
          <cell r="H68" t="str">
            <v>Y</v>
          </cell>
          <cell r="I68" t="str">
            <v>Y</v>
          </cell>
          <cell r="J68" t="str">
            <v>Y</v>
          </cell>
          <cell r="K68" t="str">
            <v>Y</v>
          </cell>
          <cell r="L68" t="str">
            <v>N</v>
          </cell>
        </row>
        <row r="69">
          <cell r="E69" t="str">
            <v>MNTHL_INCM</v>
          </cell>
          <cell r="F69" t="str">
            <v>N</v>
          </cell>
          <cell r="H69" t="str">
            <v>N</v>
          </cell>
          <cell r="I69" t="str">
            <v>N</v>
          </cell>
          <cell r="J69" t="str">
            <v>N</v>
          </cell>
          <cell r="K69" t="str">
            <v>N</v>
          </cell>
          <cell r="L69" t="str">
            <v>Y</v>
          </cell>
        </row>
        <row r="70">
          <cell r="E70" t="str">
            <v>MNTHL_INCM_SLR</v>
          </cell>
          <cell r="F70" t="str">
            <v>N</v>
          </cell>
          <cell r="H70" t="str">
            <v>N</v>
          </cell>
          <cell r="I70" t="str">
            <v>N</v>
          </cell>
          <cell r="J70" t="str">
            <v>N</v>
          </cell>
          <cell r="K70" t="str">
            <v>N</v>
          </cell>
          <cell r="L70" t="str">
            <v>Y</v>
          </cell>
        </row>
        <row r="71">
          <cell r="E71" t="str">
            <v>MNTHL_TRNVR</v>
          </cell>
          <cell r="F71" t="str">
            <v>N</v>
          </cell>
          <cell r="H71" t="str">
            <v>N</v>
          </cell>
          <cell r="I71" t="str">
            <v>N</v>
          </cell>
          <cell r="J71" t="str">
            <v>N</v>
          </cell>
          <cell r="K71" t="str">
            <v>N</v>
          </cell>
          <cell r="L71" t="str">
            <v>Y</v>
          </cell>
        </row>
        <row r="72">
          <cell r="E72" t="str">
            <v>NT_INCM</v>
          </cell>
          <cell r="F72" t="str">
            <v>Y</v>
          </cell>
          <cell r="H72" t="str">
            <v>Y</v>
          </cell>
          <cell r="I72" t="str">
            <v>Y</v>
          </cell>
          <cell r="J72" t="str">
            <v>Y</v>
          </cell>
          <cell r="K72" t="str">
            <v>Y</v>
          </cell>
          <cell r="L72" t="str">
            <v>N</v>
          </cell>
        </row>
        <row r="73">
          <cell r="E73" t="str">
            <v>NT_INCM_PRVS</v>
          </cell>
          <cell r="F73" t="str">
            <v>Y</v>
          </cell>
          <cell r="H73" t="str">
            <v>Y</v>
          </cell>
          <cell r="I73" t="str">
            <v>Y</v>
          </cell>
          <cell r="J73" t="str">
            <v>Y</v>
          </cell>
          <cell r="K73" t="str">
            <v>Y</v>
          </cell>
          <cell r="L73" t="str">
            <v>N</v>
          </cell>
        </row>
        <row r="74">
          <cell r="E74" t="str">
            <v>TTL_DBT</v>
          </cell>
          <cell r="F74" t="str">
            <v>Y</v>
          </cell>
          <cell r="H74" t="str">
            <v>Y</v>
          </cell>
          <cell r="I74" t="str">
            <v>Y</v>
          </cell>
          <cell r="J74" t="str">
            <v>Y</v>
          </cell>
          <cell r="K74" t="str">
            <v>Y</v>
          </cell>
          <cell r="L74" t="str">
            <v>N</v>
          </cell>
        </row>
        <row r="75">
          <cell r="E75" t="str">
            <v>TTL_DBT_PRVS</v>
          </cell>
          <cell r="F75" t="str">
            <v>Y</v>
          </cell>
          <cell r="H75" t="str">
            <v>Y</v>
          </cell>
          <cell r="I75" t="str">
            <v>Y</v>
          </cell>
          <cell r="J75" t="str">
            <v>Y</v>
          </cell>
          <cell r="K75" t="str">
            <v>Y</v>
          </cell>
          <cell r="L75" t="str">
            <v>N</v>
          </cell>
        </row>
        <row r="76">
          <cell r="E76" t="str">
            <v>TTL_INTRST_PD</v>
          </cell>
          <cell r="F76" t="str">
            <v>N</v>
          </cell>
          <cell r="H76" t="str">
            <v>N</v>
          </cell>
          <cell r="I76" t="str">
            <v>N</v>
          </cell>
          <cell r="J76" t="str">
            <v>Y</v>
          </cell>
          <cell r="K76" t="str">
            <v>Y</v>
          </cell>
          <cell r="L76" t="str">
            <v>N</v>
          </cell>
        </row>
        <row r="77">
          <cell r="E77" t="str">
            <v>TTL_LVRG_RT</v>
          </cell>
          <cell r="F77" t="str">
            <v>N</v>
          </cell>
          <cell r="H77" t="str">
            <v>N</v>
          </cell>
          <cell r="I77" t="str">
            <v>N</v>
          </cell>
          <cell r="J77" t="str">
            <v>Y</v>
          </cell>
          <cell r="K77" t="str">
            <v>Y</v>
          </cell>
          <cell r="L77" t="str">
            <v>N</v>
          </cell>
        </row>
        <row r="78">
          <cell r="E78" t="str">
            <v>TTL_LVRG_RT_PRVS</v>
          </cell>
          <cell r="F78" t="str">
            <v>N</v>
          </cell>
          <cell r="H78" t="str">
            <v>N</v>
          </cell>
          <cell r="I78" t="str">
            <v>N</v>
          </cell>
          <cell r="J78" t="str">
            <v>Y</v>
          </cell>
          <cell r="K78" t="str">
            <v>Y</v>
          </cell>
          <cell r="L78" t="str">
            <v>N</v>
          </cell>
        </row>
        <row r="79">
          <cell r="E79" t="str">
            <v>DBT_RPYMNT_CPCTY_SNR_DBT</v>
          </cell>
          <cell r="F79" t="str">
            <v>N</v>
          </cell>
          <cell r="H79" t="str">
            <v>N</v>
          </cell>
          <cell r="I79" t="str">
            <v>N</v>
          </cell>
          <cell r="J79" t="str">
            <v>Y</v>
          </cell>
          <cell r="K79" t="str">
            <v>Y</v>
          </cell>
          <cell r="L79" t="str">
            <v>N</v>
          </cell>
        </row>
        <row r="80">
          <cell r="E80" t="str">
            <v>DBT_RPYMNT_CPCTY_TTL</v>
          </cell>
          <cell r="F80" t="str">
            <v>N</v>
          </cell>
          <cell r="H80" t="str">
            <v>N</v>
          </cell>
          <cell r="I80" t="str">
            <v>N</v>
          </cell>
          <cell r="J80" t="str">
            <v>Y</v>
          </cell>
          <cell r="K80" t="str">
            <v>Y</v>
          </cell>
          <cell r="L80" t="str">
            <v>N</v>
          </cell>
        </row>
        <row r="81">
          <cell r="E81" t="str">
            <v>DBT_SRVC_RT</v>
          </cell>
          <cell r="F81" t="str">
            <v>Y</v>
          </cell>
          <cell r="H81" t="str">
            <v>Y</v>
          </cell>
          <cell r="I81" t="str">
            <v>Y</v>
          </cell>
          <cell r="J81" t="str">
            <v>Y</v>
          </cell>
          <cell r="K81" t="str">
            <v>Y</v>
          </cell>
          <cell r="L81" t="str">
            <v>N</v>
          </cell>
        </row>
        <row r="82">
          <cell r="E82" t="str">
            <v>DBT_SRVC_RT_12M</v>
          </cell>
          <cell r="F82" t="str">
            <v>Y</v>
          </cell>
          <cell r="H82" t="str">
            <v>Y</v>
          </cell>
          <cell r="I82" t="str">
            <v>Y</v>
          </cell>
          <cell r="J82" t="str">
            <v>Y</v>
          </cell>
          <cell r="K82" t="str">
            <v>Y</v>
          </cell>
          <cell r="L82" t="str">
            <v>N</v>
          </cell>
        </row>
        <row r="83">
          <cell r="E83" t="str">
            <v>PD_CRR_RD</v>
          </cell>
          <cell r="F83" t="str">
            <v>Y</v>
          </cell>
          <cell r="H83" t="str">
            <v>Y</v>
          </cell>
          <cell r="I83" t="str">
            <v>Y</v>
          </cell>
          <cell r="J83" t="str">
            <v>Y</v>
          </cell>
          <cell r="K83" t="str">
            <v>Y</v>
          </cell>
          <cell r="L83" t="str">
            <v>Y</v>
          </cell>
        </row>
        <row r="84">
          <cell r="E84" t="str">
            <v>PD_IFRS9_12M_RD</v>
          </cell>
          <cell r="F84" t="str">
            <v>Y</v>
          </cell>
          <cell r="H84" t="str">
            <v>Y</v>
          </cell>
          <cell r="I84" t="str">
            <v>Y</v>
          </cell>
          <cell r="J84" t="str">
            <v>Y</v>
          </cell>
          <cell r="K84" t="str">
            <v>Y</v>
          </cell>
          <cell r="L84" t="str">
            <v>Y</v>
          </cell>
        </row>
        <row r="85">
          <cell r="E85" t="str">
            <v>PD_IFRS9_12M_RD_T1</v>
          </cell>
          <cell r="F85" t="str">
            <v>Y</v>
          </cell>
          <cell r="H85" t="str">
            <v>Y</v>
          </cell>
          <cell r="I85" t="str">
            <v>Y</v>
          </cell>
          <cell r="J85" t="str">
            <v>Y</v>
          </cell>
          <cell r="K85" t="str">
            <v>Y</v>
          </cell>
          <cell r="L85" t="str">
            <v>Y</v>
          </cell>
        </row>
        <row r="86">
          <cell r="E86" t="str">
            <v>TAX_ID</v>
          </cell>
          <cell r="F86" t="str">
            <v>Y</v>
          </cell>
          <cell r="H86" t="str">
            <v>Y</v>
          </cell>
          <cell r="I86" t="str">
            <v>Y</v>
          </cell>
          <cell r="J86" t="str">
            <v>Y</v>
          </cell>
          <cell r="K86" t="str">
            <v>Y</v>
          </cell>
          <cell r="L86" t="str">
            <v>Y</v>
          </cell>
        </row>
        <row r="87">
          <cell r="E87" t="str">
            <v>ANNL_TRNVR_LE_BDR</v>
          </cell>
          <cell r="F87" t="str">
            <v>Y</v>
          </cell>
          <cell r="H87" t="str">
            <v>Y</v>
          </cell>
          <cell r="I87" t="str">
            <v>Y</v>
          </cell>
          <cell r="J87" t="str">
            <v>Y</v>
          </cell>
          <cell r="K87" t="str">
            <v>Y</v>
          </cell>
          <cell r="L87" t="str">
            <v>N</v>
          </cell>
        </row>
        <row r="88">
          <cell r="E88" t="str">
            <v>ANNL_TRNVR_PRVS_BDR</v>
          </cell>
          <cell r="F88" t="str">
            <v>Y</v>
          </cell>
          <cell r="H88" t="str">
            <v>Y</v>
          </cell>
          <cell r="I88" t="str">
            <v>Y</v>
          </cell>
          <cell r="J88" t="str">
            <v>Y</v>
          </cell>
          <cell r="K88" t="str">
            <v>Y</v>
          </cell>
          <cell r="L88" t="str">
            <v>N</v>
          </cell>
        </row>
        <row r="89">
          <cell r="E89" t="str">
            <v>OSI_ID</v>
          </cell>
          <cell r="F89" t="str">
            <v>Corporation</v>
          </cell>
          <cell r="H89" t="str">
            <v>Corporation</v>
          </cell>
          <cell r="I89" t="str">
            <v>Corporation</v>
          </cell>
          <cell r="J89" t="str">
            <v>Corporation</v>
          </cell>
          <cell r="K89" t="str">
            <v>Corporation</v>
          </cell>
          <cell r="L89" t="str">
            <v>Corporation</v>
          </cell>
        </row>
        <row r="90">
          <cell r="E90" t="str">
            <v>PD_CRR_RD_T1</v>
          </cell>
          <cell r="F90" t="str">
            <v>Y</v>
          </cell>
          <cell r="H90" t="str">
            <v>Y</v>
          </cell>
          <cell r="I90" t="str">
            <v>Y</v>
          </cell>
          <cell r="J90" t="str">
            <v>Y</v>
          </cell>
          <cell r="K90" t="str">
            <v>Y</v>
          </cell>
          <cell r="L90" t="str">
            <v>Y</v>
          </cell>
        </row>
        <row r="91">
          <cell r="E91" t="str">
            <v>EC_GRP_ID</v>
          </cell>
          <cell r="F91" t="str">
            <v>Y</v>
          </cell>
          <cell r="H91" t="str">
            <v>Y</v>
          </cell>
          <cell r="I91" t="str">
            <v>Y</v>
          </cell>
          <cell r="J91" t="str">
            <v>Y</v>
          </cell>
          <cell r="K91" t="str">
            <v>Y</v>
          </cell>
          <cell r="L91" t="str">
            <v>N</v>
          </cell>
        </row>
        <row r="92">
          <cell r="E92" t="str">
            <v>EC_GRP_NM</v>
          </cell>
          <cell r="F92" t="str">
            <v>Y</v>
          </cell>
          <cell r="H92" t="str">
            <v>Y</v>
          </cell>
          <cell r="I92" t="str">
            <v>Y</v>
          </cell>
          <cell r="J92" t="str">
            <v>Y</v>
          </cell>
          <cell r="K92" t="str">
            <v>Y</v>
          </cell>
          <cell r="L92" t="str">
            <v>N</v>
          </cell>
        </row>
        <row r="93">
          <cell r="E93" t="str">
            <v>PST_CD</v>
          </cell>
          <cell r="F93" t="str">
            <v>N</v>
          </cell>
          <cell r="H93" t="str">
            <v>Y</v>
          </cell>
          <cell r="I93" t="str">
            <v>Y</v>
          </cell>
          <cell r="J93" t="str">
            <v>Y</v>
          </cell>
          <cell r="K93" t="str">
            <v>Y</v>
          </cell>
          <cell r="L93" t="str">
            <v>Y</v>
          </cell>
        </row>
        <row r="94">
          <cell r="E94" t="str">
            <v>ESG_SBSCTR</v>
          </cell>
          <cell r="F94" t="str">
            <v>N</v>
          </cell>
          <cell r="H94" t="str">
            <v>Y</v>
          </cell>
          <cell r="I94" t="str">
            <v>N</v>
          </cell>
          <cell r="J94" t="str">
            <v>Y</v>
          </cell>
          <cell r="K94" t="str">
            <v>N</v>
          </cell>
          <cell r="L94" t="str">
            <v>N</v>
          </cell>
        </row>
        <row r="95">
          <cell r="E95" t="str">
            <v>NACE_ESG</v>
          </cell>
          <cell r="F95" t="str">
            <v>N</v>
          </cell>
          <cell r="H95" t="str">
            <v>Y</v>
          </cell>
          <cell r="I95" t="str">
            <v>Y</v>
          </cell>
          <cell r="J95" t="str">
            <v>Y</v>
          </cell>
          <cell r="K95" t="str">
            <v>Y</v>
          </cell>
          <cell r="L95" t="str">
            <v>N</v>
          </cell>
        </row>
        <row r="96">
          <cell r="E96" t="str">
            <v>TTL_LBLTY</v>
          </cell>
          <cell r="F96" t="str">
            <v>Y</v>
          </cell>
          <cell r="H96" t="str">
            <v>Y</v>
          </cell>
          <cell r="I96" t="str">
            <v>Y</v>
          </cell>
          <cell r="J96" t="str">
            <v>Y</v>
          </cell>
          <cell r="K96" t="str">
            <v>Y</v>
          </cell>
          <cell r="L96" t="str">
            <v>N</v>
          </cell>
        </row>
        <row r="97">
          <cell r="E97" t="str">
            <v>TXNMY_ELGBL_CAPEX_CCM</v>
          </cell>
          <cell r="F97" t="str">
            <v>N</v>
          </cell>
          <cell r="H97" t="str">
            <v>N</v>
          </cell>
          <cell r="I97" t="str">
            <v>Y</v>
          </cell>
          <cell r="J97" t="str">
            <v>Y</v>
          </cell>
          <cell r="K97" t="str">
            <v>Y</v>
          </cell>
          <cell r="L97" t="str">
            <v>N</v>
          </cell>
        </row>
        <row r="98">
          <cell r="E98" t="str">
            <v>TXNMY_ELGBL_TRNVR_CCM</v>
          </cell>
          <cell r="F98" t="str">
            <v>N</v>
          </cell>
          <cell r="H98" t="str">
            <v>N</v>
          </cell>
          <cell r="I98" t="str">
            <v>Y</v>
          </cell>
          <cell r="J98" t="str">
            <v>Y</v>
          </cell>
          <cell r="K98" t="str">
            <v>Y</v>
          </cell>
          <cell r="L98" t="str">
            <v>N</v>
          </cell>
        </row>
        <row r="99">
          <cell r="E99" t="str">
            <v>TXNMY_ELGBL_CAPEX_CCA</v>
          </cell>
          <cell r="F99" t="str">
            <v>N</v>
          </cell>
          <cell r="H99" t="str">
            <v>N</v>
          </cell>
          <cell r="I99" t="str">
            <v>Y</v>
          </cell>
          <cell r="J99" t="str">
            <v>Y</v>
          </cell>
          <cell r="K99" t="str">
            <v>Y</v>
          </cell>
          <cell r="L99" t="str">
            <v>N</v>
          </cell>
        </row>
        <row r="100">
          <cell r="E100" t="str">
            <v>TXNMY_ELGBL_TRNVR_CCA</v>
          </cell>
          <cell r="F100" t="str">
            <v>N</v>
          </cell>
          <cell r="H100" t="str">
            <v>N</v>
          </cell>
          <cell r="I100" t="str">
            <v>Y</v>
          </cell>
          <cell r="J100" t="str">
            <v>Y</v>
          </cell>
          <cell r="K100" t="str">
            <v>Y</v>
          </cell>
          <cell r="L100" t="str">
            <v>N</v>
          </cell>
        </row>
        <row r="101">
          <cell r="E101" t="str">
            <v>ENBLNG_CAPEX_CCM</v>
          </cell>
          <cell r="F101" t="str">
            <v>N</v>
          </cell>
          <cell r="H101" t="str">
            <v>N</v>
          </cell>
          <cell r="I101" t="str">
            <v>Y</v>
          </cell>
          <cell r="J101" t="str">
            <v>Y</v>
          </cell>
          <cell r="K101" t="str">
            <v>Y</v>
          </cell>
          <cell r="L101" t="str">
            <v>N</v>
          </cell>
        </row>
        <row r="102">
          <cell r="E102" t="str">
            <v>ENBLNG_CAPEX_CCA</v>
          </cell>
          <cell r="F102" t="str">
            <v>N</v>
          </cell>
          <cell r="H102" t="str">
            <v>N</v>
          </cell>
          <cell r="I102" t="str">
            <v>Y</v>
          </cell>
          <cell r="J102" t="str">
            <v>Y</v>
          </cell>
          <cell r="K102" t="str">
            <v>Y</v>
          </cell>
          <cell r="L102" t="str">
            <v>N</v>
          </cell>
        </row>
        <row r="103">
          <cell r="E103" t="str">
            <v>TRNSTNL_CAPEX</v>
          </cell>
          <cell r="F103" t="str">
            <v>N</v>
          </cell>
          <cell r="H103" t="str">
            <v>N</v>
          </cell>
          <cell r="I103" t="str">
            <v>Y</v>
          </cell>
          <cell r="J103" t="str">
            <v>Y</v>
          </cell>
          <cell r="K103" t="str">
            <v>Y</v>
          </cell>
          <cell r="L103" t="str">
            <v>N</v>
          </cell>
        </row>
        <row r="104">
          <cell r="E104" t="str">
            <v>PURE_CAPEX_CCM</v>
          </cell>
          <cell r="F104" t="str">
            <v>N</v>
          </cell>
          <cell r="H104" t="str">
            <v>N</v>
          </cell>
          <cell r="I104" t="str">
            <v>Y</v>
          </cell>
          <cell r="J104" t="str">
            <v>Y</v>
          </cell>
          <cell r="K104" t="str">
            <v>Y</v>
          </cell>
          <cell r="L104" t="str">
            <v>N</v>
          </cell>
        </row>
        <row r="105">
          <cell r="E105" t="str">
            <v>PURE_CAPEX_CCA</v>
          </cell>
          <cell r="F105" t="str">
            <v>N</v>
          </cell>
          <cell r="H105" t="str">
            <v>N</v>
          </cell>
          <cell r="I105" t="str">
            <v>Y</v>
          </cell>
          <cell r="J105" t="str">
            <v>Y</v>
          </cell>
          <cell r="K105" t="str">
            <v>Y</v>
          </cell>
          <cell r="L105" t="str">
            <v>N</v>
          </cell>
        </row>
        <row r="106">
          <cell r="E106" t="str">
            <v>ENBLNG_TRNVR_CCM</v>
          </cell>
          <cell r="F106" t="str">
            <v>N</v>
          </cell>
          <cell r="H106" t="str">
            <v>N</v>
          </cell>
          <cell r="I106" t="str">
            <v>Y</v>
          </cell>
          <cell r="J106" t="str">
            <v>Y</v>
          </cell>
          <cell r="K106" t="str">
            <v>Y</v>
          </cell>
          <cell r="L106" t="str">
            <v>N</v>
          </cell>
        </row>
        <row r="107">
          <cell r="E107" t="str">
            <v>ENBLNG_TRNVR_CCA</v>
          </cell>
          <cell r="F107" t="str">
            <v>N</v>
          </cell>
          <cell r="H107" t="str">
            <v>N</v>
          </cell>
          <cell r="I107" t="str">
            <v>Y</v>
          </cell>
          <cell r="J107" t="str">
            <v>Y</v>
          </cell>
          <cell r="K107" t="str">
            <v>Y</v>
          </cell>
          <cell r="L107" t="str">
            <v>N</v>
          </cell>
        </row>
        <row r="108">
          <cell r="E108" t="str">
            <v>TRNSTNL_TRNVR</v>
          </cell>
          <cell r="F108" t="str">
            <v>N</v>
          </cell>
          <cell r="H108" t="str">
            <v>N</v>
          </cell>
          <cell r="I108" t="str">
            <v>Y</v>
          </cell>
          <cell r="J108" t="str">
            <v>Y</v>
          </cell>
          <cell r="K108" t="str">
            <v>Y</v>
          </cell>
          <cell r="L108" t="str">
            <v>N</v>
          </cell>
        </row>
        <row r="109">
          <cell r="E109" t="str">
            <v>PURE_TRNVR_CCM</v>
          </cell>
          <cell r="F109" t="str">
            <v>N</v>
          </cell>
          <cell r="H109" t="str">
            <v>N</v>
          </cell>
          <cell r="I109" t="str">
            <v>Y</v>
          </cell>
          <cell r="J109" t="str">
            <v>Y</v>
          </cell>
          <cell r="K109" t="str">
            <v>Y</v>
          </cell>
          <cell r="L109" t="str">
            <v>N</v>
          </cell>
        </row>
        <row r="110">
          <cell r="E110" t="str">
            <v>PURE_TRNVR_CCA</v>
          </cell>
          <cell r="F110" t="str">
            <v>N</v>
          </cell>
          <cell r="H110" t="str">
            <v>N</v>
          </cell>
          <cell r="I110" t="str">
            <v>Y</v>
          </cell>
          <cell r="J110" t="str">
            <v>Y</v>
          </cell>
          <cell r="K110" t="str">
            <v>Y</v>
          </cell>
          <cell r="L110" t="str">
            <v>N</v>
          </cell>
        </row>
        <row r="111">
          <cell r="E111" t="str">
            <v>FLG_CSRD_APPLCBLTY</v>
          </cell>
          <cell r="F111" t="str">
            <v>N</v>
          </cell>
          <cell r="H111" t="str">
            <v>N</v>
          </cell>
          <cell r="I111" t="str">
            <v>Y</v>
          </cell>
          <cell r="J111" t="str">
            <v>Y</v>
          </cell>
          <cell r="K111" t="str">
            <v>Y</v>
          </cell>
          <cell r="L111" t="str">
            <v>N</v>
          </cell>
        </row>
        <row r="112">
          <cell r="E112" t="str">
            <v>FLG_GRP_CSRD_APPLCBLTY</v>
          </cell>
          <cell r="F112" t="str">
            <v>N</v>
          </cell>
          <cell r="H112" t="str">
            <v>N</v>
          </cell>
          <cell r="I112" t="str">
            <v>Y</v>
          </cell>
          <cell r="J112" t="str">
            <v>Y</v>
          </cell>
          <cell r="K112" t="str">
            <v>Y</v>
          </cell>
          <cell r="L112" t="str">
            <v>N</v>
          </cell>
        </row>
        <row r="113">
          <cell r="E113" t="str">
            <v>ISIN</v>
          </cell>
          <cell r="F113" t="str">
            <v>N</v>
          </cell>
          <cell r="H113" t="str">
            <v>N</v>
          </cell>
          <cell r="I113" t="str">
            <v>Y</v>
          </cell>
          <cell r="J113" t="str">
            <v>N</v>
          </cell>
          <cell r="K113" t="str">
            <v>Y</v>
          </cell>
          <cell r="L113" t="str">
            <v>N</v>
          </cell>
        </row>
        <row r="114">
          <cell r="E114" t="str">
            <v>GRP_ANNL_TRNVR_LE</v>
          </cell>
          <cell r="F114" t="str">
            <v>Y</v>
          </cell>
          <cell r="H114" t="str">
            <v>Y</v>
          </cell>
          <cell r="I114" t="str">
            <v>Y</v>
          </cell>
          <cell r="J114" t="str">
            <v>Y</v>
          </cell>
          <cell r="K114" t="str">
            <v>Y</v>
          </cell>
          <cell r="L114" t="str">
            <v>N</v>
          </cell>
        </row>
        <row r="115">
          <cell r="E115" t="str">
            <v>GRP_TTL_LBLTY</v>
          </cell>
          <cell r="F115" t="str">
            <v>Y</v>
          </cell>
          <cell r="H115" t="str">
            <v>Y</v>
          </cell>
          <cell r="I115" t="str">
            <v>Y</v>
          </cell>
          <cell r="J115" t="str">
            <v>Y</v>
          </cell>
          <cell r="K115" t="str">
            <v>Y</v>
          </cell>
          <cell r="L115" t="str">
            <v>N</v>
          </cell>
        </row>
        <row r="116">
          <cell r="E116" t="str">
            <v>CNTRPRTY_EMSSNS_SCP1</v>
          </cell>
          <cell r="F116" t="str">
            <v>N</v>
          </cell>
          <cell r="H116" t="str">
            <v>N</v>
          </cell>
          <cell r="I116" t="str">
            <v>N</v>
          </cell>
          <cell r="J116" t="str">
            <v>N</v>
          </cell>
          <cell r="K116" t="str">
            <v>Y</v>
          </cell>
          <cell r="L116" t="str">
            <v>N</v>
          </cell>
        </row>
        <row r="117">
          <cell r="E117" t="str">
            <v>CNTRPRTY_EMSSNS_SCP2</v>
          </cell>
          <cell r="F117" t="str">
            <v>N</v>
          </cell>
          <cell r="H117" t="str">
            <v>N</v>
          </cell>
          <cell r="I117" t="str">
            <v>N</v>
          </cell>
          <cell r="J117" t="str">
            <v>N</v>
          </cell>
          <cell r="K117" t="str">
            <v>Y</v>
          </cell>
          <cell r="L117" t="str">
            <v>N</v>
          </cell>
        </row>
        <row r="118">
          <cell r="E118" t="str">
            <v>CNTRPRTY_EMSSNS_SCP3</v>
          </cell>
          <cell r="F118" t="str">
            <v>N</v>
          </cell>
          <cell r="H118" t="str">
            <v>N</v>
          </cell>
          <cell r="I118" t="str">
            <v>N</v>
          </cell>
          <cell r="J118" t="str">
            <v>N</v>
          </cell>
          <cell r="K118" t="str">
            <v>Y</v>
          </cell>
          <cell r="L118" t="str">
            <v>N</v>
          </cell>
        </row>
        <row r="119">
          <cell r="E119" t="str">
            <v>FLG_EXCLDD_EU_PRS_ALGND_BNCHMRK</v>
          </cell>
          <cell r="F119" t="str">
            <v>N</v>
          </cell>
          <cell r="H119" t="str">
            <v>N</v>
          </cell>
          <cell r="I119" t="str">
            <v>N</v>
          </cell>
          <cell r="J119" t="str">
            <v>N</v>
          </cell>
          <cell r="K119" t="str">
            <v>Y</v>
          </cell>
          <cell r="L119" t="str">
            <v>N</v>
          </cell>
        </row>
        <row r="120">
          <cell r="E120" t="str">
            <v>GRP_EMSSNS_SCP1</v>
          </cell>
          <cell r="F120" t="str">
            <v>N</v>
          </cell>
          <cell r="H120" t="str">
            <v>N</v>
          </cell>
          <cell r="I120" t="str">
            <v>N</v>
          </cell>
          <cell r="J120" t="str">
            <v>N</v>
          </cell>
          <cell r="K120" t="str">
            <v>Y</v>
          </cell>
          <cell r="L120" t="str">
            <v>N</v>
          </cell>
        </row>
        <row r="121">
          <cell r="E121" t="str">
            <v>GRP_EMSSNS_SCP2</v>
          </cell>
          <cell r="F121" t="str">
            <v>N</v>
          </cell>
          <cell r="H121" t="str">
            <v>N</v>
          </cell>
          <cell r="I121" t="str">
            <v>N</v>
          </cell>
          <cell r="J121" t="str">
            <v>N</v>
          </cell>
          <cell r="K121" t="str">
            <v>Y</v>
          </cell>
          <cell r="L121" t="str">
            <v>N</v>
          </cell>
        </row>
        <row r="122">
          <cell r="E122" t="str">
            <v>GRP_EMSSNS_SCP3</v>
          </cell>
          <cell r="F122" t="str">
            <v>N</v>
          </cell>
          <cell r="H122" t="str">
            <v>N</v>
          </cell>
          <cell r="I122" t="str">
            <v>N</v>
          </cell>
          <cell r="J122" t="str">
            <v>N</v>
          </cell>
          <cell r="K122" t="str">
            <v>Y</v>
          </cell>
          <cell r="L122" t="str">
            <v>N</v>
          </cell>
        </row>
        <row r="123">
          <cell r="E123" t="str">
            <v>FLG_ACT_PHYSCL_RSK</v>
          </cell>
          <cell r="F123" t="str">
            <v>N</v>
          </cell>
          <cell r="H123" t="str">
            <v>Y</v>
          </cell>
          <cell r="I123" t="str">
            <v>Y</v>
          </cell>
          <cell r="J123" t="str">
            <v>Y</v>
          </cell>
          <cell r="K123" t="str">
            <v>Y</v>
          </cell>
          <cell r="L123" t="str">
            <v>Y</v>
          </cell>
        </row>
        <row r="124">
          <cell r="E124" t="str">
            <v>FLG_CHRNC_PHYSCL_RSK</v>
          </cell>
          <cell r="F124" t="str">
            <v>N</v>
          </cell>
          <cell r="H124" t="str">
            <v>Y</v>
          </cell>
          <cell r="I124" t="str">
            <v>Y</v>
          </cell>
          <cell r="J124" t="str">
            <v>Y</v>
          </cell>
          <cell r="K124" t="str">
            <v>Y</v>
          </cell>
          <cell r="L124" t="str">
            <v>Y</v>
          </cell>
        </row>
        <row r="125">
          <cell r="E125" t="str">
            <v>GRP_ECNMC_ACTVTY</v>
          </cell>
          <cell r="F125" t="str">
            <v>N</v>
          </cell>
          <cell r="H125" t="str">
            <v>Y</v>
          </cell>
          <cell r="I125" t="str">
            <v>Y</v>
          </cell>
          <cell r="J125" t="str">
            <v>Y</v>
          </cell>
          <cell r="K125" t="str">
            <v>Y</v>
          </cell>
          <cell r="L125" t="str">
            <v>N</v>
          </cell>
        </row>
        <row r="126">
          <cell r="E126" t="str">
            <v>PRSN_TYP</v>
          </cell>
          <cell r="F126" t="str">
            <v>Y</v>
          </cell>
          <cell r="H126" t="str">
            <v>Y</v>
          </cell>
          <cell r="I126" t="str">
            <v>Y</v>
          </cell>
          <cell r="J126" t="str">
            <v>Y</v>
          </cell>
          <cell r="K126" t="str">
            <v>Y</v>
          </cell>
          <cell r="L126" t="str">
            <v>Y</v>
          </cell>
        </row>
        <row r="127">
          <cell r="E127" t="str">
            <v>FR_CSH_FLW</v>
          </cell>
          <cell r="F127" t="str">
            <v>N</v>
          </cell>
          <cell r="H127" t="str">
            <v>N</v>
          </cell>
          <cell r="I127" t="str">
            <v>N</v>
          </cell>
          <cell r="J127" t="str">
            <v>Y</v>
          </cell>
          <cell r="K127" t="str">
            <v>Y</v>
          </cell>
          <cell r="L127" t="str">
            <v>N</v>
          </cell>
        </row>
        <row r="128">
          <cell r="E128" t="str">
            <v>FR_CSH_FLW_T1</v>
          </cell>
          <cell r="F128" t="str">
            <v>N</v>
          </cell>
          <cell r="H128" t="str">
            <v>N</v>
          </cell>
          <cell r="I128" t="str">
            <v>N</v>
          </cell>
          <cell r="J128" t="str">
            <v>Y</v>
          </cell>
          <cell r="K128" t="str">
            <v>Y</v>
          </cell>
          <cell r="L128" t="str">
            <v>N</v>
          </cell>
        </row>
        <row r="129">
          <cell r="E129" t="str">
            <v>FR_CSH_FLW_T2</v>
          </cell>
          <cell r="F129" t="str">
            <v>N</v>
          </cell>
          <cell r="H129" t="str">
            <v>N</v>
          </cell>
          <cell r="I129" t="str">
            <v>N</v>
          </cell>
          <cell r="J129" t="str">
            <v>Y</v>
          </cell>
          <cell r="K129" t="str">
            <v>Y</v>
          </cell>
          <cell r="L129" t="str">
            <v>N</v>
          </cell>
        </row>
        <row r="130">
          <cell r="E130" t="str">
            <v>FR_CSH_FLW_T3</v>
          </cell>
          <cell r="F130" t="str">
            <v>N</v>
          </cell>
          <cell r="H130" t="str">
            <v>N</v>
          </cell>
          <cell r="I130" t="str">
            <v>N</v>
          </cell>
          <cell r="J130" t="str">
            <v>Y</v>
          </cell>
          <cell r="K130" t="str">
            <v>Y</v>
          </cell>
          <cell r="L130" t="str">
            <v>N</v>
          </cell>
        </row>
        <row r="131">
          <cell r="E131" t="str">
            <v>ADDRSS_CTY</v>
          </cell>
          <cell r="F131" t="str">
            <v>Y</v>
          </cell>
          <cell r="H131" t="str">
            <v>Y</v>
          </cell>
          <cell r="I131" t="str">
            <v>Y</v>
          </cell>
          <cell r="J131" t="str">
            <v>Y</v>
          </cell>
          <cell r="K131" t="str">
            <v>Y</v>
          </cell>
          <cell r="L131" t="str">
            <v>Y</v>
          </cell>
        </row>
        <row r="132">
          <cell r="E132" t="str">
            <v>ADDRSS_STRT</v>
          </cell>
          <cell r="F132" t="str">
            <v>Y</v>
          </cell>
          <cell r="H132" t="str">
            <v>Y</v>
          </cell>
          <cell r="I132" t="str">
            <v>Y</v>
          </cell>
          <cell r="J132" t="str">
            <v>Y</v>
          </cell>
          <cell r="K132" t="str">
            <v>Y</v>
          </cell>
          <cell r="L132" t="str">
            <v>Y</v>
          </cell>
        </row>
        <row r="133">
          <cell r="E133" t="str">
            <v>DT_ENTRPRS_SZ</v>
          </cell>
          <cell r="F133" t="str">
            <v>N</v>
          </cell>
          <cell r="H133" t="str">
            <v>N</v>
          </cell>
          <cell r="I133" t="str">
            <v>N</v>
          </cell>
          <cell r="J133" t="str">
            <v>N</v>
          </cell>
          <cell r="K133" t="str">
            <v>Y</v>
          </cell>
          <cell r="L133" t="str">
            <v>N</v>
          </cell>
        </row>
        <row r="134">
          <cell r="E134" t="str">
            <v>NMBR_EMPLYS</v>
          </cell>
          <cell r="F134" t="str">
            <v>N</v>
          </cell>
          <cell r="H134" t="str">
            <v>N</v>
          </cell>
          <cell r="I134" t="str">
            <v>N</v>
          </cell>
          <cell r="J134" t="str">
            <v>N</v>
          </cell>
          <cell r="K134" t="str">
            <v>Y</v>
          </cell>
          <cell r="L134" t="str">
            <v>N</v>
          </cell>
        </row>
        <row r="135">
          <cell r="E135" t="str">
            <v>LGL_FRM</v>
          </cell>
          <cell r="F135" t="str">
            <v>N</v>
          </cell>
          <cell r="H135" t="str">
            <v>N</v>
          </cell>
          <cell r="I135" t="str">
            <v>Y</v>
          </cell>
          <cell r="J135" t="str">
            <v>Y</v>
          </cell>
          <cell r="K135" t="str">
            <v>Y</v>
          </cell>
          <cell r="L135" t="str">
            <v>N</v>
          </cell>
        </row>
        <row r="136">
          <cell r="E136" t="str">
            <v>HD_OFFC_UNDRTKNG_ID</v>
          </cell>
          <cell r="F136" t="str">
            <v>N</v>
          </cell>
          <cell r="H136" t="str">
            <v>N</v>
          </cell>
          <cell r="I136" t="str">
            <v>Y</v>
          </cell>
          <cell r="J136" t="str">
            <v>Y</v>
          </cell>
          <cell r="K136" t="str">
            <v>Y</v>
          </cell>
          <cell r="L136" t="str">
            <v>N</v>
          </cell>
        </row>
        <row r="137">
          <cell r="E137" t="str">
            <v>IMMDT_PRNT_UNDRTKNG_ID</v>
          </cell>
          <cell r="F137" t="str">
            <v>N</v>
          </cell>
          <cell r="H137" t="str">
            <v>N</v>
          </cell>
          <cell r="I137" t="str">
            <v>Y</v>
          </cell>
          <cell r="J137" t="str">
            <v>Y</v>
          </cell>
          <cell r="K137" t="str">
            <v>Y</v>
          </cell>
          <cell r="L137" t="str">
            <v>N</v>
          </cell>
        </row>
        <row r="138">
          <cell r="E138" t="str">
            <v>ULTMT_PRNT_UNDRTKNG_ID</v>
          </cell>
          <cell r="F138" t="str">
            <v>N</v>
          </cell>
          <cell r="H138" t="str">
            <v>N</v>
          </cell>
          <cell r="I138" t="str">
            <v>Y</v>
          </cell>
          <cell r="J138" t="str">
            <v>Y</v>
          </cell>
          <cell r="K138" t="str">
            <v>Y</v>
          </cell>
          <cell r="L138" t="str">
            <v>N</v>
          </cell>
        </row>
        <row r="139">
          <cell r="E139" t="str">
            <v>TTL_ASSTS</v>
          </cell>
          <cell r="F139" t="str">
            <v>Y</v>
          </cell>
          <cell r="H139" t="str">
            <v>Y</v>
          </cell>
          <cell r="I139" t="str">
            <v>Y</v>
          </cell>
          <cell r="J139" t="str">
            <v>Y</v>
          </cell>
          <cell r="K139" t="str">
            <v>Y</v>
          </cell>
          <cell r="L139" t="str">
            <v>N</v>
          </cell>
        </row>
        <row r="140">
          <cell r="E140" t="str">
            <v>FLLN_ANGL_NRRW_DFNTN</v>
          </cell>
          <cell r="F140" t="str">
            <v>N</v>
          </cell>
          <cell r="H140" t="str">
            <v>N</v>
          </cell>
          <cell r="I140" t="str">
            <v>N</v>
          </cell>
          <cell r="J140" t="str">
            <v>Y</v>
          </cell>
          <cell r="K140" t="str">
            <v>Y</v>
          </cell>
          <cell r="L140" t="str">
            <v>N</v>
          </cell>
        </row>
        <row r="141">
          <cell r="E141" t="str">
            <v>FLLN_ANGL_EXTNDD_DFNTN</v>
          </cell>
          <cell r="F141" t="str">
            <v>N</v>
          </cell>
          <cell r="H141" t="str">
            <v>N</v>
          </cell>
          <cell r="I141" t="str">
            <v>N</v>
          </cell>
          <cell r="J141" t="str">
            <v>Y</v>
          </cell>
          <cell r="K141" t="str">
            <v>Y</v>
          </cell>
          <cell r="L141" t="str">
            <v>N</v>
          </cell>
        </row>
        <row r="142">
          <cell r="E142" t="str">
            <v>ENTTY_ID_BDR</v>
          </cell>
          <cell r="F142" t="str">
            <v>Y</v>
          </cell>
          <cell r="H142" t="str">
            <v>Y</v>
          </cell>
          <cell r="I142" t="str">
            <v>Y</v>
          </cell>
          <cell r="J142" t="str">
            <v>Y</v>
          </cell>
          <cell r="K142" t="str">
            <v>Y</v>
          </cell>
          <cell r="L142" t="str">
            <v>Y</v>
          </cell>
        </row>
        <row r="143">
          <cell r="E143" t="str">
            <v>TXNMY_ELGBL_CAPEX_W</v>
          </cell>
          <cell r="F143" t="str">
            <v>N</v>
          </cell>
          <cell r="H143" t="str">
            <v>N</v>
          </cell>
          <cell r="I143" t="str">
            <v>Y</v>
          </cell>
          <cell r="J143" t="str">
            <v>Y</v>
          </cell>
          <cell r="K143" t="str">
            <v>Y</v>
          </cell>
          <cell r="L143" t="str">
            <v>N</v>
          </cell>
        </row>
        <row r="144">
          <cell r="E144" t="str">
            <v>TXNMY_ELGBL_TRNVR_W</v>
          </cell>
          <cell r="F144" t="str">
            <v>N</v>
          </cell>
          <cell r="H144" t="str">
            <v>N</v>
          </cell>
          <cell r="I144" t="str">
            <v>Y</v>
          </cell>
          <cell r="J144" t="str">
            <v>Y</v>
          </cell>
          <cell r="K144" t="str">
            <v>Y</v>
          </cell>
          <cell r="L144" t="str">
            <v>N</v>
          </cell>
        </row>
        <row r="145">
          <cell r="E145" t="str">
            <v>TXNMY_ELGBL_CAPEX_P</v>
          </cell>
          <cell r="F145" t="str">
            <v>N</v>
          </cell>
          <cell r="H145" t="str">
            <v>N</v>
          </cell>
          <cell r="I145" t="str">
            <v>Y</v>
          </cell>
          <cell r="J145" t="str">
            <v>Y</v>
          </cell>
          <cell r="K145" t="str">
            <v>Y</v>
          </cell>
          <cell r="L145" t="str">
            <v>N</v>
          </cell>
        </row>
        <row r="146">
          <cell r="E146" t="str">
            <v>TXNMY_ELGBL_TRNVR_P</v>
          </cell>
          <cell r="F146" t="str">
            <v>N</v>
          </cell>
          <cell r="H146" t="str">
            <v>N</v>
          </cell>
          <cell r="I146" t="str">
            <v>Y</v>
          </cell>
          <cell r="J146" t="str">
            <v>Y</v>
          </cell>
          <cell r="K146" t="str">
            <v>Y</v>
          </cell>
          <cell r="L146" t="str">
            <v>N</v>
          </cell>
        </row>
        <row r="147">
          <cell r="E147" t="str">
            <v>TXNMY_ELGBL_CAPEX_B</v>
          </cell>
          <cell r="F147" t="str">
            <v>N</v>
          </cell>
          <cell r="H147" t="str">
            <v>N</v>
          </cell>
          <cell r="I147" t="str">
            <v>Y</v>
          </cell>
          <cell r="J147" t="str">
            <v>Y</v>
          </cell>
          <cell r="K147" t="str">
            <v>Y</v>
          </cell>
          <cell r="L147" t="str">
            <v>N</v>
          </cell>
        </row>
        <row r="148">
          <cell r="E148" t="str">
            <v>TXNMY_ELGBL_TRNVR_B</v>
          </cell>
          <cell r="F148" t="str">
            <v>N</v>
          </cell>
          <cell r="H148" t="str">
            <v>N</v>
          </cell>
          <cell r="I148" t="str">
            <v>Y</v>
          </cell>
          <cell r="J148" t="str">
            <v>Y</v>
          </cell>
          <cell r="K148" t="str">
            <v>Y</v>
          </cell>
          <cell r="L148" t="str">
            <v>N</v>
          </cell>
        </row>
        <row r="149">
          <cell r="E149" t="str">
            <v>TXNMY_ELGBL_CAPEX_CE</v>
          </cell>
          <cell r="F149" t="str">
            <v>N</v>
          </cell>
          <cell r="H149" t="str">
            <v>N</v>
          </cell>
          <cell r="I149" t="str">
            <v>Y</v>
          </cell>
          <cell r="J149" t="str">
            <v>Y</v>
          </cell>
          <cell r="K149" t="str">
            <v>Y</v>
          </cell>
          <cell r="L149" t="str">
            <v>N</v>
          </cell>
        </row>
        <row r="150">
          <cell r="E150" t="str">
            <v>TXNMY_ELGBL_TRNVR_CE</v>
          </cell>
          <cell r="F150" t="str">
            <v>N</v>
          </cell>
          <cell r="H150" t="str">
            <v>N</v>
          </cell>
          <cell r="I150" t="str">
            <v>Y</v>
          </cell>
          <cell r="J150" t="str">
            <v>Y</v>
          </cell>
          <cell r="K150" t="str">
            <v>Y</v>
          </cell>
          <cell r="L150" t="str">
            <v>N</v>
          </cell>
        </row>
        <row r="151">
          <cell r="E151" t="str">
            <v>PURE_CAPEX_P</v>
          </cell>
          <cell r="F151" t="str">
            <v>N</v>
          </cell>
          <cell r="H151" t="str">
            <v>N</v>
          </cell>
          <cell r="I151" t="str">
            <v>Y</v>
          </cell>
          <cell r="J151" t="str">
            <v>Y</v>
          </cell>
          <cell r="K151" t="str">
            <v>Y</v>
          </cell>
          <cell r="L151" t="str">
            <v>N</v>
          </cell>
        </row>
        <row r="152">
          <cell r="E152" t="str">
            <v>PURE_TRNVR_P</v>
          </cell>
          <cell r="F152" t="str">
            <v>N</v>
          </cell>
          <cell r="H152" t="str">
            <v>N</v>
          </cell>
          <cell r="I152" t="str">
            <v>Y</v>
          </cell>
          <cell r="J152" t="str">
            <v>Y</v>
          </cell>
          <cell r="K152" t="str">
            <v>Y</v>
          </cell>
          <cell r="L152" t="str">
            <v>N</v>
          </cell>
        </row>
        <row r="153">
          <cell r="E153" t="str">
            <v>PURE_CAPEX_B</v>
          </cell>
          <cell r="F153" t="str">
            <v>N</v>
          </cell>
          <cell r="H153" t="str">
            <v>N</v>
          </cell>
          <cell r="I153" t="str">
            <v>Y</v>
          </cell>
          <cell r="J153" t="str">
            <v>Y</v>
          </cell>
          <cell r="K153" t="str">
            <v>Y</v>
          </cell>
          <cell r="L153" t="str">
            <v>N</v>
          </cell>
        </row>
        <row r="154">
          <cell r="E154" t="str">
            <v>PURE_TRNVR_B</v>
          </cell>
          <cell r="F154" t="str">
            <v>N</v>
          </cell>
          <cell r="H154" t="str">
            <v>N</v>
          </cell>
          <cell r="I154" t="str">
            <v>Y</v>
          </cell>
          <cell r="J154" t="str">
            <v>Y</v>
          </cell>
          <cell r="K154" t="str">
            <v>Y</v>
          </cell>
          <cell r="L154" t="str">
            <v>N</v>
          </cell>
        </row>
        <row r="155">
          <cell r="E155" t="str">
            <v>PURE_CAPEX_W</v>
          </cell>
          <cell r="F155" t="str">
            <v>N</v>
          </cell>
          <cell r="H155" t="str">
            <v>N</v>
          </cell>
          <cell r="I155" t="str">
            <v>Y</v>
          </cell>
          <cell r="J155" t="str">
            <v>Y</v>
          </cell>
          <cell r="K155" t="str">
            <v>Y</v>
          </cell>
          <cell r="L155" t="str">
            <v>N</v>
          </cell>
        </row>
        <row r="156">
          <cell r="E156" t="str">
            <v>PURE_TRNVR_W</v>
          </cell>
          <cell r="F156" t="str">
            <v>N</v>
          </cell>
          <cell r="H156" t="str">
            <v>N</v>
          </cell>
          <cell r="I156" t="str">
            <v>Y</v>
          </cell>
          <cell r="J156" t="str">
            <v>Y</v>
          </cell>
          <cell r="K156" t="str">
            <v>Y</v>
          </cell>
          <cell r="L156" t="str">
            <v>N</v>
          </cell>
        </row>
        <row r="157">
          <cell r="E157" t="str">
            <v>PURE_CAPEX_CE</v>
          </cell>
          <cell r="F157" t="str">
            <v>N</v>
          </cell>
          <cell r="H157" t="str">
            <v>N</v>
          </cell>
          <cell r="I157" t="str">
            <v>Y</v>
          </cell>
          <cell r="J157" t="str">
            <v>Y</v>
          </cell>
          <cell r="K157" t="str">
            <v>Y</v>
          </cell>
          <cell r="L157" t="str">
            <v>N</v>
          </cell>
        </row>
        <row r="158">
          <cell r="E158" t="str">
            <v>PURE_TRNVR_CE</v>
          </cell>
          <cell r="F158" t="str">
            <v>N</v>
          </cell>
          <cell r="H158" t="str">
            <v>N</v>
          </cell>
          <cell r="I158" t="str">
            <v>Y</v>
          </cell>
          <cell r="J158" t="str">
            <v>Y</v>
          </cell>
          <cell r="K158" t="str">
            <v>Y</v>
          </cell>
          <cell r="L158" t="str">
            <v>N</v>
          </cell>
        </row>
        <row r="159">
          <cell r="E159" t="str">
            <v>ENBLNG_CAPEX_W</v>
          </cell>
          <cell r="F159" t="str">
            <v>N</v>
          </cell>
          <cell r="H159" t="str">
            <v>N</v>
          </cell>
          <cell r="I159" t="str">
            <v>Y</v>
          </cell>
          <cell r="J159" t="str">
            <v>Y</v>
          </cell>
          <cell r="K159" t="str">
            <v>Y</v>
          </cell>
          <cell r="L159" t="str">
            <v>N</v>
          </cell>
        </row>
        <row r="160">
          <cell r="E160" t="str">
            <v>ENBLNG_TRNVR_W</v>
          </cell>
          <cell r="F160" t="str">
            <v>N</v>
          </cell>
          <cell r="H160" t="str">
            <v>N</v>
          </cell>
          <cell r="I160" t="str">
            <v>Y</v>
          </cell>
          <cell r="J160" t="str">
            <v>Y</v>
          </cell>
          <cell r="K160" t="str">
            <v>Y</v>
          </cell>
          <cell r="L160" t="str">
            <v>N</v>
          </cell>
        </row>
        <row r="161">
          <cell r="E161" t="str">
            <v>ENBLNG_CAPEX_CE</v>
          </cell>
          <cell r="F161" t="str">
            <v>N</v>
          </cell>
          <cell r="H161" t="str">
            <v>N</v>
          </cell>
          <cell r="I161" t="str">
            <v>Y</v>
          </cell>
          <cell r="J161" t="str">
            <v>Y</v>
          </cell>
          <cell r="K161" t="str">
            <v>Y</v>
          </cell>
          <cell r="L161" t="str">
            <v>N</v>
          </cell>
        </row>
        <row r="162">
          <cell r="E162" t="str">
            <v>ENBLNG_TRNVR_CE</v>
          </cell>
          <cell r="F162" t="str">
            <v>N</v>
          </cell>
          <cell r="H162" t="str">
            <v>N</v>
          </cell>
          <cell r="I162" t="str">
            <v>Y</v>
          </cell>
          <cell r="J162" t="str">
            <v>Y</v>
          </cell>
          <cell r="K162" t="str">
            <v>Y</v>
          </cell>
          <cell r="L162" t="str">
            <v>N</v>
          </cell>
        </row>
        <row r="163">
          <cell r="E163" t="str">
            <v>RORAC</v>
          </cell>
          <cell r="F163" t="str">
            <v>N</v>
          </cell>
          <cell r="H163" t="str">
            <v>N</v>
          </cell>
          <cell r="I163" t="str">
            <v>N</v>
          </cell>
          <cell r="J163" t="str">
            <v>Y</v>
          </cell>
          <cell r="K163" t="str">
            <v>Y</v>
          </cell>
          <cell r="L163" t="str">
            <v>N</v>
          </cell>
        </row>
        <row r="164">
          <cell r="E164" t="str">
            <v>GRP_RORAC</v>
          </cell>
          <cell r="F164" t="str">
            <v>N</v>
          </cell>
          <cell r="H164" t="str">
            <v>N</v>
          </cell>
          <cell r="I164" t="str">
            <v>N</v>
          </cell>
          <cell r="J164" t="str">
            <v>Y</v>
          </cell>
          <cell r="K164" t="str">
            <v>Y</v>
          </cell>
          <cell r="L164" t="str">
            <v>N</v>
          </cell>
        </row>
        <row r="165">
          <cell r="E165" t="str">
            <v>RORWA</v>
          </cell>
          <cell r="F165" t="str">
            <v>N</v>
          </cell>
          <cell r="H165" t="str">
            <v>N</v>
          </cell>
          <cell r="I165" t="str">
            <v>N</v>
          </cell>
          <cell r="J165" t="str">
            <v>Y</v>
          </cell>
          <cell r="K165" t="str">
            <v>Y</v>
          </cell>
          <cell r="L165" t="str">
            <v>N</v>
          </cell>
        </row>
        <row r="166">
          <cell r="E166" t="str">
            <v>GRP_RORWA</v>
          </cell>
          <cell r="F166" t="str">
            <v>N</v>
          </cell>
          <cell r="H166" t="str">
            <v>N</v>
          </cell>
          <cell r="I166" t="str">
            <v>N</v>
          </cell>
          <cell r="J166" t="str">
            <v>Y</v>
          </cell>
          <cell r="K166" t="str">
            <v>Y</v>
          </cell>
          <cell r="L166" t="str">
            <v>N</v>
          </cell>
        </row>
        <row r="167">
          <cell r="E167" t="str">
            <v>SCAN</v>
          </cell>
          <cell r="F167" t="str">
            <v>N</v>
          </cell>
          <cell r="H167" t="str">
            <v>N</v>
          </cell>
          <cell r="I167" t="str">
            <v>N</v>
          </cell>
          <cell r="J167" t="str">
            <v>Y</v>
          </cell>
          <cell r="K167" t="str">
            <v>Y</v>
          </cell>
          <cell r="L167" t="str">
            <v>N</v>
          </cell>
        </row>
        <row r="168">
          <cell r="E168" t="str">
            <v>TTL_PRMSSBL_DBT_BLNC</v>
          </cell>
          <cell r="F168" t="str">
            <v>N</v>
          </cell>
          <cell r="H168" t="str">
            <v>N</v>
          </cell>
          <cell r="I168" t="str">
            <v>N</v>
          </cell>
          <cell r="J168" t="str">
            <v>Y</v>
          </cell>
          <cell r="K168" t="str">
            <v>Y</v>
          </cell>
          <cell r="L168" t="str">
            <v>N</v>
          </cell>
        </row>
        <row r="169">
          <cell r="E169" t="str">
            <v>SSTNBL_CLNT</v>
          </cell>
          <cell r="F169" t="str">
            <v>N</v>
          </cell>
          <cell r="H169" t="str">
            <v>Y</v>
          </cell>
          <cell r="I169" t="str">
            <v>Y</v>
          </cell>
          <cell r="J169" t="str">
            <v>Y</v>
          </cell>
          <cell r="K169" t="str">
            <v>Y</v>
          </cell>
          <cell r="L169" t="str">
            <v>N</v>
          </cell>
        </row>
        <row r="170">
          <cell r="E170" t="str">
            <v>DT_SSTNBL_CLNT</v>
          </cell>
          <cell r="F170" t="str">
            <v>N</v>
          </cell>
          <cell r="H170" t="str">
            <v>Y</v>
          </cell>
          <cell r="I170" t="str">
            <v>Y</v>
          </cell>
          <cell r="J170" t="str">
            <v>Y</v>
          </cell>
          <cell r="K170" t="str">
            <v>Y</v>
          </cell>
          <cell r="L170" t="str">
            <v>N</v>
          </cell>
        </row>
        <row r="171">
          <cell r="E171" t="str">
            <v>DT_FNNCL_STTMTS_SSTNBL_CLNT</v>
          </cell>
          <cell r="F171" t="str">
            <v>N</v>
          </cell>
          <cell r="H171" t="str">
            <v>Y</v>
          </cell>
          <cell r="I171" t="str">
            <v>Y</v>
          </cell>
          <cell r="J171" t="str">
            <v>Y</v>
          </cell>
          <cell r="K171" t="str">
            <v>Y</v>
          </cell>
          <cell r="L171" t="str">
            <v>N</v>
          </cell>
        </row>
        <row r="172">
          <cell r="E172" t="str">
            <v>CNTRPRTY_SSTNBL_CTGRY</v>
          </cell>
          <cell r="F172" t="str">
            <v>N</v>
          </cell>
          <cell r="H172" t="str">
            <v>Y</v>
          </cell>
          <cell r="I172" t="str">
            <v>Y</v>
          </cell>
          <cell r="J172" t="str">
            <v>Y</v>
          </cell>
          <cell r="K172" t="str">
            <v>Y</v>
          </cell>
          <cell r="L172" t="str">
            <v>N</v>
          </cell>
        </row>
        <row r="173">
          <cell r="E173" t="str">
            <v>COD_SOC</v>
          </cell>
          <cell r="F173" t="str">
            <v>Y</v>
          </cell>
          <cell r="H173" t="str">
            <v>Y</v>
          </cell>
          <cell r="I173" t="str">
            <v>Y</v>
          </cell>
          <cell r="J173" t="str">
            <v>Y</v>
          </cell>
          <cell r="K173" t="str">
            <v>Y</v>
          </cell>
          <cell r="L173" t="str">
            <v>Y</v>
          </cell>
        </row>
        <row r="174">
          <cell r="E174" t="str">
            <v>DT_RFRNC</v>
          </cell>
          <cell r="F174" t="str">
            <v>Y</v>
          </cell>
          <cell r="H174" t="str">
            <v>Y</v>
          </cell>
          <cell r="I174" t="str">
            <v>Y</v>
          </cell>
          <cell r="J174" t="str">
            <v>Y</v>
          </cell>
          <cell r="K174" t="str">
            <v>Y</v>
          </cell>
          <cell r="L174" t="str">
            <v>Y</v>
          </cell>
        </row>
        <row r="175">
          <cell r="E175" t="str">
            <v>ENTTY_ID</v>
          </cell>
          <cell r="F175" t="str">
            <v>Y</v>
          </cell>
          <cell r="H175" t="str">
            <v>Y</v>
          </cell>
          <cell r="I175" t="str">
            <v>Y</v>
          </cell>
          <cell r="J175" t="str">
            <v>Y</v>
          </cell>
          <cell r="K175" t="str">
            <v>Y</v>
          </cell>
          <cell r="L175" t="str">
            <v>Y</v>
          </cell>
        </row>
        <row r="176">
          <cell r="E176" t="str">
            <v>INSTRMNT_ID</v>
          </cell>
          <cell r="F176" t="str">
            <v>Y</v>
          </cell>
          <cell r="H176" t="str">
            <v>Y</v>
          </cell>
          <cell r="I176" t="str">
            <v>Y</v>
          </cell>
          <cell r="J176" t="str">
            <v>Y</v>
          </cell>
          <cell r="K176" t="str">
            <v>Y</v>
          </cell>
          <cell r="L176" t="str">
            <v>Y</v>
          </cell>
        </row>
        <row r="177">
          <cell r="E177" t="str">
            <v>JNT_LBLTY_AMNT</v>
          </cell>
          <cell r="F177" t="str">
            <v>Y</v>
          </cell>
          <cell r="H177" t="str">
            <v>Y</v>
          </cell>
          <cell r="I177" t="str">
            <v>Y</v>
          </cell>
          <cell r="J177" t="str">
            <v>Y</v>
          </cell>
          <cell r="K177" t="str">
            <v>Y</v>
          </cell>
          <cell r="L177" t="str">
            <v>Y</v>
          </cell>
        </row>
        <row r="178">
          <cell r="E178" t="str">
            <v>MN_ENTTY_ID</v>
          </cell>
          <cell r="F178" t="str">
            <v>Y</v>
          </cell>
          <cell r="H178" t="str">
            <v>Y</v>
          </cell>
          <cell r="I178" t="str">
            <v>Y</v>
          </cell>
          <cell r="J178" t="str">
            <v>Y</v>
          </cell>
          <cell r="K178" t="str">
            <v>Y</v>
          </cell>
          <cell r="L178" t="str">
            <v>Y</v>
          </cell>
        </row>
        <row r="179">
          <cell r="E179" t="str">
            <v>COD_SOC</v>
          </cell>
          <cell r="F179" t="str">
            <v>Y</v>
          </cell>
          <cell r="H179" t="str">
            <v>Y</v>
          </cell>
          <cell r="I179" t="str">
            <v>Y</v>
          </cell>
          <cell r="J179" t="str">
            <v>Y</v>
          </cell>
          <cell r="K179" t="str">
            <v>Y</v>
          </cell>
          <cell r="L179" t="str">
            <v>Y</v>
          </cell>
        </row>
        <row r="180">
          <cell r="E180" t="str">
            <v>SUBPORTFOLIO_ID</v>
          </cell>
          <cell r="F180" t="str">
            <v>Y</v>
          </cell>
          <cell r="H180" t="str">
            <v>Y</v>
          </cell>
          <cell r="I180" t="str">
            <v>Y</v>
          </cell>
          <cell r="J180" t="str">
            <v>Y</v>
          </cell>
          <cell r="K180" t="str">
            <v>Y</v>
          </cell>
          <cell r="L180" t="str">
            <v>Y</v>
          </cell>
        </row>
        <row r="181">
          <cell r="E181" t="str">
            <v>CRE_FNRP18</v>
          </cell>
          <cell r="F181" t="str">
            <v>N</v>
          </cell>
          <cell r="H181" t="str">
            <v>N</v>
          </cell>
          <cell r="I181" t="str">
            <v>N</v>
          </cell>
          <cell r="J181" t="str">
            <v>N</v>
          </cell>
          <cell r="K181" t="str">
            <v>Y</v>
          </cell>
          <cell r="L181" t="str">
            <v>N</v>
          </cell>
        </row>
        <row r="182">
          <cell r="E182" t="str">
            <v>SME_FNRP18</v>
          </cell>
          <cell r="F182" t="str">
            <v>N</v>
          </cell>
          <cell r="H182" t="str">
            <v>N</v>
          </cell>
          <cell r="I182" t="str">
            <v>N</v>
          </cell>
          <cell r="J182" t="str">
            <v>N</v>
          </cell>
          <cell r="K182" t="str">
            <v>Y</v>
          </cell>
          <cell r="L182" t="str">
            <v>N</v>
          </cell>
        </row>
        <row r="183">
          <cell r="E183" t="str">
            <v>RRE_FNRP18</v>
          </cell>
          <cell r="F183" t="str">
            <v>N</v>
          </cell>
          <cell r="H183" t="str">
            <v>N</v>
          </cell>
          <cell r="I183" t="str">
            <v>N</v>
          </cell>
          <cell r="J183" t="str">
            <v>N</v>
          </cell>
          <cell r="K183" t="str">
            <v>N</v>
          </cell>
          <cell r="L183" t="str">
            <v>Y</v>
          </cell>
        </row>
        <row r="184">
          <cell r="E184" t="str">
            <v>CNSMPTN_FNRP18</v>
          </cell>
          <cell r="F184" t="str">
            <v>N</v>
          </cell>
          <cell r="H184" t="str">
            <v>N</v>
          </cell>
          <cell r="I184" t="str">
            <v>N</v>
          </cell>
          <cell r="J184" t="str">
            <v>N</v>
          </cell>
          <cell r="K184" t="str">
            <v>N</v>
          </cell>
          <cell r="L184" t="str">
            <v>Y</v>
          </cell>
        </row>
        <row r="185">
          <cell r="E185" t="str">
            <v>DT_RFRNC</v>
          </cell>
          <cell r="F185" t="str">
            <v>Y</v>
          </cell>
          <cell r="H185" t="str">
            <v>Y</v>
          </cell>
          <cell r="I185" t="str">
            <v>Y</v>
          </cell>
          <cell r="J185" t="str">
            <v>Y</v>
          </cell>
          <cell r="K185" t="str">
            <v>Y</v>
          </cell>
          <cell r="L185" t="str">
            <v>Y</v>
          </cell>
        </row>
        <row r="186">
          <cell r="E186" t="str">
            <v>INSTRMNT_ID</v>
          </cell>
          <cell r="F186" t="str">
            <v>Y</v>
          </cell>
          <cell r="H186" t="str">
            <v>Y</v>
          </cell>
          <cell r="I186" t="str">
            <v>Y</v>
          </cell>
          <cell r="J186" t="str">
            <v>Y</v>
          </cell>
          <cell r="K186" t="str">
            <v>Y</v>
          </cell>
          <cell r="L186" t="str">
            <v>Y</v>
          </cell>
        </row>
        <row r="187">
          <cell r="E187" t="str">
            <v>CNTRCT_ID</v>
          </cell>
          <cell r="F187" t="str">
            <v>Y</v>
          </cell>
          <cell r="H187" t="str">
            <v>Y</v>
          </cell>
          <cell r="I187" t="str">
            <v>Y</v>
          </cell>
          <cell r="J187" t="str">
            <v>Y</v>
          </cell>
          <cell r="K187" t="str">
            <v>Y</v>
          </cell>
          <cell r="L187" t="str">
            <v>Y</v>
          </cell>
        </row>
        <row r="188">
          <cell r="E188" t="str">
            <v>CRRNCY_DNMNTN</v>
          </cell>
          <cell r="F188" t="str">
            <v>Y</v>
          </cell>
          <cell r="H188" t="str">
            <v>Y</v>
          </cell>
          <cell r="I188" t="str">
            <v>Y</v>
          </cell>
          <cell r="J188" t="str">
            <v>Y</v>
          </cell>
          <cell r="K188" t="str">
            <v>Y</v>
          </cell>
          <cell r="L188" t="str">
            <v>Y</v>
          </cell>
        </row>
        <row r="189">
          <cell r="E189" t="str">
            <v>DT_INCPTN</v>
          </cell>
          <cell r="F189" t="str">
            <v>Y</v>
          </cell>
          <cell r="H189" t="str">
            <v>Y</v>
          </cell>
          <cell r="I189" t="str">
            <v>Y</v>
          </cell>
          <cell r="J189" t="str">
            <v>Y</v>
          </cell>
          <cell r="K189" t="str">
            <v>Y</v>
          </cell>
          <cell r="L189" t="str">
            <v>Y</v>
          </cell>
        </row>
        <row r="190">
          <cell r="E190" t="str">
            <v>OBSRVD_AGNT_ID</v>
          </cell>
          <cell r="F190" t="str">
            <v>Y</v>
          </cell>
          <cell r="H190" t="str">
            <v>Y</v>
          </cell>
          <cell r="I190" t="str">
            <v>Y</v>
          </cell>
          <cell r="J190" t="str">
            <v>Y</v>
          </cell>
          <cell r="K190" t="str">
            <v>Y</v>
          </cell>
          <cell r="L190" t="str">
            <v>Y</v>
          </cell>
        </row>
        <row r="191">
          <cell r="E191" t="str">
            <v>OBSRVD_AGNT_NM</v>
          </cell>
          <cell r="F191" t="str">
            <v>Y</v>
          </cell>
          <cell r="H191" t="str">
            <v>Y</v>
          </cell>
          <cell r="I191" t="str">
            <v>Y</v>
          </cell>
          <cell r="J191" t="str">
            <v>Y</v>
          </cell>
          <cell r="K191" t="str">
            <v>Y</v>
          </cell>
          <cell r="L191" t="str">
            <v>Y</v>
          </cell>
        </row>
        <row r="192">
          <cell r="E192" t="str">
            <v>PRDCT</v>
          </cell>
          <cell r="F192" t="str">
            <v>N</v>
          </cell>
          <cell r="H192" t="str">
            <v>Y</v>
          </cell>
          <cell r="I192" t="str">
            <v>Y</v>
          </cell>
          <cell r="J192" t="str">
            <v>Y</v>
          </cell>
          <cell r="K192" t="str">
            <v>Y</v>
          </cell>
          <cell r="L192" t="str">
            <v>Y</v>
          </cell>
        </row>
        <row r="193">
          <cell r="E193" t="str">
            <v>BRCHD_CVNNTS</v>
          </cell>
          <cell r="F193" t="str">
            <v>N</v>
          </cell>
          <cell r="H193" t="str">
            <v>N</v>
          </cell>
          <cell r="I193" t="str">
            <v>N</v>
          </cell>
          <cell r="J193" t="str">
            <v>Y</v>
          </cell>
          <cell r="K193" t="str">
            <v>Y</v>
          </cell>
          <cell r="L193" t="str">
            <v>N</v>
          </cell>
        </row>
        <row r="194">
          <cell r="E194" t="str">
            <v>CHNNL_ORGNTN</v>
          </cell>
          <cell r="F194" t="str">
            <v>N</v>
          </cell>
          <cell r="H194" t="str">
            <v>Y</v>
          </cell>
          <cell r="I194" t="str">
            <v>Y</v>
          </cell>
          <cell r="J194" t="str">
            <v>Y</v>
          </cell>
          <cell r="K194" t="str">
            <v>Y</v>
          </cell>
          <cell r="L194" t="str">
            <v>Y</v>
          </cell>
        </row>
        <row r="195">
          <cell r="E195" t="str">
            <v>CSH_SWP_TRP</v>
          </cell>
          <cell r="F195" t="str">
            <v>N</v>
          </cell>
          <cell r="H195" t="str">
            <v>Y</v>
          </cell>
          <cell r="I195" t="str">
            <v>Y</v>
          </cell>
          <cell r="J195" t="str">
            <v>Y</v>
          </cell>
          <cell r="K195" t="str">
            <v>Y</v>
          </cell>
          <cell r="L195" t="str">
            <v>N</v>
          </cell>
        </row>
        <row r="196">
          <cell r="E196" t="str">
            <v>CVNNT_STTS</v>
          </cell>
          <cell r="F196" t="str">
            <v>N</v>
          </cell>
          <cell r="H196" t="str">
            <v>N</v>
          </cell>
          <cell r="I196" t="str">
            <v>N</v>
          </cell>
          <cell r="J196" t="str">
            <v>Y</v>
          </cell>
          <cell r="K196" t="str">
            <v>Y</v>
          </cell>
          <cell r="L196" t="str">
            <v>N</v>
          </cell>
        </row>
        <row r="197">
          <cell r="E197" t="str">
            <v>CVNNT_TYP</v>
          </cell>
          <cell r="F197" t="str">
            <v>N</v>
          </cell>
          <cell r="H197" t="str">
            <v>N</v>
          </cell>
          <cell r="I197" t="str">
            <v>N</v>
          </cell>
          <cell r="J197" t="str">
            <v>Y</v>
          </cell>
          <cell r="K197" t="str">
            <v>Y</v>
          </cell>
          <cell r="L197" t="str">
            <v>N</v>
          </cell>
        </row>
        <row r="198">
          <cell r="E198" t="str">
            <v>DFLT_STTS_INSTRMNT</v>
          </cell>
          <cell r="F198" t="str">
            <v>Y</v>
          </cell>
          <cell r="H198" t="str">
            <v>Y</v>
          </cell>
          <cell r="I198" t="str">
            <v>Y</v>
          </cell>
          <cell r="J198" t="str">
            <v>Y</v>
          </cell>
          <cell r="K198" t="str">
            <v>Y</v>
          </cell>
          <cell r="L198" t="str">
            <v>Y</v>
          </cell>
        </row>
        <row r="199">
          <cell r="E199" t="str">
            <v>DT_DFLT_STTS_INSTRMNT</v>
          </cell>
          <cell r="F199" t="str">
            <v>Y</v>
          </cell>
          <cell r="H199" t="str">
            <v>Y</v>
          </cell>
          <cell r="I199" t="str">
            <v>Y</v>
          </cell>
          <cell r="J199" t="str">
            <v>Y</v>
          </cell>
          <cell r="K199" t="str">
            <v>Y</v>
          </cell>
          <cell r="L199" t="str">
            <v>Y</v>
          </cell>
        </row>
        <row r="200">
          <cell r="E200" t="str">
            <v>DT_END_GP_PPAL</v>
          </cell>
          <cell r="F200" t="str">
            <v>N</v>
          </cell>
          <cell r="H200" t="str">
            <v>Y</v>
          </cell>
          <cell r="I200" t="str">
            <v>Y</v>
          </cell>
          <cell r="J200" t="str">
            <v>Y</v>
          </cell>
          <cell r="K200" t="str">
            <v>Y</v>
          </cell>
          <cell r="L200" t="str">
            <v>Y</v>
          </cell>
        </row>
        <row r="201">
          <cell r="E201" t="str">
            <v>DT_END_INTRST_ONLY</v>
          </cell>
          <cell r="F201" t="str">
            <v>N</v>
          </cell>
          <cell r="H201" t="str">
            <v>Y</v>
          </cell>
          <cell r="I201" t="str">
            <v>Y</v>
          </cell>
          <cell r="J201" t="str">
            <v>Y</v>
          </cell>
          <cell r="K201" t="str">
            <v>Y</v>
          </cell>
          <cell r="L201" t="str">
            <v>Y</v>
          </cell>
        </row>
        <row r="202">
          <cell r="E202" t="str">
            <v>DT_FRBRNC_STTS</v>
          </cell>
          <cell r="F202" t="str">
            <v>Y</v>
          </cell>
          <cell r="H202" t="str">
            <v>Y</v>
          </cell>
          <cell r="I202" t="str">
            <v>Y</v>
          </cell>
          <cell r="J202" t="str">
            <v>Y</v>
          </cell>
          <cell r="K202" t="str">
            <v>Y</v>
          </cell>
          <cell r="L202" t="str">
            <v>Y</v>
          </cell>
        </row>
        <row r="203">
          <cell r="E203" t="str">
            <v>DT_FRBRNC_STTS_PRVS</v>
          </cell>
          <cell r="F203" t="str">
            <v>Y</v>
          </cell>
          <cell r="H203" t="str">
            <v>Y</v>
          </cell>
          <cell r="I203" t="str">
            <v>Y</v>
          </cell>
          <cell r="J203" t="str">
            <v>Y</v>
          </cell>
          <cell r="K203" t="str">
            <v>Y</v>
          </cell>
          <cell r="L203" t="str">
            <v>Y</v>
          </cell>
        </row>
        <row r="204">
          <cell r="E204" t="str">
            <v>DT_INTRNL_RTNG</v>
          </cell>
          <cell r="F204" t="str">
            <v>Y</v>
          </cell>
          <cell r="H204" t="str">
            <v>Y</v>
          </cell>
          <cell r="I204" t="str">
            <v>Y</v>
          </cell>
          <cell r="J204" t="str">
            <v>Y</v>
          </cell>
          <cell r="K204" t="str">
            <v>Y</v>
          </cell>
          <cell r="L204" t="str">
            <v>Y</v>
          </cell>
        </row>
        <row r="205">
          <cell r="E205" t="str">
            <v>DT_PRFRMNG_STTS</v>
          </cell>
          <cell r="F205" t="str">
            <v>Y</v>
          </cell>
          <cell r="H205" t="str">
            <v>Y</v>
          </cell>
          <cell r="I205" t="str">
            <v>Y</v>
          </cell>
          <cell r="J205" t="str">
            <v>Y</v>
          </cell>
          <cell r="K205" t="str">
            <v>Y</v>
          </cell>
          <cell r="L205" t="str">
            <v>Y</v>
          </cell>
        </row>
        <row r="206">
          <cell r="E206" t="str">
            <v>DT_PRFRMNG_STTS_PRVS</v>
          </cell>
          <cell r="F206" t="str">
            <v>Y</v>
          </cell>
          <cell r="H206" t="str">
            <v>Y</v>
          </cell>
          <cell r="I206" t="str">
            <v>Y</v>
          </cell>
          <cell r="J206" t="str">
            <v>Y</v>
          </cell>
          <cell r="K206" t="str">
            <v>Y</v>
          </cell>
          <cell r="L206" t="str">
            <v>Y</v>
          </cell>
        </row>
        <row r="207">
          <cell r="E207" t="str">
            <v>DT_STRT_INTRST_ONLY</v>
          </cell>
          <cell r="F207" t="str">
            <v>N</v>
          </cell>
          <cell r="H207" t="str">
            <v>Y</v>
          </cell>
          <cell r="I207" t="str">
            <v>Y</v>
          </cell>
          <cell r="J207" t="str">
            <v>Y</v>
          </cell>
          <cell r="K207" t="str">
            <v>Y</v>
          </cell>
          <cell r="L207" t="str">
            <v>Y</v>
          </cell>
        </row>
        <row r="208">
          <cell r="E208" t="str">
            <v>EXPSR_IN_SCP</v>
          </cell>
          <cell r="F208" t="str">
            <v>Corporation</v>
          </cell>
          <cell r="H208" t="str">
            <v>Corporation</v>
          </cell>
          <cell r="I208" t="str">
            <v>Corporation</v>
          </cell>
          <cell r="J208" t="str">
            <v>Corporation</v>
          </cell>
          <cell r="K208" t="str">
            <v>Corporation</v>
          </cell>
          <cell r="L208" t="str">
            <v>Corporation</v>
          </cell>
        </row>
        <row r="209">
          <cell r="E209" t="str">
            <v>FLD_SYNDCTN</v>
          </cell>
          <cell r="F209" t="str">
            <v>N</v>
          </cell>
          <cell r="H209" t="str">
            <v>N</v>
          </cell>
          <cell r="I209" t="str">
            <v>N</v>
          </cell>
          <cell r="J209" t="str">
            <v>Y</v>
          </cell>
          <cell r="K209" t="str">
            <v>Y</v>
          </cell>
          <cell r="L209" t="str">
            <v>N</v>
          </cell>
        </row>
        <row r="210">
          <cell r="E210" t="str">
            <v>FLG_LBO</v>
          </cell>
          <cell r="F210" t="str">
            <v>N</v>
          </cell>
          <cell r="H210" t="str">
            <v>N</v>
          </cell>
          <cell r="I210" t="str">
            <v>N</v>
          </cell>
          <cell r="J210" t="str">
            <v>Y</v>
          </cell>
          <cell r="K210" t="str">
            <v>Y</v>
          </cell>
          <cell r="L210" t="str">
            <v>N</v>
          </cell>
        </row>
        <row r="211">
          <cell r="E211" t="str">
            <v>FRBRNC_STTS_INSTRMNT</v>
          </cell>
          <cell r="F211" t="str">
            <v>Y</v>
          </cell>
          <cell r="H211" t="str">
            <v>Y</v>
          </cell>
          <cell r="I211" t="str">
            <v>Y</v>
          </cell>
          <cell r="J211" t="str">
            <v>Y</v>
          </cell>
          <cell r="K211" t="str">
            <v>Y</v>
          </cell>
          <cell r="L211" t="str">
            <v>Y</v>
          </cell>
        </row>
        <row r="212">
          <cell r="E212" t="str">
            <v>IMPRMNT_STTS</v>
          </cell>
          <cell r="F212" t="str">
            <v>Y</v>
          </cell>
          <cell r="H212" t="str">
            <v>Y</v>
          </cell>
          <cell r="I212" t="str">
            <v>Y</v>
          </cell>
          <cell r="J212" t="str">
            <v>Y</v>
          </cell>
          <cell r="K212" t="str">
            <v>Y</v>
          </cell>
          <cell r="L212" t="str">
            <v>Y</v>
          </cell>
        </row>
        <row r="213">
          <cell r="E213" t="str">
            <v>IMPRMNT_STTS_PRVS</v>
          </cell>
          <cell r="F213" t="str">
            <v>Y</v>
          </cell>
          <cell r="H213" t="str">
            <v>Y</v>
          </cell>
          <cell r="I213" t="str">
            <v>Y</v>
          </cell>
          <cell r="J213" t="str">
            <v>Y</v>
          </cell>
          <cell r="K213" t="str">
            <v>Y</v>
          </cell>
          <cell r="L213" t="str">
            <v>Y</v>
          </cell>
        </row>
        <row r="214">
          <cell r="E214" t="str">
            <v>INTRNL_RTNG</v>
          </cell>
          <cell r="F214" t="str">
            <v>Y</v>
          </cell>
          <cell r="H214" t="str">
            <v>Y</v>
          </cell>
          <cell r="I214" t="str">
            <v>Y</v>
          </cell>
          <cell r="J214" t="str">
            <v>Y</v>
          </cell>
          <cell r="K214" t="str">
            <v>Y</v>
          </cell>
          <cell r="L214" t="str">
            <v>Y</v>
          </cell>
        </row>
        <row r="215">
          <cell r="E215" t="str">
            <v>INTRNL_RTNG_INCPTN</v>
          </cell>
          <cell r="F215" t="str">
            <v>Y</v>
          </cell>
          <cell r="H215" t="str">
            <v>Y</v>
          </cell>
          <cell r="I215" t="str">
            <v>Y</v>
          </cell>
          <cell r="J215" t="str">
            <v>Y</v>
          </cell>
          <cell r="K215" t="str">
            <v>Y</v>
          </cell>
          <cell r="L215" t="str">
            <v>Y</v>
          </cell>
        </row>
        <row r="216">
          <cell r="E216" t="str">
            <v>INTRNL_SGMNT</v>
          </cell>
          <cell r="F216" t="str">
            <v>Y</v>
          </cell>
          <cell r="H216" t="str">
            <v>Y</v>
          </cell>
          <cell r="I216" t="str">
            <v>Y</v>
          </cell>
          <cell r="J216" t="str">
            <v>Y</v>
          </cell>
          <cell r="K216" t="str">
            <v>Y</v>
          </cell>
          <cell r="L216" t="str">
            <v>Y</v>
          </cell>
        </row>
        <row r="217">
          <cell r="E217" t="str">
            <v>INTRNL_UNT</v>
          </cell>
          <cell r="F217" t="str">
            <v>Y</v>
          </cell>
          <cell r="H217" t="str">
            <v>Y</v>
          </cell>
          <cell r="I217" t="str">
            <v>Y</v>
          </cell>
          <cell r="J217" t="str">
            <v>Y</v>
          </cell>
          <cell r="K217" t="str">
            <v>Y</v>
          </cell>
          <cell r="L217" t="str">
            <v>Y</v>
          </cell>
        </row>
        <row r="218">
          <cell r="E218" t="str">
            <v>LCRE</v>
          </cell>
          <cell r="F218" t="str">
            <v>N</v>
          </cell>
          <cell r="H218" t="str">
            <v>Y</v>
          </cell>
          <cell r="I218" t="str">
            <v>Y</v>
          </cell>
          <cell r="J218" t="str">
            <v>Y</v>
          </cell>
          <cell r="K218" t="str">
            <v>Y</v>
          </cell>
          <cell r="L218" t="str">
            <v>Y</v>
          </cell>
        </row>
        <row r="219">
          <cell r="E219" t="str">
            <v>LGL_PRCDNG_STTS</v>
          </cell>
          <cell r="F219" t="str">
            <v>Y</v>
          </cell>
          <cell r="H219" t="str">
            <v>Y</v>
          </cell>
          <cell r="I219" t="str">
            <v>Y</v>
          </cell>
          <cell r="J219" t="str">
            <v>Y</v>
          </cell>
          <cell r="K219" t="str">
            <v>Y</v>
          </cell>
          <cell r="L219" t="str">
            <v>N</v>
          </cell>
        </row>
        <row r="220">
          <cell r="E220" t="str">
            <v>LND_DRGTN</v>
          </cell>
          <cell r="F220" t="str">
            <v>N</v>
          </cell>
          <cell r="H220" t="str">
            <v>N</v>
          </cell>
          <cell r="I220" t="str">
            <v>N</v>
          </cell>
          <cell r="J220" t="str">
            <v>N</v>
          </cell>
          <cell r="K220" t="str">
            <v>Y</v>
          </cell>
          <cell r="L220" t="str">
            <v>N</v>
          </cell>
        </row>
        <row r="221">
          <cell r="E221" t="str">
            <v>POCI</v>
          </cell>
          <cell r="F221" t="str">
            <v>N</v>
          </cell>
          <cell r="H221" t="str">
            <v>Y</v>
          </cell>
          <cell r="I221" t="str">
            <v>Y</v>
          </cell>
          <cell r="J221" t="str">
            <v>Y</v>
          </cell>
          <cell r="K221" t="str">
            <v>Y</v>
          </cell>
          <cell r="L221" t="str">
            <v>Y</v>
          </cell>
        </row>
        <row r="222">
          <cell r="E222" t="str">
            <v>PRFRMNG_STTS</v>
          </cell>
          <cell r="F222" t="str">
            <v>Y</v>
          </cell>
          <cell r="H222" t="str">
            <v>Y</v>
          </cell>
          <cell r="I222" t="str">
            <v>Y</v>
          </cell>
          <cell r="J222" t="str">
            <v>Y</v>
          </cell>
          <cell r="K222" t="str">
            <v>Y</v>
          </cell>
          <cell r="L222" t="str">
            <v>Y</v>
          </cell>
        </row>
        <row r="223">
          <cell r="E223" t="str">
            <v>PRFRMNG_STTS_PRVS</v>
          </cell>
          <cell r="F223" t="str">
            <v>Y</v>
          </cell>
          <cell r="H223" t="str">
            <v>Y</v>
          </cell>
          <cell r="I223" t="str">
            <v>Y</v>
          </cell>
          <cell r="J223" t="str">
            <v>Y</v>
          </cell>
          <cell r="K223" t="str">
            <v>Y</v>
          </cell>
          <cell r="L223" t="str">
            <v>Y</v>
          </cell>
        </row>
        <row r="224">
          <cell r="E224" t="str">
            <v>PRJCT_FNNC_LN</v>
          </cell>
          <cell r="F224" t="str">
            <v>N</v>
          </cell>
          <cell r="H224" t="str">
            <v>Y</v>
          </cell>
          <cell r="I224" t="str">
            <v>Y</v>
          </cell>
          <cell r="J224" t="str">
            <v>Y</v>
          </cell>
          <cell r="K224" t="str">
            <v>Y</v>
          </cell>
          <cell r="L224" t="str">
            <v>N</v>
          </cell>
        </row>
        <row r="225">
          <cell r="E225" t="str">
            <v>PRPS</v>
          </cell>
          <cell r="F225" t="str">
            <v>N</v>
          </cell>
          <cell r="H225" t="str">
            <v>Y</v>
          </cell>
          <cell r="I225" t="str">
            <v>Y</v>
          </cell>
          <cell r="J225" t="str">
            <v>Y</v>
          </cell>
          <cell r="K225" t="str">
            <v>Y</v>
          </cell>
          <cell r="L225" t="str">
            <v>Y</v>
          </cell>
        </row>
        <row r="226">
          <cell r="E226" t="str">
            <v>PYMNT_INTRST_ONLY</v>
          </cell>
          <cell r="F226" t="str">
            <v>N</v>
          </cell>
          <cell r="H226" t="str">
            <v>Y</v>
          </cell>
          <cell r="I226" t="str">
            <v>Y</v>
          </cell>
          <cell r="J226" t="str">
            <v>Y</v>
          </cell>
          <cell r="K226" t="str">
            <v>Y</v>
          </cell>
          <cell r="L226" t="str">
            <v>Y</v>
          </cell>
        </row>
        <row r="227">
          <cell r="E227" t="str">
            <v>RCRS</v>
          </cell>
          <cell r="F227" t="str">
            <v>N</v>
          </cell>
          <cell r="H227" t="str">
            <v>Y</v>
          </cell>
          <cell r="I227" t="str">
            <v>Y</v>
          </cell>
          <cell r="J227" t="str">
            <v>Y</v>
          </cell>
          <cell r="K227" t="str">
            <v>Y</v>
          </cell>
          <cell r="L227" t="str">
            <v>N</v>
          </cell>
        </row>
        <row r="228">
          <cell r="E228" t="str">
            <v>RFNNC_PRPS</v>
          </cell>
          <cell r="F228" t="str">
            <v>Y</v>
          </cell>
          <cell r="H228" t="str">
            <v>Y</v>
          </cell>
          <cell r="I228" t="str">
            <v>Y</v>
          </cell>
          <cell r="J228" t="str">
            <v>Y</v>
          </cell>
          <cell r="K228" t="str">
            <v>Y</v>
          </cell>
          <cell r="L228" t="str">
            <v>N</v>
          </cell>
        </row>
        <row r="229">
          <cell r="E229" t="str">
            <v>SPCLTV_LNDNG</v>
          </cell>
          <cell r="F229" t="str">
            <v>N</v>
          </cell>
          <cell r="H229" t="str">
            <v>N</v>
          </cell>
          <cell r="I229" t="str">
            <v>N</v>
          </cell>
          <cell r="J229" t="str">
            <v>N</v>
          </cell>
          <cell r="K229" t="str">
            <v>Y</v>
          </cell>
          <cell r="L229" t="str">
            <v>N</v>
          </cell>
        </row>
        <row r="230">
          <cell r="E230" t="str">
            <v>STTS_UNDRWRTTN_TRNSCTN</v>
          </cell>
          <cell r="F230" t="str">
            <v>N</v>
          </cell>
          <cell r="H230" t="str">
            <v>N</v>
          </cell>
          <cell r="I230" t="str">
            <v>N</v>
          </cell>
          <cell r="J230" t="str">
            <v>Y</v>
          </cell>
          <cell r="K230" t="str">
            <v>Y</v>
          </cell>
          <cell r="L230" t="str">
            <v>N</v>
          </cell>
        </row>
        <row r="231">
          <cell r="E231" t="str">
            <v>TRNCH</v>
          </cell>
          <cell r="F231" t="str">
            <v>N</v>
          </cell>
          <cell r="H231" t="str">
            <v>N</v>
          </cell>
          <cell r="I231" t="str">
            <v>N</v>
          </cell>
          <cell r="J231" t="str">
            <v>Y</v>
          </cell>
          <cell r="K231" t="str">
            <v>Y</v>
          </cell>
          <cell r="L231" t="str">
            <v>N</v>
          </cell>
        </row>
        <row r="232">
          <cell r="E232" t="str">
            <v>TYP_AMRTSTN</v>
          </cell>
          <cell r="F232" t="str">
            <v>N</v>
          </cell>
          <cell r="H232" t="str">
            <v>Y</v>
          </cell>
          <cell r="I232" t="str">
            <v>Y</v>
          </cell>
          <cell r="J232" t="str">
            <v>Y</v>
          </cell>
          <cell r="K232" t="str">
            <v>Y</v>
          </cell>
          <cell r="L232" t="str">
            <v>Y</v>
          </cell>
        </row>
        <row r="233">
          <cell r="E233" t="str">
            <v>TYP_INSTRMNT</v>
          </cell>
          <cell r="F233" t="str">
            <v>Y</v>
          </cell>
          <cell r="H233" t="str">
            <v>Y</v>
          </cell>
          <cell r="I233" t="str">
            <v>Y</v>
          </cell>
          <cell r="J233" t="str">
            <v>Y</v>
          </cell>
          <cell r="K233" t="str">
            <v>Y</v>
          </cell>
          <cell r="L233" t="str">
            <v>Y</v>
          </cell>
        </row>
        <row r="234">
          <cell r="E234" t="str">
            <v>TYP_INTRST_RT</v>
          </cell>
          <cell r="F234" t="str">
            <v>N</v>
          </cell>
          <cell r="H234" t="str">
            <v>Y</v>
          </cell>
          <cell r="I234" t="str">
            <v>Y</v>
          </cell>
          <cell r="J234" t="str">
            <v>Y</v>
          </cell>
          <cell r="K234" t="str">
            <v>Y</v>
          </cell>
          <cell r="L234" t="str">
            <v>Y</v>
          </cell>
        </row>
        <row r="235">
          <cell r="E235" t="str">
            <v>TYP_MRTGG</v>
          </cell>
          <cell r="F235" t="str">
            <v>N</v>
          </cell>
          <cell r="H235" t="str">
            <v>Y</v>
          </cell>
          <cell r="I235" t="str">
            <v>Y</v>
          </cell>
          <cell r="J235" t="str">
            <v>Y</v>
          </cell>
          <cell r="K235" t="str">
            <v>Y</v>
          </cell>
          <cell r="L235" t="str">
            <v>Y</v>
          </cell>
        </row>
        <row r="236">
          <cell r="E236" t="str">
            <v>TYP_CRE_OPRTN</v>
          </cell>
          <cell r="F236" t="str">
            <v>N</v>
          </cell>
          <cell r="H236" t="str">
            <v>N</v>
          </cell>
          <cell r="I236" t="str">
            <v>N</v>
          </cell>
          <cell r="J236" t="str">
            <v>N</v>
          </cell>
          <cell r="K236" t="str">
            <v>Y</v>
          </cell>
          <cell r="L236" t="str">
            <v>N</v>
          </cell>
        </row>
        <row r="237">
          <cell r="E237" t="str">
            <v>DT_STRT_GP_PPAL</v>
          </cell>
          <cell r="F237" t="str">
            <v>N</v>
          </cell>
          <cell r="H237" t="str">
            <v>Y</v>
          </cell>
          <cell r="I237" t="str">
            <v>Y</v>
          </cell>
          <cell r="J237" t="str">
            <v>Y</v>
          </cell>
          <cell r="K237" t="str">
            <v>Y</v>
          </cell>
          <cell r="L237" t="str">
            <v>Y</v>
          </cell>
        </row>
        <row r="238">
          <cell r="E238" t="str">
            <v>GRSS_CRRYNG_AMNT_INSTRMNT</v>
          </cell>
          <cell r="F238" t="str">
            <v>Y</v>
          </cell>
          <cell r="H238" t="str">
            <v>Y</v>
          </cell>
          <cell r="I238" t="str">
            <v>Y</v>
          </cell>
          <cell r="J238" t="str">
            <v>Y</v>
          </cell>
          <cell r="K238" t="str">
            <v>Y</v>
          </cell>
          <cell r="L238" t="str">
            <v>Y</v>
          </cell>
        </row>
        <row r="239">
          <cell r="E239" t="str">
            <v>ACCMLTD_CHNGS_FV_CR_INSTRMNT</v>
          </cell>
          <cell r="F239" t="str">
            <v>N</v>
          </cell>
          <cell r="H239" t="str">
            <v>Y</v>
          </cell>
          <cell r="I239" t="str">
            <v>Y</v>
          </cell>
          <cell r="J239" t="str">
            <v>Y</v>
          </cell>
          <cell r="K239" t="str">
            <v>Y</v>
          </cell>
          <cell r="L239" t="str">
            <v>Y</v>
          </cell>
        </row>
        <row r="240">
          <cell r="E240" t="str">
            <v>ACCNTNG_CLSSFCTN</v>
          </cell>
          <cell r="F240" t="str">
            <v>Y</v>
          </cell>
          <cell r="H240" t="str">
            <v>Y</v>
          </cell>
          <cell r="I240" t="str">
            <v>Y</v>
          </cell>
          <cell r="J240" t="str">
            <v>Y</v>
          </cell>
          <cell r="K240" t="str">
            <v>Y</v>
          </cell>
          <cell r="L240" t="str">
            <v>Y</v>
          </cell>
        </row>
        <row r="241">
          <cell r="E241" t="str">
            <v>ACCRD_INTRST_INSTRMNT</v>
          </cell>
          <cell r="F241" t="str">
            <v>N</v>
          </cell>
          <cell r="H241" t="str">
            <v>Y</v>
          </cell>
          <cell r="I241" t="str">
            <v>Y</v>
          </cell>
          <cell r="J241" t="str">
            <v>Y</v>
          </cell>
          <cell r="K241" t="str">
            <v>Y</v>
          </cell>
          <cell r="L241" t="str">
            <v>Y</v>
          </cell>
        </row>
        <row r="242">
          <cell r="E242" t="str">
            <v>AMNT_D_AT_MTRTY</v>
          </cell>
          <cell r="F242" t="str">
            <v>N</v>
          </cell>
          <cell r="H242" t="str">
            <v>Y</v>
          </cell>
          <cell r="I242" t="str">
            <v>Y</v>
          </cell>
          <cell r="J242" t="str">
            <v>Y</v>
          </cell>
          <cell r="K242" t="str">
            <v>Y</v>
          </cell>
          <cell r="L242" t="str">
            <v>Y</v>
          </cell>
        </row>
        <row r="243">
          <cell r="E243" t="str">
            <v>CCF</v>
          </cell>
          <cell r="F243" t="str">
            <v>Y</v>
          </cell>
          <cell r="H243" t="str">
            <v>Y</v>
          </cell>
          <cell r="I243" t="str">
            <v>Y</v>
          </cell>
          <cell r="J243" t="str">
            <v>Y</v>
          </cell>
          <cell r="K243" t="str">
            <v>Y</v>
          </cell>
          <cell r="L243" t="str">
            <v>Y</v>
          </cell>
        </row>
        <row r="244">
          <cell r="E244" t="str">
            <v>CMMTMNT_INCPTN_INSTRMNT</v>
          </cell>
          <cell r="F244" t="str">
            <v>N</v>
          </cell>
          <cell r="H244" t="str">
            <v>Y</v>
          </cell>
          <cell r="I244" t="str">
            <v>Y</v>
          </cell>
          <cell r="J244" t="str">
            <v>Y</v>
          </cell>
          <cell r="K244" t="str">
            <v>Y</v>
          </cell>
          <cell r="L244" t="str">
            <v>Y</v>
          </cell>
        </row>
        <row r="245">
          <cell r="E245" t="str">
            <v>CMMTMNT_INSTRMNT</v>
          </cell>
          <cell r="F245" t="str">
            <v>N</v>
          </cell>
          <cell r="H245" t="str">
            <v>Y</v>
          </cell>
          <cell r="I245" t="str">
            <v>Y</v>
          </cell>
          <cell r="J245" t="str">
            <v>Y</v>
          </cell>
          <cell r="K245" t="str">
            <v>Y</v>
          </cell>
          <cell r="L245" t="str">
            <v>Y</v>
          </cell>
        </row>
        <row r="246">
          <cell r="E246" t="str">
            <v>CRRYNG_AMNT_INSTRMNT</v>
          </cell>
          <cell r="F246" t="str">
            <v>Y</v>
          </cell>
          <cell r="H246" t="str">
            <v>Y</v>
          </cell>
          <cell r="I246" t="str">
            <v>Y</v>
          </cell>
          <cell r="J246" t="str">
            <v>Y</v>
          </cell>
          <cell r="K246" t="str">
            <v>Y</v>
          </cell>
          <cell r="L246" t="str">
            <v>Y</v>
          </cell>
        </row>
        <row r="247">
          <cell r="E247" t="str">
            <v>DBT_YLD</v>
          </cell>
          <cell r="F247" t="str">
            <v>N</v>
          </cell>
          <cell r="H247" t="str">
            <v>N</v>
          </cell>
          <cell r="I247" t="str">
            <v>N</v>
          </cell>
          <cell r="J247" t="str">
            <v>N</v>
          </cell>
          <cell r="K247" t="str">
            <v>Y</v>
          </cell>
          <cell r="L247" t="str">
            <v>N</v>
          </cell>
        </row>
        <row r="248">
          <cell r="E248" t="str">
            <v>DT_LGL_FNL_MTRTY</v>
          </cell>
          <cell r="F248" t="str">
            <v>Y</v>
          </cell>
          <cell r="H248" t="str">
            <v>Y</v>
          </cell>
          <cell r="I248" t="str">
            <v>Y</v>
          </cell>
          <cell r="J248" t="str">
            <v>Y</v>
          </cell>
          <cell r="K248" t="str">
            <v>Y</v>
          </cell>
          <cell r="L248" t="str">
            <v>Y</v>
          </cell>
        </row>
        <row r="249">
          <cell r="E249" t="str">
            <v>DT_NXT_INTRST_RT_RST</v>
          </cell>
          <cell r="F249" t="str">
            <v>Y</v>
          </cell>
          <cell r="H249" t="str">
            <v>Y</v>
          </cell>
          <cell r="I249" t="str">
            <v>Y</v>
          </cell>
          <cell r="J249" t="str">
            <v>Y</v>
          </cell>
          <cell r="K249" t="str">
            <v>Y</v>
          </cell>
          <cell r="L249" t="str">
            <v>Y</v>
          </cell>
        </row>
        <row r="250">
          <cell r="E250" t="str">
            <v>DT_ORGNL_MTRTY</v>
          </cell>
          <cell r="F250" t="str">
            <v>Y</v>
          </cell>
          <cell r="H250" t="str">
            <v>Y</v>
          </cell>
          <cell r="I250" t="str">
            <v>Y</v>
          </cell>
          <cell r="J250" t="str">
            <v>Y</v>
          </cell>
          <cell r="K250" t="str">
            <v>Y</v>
          </cell>
          <cell r="L250" t="str">
            <v>Y</v>
          </cell>
        </row>
        <row r="251">
          <cell r="E251" t="str">
            <v>IFRS9_BHVRL_MTRTY</v>
          </cell>
          <cell r="F251" t="str">
            <v>N</v>
          </cell>
          <cell r="H251" t="str">
            <v>Y</v>
          </cell>
          <cell r="I251" t="str">
            <v>Y</v>
          </cell>
          <cell r="J251" t="str">
            <v>Y</v>
          </cell>
          <cell r="K251" t="str">
            <v>Y</v>
          </cell>
          <cell r="L251" t="str">
            <v>Y</v>
          </cell>
        </row>
        <row r="252">
          <cell r="E252" t="str">
            <v>EAD</v>
          </cell>
          <cell r="F252" t="str">
            <v>Y</v>
          </cell>
          <cell r="H252" t="str">
            <v>Y</v>
          </cell>
          <cell r="I252" t="str">
            <v>Y</v>
          </cell>
          <cell r="J252" t="str">
            <v>Y</v>
          </cell>
          <cell r="K252" t="str">
            <v>Y</v>
          </cell>
          <cell r="L252" t="str">
            <v>Y</v>
          </cell>
        </row>
        <row r="253">
          <cell r="E253" t="str">
            <v>IFRS9_CCF</v>
          </cell>
          <cell r="F253" t="str">
            <v>N</v>
          </cell>
          <cell r="H253" t="str">
            <v>Y</v>
          </cell>
          <cell r="I253" t="str">
            <v>Y</v>
          </cell>
          <cell r="J253" t="str">
            <v>Y</v>
          </cell>
          <cell r="K253" t="str">
            <v>Y</v>
          </cell>
          <cell r="L253" t="str">
            <v>Y</v>
          </cell>
        </row>
        <row r="254">
          <cell r="E254" t="str">
            <v>IFRS9_EAD</v>
          </cell>
          <cell r="F254" t="str">
            <v>Y</v>
          </cell>
          <cell r="H254" t="str">
            <v>Y</v>
          </cell>
          <cell r="I254" t="str">
            <v>Y</v>
          </cell>
          <cell r="J254" t="str">
            <v>Y</v>
          </cell>
          <cell r="K254" t="str">
            <v>Y</v>
          </cell>
          <cell r="L254" t="str">
            <v>Y</v>
          </cell>
        </row>
        <row r="255">
          <cell r="E255" t="str">
            <v>INSTLMNT_PAY</v>
          </cell>
          <cell r="F255" t="str">
            <v>N</v>
          </cell>
          <cell r="H255" t="str">
            <v>Y</v>
          </cell>
          <cell r="I255" t="str">
            <v>Y</v>
          </cell>
          <cell r="J255" t="str">
            <v>Y</v>
          </cell>
          <cell r="K255" t="str">
            <v>Y</v>
          </cell>
          <cell r="L255" t="str">
            <v>Y</v>
          </cell>
        </row>
        <row r="256">
          <cell r="E256" t="str">
            <v>OFF_BLNC_SHT_AMNT_INSTRMNT</v>
          </cell>
          <cell r="F256" t="str">
            <v>N</v>
          </cell>
          <cell r="H256" t="str">
            <v>Y</v>
          </cell>
          <cell r="I256" t="str">
            <v>Y</v>
          </cell>
          <cell r="J256" t="str">
            <v>Y</v>
          </cell>
          <cell r="K256" t="str">
            <v>Y</v>
          </cell>
          <cell r="L256" t="str">
            <v>Y</v>
          </cell>
        </row>
        <row r="257">
          <cell r="E257" t="str">
            <v>OFF_BLNC_SHT_AMNT_INSTRMNT_PRVS</v>
          </cell>
          <cell r="F257" t="str">
            <v>N</v>
          </cell>
          <cell r="H257" t="str">
            <v>Y</v>
          </cell>
          <cell r="I257" t="str">
            <v>Y</v>
          </cell>
          <cell r="J257" t="str">
            <v>Y</v>
          </cell>
          <cell r="K257" t="str">
            <v>Y</v>
          </cell>
          <cell r="L257" t="str">
            <v>Y</v>
          </cell>
        </row>
        <row r="258">
          <cell r="E258" t="str">
            <v>OTSTNDNG_NMNL_AMNT_INSTRMNT</v>
          </cell>
          <cell r="F258" t="str">
            <v>Y</v>
          </cell>
          <cell r="H258" t="str">
            <v>Y</v>
          </cell>
          <cell r="I258" t="str">
            <v>Y</v>
          </cell>
          <cell r="J258" t="str">
            <v>Y</v>
          </cell>
          <cell r="K258" t="str">
            <v>Y</v>
          </cell>
          <cell r="L258" t="str">
            <v>Y</v>
          </cell>
        </row>
        <row r="259">
          <cell r="E259" t="str">
            <v>OTSTNDNG_NMNL_AMNT_INSTRMNT_PRVS</v>
          </cell>
          <cell r="F259" t="str">
            <v>Y</v>
          </cell>
          <cell r="H259" t="str">
            <v>Y</v>
          </cell>
          <cell r="I259" t="str">
            <v>Y</v>
          </cell>
          <cell r="J259" t="str">
            <v>Y</v>
          </cell>
          <cell r="K259" t="str">
            <v>Y</v>
          </cell>
          <cell r="L259" t="str">
            <v>Y</v>
          </cell>
        </row>
        <row r="260">
          <cell r="E260" t="str">
            <v>PRVSNS_OFF_BLNC_SHT</v>
          </cell>
          <cell r="F260" t="str">
            <v>N</v>
          </cell>
          <cell r="H260" t="str">
            <v>Y</v>
          </cell>
          <cell r="I260" t="str">
            <v>Y</v>
          </cell>
          <cell r="J260" t="str">
            <v>Y</v>
          </cell>
          <cell r="K260" t="str">
            <v>Y</v>
          </cell>
          <cell r="L260" t="str">
            <v>Y</v>
          </cell>
        </row>
        <row r="261">
          <cell r="E261" t="str">
            <v>PYMNT_FRQNCY</v>
          </cell>
          <cell r="F261" t="str">
            <v>N</v>
          </cell>
          <cell r="H261" t="str">
            <v>Y</v>
          </cell>
          <cell r="I261" t="str">
            <v>Y</v>
          </cell>
          <cell r="J261" t="str">
            <v>Y</v>
          </cell>
          <cell r="K261" t="str">
            <v>Y</v>
          </cell>
          <cell r="L261" t="str">
            <v>Y</v>
          </cell>
        </row>
        <row r="262">
          <cell r="E262" t="str">
            <v>RTNTN_SHR</v>
          </cell>
          <cell r="F262" t="str">
            <v>N</v>
          </cell>
          <cell r="H262" t="str">
            <v>N</v>
          </cell>
          <cell r="I262" t="str">
            <v>N</v>
          </cell>
          <cell r="J262" t="str">
            <v>Y</v>
          </cell>
          <cell r="K262" t="str">
            <v>Y</v>
          </cell>
          <cell r="L262" t="str">
            <v>N</v>
          </cell>
        </row>
        <row r="263">
          <cell r="E263" t="str">
            <v>RWA</v>
          </cell>
          <cell r="F263" t="str">
            <v>Y</v>
          </cell>
          <cell r="H263" t="str">
            <v>Y</v>
          </cell>
          <cell r="I263" t="str">
            <v>Y</v>
          </cell>
          <cell r="J263" t="str">
            <v>Y</v>
          </cell>
          <cell r="K263" t="str">
            <v>Y</v>
          </cell>
          <cell r="L263" t="str">
            <v>Y</v>
          </cell>
        </row>
        <row r="264">
          <cell r="E264" t="str">
            <v>RWA_MTHD</v>
          </cell>
          <cell r="F264" t="str">
            <v>Y</v>
          </cell>
          <cell r="H264" t="str">
            <v>Y</v>
          </cell>
          <cell r="I264" t="str">
            <v>Y</v>
          </cell>
          <cell r="J264" t="str">
            <v>Y</v>
          </cell>
          <cell r="K264" t="str">
            <v>Y</v>
          </cell>
          <cell r="L264" t="str">
            <v>Y</v>
          </cell>
        </row>
        <row r="265">
          <cell r="E265" t="str">
            <v>SPNSR_NM</v>
          </cell>
          <cell r="F265" t="str">
            <v>N</v>
          </cell>
          <cell r="H265" t="str">
            <v>N</v>
          </cell>
          <cell r="I265" t="str">
            <v>N</v>
          </cell>
          <cell r="J265" t="str">
            <v>Y</v>
          </cell>
          <cell r="K265" t="str">
            <v>Y</v>
          </cell>
          <cell r="L265" t="str">
            <v>N</v>
          </cell>
        </row>
        <row r="266">
          <cell r="E266" t="str">
            <v>ACCMLTD_IMPRMNT_INSTRMNT</v>
          </cell>
          <cell r="F266" t="str">
            <v>Y</v>
          </cell>
          <cell r="H266" t="str">
            <v>Y</v>
          </cell>
          <cell r="I266" t="str">
            <v>Y</v>
          </cell>
          <cell r="J266" t="str">
            <v>Y</v>
          </cell>
          <cell r="K266" t="str">
            <v>Y</v>
          </cell>
          <cell r="L266" t="str">
            <v>Y</v>
          </cell>
        </row>
        <row r="267">
          <cell r="E267" t="str">
            <v>ACCMLTD_IMPRMNT_INSTRMNT_PRVS</v>
          </cell>
          <cell r="F267" t="str">
            <v>Y</v>
          </cell>
          <cell r="H267" t="str">
            <v>Y</v>
          </cell>
          <cell r="I267" t="str">
            <v>Y</v>
          </cell>
          <cell r="J267" t="str">
            <v>Y</v>
          </cell>
          <cell r="K267" t="str">
            <v>Y</v>
          </cell>
          <cell r="L267" t="str">
            <v>Y</v>
          </cell>
        </row>
        <row r="268">
          <cell r="E268" t="str">
            <v>ACCMLTD_WRTFFS_INSTRMNT</v>
          </cell>
          <cell r="F268" t="str">
            <v>N</v>
          </cell>
          <cell r="H268" t="str">
            <v>Y</v>
          </cell>
          <cell r="I268" t="str">
            <v>Y</v>
          </cell>
          <cell r="J268" t="str">
            <v>Y</v>
          </cell>
          <cell r="K268" t="str">
            <v>Y</v>
          </cell>
          <cell r="L268" t="str">
            <v>Y</v>
          </cell>
        </row>
        <row r="269">
          <cell r="E269" t="str">
            <v>ARRRS_INSTRMNT</v>
          </cell>
          <cell r="F269" t="str">
            <v>N</v>
          </cell>
          <cell r="H269" t="str">
            <v>Y</v>
          </cell>
          <cell r="I269" t="str">
            <v>Y</v>
          </cell>
          <cell r="J269" t="str">
            <v>Y</v>
          </cell>
          <cell r="K269" t="str">
            <v>Y</v>
          </cell>
          <cell r="L269" t="str">
            <v>Y</v>
          </cell>
        </row>
        <row r="270">
          <cell r="E270" t="str">
            <v>ARRRS_INSTRMNT_12M</v>
          </cell>
          <cell r="F270" t="str">
            <v>N</v>
          </cell>
          <cell r="H270" t="str">
            <v>Y</v>
          </cell>
          <cell r="I270" t="str">
            <v>Y</v>
          </cell>
          <cell r="J270" t="str">
            <v>Y</v>
          </cell>
          <cell r="K270" t="str">
            <v>Y</v>
          </cell>
          <cell r="L270" t="str">
            <v>Y</v>
          </cell>
        </row>
        <row r="271">
          <cell r="E271" t="str">
            <v>CMLTV_RCVRS_SNC_DFLT_INSTRMNT</v>
          </cell>
          <cell r="F271" t="str">
            <v>N</v>
          </cell>
          <cell r="H271" t="str">
            <v>Y</v>
          </cell>
          <cell r="I271" t="str">
            <v>Y</v>
          </cell>
          <cell r="J271" t="str">
            <v>Y</v>
          </cell>
          <cell r="K271" t="str">
            <v>Y</v>
          </cell>
          <cell r="L271" t="str">
            <v>Y</v>
          </cell>
        </row>
        <row r="272">
          <cell r="E272" t="str">
            <v>DPD</v>
          </cell>
          <cell r="F272" t="str">
            <v>N</v>
          </cell>
          <cell r="H272" t="str">
            <v>Y</v>
          </cell>
          <cell r="I272" t="str">
            <v>Y</v>
          </cell>
          <cell r="J272" t="str">
            <v>Y</v>
          </cell>
          <cell r="K272" t="str">
            <v>Y</v>
          </cell>
          <cell r="L272" t="str">
            <v>Y</v>
          </cell>
        </row>
        <row r="273">
          <cell r="E273" t="str">
            <v>DPD_12M</v>
          </cell>
          <cell r="F273" t="str">
            <v>N</v>
          </cell>
          <cell r="H273" t="str">
            <v>Y</v>
          </cell>
          <cell r="I273" t="str">
            <v>Y</v>
          </cell>
          <cell r="J273" t="str">
            <v>Y</v>
          </cell>
          <cell r="K273" t="str">
            <v>Y</v>
          </cell>
          <cell r="L273" t="str">
            <v>Y</v>
          </cell>
        </row>
        <row r="274">
          <cell r="E274" t="str">
            <v>DPD_12M_FRBRNC_STTS</v>
          </cell>
          <cell r="F274" t="str">
            <v>N</v>
          </cell>
          <cell r="H274" t="str">
            <v>Y</v>
          </cell>
          <cell r="I274" t="str">
            <v>Y</v>
          </cell>
          <cell r="J274" t="str">
            <v>Y</v>
          </cell>
          <cell r="K274" t="str">
            <v>Y</v>
          </cell>
          <cell r="L274" t="str">
            <v>Y</v>
          </cell>
        </row>
        <row r="275">
          <cell r="E275" t="str">
            <v>DPD_12M_PRFRMNG_STTS</v>
          </cell>
          <cell r="F275" t="str">
            <v>N</v>
          </cell>
          <cell r="H275" t="str">
            <v>Y</v>
          </cell>
          <cell r="I275" t="str">
            <v>Y</v>
          </cell>
          <cell r="J275" t="str">
            <v>Y</v>
          </cell>
          <cell r="K275" t="str">
            <v>Y</v>
          </cell>
          <cell r="L275" t="str">
            <v>Y</v>
          </cell>
        </row>
        <row r="276">
          <cell r="E276" t="str">
            <v>DPD_24M_FRBRNC_STTS</v>
          </cell>
          <cell r="F276" t="str">
            <v>N</v>
          </cell>
          <cell r="H276" t="str">
            <v>Y</v>
          </cell>
          <cell r="I276" t="str">
            <v>Y</v>
          </cell>
          <cell r="J276" t="str">
            <v>Y</v>
          </cell>
          <cell r="K276" t="str">
            <v>Y</v>
          </cell>
          <cell r="L276" t="str">
            <v>Y</v>
          </cell>
        </row>
        <row r="277">
          <cell r="E277" t="str">
            <v>DPD_24M_PRFRMNG_STTS</v>
          </cell>
          <cell r="F277" t="str">
            <v>N</v>
          </cell>
          <cell r="H277" t="str">
            <v>Y</v>
          </cell>
          <cell r="I277" t="str">
            <v>Y</v>
          </cell>
          <cell r="J277" t="str">
            <v>Y</v>
          </cell>
          <cell r="K277" t="str">
            <v>Y</v>
          </cell>
          <cell r="L277" t="str">
            <v>Y</v>
          </cell>
        </row>
        <row r="278">
          <cell r="E278" t="str">
            <v>DPD_FRBRNC_STTS</v>
          </cell>
          <cell r="F278" t="str">
            <v>N</v>
          </cell>
          <cell r="H278" t="str">
            <v>Y</v>
          </cell>
          <cell r="I278" t="str">
            <v>Y</v>
          </cell>
          <cell r="J278" t="str">
            <v>Y</v>
          </cell>
          <cell r="K278" t="str">
            <v>Y</v>
          </cell>
          <cell r="L278" t="str">
            <v>Y</v>
          </cell>
        </row>
        <row r="279">
          <cell r="E279" t="str">
            <v>DPD_PRFRMNG_STTS</v>
          </cell>
          <cell r="F279" t="str">
            <v>N</v>
          </cell>
          <cell r="H279" t="str">
            <v>Y</v>
          </cell>
          <cell r="I279" t="str">
            <v>Y</v>
          </cell>
          <cell r="J279" t="str">
            <v>Y</v>
          </cell>
          <cell r="K279" t="str">
            <v>Y</v>
          </cell>
          <cell r="L279" t="str">
            <v>Y</v>
          </cell>
        </row>
        <row r="280">
          <cell r="E280" t="str">
            <v>DT_IMPRMNT_STTS</v>
          </cell>
          <cell r="F280" t="str">
            <v>Y</v>
          </cell>
          <cell r="H280" t="str">
            <v>Y</v>
          </cell>
          <cell r="I280" t="str">
            <v>Y</v>
          </cell>
          <cell r="J280" t="str">
            <v>Y</v>
          </cell>
          <cell r="K280" t="str">
            <v>Y</v>
          </cell>
          <cell r="L280" t="str">
            <v>Y</v>
          </cell>
        </row>
        <row r="281">
          <cell r="E281" t="str">
            <v>DT_IMPRMNT_STTS_PRVS</v>
          </cell>
          <cell r="F281" t="str">
            <v>Y</v>
          </cell>
          <cell r="H281" t="str">
            <v>Y</v>
          </cell>
          <cell r="I281" t="str">
            <v>Y</v>
          </cell>
          <cell r="J281" t="str">
            <v>Y</v>
          </cell>
          <cell r="K281" t="str">
            <v>Y</v>
          </cell>
          <cell r="L281" t="str">
            <v>Y</v>
          </cell>
        </row>
        <row r="282">
          <cell r="E282" t="str">
            <v>DT_PST_D</v>
          </cell>
          <cell r="F282" t="str">
            <v>N</v>
          </cell>
          <cell r="H282" t="str">
            <v>Y</v>
          </cell>
          <cell r="I282" t="str">
            <v>Y</v>
          </cell>
          <cell r="J282" t="str">
            <v>Y</v>
          </cell>
          <cell r="K282" t="str">
            <v>Y</v>
          </cell>
          <cell r="L282" t="str">
            <v>Y</v>
          </cell>
        </row>
        <row r="283">
          <cell r="E283" t="str">
            <v>IMPRMNT_ASSSSMNT_MTHD</v>
          </cell>
          <cell r="F283" t="str">
            <v>Y</v>
          </cell>
          <cell r="H283" t="str">
            <v>Y</v>
          </cell>
          <cell r="I283" t="str">
            <v>Y</v>
          </cell>
          <cell r="J283" t="str">
            <v>Y</v>
          </cell>
          <cell r="K283" t="str">
            <v>Y</v>
          </cell>
          <cell r="L283" t="str">
            <v>Y</v>
          </cell>
        </row>
        <row r="284">
          <cell r="E284" t="str">
            <v>IMPRMNT_CLCLTN_MTHD</v>
          </cell>
          <cell r="F284" t="str">
            <v>Y</v>
          </cell>
          <cell r="H284" t="str">
            <v>Y</v>
          </cell>
          <cell r="I284" t="str">
            <v>Y</v>
          </cell>
          <cell r="J284" t="str">
            <v>Y</v>
          </cell>
          <cell r="K284" t="str">
            <v>Y</v>
          </cell>
          <cell r="L284" t="str">
            <v>N</v>
          </cell>
        </row>
        <row r="285">
          <cell r="E285" t="str">
            <v>NMBR_FRBRNC_MSRS</v>
          </cell>
          <cell r="F285" t="str">
            <v>Y</v>
          </cell>
          <cell r="H285" t="str">
            <v>Y</v>
          </cell>
          <cell r="I285" t="str">
            <v>Y</v>
          </cell>
          <cell r="J285" t="str">
            <v>Y</v>
          </cell>
          <cell r="K285" t="str">
            <v>Y</v>
          </cell>
          <cell r="L285" t="str">
            <v>Y</v>
          </cell>
        </row>
        <row r="286">
          <cell r="E286" t="str">
            <v>IFRS9_LGD</v>
          </cell>
          <cell r="F286" t="str">
            <v>Y</v>
          </cell>
          <cell r="H286" t="str">
            <v>Y</v>
          </cell>
          <cell r="I286" t="str">
            <v>Y</v>
          </cell>
          <cell r="J286" t="str">
            <v>Y</v>
          </cell>
          <cell r="K286" t="str">
            <v>Y</v>
          </cell>
          <cell r="L286" t="str">
            <v>Y</v>
          </cell>
        </row>
        <row r="287">
          <cell r="E287" t="str">
            <v>LGD</v>
          </cell>
          <cell r="F287" t="str">
            <v>Y</v>
          </cell>
          <cell r="H287" t="str">
            <v>Y</v>
          </cell>
          <cell r="I287" t="str">
            <v>Y</v>
          </cell>
          <cell r="J287" t="str">
            <v>Y</v>
          </cell>
          <cell r="K287" t="str">
            <v>Y</v>
          </cell>
          <cell r="L287" t="str">
            <v>Y</v>
          </cell>
        </row>
        <row r="288">
          <cell r="E288" t="str">
            <v>LTV</v>
          </cell>
          <cell r="F288" t="str">
            <v>N</v>
          </cell>
          <cell r="H288" t="str">
            <v>Y</v>
          </cell>
          <cell r="I288" t="str">
            <v>Y</v>
          </cell>
          <cell r="J288" t="str">
            <v>Y</v>
          </cell>
          <cell r="K288" t="str">
            <v>Y</v>
          </cell>
          <cell r="L288" t="str">
            <v>Y</v>
          </cell>
        </row>
        <row r="289">
          <cell r="E289" t="str">
            <v>LTV_INCPTN</v>
          </cell>
          <cell r="F289" t="str">
            <v>N</v>
          </cell>
          <cell r="H289" t="str">
            <v>Y</v>
          </cell>
          <cell r="I289" t="str">
            <v>Y</v>
          </cell>
          <cell r="J289" t="str">
            <v>Y</v>
          </cell>
          <cell r="K289" t="str">
            <v>Y</v>
          </cell>
          <cell r="L289" t="str">
            <v>Y</v>
          </cell>
        </row>
        <row r="290">
          <cell r="E290" t="str">
            <v>LTV_NPE</v>
          </cell>
          <cell r="F290" t="str">
            <v>N</v>
          </cell>
          <cell r="H290" t="str">
            <v>Y</v>
          </cell>
          <cell r="I290" t="str">
            <v>Y</v>
          </cell>
          <cell r="J290" t="str">
            <v>Y</v>
          </cell>
          <cell r="K290" t="str">
            <v>Y</v>
          </cell>
          <cell r="L290" t="str">
            <v>Y</v>
          </cell>
        </row>
        <row r="291">
          <cell r="E291" t="str">
            <v>PD_CRR_INCPTN</v>
          </cell>
          <cell r="F291" t="str">
            <v>Y</v>
          </cell>
          <cell r="H291" t="str">
            <v>Y</v>
          </cell>
          <cell r="I291" t="str">
            <v>Y</v>
          </cell>
          <cell r="J291" t="str">
            <v>Y</v>
          </cell>
          <cell r="K291" t="str">
            <v>Y</v>
          </cell>
          <cell r="L291" t="str">
            <v>Y</v>
          </cell>
        </row>
        <row r="292">
          <cell r="E292" t="str">
            <v>PD_CRR_RD</v>
          </cell>
          <cell r="F292" t="str">
            <v>Y</v>
          </cell>
          <cell r="H292" t="str">
            <v>Y</v>
          </cell>
          <cell r="I292" t="str">
            <v>Y</v>
          </cell>
          <cell r="J292" t="str">
            <v>Y</v>
          </cell>
          <cell r="K292" t="str">
            <v>Y</v>
          </cell>
          <cell r="L292" t="str">
            <v>Y</v>
          </cell>
        </row>
        <row r="293">
          <cell r="E293" t="str">
            <v>PD_CRR_RD_T1</v>
          </cell>
          <cell r="F293" t="str">
            <v>Y</v>
          </cell>
          <cell r="H293" t="str">
            <v>Y</v>
          </cell>
          <cell r="I293" t="str">
            <v>Y</v>
          </cell>
          <cell r="J293" t="str">
            <v>Y</v>
          </cell>
          <cell r="K293" t="str">
            <v>Y</v>
          </cell>
          <cell r="L293" t="str">
            <v>Y</v>
          </cell>
        </row>
        <row r="294">
          <cell r="E294" t="str">
            <v>PD_IFRS9_12M_INCPTN</v>
          </cell>
          <cell r="F294" t="str">
            <v>Y</v>
          </cell>
          <cell r="H294" t="str">
            <v>Y</v>
          </cell>
          <cell r="I294" t="str">
            <v>Y</v>
          </cell>
          <cell r="J294" t="str">
            <v>Y</v>
          </cell>
          <cell r="K294" t="str">
            <v>Y</v>
          </cell>
          <cell r="L294" t="str">
            <v>Y</v>
          </cell>
        </row>
        <row r="295">
          <cell r="E295" t="str">
            <v>PD_IFRS9_12M_RD</v>
          </cell>
          <cell r="F295" t="str">
            <v>Y</v>
          </cell>
          <cell r="H295" t="str">
            <v>Y</v>
          </cell>
          <cell r="I295" t="str">
            <v>Y</v>
          </cell>
          <cell r="J295" t="str">
            <v>Y</v>
          </cell>
          <cell r="K295" t="str">
            <v>Y</v>
          </cell>
          <cell r="L295" t="str">
            <v>Y</v>
          </cell>
        </row>
        <row r="296">
          <cell r="E296" t="str">
            <v>PD_IFRS9_12M_RD_T1</v>
          </cell>
          <cell r="F296" t="str">
            <v>Y</v>
          </cell>
          <cell r="H296" t="str">
            <v>Y</v>
          </cell>
          <cell r="I296" t="str">
            <v>Y</v>
          </cell>
          <cell r="J296" t="str">
            <v>Y</v>
          </cell>
          <cell r="K296" t="str">
            <v>Y</v>
          </cell>
          <cell r="L296" t="str">
            <v>Y</v>
          </cell>
        </row>
        <row r="297">
          <cell r="E297" t="str">
            <v>PD_IFRS9_LFTM_INCPTN</v>
          </cell>
          <cell r="F297" t="str">
            <v>Y</v>
          </cell>
          <cell r="H297" t="str">
            <v>Y</v>
          </cell>
          <cell r="I297" t="str">
            <v>Y</v>
          </cell>
          <cell r="J297" t="str">
            <v>Y</v>
          </cell>
          <cell r="K297" t="str">
            <v>Y</v>
          </cell>
          <cell r="L297" t="str">
            <v>Y</v>
          </cell>
        </row>
        <row r="298">
          <cell r="E298" t="str">
            <v>PD_IFRS9_RMNNG_LFTM_INCPTN</v>
          </cell>
          <cell r="F298" t="str">
            <v>Y</v>
          </cell>
          <cell r="H298" t="str">
            <v>Y</v>
          </cell>
          <cell r="I298" t="str">
            <v>Y</v>
          </cell>
          <cell r="J298" t="str">
            <v>Y</v>
          </cell>
          <cell r="K298" t="str">
            <v>Y</v>
          </cell>
          <cell r="L298" t="str">
            <v>Y</v>
          </cell>
        </row>
        <row r="299">
          <cell r="E299" t="str">
            <v>PD_IFRS9_RMNNG_LFTM_RD</v>
          </cell>
          <cell r="F299" t="str">
            <v>Y</v>
          </cell>
          <cell r="H299" t="str">
            <v>Y</v>
          </cell>
          <cell r="I299" t="str">
            <v>Y</v>
          </cell>
          <cell r="J299" t="str">
            <v>Y</v>
          </cell>
          <cell r="K299" t="str">
            <v>Y</v>
          </cell>
          <cell r="L299" t="str">
            <v>Y</v>
          </cell>
        </row>
        <row r="300">
          <cell r="E300" t="str">
            <v>RTNG_MTHD</v>
          </cell>
          <cell r="F300" t="str">
            <v>Y</v>
          </cell>
          <cell r="H300" t="str">
            <v>Y</v>
          </cell>
          <cell r="I300" t="str">
            <v>Y</v>
          </cell>
          <cell r="J300" t="str">
            <v>Y</v>
          </cell>
          <cell r="K300" t="str">
            <v>Y</v>
          </cell>
          <cell r="L300" t="str">
            <v>Y</v>
          </cell>
        </row>
        <row r="301">
          <cell r="E301" t="str">
            <v>RTNG_SCL</v>
          </cell>
          <cell r="F301" t="str">
            <v>Corporation</v>
          </cell>
          <cell r="H301" t="str">
            <v>Corporation</v>
          </cell>
          <cell r="I301" t="str">
            <v>Corporation</v>
          </cell>
          <cell r="J301" t="str">
            <v>Corporation</v>
          </cell>
          <cell r="K301" t="str">
            <v>Corporation</v>
          </cell>
          <cell r="L301" t="str">
            <v>Corporation</v>
          </cell>
        </row>
        <row r="302">
          <cell r="E302" t="str">
            <v>SICR_ASSSSMNT_MTHD</v>
          </cell>
          <cell r="F302" t="str">
            <v>Y</v>
          </cell>
          <cell r="H302" t="str">
            <v>Y</v>
          </cell>
          <cell r="I302" t="str">
            <v>Y</v>
          </cell>
          <cell r="J302" t="str">
            <v>Y</v>
          </cell>
          <cell r="K302" t="str">
            <v>Y</v>
          </cell>
          <cell r="L302" t="str">
            <v>Y</v>
          </cell>
        </row>
        <row r="303">
          <cell r="E303" t="str">
            <v>ANNLSD_AGRD_RT</v>
          </cell>
          <cell r="F303" t="str">
            <v>Y</v>
          </cell>
          <cell r="H303" t="str">
            <v>Y</v>
          </cell>
          <cell r="I303" t="str">
            <v>Y</v>
          </cell>
          <cell r="J303" t="str">
            <v>Y</v>
          </cell>
          <cell r="K303" t="str">
            <v>Y</v>
          </cell>
          <cell r="L303" t="str">
            <v>Y</v>
          </cell>
        </row>
        <row r="304">
          <cell r="E304" t="str">
            <v>EIR</v>
          </cell>
          <cell r="F304" t="str">
            <v>N</v>
          </cell>
          <cell r="H304" t="str">
            <v>Y</v>
          </cell>
          <cell r="I304" t="str">
            <v>Y</v>
          </cell>
          <cell r="J304" t="str">
            <v>Y</v>
          </cell>
          <cell r="K304" t="str">
            <v>Y</v>
          </cell>
          <cell r="L304" t="str">
            <v>Y</v>
          </cell>
        </row>
        <row r="305">
          <cell r="E305" t="str">
            <v>EIR_INCPTN</v>
          </cell>
          <cell r="F305" t="str">
            <v>N</v>
          </cell>
          <cell r="H305" t="str">
            <v>Y</v>
          </cell>
          <cell r="I305" t="str">
            <v>Y</v>
          </cell>
          <cell r="J305" t="str">
            <v>Y</v>
          </cell>
          <cell r="K305" t="str">
            <v>Y</v>
          </cell>
          <cell r="L305" t="str">
            <v>Y</v>
          </cell>
        </row>
        <row r="306">
          <cell r="E306" t="str">
            <v>INTRST_RT_RST_FRQNCY</v>
          </cell>
          <cell r="F306" t="str">
            <v>N</v>
          </cell>
          <cell r="H306" t="str">
            <v>Y</v>
          </cell>
          <cell r="I306" t="str">
            <v>Y</v>
          </cell>
          <cell r="J306" t="str">
            <v>Y</v>
          </cell>
          <cell r="K306" t="str">
            <v>Y</v>
          </cell>
          <cell r="L306" t="str">
            <v>Y</v>
          </cell>
        </row>
        <row r="307">
          <cell r="E307" t="str">
            <v>RCVD_AMRTSTN_12M</v>
          </cell>
          <cell r="F307" t="str">
            <v>N</v>
          </cell>
          <cell r="H307" t="str">
            <v>Y</v>
          </cell>
          <cell r="I307" t="str">
            <v>Y</v>
          </cell>
          <cell r="J307" t="str">
            <v>Y</v>
          </cell>
          <cell r="K307" t="str">
            <v>Y</v>
          </cell>
          <cell r="L307" t="str">
            <v>Y</v>
          </cell>
        </row>
        <row r="308">
          <cell r="E308" t="str">
            <v>RCVD_AMRTSTN_24M</v>
          </cell>
          <cell r="F308" t="str">
            <v>N</v>
          </cell>
          <cell r="H308" t="str">
            <v>Y</v>
          </cell>
          <cell r="I308" t="str">
            <v>Y</v>
          </cell>
          <cell r="J308" t="str">
            <v>Y</v>
          </cell>
          <cell r="K308" t="str">
            <v>Y</v>
          </cell>
          <cell r="L308" t="str">
            <v>Y</v>
          </cell>
        </row>
        <row r="309">
          <cell r="E309" t="str">
            <v>RCVD_INTRST_12M</v>
          </cell>
          <cell r="F309" t="str">
            <v>N</v>
          </cell>
          <cell r="H309" t="str">
            <v>Y</v>
          </cell>
          <cell r="I309" t="str">
            <v>Y</v>
          </cell>
          <cell r="J309" t="str">
            <v>Y</v>
          </cell>
          <cell r="K309" t="str">
            <v>Y</v>
          </cell>
          <cell r="L309" t="str">
            <v>Y</v>
          </cell>
        </row>
        <row r="310">
          <cell r="E310" t="str">
            <v>RCVD_INTRST_24M</v>
          </cell>
          <cell r="F310" t="str">
            <v>N</v>
          </cell>
          <cell r="H310" t="str">
            <v>Y</v>
          </cell>
          <cell r="I310" t="str">
            <v>Y</v>
          </cell>
          <cell r="J310" t="str">
            <v>Y</v>
          </cell>
          <cell r="K310" t="str">
            <v>Y</v>
          </cell>
          <cell r="L310" t="str">
            <v>Y</v>
          </cell>
        </row>
        <row r="311">
          <cell r="E311" t="str">
            <v>SYNDCT_RL</v>
          </cell>
          <cell r="F311" t="str">
            <v>N</v>
          </cell>
          <cell r="H311" t="str">
            <v>N</v>
          </cell>
          <cell r="I311" t="str">
            <v>N</v>
          </cell>
          <cell r="J311" t="str">
            <v>Y</v>
          </cell>
          <cell r="K311" t="str">
            <v>Y</v>
          </cell>
          <cell r="L311" t="str">
            <v>N</v>
          </cell>
        </row>
        <row r="312">
          <cell r="E312" t="str">
            <v>SYNDCTD_AGNT</v>
          </cell>
          <cell r="F312" t="str">
            <v>N</v>
          </cell>
          <cell r="H312" t="str">
            <v>Y</v>
          </cell>
          <cell r="I312" t="str">
            <v>Y</v>
          </cell>
          <cell r="J312" t="str">
            <v>Y</v>
          </cell>
          <cell r="K312" t="str">
            <v>Y</v>
          </cell>
          <cell r="L312" t="str">
            <v>N</v>
          </cell>
        </row>
        <row r="313">
          <cell r="E313" t="str">
            <v>SYNDCTD_CNTRCT_ID</v>
          </cell>
          <cell r="F313" t="str">
            <v>N</v>
          </cell>
          <cell r="H313" t="str">
            <v>Y</v>
          </cell>
          <cell r="I313" t="str">
            <v>Y</v>
          </cell>
          <cell r="J313" t="str">
            <v>Y</v>
          </cell>
          <cell r="K313" t="str">
            <v>Y</v>
          </cell>
          <cell r="L313" t="str">
            <v>N</v>
          </cell>
        </row>
        <row r="314">
          <cell r="E314" t="str">
            <v>SYNDCTD_LNDRS</v>
          </cell>
          <cell r="F314" t="str">
            <v>N</v>
          </cell>
          <cell r="H314" t="str">
            <v>Y</v>
          </cell>
          <cell r="I314" t="str">
            <v>Y</v>
          </cell>
          <cell r="J314" t="str">
            <v>Y</v>
          </cell>
          <cell r="K314" t="str">
            <v>Y</v>
          </cell>
          <cell r="L314" t="str">
            <v>N</v>
          </cell>
        </row>
        <row r="315">
          <cell r="E315" t="str">
            <v>SYNDCTD_SHR</v>
          </cell>
          <cell r="F315" t="str">
            <v>N</v>
          </cell>
          <cell r="H315" t="str">
            <v>Y</v>
          </cell>
          <cell r="I315" t="str">
            <v>Y</v>
          </cell>
          <cell r="J315" t="str">
            <v>Y</v>
          </cell>
          <cell r="K315" t="str">
            <v>Y</v>
          </cell>
          <cell r="L315" t="str">
            <v>N</v>
          </cell>
        </row>
        <row r="316">
          <cell r="E316" t="str">
            <v>SYNDCTN_TYP</v>
          </cell>
          <cell r="F316" t="str">
            <v>N</v>
          </cell>
          <cell r="H316" t="str">
            <v>Y</v>
          </cell>
          <cell r="I316" t="str">
            <v>Y</v>
          </cell>
          <cell r="J316" t="str">
            <v>Y</v>
          </cell>
          <cell r="K316" t="str">
            <v>Y</v>
          </cell>
          <cell r="L316" t="str">
            <v>N</v>
          </cell>
        </row>
        <row r="317">
          <cell r="E317" t="str">
            <v>EBA_CMPLNT_MRTR_ST_C19</v>
          </cell>
          <cell r="F317" t="str">
            <v>N</v>
          </cell>
          <cell r="H317" t="str">
            <v>N</v>
          </cell>
          <cell r="I317" t="str">
            <v>N</v>
          </cell>
          <cell r="J317" t="str">
            <v>N</v>
          </cell>
          <cell r="K317" t="str">
            <v>Y</v>
          </cell>
          <cell r="L317" t="str">
            <v>Y</v>
          </cell>
        </row>
        <row r="318">
          <cell r="E318" t="str">
            <v>DT_CMPLNT_MRTR_STTS_C19</v>
          </cell>
          <cell r="F318" t="str">
            <v>N</v>
          </cell>
          <cell r="H318" t="str">
            <v>N</v>
          </cell>
          <cell r="I318" t="str">
            <v>N</v>
          </cell>
          <cell r="J318" t="str">
            <v>N</v>
          </cell>
          <cell r="K318" t="str">
            <v>Y</v>
          </cell>
          <cell r="L318" t="str">
            <v>Y</v>
          </cell>
        </row>
        <row r="319">
          <cell r="E319" t="str">
            <v>DT_CMPLNT_MRTR_STTS_PRVS_C19</v>
          </cell>
          <cell r="F319" t="str">
            <v>N</v>
          </cell>
          <cell r="H319" t="str">
            <v>N</v>
          </cell>
          <cell r="I319" t="str">
            <v>N</v>
          </cell>
          <cell r="J319" t="str">
            <v>N</v>
          </cell>
          <cell r="K319" t="str">
            <v>Y</v>
          </cell>
          <cell r="L319" t="str">
            <v>Y</v>
          </cell>
        </row>
        <row r="320">
          <cell r="E320" t="str">
            <v>MTRTY_LTST_MRTR_C19</v>
          </cell>
          <cell r="F320" t="str">
            <v>N</v>
          </cell>
          <cell r="H320" t="str">
            <v>N</v>
          </cell>
          <cell r="I320" t="str">
            <v>N</v>
          </cell>
          <cell r="J320" t="str">
            <v>N</v>
          </cell>
          <cell r="K320" t="str">
            <v>Y</v>
          </cell>
          <cell r="L320" t="str">
            <v>Y</v>
          </cell>
        </row>
        <row r="321">
          <cell r="E321" t="str">
            <v>TYP_CMPLNT_MRTR_C19</v>
          </cell>
          <cell r="F321" t="str">
            <v>N</v>
          </cell>
          <cell r="H321" t="str">
            <v>N</v>
          </cell>
          <cell r="I321" t="str">
            <v>N</v>
          </cell>
          <cell r="J321" t="str">
            <v>N</v>
          </cell>
          <cell r="K321" t="str">
            <v>Y</v>
          </cell>
          <cell r="L321" t="str">
            <v>Y</v>
          </cell>
        </row>
        <row r="322">
          <cell r="E322" t="str">
            <v>GRC_PRD_CPTL_INTRST_C19</v>
          </cell>
          <cell r="F322" t="str">
            <v>N</v>
          </cell>
          <cell r="H322" t="str">
            <v>N</v>
          </cell>
          <cell r="I322" t="str">
            <v>N</v>
          </cell>
          <cell r="J322" t="str">
            <v>N</v>
          </cell>
          <cell r="K322" t="str">
            <v>Y</v>
          </cell>
          <cell r="L322" t="str">
            <v>Y</v>
          </cell>
        </row>
        <row r="323">
          <cell r="E323" t="str">
            <v>CMPLNT_MRTR_C19_NM</v>
          </cell>
          <cell r="F323" t="str">
            <v>N</v>
          </cell>
          <cell r="H323" t="str">
            <v>N</v>
          </cell>
          <cell r="I323" t="str">
            <v>N</v>
          </cell>
          <cell r="J323" t="str">
            <v>N</v>
          </cell>
          <cell r="K323" t="str">
            <v>Y</v>
          </cell>
          <cell r="L323" t="str">
            <v>Y</v>
          </cell>
        </row>
        <row r="324">
          <cell r="E324" t="str">
            <v>FRBRNC_STTS_C19</v>
          </cell>
          <cell r="F324" t="str">
            <v>N</v>
          </cell>
          <cell r="H324" t="str">
            <v>N</v>
          </cell>
          <cell r="I324" t="str">
            <v>N</v>
          </cell>
          <cell r="J324" t="str">
            <v>N</v>
          </cell>
          <cell r="K324" t="str">
            <v>Y</v>
          </cell>
          <cell r="L324" t="str">
            <v>Y</v>
          </cell>
        </row>
        <row r="325">
          <cell r="E325" t="str">
            <v>DT_FRBRNC_STTS_C19</v>
          </cell>
          <cell r="F325" t="str">
            <v>N</v>
          </cell>
          <cell r="H325" t="str">
            <v>N</v>
          </cell>
          <cell r="I325" t="str">
            <v>N</v>
          </cell>
          <cell r="J325" t="str">
            <v>N</v>
          </cell>
          <cell r="K325" t="str">
            <v>Y</v>
          </cell>
          <cell r="L325" t="str">
            <v>Y</v>
          </cell>
        </row>
        <row r="326">
          <cell r="E326" t="str">
            <v>DT_FRBRNC_STTS_PRVS_C19</v>
          </cell>
          <cell r="F326" t="str">
            <v>N</v>
          </cell>
          <cell r="H326" t="str">
            <v>N</v>
          </cell>
          <cell r="I326" t="str">
            <v>N</v>
          </cell>
          <cell r="J326" t="str">
            <v>N</v>
          </cell>
          <cell r="K326" t="str">
            <v>Y</v>
          </cell>
          <cell r="L326" t="str">
            <v>Y</v>
          </cell>
        </row>
        <row r="327">
          <cell r="E327" t="str">
            <v>MTRTY_LTST_FRBRNC_MSR_C19</v>
          </cell>
          <cell r="F327" t="str">
            <v>N</v>
          </cell>
          <cell r="H327" t="str">
            <v>N</v>
          </cell>
          <cell r="I327" t="str">
            <v>N</v>
          </cell>
          <cell r="J327" t="str">
            <v>N</v>
          </cell>
          <cell r="K327" t="str">
            <v>Y</v>
          </cell>
          <cell r="L327" t="str">
            <v>Y</v>
          </cell>
        </row>
        <row r="328">
          <cell r="E328" t="str">
            <v>DT_END_GP_PPAL_C19</v>
          </cell>
          <cell r="F328" t="str">
            <v>N</v>
          </cell>
          <cell r="H328" t="str">
            <v>N</v>
          </cell>
          <cell r="I328" t="str">
            <v>N</v>
          </cell>
          <cell r="J328" t="str">
            <v>N</v>
          </cell>
          <cell r="K328" t="str">
            <v>Y</v>
          </cell>
          <cell r="L328" t="str">
            <v>Y</v>
          </cell>
        </row>
        <row r="329">
          <cell r="E329" t="str">
            <v>DT_END_INTRST_ONLY_C19</v>
          </cell>
          <cell r="F329" t="str">
            <v>N</v>
          </cell>
          <cell r="H329" t="str">
            <v>N</v>
          </cell>
          <cell r="I329" t="str">
            <v>N</v>
          </cell>
          <cell r="J329" t="str">
            <v>N</v>
          </cell>
          <cell r="K329" t="str">
            <v>Y</v>
          </cell>
          <cell r="L329" t="str">
            <v>Y</v>
          </cell>
        </row>
        <row r="330">
          <cell r="E330" t="str">
            <v>SBJCT_PBLC_GRNT_SCHM_C19</v>
          </cell>
          <cell r="F330" t="str">
            <v>N</v>
          </cell>
          <cell r="H330" t="str">
            <v>N</v>
          </cell>
          <cell r="I330" t="str">
            <v>N</v>
          </cell>
          <cell r="J330" t="str">
            <v>N</v>
          </cell>
          <cell r="K330" t="str">
            <v>Y</v>
          </cell>
          <cell r="L330" t="str">
            <v>Y</v>
          </cell>
        </row>
        <row r="331">
          <cell r="E331" t="str">
            <v>PBLC_GRNT_SCHM_C19_NM</v>
          </cell>
          <cell r="F331" t="str">
            <v>N</v>
          </cell>
          <cell r="H331" t="str">
            <v>N</v>
          </cell>
          <cell r="I331" t="str">
            <v>N</v>
          </cell>
          <cell r="J331" t="str">
            <v>N</v>
          </cell>
          <cell r="K331" t="str">
            <v>Y</v>
          </cell>
          <cell r="L331" t="str">
            <v>Y</v>
          </cell>
        </row>
        <row r="332">
          <cell r="E332" t="str">
            <v>PMNT_PBLC_GRNT_SCHM_C19</v>
          </cell>
          <cell r="F332" t="str">
            <v>N</v>
          </cell>
          <cell r="H332" t="str">
            <v>N</v>
          </cell>
          <cell r="I332" t="str">
            <v>N</v>
          </cell>
          <cell r="J332" t="str">
            <v>N</v>
          </cell>
          <cell r="K332" t="str">
            <v>Y</v>
          </cell>
          <cell r="L332" t="str">
            <v>Y</v>
          </cell>
        </row>
        <row r="333">
          <cell r="E333" t="str">
            <v>ASST_SCRT_CLSS</v>
          </cell>
          <cell r="F333" t="str">
            <v>N</v>
          </cell>
          <cell r="H333" t="str">
            <v>N</v>
          </cell>
          <cell r="I333" t="str">
            <v>N</v>
          </cell>
          <cell r="J333" t="str">
            <v>N</v>
          </cell>
          <cell r="K333" t="str">
            <v>N</v>
          </cell>
          <cell r="L333" t="str">
            <v>N</v>
          </cell>
        </row>
        <row r="334">
          <cell r="E334" t="str">
            <v>CPN_CRRNCY</v>
          </cell>
          <cell r="F334" t="str">
            <v>N</v>
          </cell>
          <cell r="H334" t="str">
            <v>N</v>
          </cell>
          <cell r="I334" t="str">
            <v>N</v>
          </cell>
          <cell r="J334" t="str">
            <v>N</v>
          </cell>
          <cell r="K334" t="str">
            <v>N</v>
          </cell>
          <cell r="L334" t="str">
            <v>N</v>
          </cell>
        </row>
        <row r="335">
          <cell r="E335" t="str">
            <v>CPN_RT_FXD</v>
          </cell>
          <cell r="F335" t="str">
            <v>N</v>
          </cell>
          <cell r="H335" t="str">
            <v>N</v>
          </cell>
          <cell r="I335" t="str">
            <v>N</v>
          </cell>
          <cell r="J335" t="str">
            <v>N</v>
          </cell>
          <cell r="K335" t="str">
            <v>N</v>
          </cell>
          <cell r="L335" t="str">
            <v>N</v>
          </cell>
        </row>
        <row r="336">
          <cell r="E336" t="str">
            <v>DT_VLTN</v>
          </cell>
          <cell r="F336" t="str">
            <v>N</v>
          </cell>
          <cell r="H336" t="str">
            <v>N</v>
          </cell>
          <cell r="I336" t="str">
            <v>N</v>
          </cell>
          <cell r="J336" t="str">
            <v>N</v>
          </cell>
          <cell r="K336" t="str">
            <v>N</v>
          </cell>
          <cell r="L336" t="str">
            <v>N</v>
          </cell>
        </row>
        <row r="337">
          <cell r="E337" t="str">
            <v>ELGBLTY_ECB</v>
          </cell>
          <cell r="F337" t="str">
            <v>N</v>
          </cell>
          <cell r="H337" t="str">
            <v>N</v>
          </cell>
          <cell r="I337" t="str">
            <v>N</v>
          </cell>
          <cell r="J337" t="str">
            <v>N</v>
          </cell>
          <cell r="K337" t="str">
            <v>N</v>
          </cell>
          <cell r="L337" t="str">
            <v>N</v>
          </cell>
        </row>
        <row r="338">
          <cell r="E338" t="str">
            <v>GRNTR_ID</v>
          </cell>
          <cell r="F338" t="str">
            <v>N</v>
          </cell>
          <cell r="H338" t="str">
            <v>N</v>
          </cell>
          <cell r="I338" t="str">
            <v>N</v>
          </cell>
          <cell r="J338" t="str">
            <v>N</v>
          </cell>
          <cell r="K338" t="str">
            <v>N</v>
          </cell>
          <cell r="L338" t="str">
            <v>N</v>
          </cell>
        </row>
        <row r="339">
          <cell r="E339" t="str">
            <v>GRNTR_ID_TYP</v>
          </cell>
          <cell r="F339" t="str">
            <v>N</v>
          </cell>
          <cell r="H339" t="str">
            <v>N</v>
          </cell>
          <cell r="I339" t="str">
            <v>N</v>
          </cell>
          <cell r="J339" t="str">
            <v>N</v>
          </cell>
          <cell r="K339" t="str">
            <v>N</v>
          </cell>
          <cell r="L339" t="str">
            <v>N</v>
          </cell>
        </row>
        <row r="340">
          <cell r="E340" t="str">
            <v>HEDGE_ID</v>
          </cell>
          <cell r="F340" t="str">
            <v>N</v>
          </cell>
          <cell r="H340" t="str">
            <v>N</v>
          </cell>
          <cell r="I340" t="str">
            <v>N</v>
          </cell>
          <cell r="J340" t="str">
            <v>N</v>
          </cell>
          <cell r="K340" t="str">
            <v>N</v>
          </cell>
          <cell r="L340" t="str">
            <v>N</v>
          </cell>
        </row>
        <row r="341">
          <cell r="E341" t="str">
            <v>INSTR_SNRTY_CLSS</v>
          </cell>
          <cell r="F341" t="str">
            <v>N</v>
          </cell>
          <cell r="H341" t="str">
            <v>N</v>
          </cell>
          <cell r="I341" t="str">
            <v>N</v>
          </cell>
          <cell r="J341" t="str">
            <v>Y</v>
          </cell>
          <cell r="K341" t="str">
            <v>Y</v>
          </cell>
          <cell r="L341" t="str">
            <v>N</v>
          </cell>
        </row>
        <row r="342">
          <cell r="E342" t="str">
            <v>INSTRMNT_CLSS</v>
          </cell>
          <cell r="F342" t="str">
            <v>N</v>
          </cell>
          <cell r="H342" t="str">
            <v>N</v>
          </cell>
          <cell r="I342" t="str">
            <v>N</v>
          </cell>
          <cell r="J342" t="str">
            <v>N</v>
          </cell>
          <cell r="K342" t="str">
            <v>N</v>
          </cell>
          <cell r="L342" t="str">
            <v>N</v>
          </cell>
        </row>
        <row r="343">
          <cell r="E343" t="str">
            <v>ISIN</v>
          </cell>
          <cell r="F343" t="str">
            <v>N</v>
          </cell>
          <cell r="H343" t="str">
            <v>N</v>
          </cell>
          <cell r="I343" t="str">
            <v>N</v>
          </cell>
          <cell r="J343" t="str">
            <v>N</v>
          </cell>
          <cell r="K343" t="str">
            <v>N</v>
          </cell>
          <cell r="L343" t="str">
            <v>N</v>
          </cell>
        </row>
        <row r="344">
          <cell r="E344" t="str">
            <v>ISSR_CNTRY</v>
          </cell>
          <cell r="F344" t="str">
            <v>N</v>
          </cell>
          <cell r="H344" t="str">
            <v>N</v>
          </cell>
          <cell r="I344" t="str">
            <v>N</v>
          </cell>
          <cell r="J344" t="str">
            <v>N</v>
          </cell>
          <cell r="K344" t="str">
            <v>N</v>
          </cell>
          <cell r="L344" t="str">
            <v>N</v>
          </cell>
        </row>
        <row r="345">
          <cell r="E345" t="str">
            <v>ISSR_ESA_2010</v>
          </cell>
          <cell r="F345" t="str">
            <v>Y</v>
          </cell>
          <cell r="H345" t="str">
            <v>Y</v>
          </cell>
          <cell r="I345" t="str">
            <v>Y</v>
          </cell>
          <cell r="J345" t="str">
            <v>Y</v>
          </cell>
          <cell r="K345" t="str">
            <v>Y</v>
          </cell>
          <cell r="L345" t="str">
            <v>N</v>
          </cell>
        </row>
        <row r="346">
          <cell r="E346" t="str">
            <v>ISSR_ID</v>
          </cell>
          <cell r="F346" t="str">
            <v>N</v>
          </cell>
          <cell r="H346" t="str">
            <v>N</v>
          </cell>
          <cell r="I346" t="str">
            <v>N</v>
          </cell>
          <cell r="J346" t="str">
            <v>N</v>
          </cell>
          <cell r="K346" t="str">
            <v>N</v>
          </cell>
          <cell r="L346" t="str">
            <v>N</v>
          </cell>
        </row>
        <row r="347">
          <cell r="E347" t="str">
            <v>ISSR_ID_TYP</v>
          </cell>
          <cell r="F347" t="str">
            <v>N</v>
          </cell>
          <cell r="H347" t="str">
            <v>N</v>
          </cell>
          <cell r="I347" t="str">
            <v>N</v>
          </cell>
          <cell r="J347" t="str">
            <v>N</v>
          </cell>
          <cell r="K347" t="str">
            <v>N</v>
          </cell>
          <cell r="L347" t="str">
            <v>N</v>
          </cell>
        </row>
        <row r="348">
          <cell r="E348" t="str">
            <v>ISSR_NACE_SCTR</v>
          </cell>
          <cell r="F348" t="str">
            <v>N</v>
          </cell>
          <cell r="H348" t="str">
            <v>N</v>
          </cell>
          <cell r="I348" t="str">
            <v>N</v>
          </cell>
          <cell r="J348" t="str">
            <v>N</v>
          </cell>
          <cell r="K348" t="str">
            <v>N</v>
          </cell>
          <cell r="L348" t="str">
            <v>N</v>
          </cell>
        </row>
        <row r="349">
          <cell r="E349" t="str">
            <v>ISSR_RTNG</v>
          </cell>
          <cell r="F349" t="str">
            <v>N</v>
          </cell>
          <cell r="H349" t="str">
            <v>N</v>
          </cell>
          <cell r="I349" t="str">
            <v>N</v>
          </cell>
          <cell r="J349" t="str">
            <v>N</v>
          </cell>
          <cell r="K349" t="str">
            <v>N</v>
          </cell>
          <cell r="L349" t="str">
            <v>N</v>
          </cell>
        </row>
        <row r="350">
          <cell r="E350" t="str">
            <v>ISSR_RTNG_SRC</v>
          </cell>
          <cell r="F350" t="str">
            <v>N</v>
          </cell>
          <cell r="H350" t="str">
            <v>N</v>
          </cell>
          <cell r="I350" t="str">
            <v>N</v>
          </cell>
          <cell r="J350" t="str">
            <v>N</v>
          </cell>
          <cell r="K350" t="str">
            <v>N</v>
          </cell>
          <cell r="L350" t="str">
            <v>N</v>
          </cell>
        </row>
        <row r="351">
          <cell r="E351" t="str">
            <v>ISSR_TYP</v>
          </cell>
          <cell r="F351" t="str">
            <v>N</v>
          </cell>
          <cell r="H351" t="str">
            <v>N</v>
          </cell>
          <cell r="I351" t="str">
            <v>N</v>
          </cell>
          <cell r="J351" t="str">
            <v>N</v>
          </cell>
          <cell r="K351" t="str">
            <v>N</v>
          </cell>
          <cell r="L351" t="str">
            <v>N</v>
          </cell>
        </row>
        <row r="352">
          <cell r="E352" t="str">
            <v>LCR_BFFR_CTGRY</v>
          </cell>
          <cell r="F352" t="str">
            <v>N</v>
          </cell>
          <cell r="H352" t="str">
            <v>N</v>
          </cell>
          <cell r="I352" t="str">
            <v>N</v>
          </cell>
          <cell r="J352" t="str">
            <v>N</v>
          </cell>
          <cell r="K352" t="str">
            <v>N</v>
          </cell>
          <cell r="L352" t="str">
            <v>N</v>
          </cell>
        </row>
        <row r="353">
          <cell r="E353" t="str">
            <v>PRCH_UNDR_RSL_AGR</v>
          </cell>
          <cell r="F353" t="str">
            <v>N</v>
          </cell>
          <cell r="H353" t="str">
            <v>N</v>
          </cell>
          <cell r="I353" t="str">
            <v>N</v>
          </cell>
          <cell r="J353" t="str">
            <v>N</v>
          </cell>
          <cell r="K353" t="str">
            <v>N</v>
          </cell>
          <cell r="L353" t="str">
            <v>N</v>
          </cell>
        </row>
        <row r="354">
          <cell r="E354" t="str">
            <v>PRDNTL_PRTFL</v>
          </cell>
          <cell r="F354" t="str">
            <v>Y</v>
          </cell>
          <cell r="H354" t="str">
            <v>Y</v>
          </cell>
          <cell r="I354" t="str">
            <v>Y</v>
          </cell>
          <cell r="J354" t="str">
            <v>Y</v>
          </cell>
          <cell r="K354" t="str">
            <v>Y</v>
          </cell>
          <cell r="L354" t="str">
            <v>Y</v>
          </cell>
        </row>
        <row r="355">
          <cell r="E355" t="str">
            <v>PRMRY_ASST_CLSSF</v>
          </cell>
          <cell r="F355" t="str">
            <v>N</v>
          </cell>
          <cell r="H355" t="str">
            <v>N</v>
          </cell>
          <cell r="I355" t="str">
            <v>N</v>
          </cell>
          <cell r="J355" t="str">
            <v>N</v>
          </cell>
          <cell r="K355" t="str">
            <v>N</v>
          </cell>
          <cell r="L355" t="str">
            <v>N</v>
          </cell>
        </row>
        <row r="356">
          <cell r="E356" t="str">
            <v>PRT_LCR_BFFR</v>
          </cell>
          <cell r="F356" t="str">
            <v>N</v>
          </cell>
          <cell r="H356" t="str">
            <v>N</v>
          </cell>
          <cell r="I356" t="str">
            <v>N</v>
          </cell>
          <cell r="J356" t="str">
            <v>N</v>
          </cell>
          <cell r="K356" t="str">
            <v>N</v>
          </cell>
          <cell r="L356" t="str">
            <v>N</v>
          </cell>
        </row>
        <row r="357">
          <cell r="E357" t="str">
            <v>CPN_RT_FLTNG</v>
          </cell>
          <cell r="F357" t="str">
            <v>N</v>
          </cell>
          <cell r="H357" t="str">
            <v>N</v>
          </cell>
          <cell r="I357" t="str">
            <v>N</v>
          </cell>
          <cell r="J357" t="str">
            <v>N</v>
          </cell>
          <cell r="K357" t="str">
            <v>N</v>
          </cell>
          <cell r="L357" t="str">
            <v>N</v>
          </cell>
        </row>
        <row r="358">
          <cell r="E358" t="str">
            <v>SPRD</v>
          </cell>
          <cell r="F358" t="str">
            <v>Y</v>
          </cell>
          <cell r="H358" t="str">
            <v>Y</v>
          </cell>
          <cell r="I358" t="str">
            <v>Y</v>
          </cell>
          <cell r="J358" t="str">
            <v>Y</v>
          </cell>
          <cell r="K358" t="str">
            <v>Y</v>
          </cell>
          <cell r="L358" t="str">
            <v>Y</v>
          </cell>
        </row>
        <row r="359">
          <cell r="E359" t="str">
            <v>SRCS_ENCMBRNC</v>
          </cell>
          <cell r="F359" t="str">
            <v>Y</v>
          </cell>
          <cell r="H359" t="str">
            <v>Y</v>
          </cell>
          <cell r="I359" t="str">
            <v>Y</v>
          </cell>
          <cell r="J359" t="str">
            <v>Y</v>
          </cell>
          <cell r="K359" t="str">
            <v>Y</v>
          </cell>
          <cell r="L359" t="str">
            <v>Y</v>
          </cell>
        </row>
        <row r="360">
          <cell r="E360" t="str">
            <v>TYPE_OF_PLCMNT</v>
          </cell>
          <cell r="F360" t="str">
            <v>N</v>
          </cell>
          <cell r="H360" t="str">
            <v>N</v>
          </cell>
          <cell r="I360" t="str">
            <v>N</v>
          </cell>
          <cell r="J360" t="str">
            <v>N</v>
          </cell>
          <cell r="K360" t="str">
            <v>N</v>
          </cell>
          <cell r="L360" t="str">
            <v>N</v>
          </cell>
        </row>
        <row r="361">
          <cell r="E361" t="str">
            <v>VLTN_CRRNCY</v>
          </cell>
          <cell r="F361" t="str">
            <v>N</v>
          </cell>
          <cell r="H361" t="str">
            <v>N</v>
          </cell>
          <cell r="I361" t="str">
            <v>N</v>
          </cell>
          <cell r="J361" t="str">
            <v>N</v>
          </cell>
          <cell r="K361" t="str">
            <v>N</v>
          </cell>
          <cell r="L361" t="str">
            <v>N</v>
          </cell>
        </row>
        <row r="362">
          <cell r="E362" t="str">
            <v>VLTN_TYP</v>
          </cell>
          <cell r="F362" t="str">
            <v>N</v>
          </cell>
          <cell r="H362" t="str">
            <v>N</v>
          </cell>
          <cell r="I362" t="str">
            <v>N</v>
          </cell>
          <cell r="J362" t="str">
            <v>N</v>
          </cell>
          <cell r="K362" t="str">
            <v>N</v>
          </cell>
          <cell r="L362" t="str">
            <v>N</v>
          </cell>
        </row>
        <row r="363">
          <cell r="E363" t="str">
            <v>LVRG_FNNC_FLG</v>
          </cell>
          <cell r="F363" t="str">
            <v>N</v>
          </cell>
          <cell r="H363" t="str">
            <v>N</v>
          </cell>
          <cell r="I363" t="str">
            <v>N</v>
          </cell>
          <cell r="J363" t="str">
            <v>Y</v>
          </cell>
          <cell r="K363" t="str">
            <v>Y</v>
          </cell>
          <cell r="L363" t="str">
            <v>Y</v>
          </cell>
        </row>
        <row r="364">
          <cell r="E364" t="str">
            <v>INTRNL_SGMNT_IFRS9</v>
          </cell>
          <cell r="F364" t="str">
            <v>Y</v>
          </cell>
          <cell r="H364" t="str">
            <v>Y</v>
          </cell>
          <cell r="I364" t="str">
            <v>Y</v>
          </cell>
          <cell r="J364" t="str">
            <v>Y</v>
          </cell>
          <cell r="K364" t="str">
            <v>Y</v>
          </cell>
          <cell r="L364" t="str">
            <v>Y</v>
          </cell>
        </row>
        <row r="365">
          <cell r="E365" t="str">
            <v>INTRNL_SGMNT_CAT_MSTA</v>
          </cell>
          <cell r="F365" t="str">
            <v>Y</v>
          </cell>
          <cell r="H365" t="str">
            <v>Y</v>
          </cell>
          <cell r="I365" t="str">
            <v>Y</v>
          </cell>
          <cell r="J365" t="str">
            <v>Y</v>
          </cell>
          <cell r="K365" t="str">
            <v>Y</v>
          </cell>
          <cell r="L365" t="str">
            <v>Y</v>
          </cell>
        </row>
        <row r="366">
          <cell r="E366" t="str">
            <v>INTRNL_SGMNT_CATGSUB</v>
          </cell>
          <cell r="F366" t="str">
            <v>Y</v>
          </cell>
          <cell r="H366" t="str">
            <v>Y</v>
          </cell>
          <cell r="I366" t="str">
            <v>Y</v>
          </cell>
          <cell r="J366" t="str">
            <v>Y</v>
          </cell>
          <cell r="K366" t="str">
            <v>Y</v>
          </cell>
          <cell r="L366" t="str">
            <v>Y</v>
          </cell>
        </row>
        <row r="367">
          <cell r="E367" t="str">
            <v>CRRLTN_CFFCNT</v>
          </cell>
          <cell r="F367" t="str">
            <v>Y</v>
          </cell>
          <cell r="H367" t="str">
            <v>Y</v>
          </cell>
          <cell r="I367" t="str">
            <v>Y</v>
          </cell>
          <cell r="J367" t="str">
            <v>Y</v>
          </cell>
          <cell r="K367" t="str">
            <v>Y</v>
          </cell>
          <cell r="L367" t="str">
            <v>Y</v>
          </cell>
        </row>
        <row r="368">
          <cell r="E368" t="str">
            <v>ISIN_SCRTSTN</v>
          </cell>
          <cell r="F368" t="str">
            <v>N</v>
          </cell>
          <cell r="H368" t="str">
            <v>Y</v>
          </cell>
          <cell r="I368" t="str">
            <v>Y</v>
          </cell>
          <cell r="J368" t="str">
            <v>Y</v>
          </cell>
          <cell r="K368" t="str">
            <v>Y</v>
          </cell>
          <cell r="L368" t="str">
            <v>Y</v>
          </cell>
        </row>
        <row r="369">
          <cell r="E369" t="str">
            <v>CNTRCT_ID_BDR</v>
          </cell>
          <cell r="F369" t="str">
            <v>Y</v>
          </cell>
          <cell r="H369" t="str">
            <v>Y</v>
          </cell>
          <cell r="I369" t="str">
            <v>Y</v>
          </cell>
          <cell r="J369" t="str">
            <v>Y</v>
          </cell>
          <cell r="K369" t="str">
            <v>Y</v>
          </cell>
          <cell r="L369" t="str">
            <v>Y</v>
          </cell>
        </row>
        <row r="370">
          <cell r="E370" t="str">
            <v>COD_SOC_INTRGRP</v>
          </cell>
          <cell r="F370" t="str">
            <v>Y</v>
          </cell>
          <cell r="H370" t="str">
            <v>Y</v>
          </cell>
          <cell r="I370" t="str">
            <v>Y</v>
          </cell>
          <cell r="J370" t="str">
            <v>Y</v>
          </cell>
          <cell r="K370" t="str">
            <v>Y</v>
          </cell>
          <cell r="L370" t="str">
            <v>Y</v>
          </cell>
        </row>
        <row r="371">
          <cell r="E371" t="str">
            <v>LCL_INSTMRNT_ID</v>
          </cell>
          <cell r="F371" t="str">
            <v>Y</v>
          </cell>
          <cell r="H371" t="str">
            <v>Y</v>
          </cell>
          <cell r="I371" t="str">
            <v>Y</v>
          </cell>
          <cell r="J371" t="str">
            <v>Y</v>
          </cell>
          <cell r="K371" t="str">
            <v>Y</v>
          </cell>
          <cell r="L371" t="str">
            <v>Y</v>
          </cell>
        </row>
        <row r="372">
          <cell r="E372" t="str">
            <v>SSTNBL_INDCTR</v>
          </cell>
          <cell r="F372" t="str">
            <v>N</v>
          </cell>
          <cell r="H372" t="str">
            <v>Y</v>
          </cell>
          <cell r="I372" t="str">
            <v>Y</v>
          </cell>
          <cell r="J372" t="str">
            <v>Y</v>
          </cell>
          <cell r="K372" t="str">
            <v>Y</v>
          </cell>
          <cell r="L372" t="str">
            <v>Y</v>
          </cell>
        </row>
        <row r="373">
          <cell r="E373" t="str">
            <v>SSTNBL_CTGRY</v>
          </cell>
          <cell r="F373" t="str">
            <v>N</v>
          </cell>
          <cell r="H373" t="str">
            <v>Y</v>
          </cell>
          <cell r="I373" t="str">
            <v>Y</v>
          </cell>
          <cell r="J373" t="str">
            <v>Y</v>
          </cell>
          <cell r="K373" t="str">
            <v>Y</v>
          </cell>
          <cell r="L373" t="str">
            <v>Y</v>
          </cell>
        </row>
        <row r="374">
          <cell r="E374" t="str">
            <v>AVRG_BLNC</v>
          </cell>
          <cell r="F374" t="str">
            <v>Y</v>
          </cell>
          <cell r="H374" t="str">
            <v>Y</v>
          </cell>
          <cell r="I374" t="str">
            <v>Y</v>
          </cell>
          <cell r="J374" t="str">
            <v>Y</v>
          </cell>
          <cell r="K374" t="str">
            <v>Y</v>
          </cell>
          <cell r="L374" t="str">
            <v>Y</v>
          </cell>
        </row>
        <row r="375">
          <cell r="E375" t="str">
            <v>NW_BSNSS</v>
          </cell>
          <cell r="F375" t="str">
            <v>Y</v>
          </cell>
          <cell r="H375" t="str">
            <v>Y</v>
          </cell>
          <cell r="I375" t="str">
            <v>Y</v>
          </cell>
          <cell r="J375" t="str">
            <v>Y</v>
          </cell>
          <cell r="K375" t="str">
            <v>Y</v>
          </cell>
          <cell r="L375" t="str">
            <v>Y</v>
          </cell>
        </row>
        <row r="376">
          <cell r="E376" t="str">
            <v>GRSS_INTRST_INCM</v>
          </cell>
          <cell r="F376" t="str">
            <v>Y</v>
          </cell>
          <cell r="H376" t="str">
            <v>Y</v>
          </cell>
          <cell r="I376" t="str">
            <v>Y</v>
          </cell>
          <cell r="J376" t="str">
            <v>Y</v>
          </cell>
          <cell r="K376" t="str">
            <v>Y</v>
          </cell>
          <cell r="L376" t="str">
            <v>Y</v>
          </cell>
        </row>
        <row r="377">
          <cell r="E377" t="str">
            <v>GRSS_CMMSSN_INCM</v>
          </cell>
          <cell r="F377" t="str">
            <v>Y</v>
          </cell>
          <cell r="H377" t="str">
            <v>Y</v>
          </cell>
          <cell r="I377" t="str">
            <v>Y</v>
          </cell>
          <cell r="J377" t="str">
            <v>Y</v>
          </cell>
          <cell r="K377" t="str">
            <v>Y</v>
          </cell>
          <cell r="L377" t="str">
            <v>Y</v>
          </cell>
        </row>
        <row r="378">
          <cell r="E378" t="str">
            <v>INTRNL_TRNSFR_RT</v>
          </cell>
          <cell r="F378" t="str">
            <v>Y</v>
          </cell>
          <cell r="H378" t="str">
            <v>Y</v>
          </cell>
          <cell r="I378" t="str">
            <v>Y</v>
          </cell>
          <cell r="J378" t="str">
            <v>Y</v>
          </cell>
          <cell r="K378" t="str">
            <v>Y</v>
          </cell>
          <cell r="L378" t="str">
            <v>Y</v>
          </cell>
        </row>
        <row r="379">
          <cell r="E379" t="str">
            <v>NT_LN_LSS_PRVSN</v>
          </cell>
          <cell r="F379" t="str">
            <v>Y</v>
          </cell>
          <cell r="H379" t="str">
            <v>Y</v>
          </cell>
          <cell r="I379" t="str">
            <v>Y</v>
          </cell>
          <cell r="J379" t="str">
            <v>Y</v>
          </cell>
          <cell r="K379" t="str">
            <v>Y</v>
          </cell>
          <cell r="L379" t="str">
            <v>Y</v>
          </cell>
        </row>
        <row r="380">
          <cell r="E380" t="str">
            <v>BSNSS_AREA</v>
          </cell>
          <cell r="F380" t="str">
            <v>Y</v>
          </cell>
          <cell r="H380" t="str">
            <v>Y</v>
          </cell>
          <cell r="I380" t="str">
            <v>Y</v>
          </cell>
          <cell r="J380" t="str">
            <v>Y</v>
          </cell>
          <cell r="K380" t="str">
            <v>Y</v>
          </cell>
          <cell r="L380" t="str">
            <v>Y</v>
          </cell>
        </row>
        <row r="381">
          <cell r="E381" t="str">
            <v>MNGMNT_PRDCT</v>
          </cell>
          <cell r="F381" t="str">
            <v>Y</v>
          </cell>
          <cell r="H381" t="str">
            <v>Y</v>
          </cell>
          <cell r="I381" t="str">
            <v>Y</v>
          </cell>
          <cell r="J381" t="str">
            <v>Y</v>
          </cell>
          <cell r="K381" t="str">
            <v>Y</v>
          </cell>
          <cell r="L381" t="str">
            <v>Y</v>
          </cell>
        </row>
        <row r="382">
          <cell r="E382" t="str">
            <v>GRSS_CMMSSN_EXPNS</v>
          </cell>
          <cell r="F382" t="str">
            <v>Y</v>
          </cell>
          <cell r="H382" t="str">
            <v>Y</v>
          </cell>
          <cell r="I382" t="str">
            <v>Y</v>
          </cell>
          <cell r="J382" t="str">
            <v>Y</v>
          </cell>
          <cell r="K382" t="str">
            <v>Y</v>
          </cell>
          <cell r="L382" t="str">
            <v>Y</v>
          </cell>
        </row>
        <row r="383">
          <cell r="E383" t="str">
            <v>GNS_FNNCL_TRNSCTN_EXCHNG_DFFRNCS</v>
          </cell>
          <cell r="F383" t="str">
            <v>Y</v>
          </cell>
          <cell r="H383" t="str">
            <v>Y</v>
          </cell>
          <cell r="I383" t="str">
            <v>Y</v>
          </cell>
          <cell r="J383" t="str">
            <v>Y</v>
          </cell>
          <cell r="K383" t="str">
            <v>Y</v>
          </cell>
          <cell r="L383" t="str">
            <v>Y</v>
          </cell>
        </row>
        <row r="384">
          <cell r="E384" t="str">
            <v>FLG_INTRBSNSS</v>
          </cell>
          <cell r="F384" t="str">
            <v>Y</v>
          </cell>
          <cell r="H384" t="str">
            <v>Y</v>
          </cell>
          <cell r="I384" t="str">
            <v>Y</v>
          </cell>
          <cell r="J384" t="str">
            <v>Y</v>
          </cell>
          <cell r="K384" t="str">
            <v>Y</v>
          </cell>
          <cell r="L384" t="str">
            <v>Y</v>
          </cell>
        </row>
        <row r="385">
          <cell r="E385" t="str">
            <v>INTRBSNSS_ADJ_COD</v>
          </cell>
          <cell r="F385" t="str">
            <v>Y</v>
          </cell>
          <cell r="H385" t="str">
            <v>Y</v>
          </cell>
          <cell r="I385" t="str">
            <v>Y</v>
          </cell>
          <cell r="J385" t="str">
            <v>Y</v>
          </cell>
          <cell r="K385" t="str">
            <v>Y</v>
          </cell>
          <cell r="L385" t="str">
            <v>Y</v>
          </cell>
        </row>
        <row r="386">
          <cell r="E386" t="str">
            <v>COD_SOC_DSTNTN</v>
          </cell>
          <cell r="F386" t="str">
            <v>Y</v>
          </cell>
          <cell r="H386" t="str">
            <v>Y</v>
          </cell>
          <cell r="I386" t="str">
            <v>Y</v>
          </cell>
          <cell r="J386" t="str">
            <v>Y</v>
          </cell>
          <cell r="K386" t="str">
            <v>Y</v>
          </cell>
          <cell r="L386" t="str">
            <v>Y</v>
          </cell>
        </row>
        <row r="387">
          <cell r="E387" t="str">
            <v>BSNSS_AREA_DSTNTN</v>
          </cell>
          <cell r="F387" t="str">
            <v>Y</v>
          </cell>
          <cell r="H387" t="str">
            <v>Y</v>
          </cell>
          <cell r="I387" t="str">
            <v>Y</v>
          </cell>
          <cell r="J387" t="str">
            <v>Y</v>
          </cell>
          <cell r="K387" t="str">
            <v>Y</v>
          </cell>
          <cell r="L387" t="str">
            <v>Y</v>
          </cell>
        </row>
        <row r="388">
          <cell r="E388" t="str">
            <v>AVRG_BLNC_OFF_BLNC</v>
          </cell>
          <cell r="F388" t="str">
            <v>Y</v>
          </cell>
          <cell r="H388" t="str">
            <v>Y</v>
          </cell>
          <cell r="I388" t="str">
            <v>Y</v>
          </cell>
          <cell r="J388" t="str">
            <v>Y</v>
          </cell>
          <cell r="K388" t="str">
            <v>Y</v>
          </cell>
          <cell r="L388" t="str">
            <v>Y</v>
          </cell>
        </row>
        <row r="389">
          <cell r="E389" t="str">
            <v>INTRNL_TRNSFR_RT_OFF_BLNC</v>
          </cell>
          <cell r="F389" t="str">
            <v>Y</v>
          </cell>
          <cell r="H389" t="str">
            <v>Y</v>
          </cell>
          <cell r="I389" t="str">
            <v>Y</v>
          </cell>
          <cell r="J389" t="str">
            <v>Y</v>
          </cell>
          <cell r="K389" t="str">
            <v>Y</v>
          </cell>
          <cell r="L389" t="str">
            <v>Y</v>
          </cell>
        </row>
        <row r="390">
          <cell r="E390" t="str">
            <v>GRSS_CMMSSN_INCM_OFF_BLNC</v>
          </cell>
          <cell r="F390" t="str">
            <v>Y</v>
          </cell>
          <cell r="H390" t="str">
            <v>Y</v>
          </cell>
          <cell r="I390" t="str">
            <v>Y</v>
          </cell>
          <cell r="J390" t="str">
            <v>Y</v>
          </cell>
          <cell r="K390" t="str">
            <v>Y</v>
          </cell>
          <cell r="L390" t="str">
            <v>Y</v>
          </cell>
        </row>
        <row r="391">
          <cell r="E391" t="str">
            <v>GRSS_CMMSSN_EXPNS_OFF_BLNC</v>
          </cell>
          <cell r="F391" t="str">
            <v>Y</v>
          </cell>
          <cell r="H391" t="str">
            <v>Y</v>
          </cell>
          <cell r="I391" t="str">
            <v>Y</v>
          </cell>
          <cell r="J391" t="str">
            <v>Y</v>
          </cell>
          <cell r="K391" t="str">
            <v>Y</v>
          </cell>
          <cell r="L391" t="str">
            <v>Y</v>
          </cell>
        </row>
        <row r="392">
          <cell r="E392" t="str">
            <v>RWA_OFF_BLNC</v>
          </cell>
          <cell r="F392" t="str">
            <v>Corporation</v>
          </cell>
          <cell r="H392" t="str">
            <v>Corporation</v>
          </cell>
          <cell r="I392" t="str">
            <v>Corporation</v>
          </cell>
          <cell r="J392" t="str">
            <v>Corporation</v>
          </cell>
          <cell r="K392" t="str">
            <v>Corporation</v>
          </cell>
          <cell r="L392" t="str">
            <v>Corporation</v>
          </cell>
        </row>
        <row r="393">
          <cell r="E393" t="str">
            <v>GRSS_INTRST_EXPNS</v>
          </cell>
          <cell r="F393" t="str">
            <v>Y</v>
          </cell>
          <cell r="H393" t="str">
            <v>Y</v>
          </cell>
          <cell r="I393" t="str">
            <v>Y</v>
          </cell>
          <cell r="J393" t="str">
            <v>Y</v>
          </cell>
          <cell r="K393" t="str">
            <v>Y</v>
          </cell>
          <cell r="L393" t="str">
            <v>Y</v>
          </cell>
        </row>
        <row r="394">
          <cell r="E394" t="str">
            <v>NT_LN_LSS_PRVSN_OFF_BLNC</v>
          </cell>
          <cell r="F394" t="str">
            <v>Y</v>
          </cell>
          <cell r="H394" t="str">
            <v>Y</v>
          </cell>
          <cell r="I394" t="str">
            <v>Y</v>
          </cell>
          <cell r="J394" t="str">
            <v>Y</v>
          </cell>
          <cell r="K394" t="str">
            <v>Y</v>
          </cell>
          <cell r="L394" t="str">
            <v>Y</v>
          </cell>
        </row>
        <row r="395">
          <cell r="E395" t="str">
            <v>GRSS_INTRST_INCM_CCRR</v>
          </cell>
          <cell r="F395" t="str">
            <v>Y</v>
          </cell>
          <cell r="H395" t="str">
            <v>Y</v>
          </cell>
          <cell r="I395" t="str">
            <v>Y</v>
          </cell>
          <cell r="J395" t="str">
            <v>Y</v>
          </cell>
          <cell r="K395" t="str">
            <v>Y</v>
          </cell>
          <cell r="L395" t="str">
            <v>Y</v>
          </cell>
        </row>
        <row r="396">
          <cell r="E396" t="str">
            <v>GRSS_INTRST_EXPNS_CCRR</v>
          </cell>
          <cell r="F396" t="str">
            <v>Y</v>
          </cell>
          <cell r="H396" t="str">
            <v>Y</v>
          </cell>
          <cell r="I396" t="str">
            <v>Y</v>
          </cell>
          <cell r="J396" t="str">
            <v>Y</v>
          </cell>
          <cell r="K396" t="str">
            <v>Y</v>
          </cell>
          <cell r="L396" t="str">
            <v>Y</v>
          </cell>
        </row>
        <row r="397">
          <cell r="E397" t="str">
            <v>GRSS_CMMSSN_INCM_CCRR</v>
          </cell>
          <cell r="F397" t="str">
            <v>Y</v>
          </cell>
          <cell r="H397" t="str">
            <v>Y</v>
          </cell>
          <cell r="I397" t="str">
            <v>Y</v>
          </cell>
          <cell r="J397" t="str">
            <v>Y</v>
          </cell>
          <cell r="K397" t="str">
            <v>Y</v>
          </cell>
          <cell r="L397" t="str">
            <v>Y</v>
          </cell>
        </row>
        <row r="398">
          <cell r="E398" t="str">
            <v>GRSS_CMMSSN_EXPNS_CCRR</v>
          </cell>
          <cell r="F398" t="str">
            <v>Y</v>
          </cell>
          <cell r="H398" t="str">
            <v>Y</v>
          </cell>
          <cell r="I398" t="str">
            <v>Y</v>
          </cell>
          <cell r="J398" t="str">
            <v>Y</v>
          </cell>
          <cell r="K398" t="str">
            <v>Y</v>
          </cell>
          <cell r="L398" t="str">
            <v>Y</v>
          </cell>
        </row>
        <row r="399">
          <cell r="E399" t="str">
            <v>GNS_FNNCL_TRNSCTN_EXCHNG_CCRR</v>
          </cell>
          <cell r="F399" t="str">
            <v>Y</v>
          </cell>
          <cell r="H399" t="str">
            <v>Y</v>
          </cell>
          <cell r="I399" t="str">
            <v>Y</v>
          </cell>
          <cell r="J399" t="str">
            <v>Y</v>
          </cell>
          <cell r="K399" t="str">
            <v>Y</v>
          </cell>
          <cell r="L399" t="str">
            <v>Y</v>
          </cell>
        </row>
        <row r="400">
          <cell r="E400" t="str">
            <v>BSNSS_AREA_CCRR</v>
          </cell>
          <cell r="F400" t="str">
            <v>Y</v>
          </cell>
          <cell r="H400" t="str">
            <v>Y</v>
          </cell>
          <cell r="I400" t="str">
            <v>Y</v>
          </cell>
          <cell r="J400" t="str">
            <v>Y</v>
          </cell>
          <cell r="K400" t="str">
            <v>Y</v>
          </cell>
          <cell r="L400" t="str">
            <v>Y</v>
          </cell>
        </row>
        <row r="401">
          <cell r="E401" t="str">
            <v>GRSS_CMMSSN_INCM_OFF_BLNC_CCRR</v>
          </cell>
          <cell r="F401" t="str">
            <v>Y</v>
          </cell>
          <cell r="H401" t="str">
            <v>Y</v>
          </cell>
          <cell r="I401" t="str">
            <v>Y</v>
          </cell>
          <cell r="J401" t="str">
            <v>Y</v>
          </cell>
          <cell r="K401" t="str">
            <v>Y</v>
          </cell>
          <cell r="L401" t="str">
            <v>Y</v>
          </cell>
        </row>
        <row r="402">
          <cell r="E402" t="str">
            <v>GRSS_CMMSSN_EXPNS_OFF_BLNC_CCRR</v>
          </cell>
          <cell r="F402" t="str">
            <v>Y</v>
          </cell>
          <cell r="H402" t="str">
            <v>Y</v>
          </cell>
          <cell r="I402" t="str">
            <v>Y</v>
          </cell>
          <cell r="J402" t="str">
            <v>Y</v>
          </cell>
          <cell r="K402" t="str">
            <v>Y</v>
          </cell>
          <cell r="L402" t="str">
            <v>Y</v>
          </cell>
        </row>
        <row r="403">
          <cell r="E403" t="str">
            <v>ENVRNMNTL_OBJCTV</v>
          </cell>
          <cell r="F403" t="str">
            <v>N</v>
          </cell>
          <cell r="H403" t="str">
            <v>Y</v>
          </cell>
          <cell r="I403" t="str">
            <v>Y</v>
          </cell>
          <cell r="J403" t="str">
            <v>Y</v>
          </cell>
          <cell r="K403" t="str">
            <v>Y</v>
          </cell>
          <cell r="L403" t="str">
            <v>Y</v>
          </cell>
        </row>
        <row r="404">
          <cell r="E404" t="str">
            <v>RSK_MTGTD_CCT</v>
          </cell>
          <cell r="F404" t="str">
            <v>N</v>
          </cell>
          <cell r="H404" t="str">
            <v>Y</v>
          </cell>
          <cell r="I404" t="str">
            <v>Y</v>
          </cell>
          <cell r="J404" t="str">
            <v>Y</v>
          </cell>
          <cell r="K404" t="str">
            <v>Y</v>
          </cell>
          <cell r="L404" t="str">
            <v>Y</v>
          </cell>
        </row>
        <row r="405">
          <cell r="E405" t="str">
            <v>RSK_MTGTD_CCP</v>
          </cell>
          <cell r="F405" t="str">
            <v>N</v>
          </cell>
          <cell r="H405" t="str">
            <v>Y</v>
          </cell>
          <cell r="I405" t="str">
            <v>Y</v>
          </cell>
          <cell r="J405" t="str">
            <v>Y</v>
          </cell>
          <cell r="K405" t="str">
            <v>Y</v>
          </cell>
          <cell r="L405" t="str">
            <v>Y</v>
          </cell>
        </row>
        <row r="406">
          <cell r="E406" t="str">
            <v>TYP_ACTVTY</v>
          </cell>
          <cell r="F406" t="str">
            <v>N</v>
          </cell>
          <cell r="H406" t="str">
            <v>Y</v>
          </cell>
          <cell r="I406" t="str">
            <v>Y</v>
          </cell>
          <cell r="J406" t="str">
            <v>Y</v>
          </cell>
          <cell r="K406" t="str">
            <v>Y</v>
          </cell>
          <cell r="L406" t="str">
            <v>Y</v>
          </cell>
        </row>
        <row r="407">
          <cell r="E407" t="str">
            <v>LNS_CLLTRLZD_CLSSFCTN</v>
          </cell>
          <cell r="F407" t="str">
            <v>N</v>
          </cell>
          <cell r="H407" t="str">
            <v>Y</v>
          </cell>
          <cell r="I407" t="str">
            <v>Y</v>
          </cell>
          <cell r="J407" t="str">
            <v>Y</v>
          </cell>
          <cell r="K407" t="str">
            <v>Y</v>
          </cell>
          <cell r="L407" t="str">
            <v>Y</v>
          </cell>
        </row>
        <row r="408">
          <cell r="E408" t="str">
            <v>MTHD_USD_INSTRMNT_SCP_1</v>
          </cell>
          <cell r="F408" t="str">
            <v>N</v>
          </cell>
          <cell r="H408" t="str">
            <v>N</v>
          </cell>
          <cell r="I408" t="str">
            <v>N</v>
          </cell>
          <cell r="J408" t="str">
            <v>N</v>
          </cell>
          <cell r="K408" t="str">
            <v>Y</v>
          </cell>
          <cell r="L408" t="str">
            <v>N</v>
          </cell>
        </row>
        <row r="409">
          <cell r="E409" t="str">
            <v>MTHD_USD_INSTRMNT_SCP_2</v>
          </cell>
          <cell r="F409" t="str">
            <v>N</v>
          </cell>
          <cell r="H409" t="str">
            <v>N</v>
          </cell>
          <cell r="I409" t="str">
            <v>N</v>
          </cell>
          <cell r="J409" t="str">
            <v>N</v>
          </cell>
          <cell r="K409" t="str">
            <v>Y</v>
          </cell>
          <cell r="L409" t="str">
            <v>N</v>
          </cell>
        </row>
        <row r="410">
          <cell r="E410" t="str">
            <v>MTHD_USD_INSTRMNT_SCP_3</v>
          </cell>
          <cell r="F410" t="str">
            <v>N</v>
          </cell>
          <cell r="H410" t="str">
            <v>N</v>
          </cell>
          <cell r="I410" t="str">
            <v>N</v>
          </cell>
          <cell r="J410" t="str">
            <v>N</v>
          </cell>
          <cell r="K410" t="str">
            <v>Y</v>
          </cell>
          <cell r="L410" t="str">
            <v>N</v>
          </cell>
        </row>
        <row r="411">
          <cell r="E411" t="str">
            <v>CNCLLD_INSTRMNT_STTS</v>
          </cell>
          <cell r="F411" t="str">
            <v>Y</v>
          </cell>
          <cell r="H411" t="str">
            <v>Y</v>
          </cell>
          <cell r="I411" t="str">
            <v>Y</v>
          </cell>
          <cell r="J411" t="str">
            <v>Y</v>
          </cell>
          <cell r="K411" t="str">
            <v>Y</v>
          </cell>
          <cell r="L411" t="str">
            <v>Y</v>
          </cell>
        </row>
        <row r="412">
          <cell r="E412" t="str">
            <v>IDCMB</v>
          </cell>
          <cell r="F412" t="str">
            <v>Y</v>
          </cell>
          <cell r="H412" t="str">
            <v>Y</v>
          </cell>
          <cell r="I412" t="str">
            <v>Y</v>
          </cell>
          <cell r="J412" t="str">
            <v>Y</v>
          </cell>
          <cell r="K412" t="str">
            <v>Y</v>
          </cell>
          <cell r="L412" t="str">
            <v>Y</v>
          </cell>
        </row>
        <row r="413">
          <cell r="E413" t="str">
            <v>EXPCTD_LSS_CRR</v>
          </cell>
          <cell r="F413" t="str">
            <v>Y</v>
          </cell>
          <cell r="H413" t="str">
            <v>Y</v>
          </cell>
          <cell r="I413" t="str">
            <v>Y</v>
          </cell>
          <cell r="J413" t="str">
            <v>Y</v>
          </cell>
          <cell r="K413" t="str">
            <v>Y</v>
          </cell>
          <cell r="L413" t="str">
            <v>Y</v>
          </cell>
        </row>
        <row r="414">
          <cell r="E414" t="str">
            <v>LSTI</v>
          </cell>
          <cell r="F414" t="str">
            <v>N</v>
          </cell>
          <cell r="H414" t="str">
            <v>N</v>
          </cell>
          <cell r="I414" t="str">
            <v>N</v>
          </cell>
          <cell r="J414" t="str">
            <v>N</v>
          </cell>
          <cell r="K414" t="str">
            <v>N</v>
          </cell>
          <cell r="L414" t="str">
            <v>Y</v>
          </cell>
        </row>
        <row r="415">
          <cell r="E415" t="str">
            <v>DSTI</v>
          </cell>
          <cell r="F415" t="str">
            <v>N</v>
          </cell>
          <cell r="H415" t="str">
            <v>N</v>
          </cell>
          <cell r="I415" t="str">
            <v>N</v>
          </cell>
          <cell r="J415" t="str">
            <v>N</v>
          </cell>
          <cell r="K415" t="str">
            <v>N</v>
          </cell>
          <cell r="L415" t="str">
            <v>Y</v>
          </cell>
        </row>
        <row r="416">
          <cell r="E416" t="str">
            <v>LTI_INSTRMNT</v>
          </cell>
          <cell r="F416" t="str">
            <v>N</v>
          </cell>
          <cell r="H416" t="str">
            <v>N</v>
          </cell>
          <cell r="I416" t="str">
            <v>N</v>
          </cell>
          <cell r="J416" t="str">
            <v>N</v>
          </cell>
          <cell r="K416" t="str">
            <v>N</v>
          </cell>
          <cell r="L416" t="str">
            <v>Y</v>
          </cell>
        </row>
        <row r="417">
          <cell r="E417" t="str">
            <v>SSTNBL_CTGRY_TXNMY</v>
          </cell>
          <cell r="F417" t="str">
            <v>N</v>
          </cell>
          <cell r="H417" t="str">
            <v>Y</v>
          </cell>
          <cell r="I417" t="str">
            <v>Y</v>
          </cell>
          <cell r="J417" t="str">
            <v>Y</v>
          </cell>
          <cell r="K417" t="str">
            <v>Y</v>
          </cell>
          <cell r="L417" t="str">
            <v>Y</v>
          </cell>
        </row>
        <row r="418">
          <cell r="E418" t="str">
            <v>INTRST_RT_CP</v>
          </cell>
          <cell r="F418" t="str">
            <v>Y</v>
          </cell>
          <cell r="H418" t="str">
            <v>Y</v>
          </cell>
          <cell r="I418" t="str">
            <v>Y</v>
          </cell>
          <cell r="J418" t="str">
            <v>Y</v>
          </cell>
          <cell r="K418" t="str">
            <v>Y</v>
          </cell>
          <cell r="L418" t="str">
            <v>Y</v>
          </cell>
        </row>
        <row r="419">
          <cell r="E419" t="str">
            <v>INTRST_RT_FLR</v>
          </cell>
          <cell r="F419" t="str">
            <v>Y</v>
          </cell>
          <cell r="H419" t="str">
            <v>Y</v>
          </cell>
          <cell r="I419" t="str">
            <v>Y</v>
          </cell>
          <cell r="J419" t="str">
            <v>Y</v>
          </cell>
          <cell r="K419" t="str">
            <v>Y</v>
          </cell>
          <cell r="L419" t="str">
            <v>Y</v>
          </cell>
        </row>
        <row r="420">
          <cell r="E420" t="str">
            <v>NMNL_INTRST_RT_FEE</v>
          </cell>
          <cell r="F420" t="str">
            <v>Y</v>
          </cell>
          <cell r="H420" t="str">
            <v>Y</v>
          </cell>
          <cell r="I420" t="str">
            <v>Y</v>
          </cell>
          <cell r="J420" t="str">
            <v>Y</v>
          </cell>
          <cell r="K420" t="str">
            <v>Y</v>
          </cell>
          <cell r="L420" t="str">
            <v>Y</v>
          </cell>
        </row>
        <row r="421">
          <cell r="E421" t="str">
            <v>RFRNC_RT</v>
          </cell>
          <cell r="F421" t="str">
            <v>Y</v>
          </cell>
          <cell r="H421" t="str">
            <v>Y</v>
          </cell>
          <cell r="I421" t="str">
            <v>Y</v>
          </cell>
          <cell r="J421" t="str">
            <v>Y</v>
          </cell>
          <cell r="K421" t="str">
            <v>Y</v>
          </cell>
          <cell r="L421" t="str">
            <v>Y</v>
          </cell>
        </row>
        <row r="422">
          <cell r="E422" t="str">
            <v>DT_STTLMNT</v>
          </cell>
          <cell r="F422" t="str">
            <v>Y</v>
          </cell>
          <cell r="H422" t="str">
            <v>Y</v>
          </cell>
          <cell r="I422" t="str">
            <v>Y</v>
          </cell>
          <cell r="J422" t="str">
            <v>Y</v>
          </cell>
          <cell r="K422" t="str">
            <v>Y</v>
          </cell>
          <cell r="L422" t="str">
            <v>Y</v>
          </cell>
        </row>
        <row r="423">
          <cell r="E423" t="str">
            <v>TRNSFRRD_AMNT</v>
          </cell>
          <cell r="F423" t="str">
            <v>Y</v>
          </cell>
          <cell r="H423" t="str">
            <v>Y</v>
          </cell>
          <cell r="I423" t="str">
            <v>Y</v>
          </cell>
          <cell r="J423" t="str">
            <v>Y</v>
          </cell>
          <cell r="K423" t="str">
            <v>Y</v>
          </cell>
          <cell r="L423" t="str">
            <v>Y</v>
          </cell>
        </row>
        <row r="424">
          <cell r="E424" t="str">
            <v>TYP_SCRTZTN</v>
          </cell>
          <cell r="F424" t="str">
            <v>N</v>
          </cell>
          <cell r="H424" t="str">
            <v>Y</v>
          </cell>
          <cell r="I424" t="str">
            <v>Y</v>
          </cell>
          <cell r="J424" t="str">
            <v>Y</v>
          </cell>
          <cell r="K424" t="str">
            <v>Y</v>
          </cell>
          <cell r="L424" t="str">
            <v>Y</v>
          </cell>
        </row>
        <row r="425">
          <cell r="E425" t="str">
            <v>TYP_OFF_BLNC_PRDCT</v>
          </cell>
          <cell r="F425" t="str">
            <v>Y</v>
          </cell>
          <cell r="H425" t="str">
            <v>Y</v>
          </cell>
          <cell r="I425" t="str">
            <v>Y</v>
          </cell>
          <cell r="J425" t="str">
            <v>Y</v>
          </cell>
          <cell r="K425" t="str">
            <v>Y</v>
          </cell>
          <cell r="L425" t="str">
            <v>Y</v>
          </cell>
        </row>
        <row r="426">
          <cell r="E426" t="str">
            <v>BLNC_SHT_RCGNTN</v>
          </cell>
          <cell r="F426" t="str">
            <v>Y</v>
          </cell>
          <cell r="H426" t="str">
            <v>Y</v>
          </cell>
          <cell r="I426" t="str">
            <v>Y</v>
          </cell>
          <cell r="J426" t="str">
            <v>Y</v>
          </cell>
          <cell r="K426" t="str">
            <v>Y</v>
          </cell>
          <cell r="L426" t="str">
            <v>Y</v>
          </cell>
        </row>
        <row r="427">
          <cell r="E427" t="str">
            <v>FLG_DFLT</v>
          </cell>
          <cell r="F427" t="str">
            <v>Y</v>
          </cell>
          <cell r="H427" t="str">
            <v>Y</v>
          </cell>
          <cell r="I427" t="str">
            <v>Y</v>
          </cell>
          <cell r="J427" t="str">
            <v>Y</v>
          </cell>
          <cell r="K427" t="str">
            <v>Y</v>
          </cell>
          <cell r="L427" t="str">
            <v>Y</v>
          </cell>
        </row>
        <row r="428">
          <cell r="E428" t="str">
            <v>FLG_HGH_RSK</v>
          </cell>
          <cell r="F428" t="str">
            <v>Y</v>
          </cell>
          <cell r="H428" t="str">
            <v>Y</v>
          </cell>
          <cell r="I428" t="str">
            <v>Y</v>
          </cell>
          <cell r="J428" t="str">
            <v>Y</v>
          </cell>
          <cell r="K428" t="str">
            <v>Y</v>
          </cell>
          <cell r="L428" t="str">
            <v>Y</v>
          </cell>
        </row>
        <row r="429">
          <cell r="E429" t="str">
            <v>EXCLDD_LF</v>
          </cell>
          <cell r="F429" t="str">
            <v>N</v>
          </cell>
          <cell r="H429" t="str">
            <v>N</v>
          </cell>
          <cell r="I429" t="str">
            <v>N</v>
          </cell>
          <cell r="J429" t="str">
            <v>Y</v>
          </cell>
          <cell r="K429" t="str">
            <v>Y</v>
          </cell>
          <cell r="L429" t="str">
            <v>N</v>
          </cell>
        </row>
        <row r="430">
          <cell r="E430" t="str">
            <v>RWA_MTGTN</v>
          </cell>
          <cell r="F430" t="str">
            <v>N</v>
          </cell>
          <cell r="H430" t="str">
            <v>N</v>
          </cell>
          <cell r="I430" t="str">
            <v>N</v>
          </cell>
          <cell r="J430" t="str">
            <v>Y</v>
          </cell>
          <cell r="K430" t="str">
            <v>Y</v>
          </cell>
          <cell r="L430" t="str">
            <v>N</v>
          </cell>
        </row>
        <row r="431">
          <cell r="E431" t="str">
            <v>RWA_PRMTGTN</v>
          </cell>
          <cell r="F431" t="str">
            <v>N</v>
          </cell>
          <cell r="H431" t="str">
            <v>N</v>
          </cell>
          <cell r="I431" t="str">
            <v>N</v>
          </cell>
          <cell r="J431" t="str">
            <v>Y</v>
          </cell>
          <cell r="K431" t="str">
            <v>Y</v>
          </cell>
          <cell r="L431" t="str">
            <v>N</v>
          </cell>
        </row>
        <row r="432">
          <cell r="E432" t="str">
            <v>US_PRCDS</v>
          </cell>
          <cell r="F432" t="str">
            <v>N</v>
          </cell>
          <cell r="H432" t="str">
            <v>N</v>
          </cell>
          <cell r="I432" t="str">
            <v>N</v>
          </cell>
          <cell r="J432" t="str">
            <v>Y</v>
          </cell>
          <cell r="K432" t="str">
            <v>Y</v>
          </cell>
          <cell r="L432" t="str">
            <v>N</v>
          </cell>
        </row>
        <row r="433">
          <cell r="E433" t="str">
            <v>TTL_LVRG_RT_INCPTN</v>
          </cell>
          <cell r="F433" t="str">
            <v>N</v>
          </cell>
          <cell r="H433" t="str">
            <v>N</v>
          </cell>
          <cell r="I433" t="str">
            <v>N</v>
          </cell>
          <cell r="J433" t="str">
            <v>Y</v>
          </cell>
          <cell r="K433" t="str">
            <v>Y</v>
          </cell>
          <cell r="L433" t="str">
            <v>N</v>
          </cell>
        </row>
        <row r="434">
          <cell r="E434" t="str">
            <v>TYP_FCLTY</v>
          </cell>
          <cell r="F434" t="str">
            <v>N</v>
          </cell>
          <cell r="H434" t="str">
            <v>N</v>
          </cell>
          <cell r="I434" t="str">
            <v>N</v>
          </cell>
          <cell r="J434" t="str">
            <v>Y</v>
          </cell>
          <cell r="K434" t="str">
            <v>Y</v>
          </cell>
          <cell r="L434" t="str">
            <v>N</v>
          </cell>
        </row>
        <row r="435">
          <cell r="E435" t="str">
            <v>TYP_CL</v>
          </cell>
          <cell r="F435" t="str">
            <v>N</v>
          </cell>
          <cell r="H435" t="str">
            <v>N</v>
          </cell>
          <cell r="I435" t="str">
            <v>N</v>
          </cell>
          <cell r="J435" t="str">
            <v>Y</v>
          </cell>
          <cell r="K435" t="str">
            <v>Y</v>
          </cell>
          <cell r="L435" t="str">
            <v>N</v>
          </cell>
        </row>
        <row r="436">
          <cell r="E436" t="str">
            <v>FLG_MNMM_SFGRDS</v>
          </cell>
          <cell r="F436" t="str">
            <v>N</v>
          </cell>
          <cell r="H436" t="str">
            <v>N</v>
          </cell>
          <cell r="I436" t="str">
            <v>Y</v>
          </cell>
          <cell r="J436" t="str">
            <v>Y</v>
          </cell>
          <cell r="K436" t="str">
            <v>Y</v>
          </cell>
          <cell r="L436" t="str">
            <v>N</v>
          </cell>
        </row>
        <row r="437">
          <cell r="E437" t="str">
            <v>RORAC</v>
          </cell>
          <cell r="F437" t="str">
            <v>N</v>
          </cell>
          <cell r="H437" t="str">
            <v>N</v>
          </cell>
          <cell r="I437" t="str">
            <v>N</v>
          </cell>
          <cell r="J437" t="str">
            <v>Y</v>
          </cell>
          <cell r="K437" t="str">
            <v>Y</v>
          </cell>
          <cell r="L437" t="str">
            <v>N</v>
          </cell>
        </row>
        <row r="438">
          <cell r="E438" t="str">
            <v>RORWA</v>
          </cell>
          <cell r="F438" t="str">
            <v>Y</v>
          </cell>
          <cell r="H438" t="str">
            <v>Y</v>
          </cell>
          <cell r="I438" t="str">
            <v>Y</v>
          </cell>
          <cell r="J438" t="str">
            <v>Y</v>
          </cell>
          <cell r="K438" t="str">
            <v>Y</v>
          </cell>
          <cell r="L438" t="str">
            <v>Y</v>
          </cell>
        </row>
        <row r="439">
          <cell r="E439" t="str">
            <v>TYP_DL</v>
          </cell>
          <cell r="F439" t="str">
            <v>N</v>
          </cell>
          <cell r="H439" t="str">
            <v>N</v>
          </cell>
          <cell r="I439" t="str">
            <v>N</v>
          </cell>
          <cell r="J439" t="str">
            <v>Y</v>
          </cell>
          <cell r="K439" t="str">
            <v>Y</v>
          </cell>
          <cell r="L439" t="str">
            <v>N</v>
          </cell>
        </row>
        <row r="440">
          <cell r="E440" t="str">
            <v>DSTNTN_FNDS</v>
          </cell>
          <cell r="F440" t="str">
            <v>N</v>
          </cell>
          <cell r="H440" t="str">
            <v>N</v>
          </cell>
          <cell r="I440" t="str">
            <v>N</v>
          </cell>
          <cell r="J440" t="str">
            <v>Y</v>
          </cell>
          <cell r="K440" t="str">
            <v>Y</v>
          </cell>
          <cell r="L440" t="str">
            <v>N</v>
          </cell>
        </row>
        <row r="441">
          <cell r="E441" t="str">
            <v>PRTNR</v>
          </cell>
          <cell r="F441" t="str">
            <v>Y</v>
          </cell>
          <cell r="H441" t="str">
            <v>Y</v>
          </cell>
          <cell r="I441" t="str">
            <v>Y</v>
          </cell>
          <cell r="J441" t="str">
            <v>Y</v>
          </cell>
          <cell r="K441" t="str">
            <v>Y</v>
          </cell>
          <cell r="L441" t="str">
            <v>Y</v>
          </cell>
        </row>
        <row r="442">
          <cell r="E442" t="str">
            <v>INCNTVS</v>
          </cell>
          <cell r="F442" t="str">
            <v>Y</v>
          </cell>
          <cell r="H442" t="str">
            <v>Y</v>
          </cell>
          <cell r="I442" t="str">
            <v>Y</v>
          </cell>
          <cell r="J442" t="str">
            <v>Y</v>
          </cell>
          <cell r="K442" t="str">
            <v>Y</v>
          </cell>
          <cell r="L442" t="str">
            <v>Y</v>
          </cell>
        </row>
        <row r="443">
          <cell r="E443" t="str">
            <v>OTHR_OPRTNG_INCM</v>
          </cell>
          <cell r="F443" t="str">
            <v>Y</v>
          </cell>
          <cell r="H443" t="str">
            <v>Y</v>
          </cell>
          <cell r="I443" t="str">
            <v>Y</v>
          </cell>
          <cell r="J443" t="str">
            <v>Y</v>
          </cell>
          <cell r="K443" t="str">
            <v>Y</v>
          </cell>
          <cell r="L443" t="str">
            <v>Y</v>
          </cell>
        </row>
        <row r="444">
          <cell r="E444" t="str">
            <v>RFRRL_FS</v>
          </cell>
          <cell r="F444" t="str">
            <v>Y</v>
          </cell>
          <cell r="H444" t="str">
            <v>Y</v>
          </cell>
          <cell r="I444" t="str">
            <v>Y</v>
          </cell>
          <cell r="J444" t="str">
            <v>Y</v>
          </cell>
          <cell r="K444" t="str">
            <v>Y</v>
          </cell>
          <cell r="L444" t="str">
            <v>Y</v>
          </cell>
        </row>
        <row r="445">
          <cell r="E445" t="str">
            <v>INSRNC_CMSSNS</v>
          </cell>
          <cell r="F445" t="str">
            <v>Y</v>
          </cell>
          <cell r="H445" t="str">
            <v>Y</v>
          </cell>
          <cell r="I445" t="str">
            <v>Y</v>
          </cell>
          <cell r="J445" t="str">
            <v>Y</v>
          </cell>
          <cell r="K445" t="str">
            <v>Y</v>
          </cell>
          <cell r="L445" t="str">
            <v>Y</v>
          </cell>
        </row>
        <row r="446">
          <cell r="E446" t="str">
            <v>OTHR_INCM_AND_CHRGS</v>
          </cell>
          <cell r="F446" t="str">
            <v>Y</v>
          </cell>
          <cell r="H446" t="str">
            <v>Y</v>
          </cell>
          <cell r="I446" t="str">
            <v>Y</v>
          </cell>
          <cell r="J446" t="str">
            <v>Y</v>
          </cell>
          <cell r="K446" t="str">
            <v>Y</v>
          </cell>
          <cell r="L446" t="str">
            <v>Y</v>
          </cell>
        </row>
        <row r="447">
          <cell r="E447" t="str">
            <v>TX_ON_PRFT</v>
          </cell>
          <cell r="F447" t="str">
            <v>Y</v>
          </cell>
          <cell r="H447" t="str">
            <v>Y</v>
          </cell>
          <cell r="I447" t="str">
            <v>Y</v>
          </cell>
          <cell r="J447" t="str">
            <v>Y</v>
          </cell>
          <cell r="K447" t="str">
            <v>Y</v>
          </cell>
          <cell r="L447" t="str">
            <v>Y</v>
          </cell>
        </row>
        <row r="448">
          <cell r="E448" t="str">
            <v>PD_EC_INCPTN PD_EC_MDFCTN</v>
          </cell>
          <cell r="F448" t="str">
            <v>Y</v>
          </cell>
          <cell r="H448" t="str">
            <v>Y</v>
          </cell>
          <cell r="I448" t="str">
            <v>Y</v>
          </cell>
          <cell r="J448" t="str">
            <v>Y</v>
          </cell>
          <cell r="K448" t="str">
            <v>Y</v>
          </cell>
          <cell r="L448" t="str">
            <v>Y</v>
          </cell>
        </row>
        <row r="449">
          <cell r="E449" t="str">
            <v>PD_EC_RD</v>
          </cell>
          <cell r="F449" t="str">
            <v>Y</v>
          </cell>
          <cell r="H449" t="str">
            <v>Y</v>
          </cell>
          <cell r="I449" t="str">
            <v>Y</v>
          </cell>
          <cell r="J449" t="str">
            <v>Y</v>
          </cell>
          <cell r="K449" t="str">
            <v>Y</v>
          </cell>
          <cell r="L449" t="str">
            <v>Y</v>
          </cell>
        </row>
        <row r="450">
          <cell r="E450" t="str">
            <v>TTL_LVRG_RT_INCPTN_HLT</v>
          </cell>
          <cell r="F450" t="str">
            <v>N</v>
          </cell>
          <cell r="H450" t="str">
            <v>N</v>
          </cell>
          <cell r="I450" t="str">
            <v>N</v>
          </cell>
          <cell r="J450" t="str">
            <v>Y</v>
          </cell>
          <cell r="K450" t="str">
            <v>Y</v>
          </cell>
          <cell r="L450" t="str">
            <v>N</v>
          </cell>
        </row>
        <row r="451">
          <cell r="E451" t="str">
            <v>DT_MDFCTN</v>
          </cell>
          <cell r="F451" t="str">
            <v>N</v>
          </cell>
          <cell r="H451" t="str">
            <v>N</v>
          </cell>
          <cell r="I451" t="str">
            <v>N</v>
          </cell>
          <cell r="J451" t="str">
            <v>Y</v>
          </cell>
          <cell r="K451" t="str">
            <v>Y</v>
          </cell>
          <cell r="L451" t="str">
            <v>N</v>
          </cell>
        </row>
        <row r="452">
          <cell r="E452" t="str">
            <v>ACCNTNG_SCTR</v>
          </cell>
          <cell r="F452" t="str">
            <v>Y</v>
          </cell>
          <cell r="H452" t="str">
            <v>Y</v>
          </cell>
          <cell r="I452" t="str">
            <v>Y</v>
          </cell>
          <cell r="J452" t="str">
            <v>Y</v>
          </cell>
          <cell r="K452" t="str">
            <v>Y</v>
          </cell>
          <cell r="L452" t="str">
            <v>Y</v>
          </cell>
        </row>
        <row r="453">
          <cell r="E453" t="str">
            <v>SSTNBL_CLSSFCTN_MTHD</v>
          </cell>
          <cell r="F453" t="str">
            <v>N</v>
          </cell>
          <cell r="H453" t="str">
            <v>Y</v>
          </cell>
          <cell r="I453" t="str">
            <v>Y</v>
          </cell>
          <cell r="J453" t="str">
            <v>Y</v>
          </cell>
          <cell r="K453" t="str">
            <v>Y</v>
          </cell>
          <cell r="L453" t="str">
            <v>Y</v>
          </cell>
        </row>
        <row r="454">
          <cell r="E454" t="str">
            <v>DT_SSTNBL_CLSSFCTN</v>
          </cell>
          <cell r="F454" t="str">
            <v>N</v>
          </cell>
          <cell r="H454" t="str">
            <v>Y</v>
          </cell>
          <cell r="I454" t="str">
            <v>Y</v>
          </cell>
          <cell r="J454" t="str">
            <v>Y</v>
          </cell>
          <cell r="K454" t="str">
            <v>Y</v>
          </cell>
          <cell r="L454" t="str">
            <v>Y</v>
          </cell>
        </row>
        <row r="455">
          <cell r="E455" t="str">
            <v>TTL_LVRG_RT_ MDFCTN</v>
          </cell>
          <cell r="F455" t="str">
            <v>N</v>
          </cell>
          <cell r="H455" t="str">
            <v>N</v>
          </cell>
          <cell r="I455" t="str">
            <v>N</v>
          </cell>
          <cell r="J455" t="str">
            <v>Y</v>
          </cell>
          <cell r="K455" t="str">
            <v>Y</v>
          </cell>
          <cell r="L455" t="str">
            <v>N</v>
          </cell>
        </row>
        <row r="456">
          <cell r="E456" t="str">
            <v>TTL_LVRG_RT_ MDFCTN_HLT</v>
          </cell>
          <cell r="F456" t="str">
            <v>N</v>
          </cell>
          <cell r="H456" t="str">
            <v>N</v>
          </cell>
          <cell r="I456" t="str">
            <v>N</v>
          </cell>
          <cell r="J456" t="str">
            <v>Y</v>
          </cell>
          <cell r="K456" t="str">
            <v>Y</v>
          </cell>
          <cell r="L456" t="str">
            <v>N</v>
          </cell>
        </row>
        <row r="457">
          <cell r="E457" t="str">
            <v>COD_SOC</v>
          </cell>
          <cell r="F457" t="str">
            <v>N</v>
          </cell>
          <cell r="H457" t="str">
            <v>Y</v>
          </cell>
          <cell r="I457" t="str">
            <v>Y</v>
          </cell>
          <cell r="J457" t="str">
            <v>Y</v>
          </cell>
          <cell r="K457" t="str">
            <v>Y</v>
          </cell>
          <cell r="L457" t="str">
            <v>Y</v>
          </cell>
        </row>
        <row r="458">
          <cell r="E458" t="str">
            <v>DT_RFRNC</v>
          </cell>
          <cell r="F458" t="str">
            <v>N</v>
          </cell>
          <cell r="H458" t="str">
            <v>Y</v>
          </cell>
          <cell r="I458" t="str">
            <v>Y</v>
          </cell>
          <cell r="J458" t="str">
            <v>Y</v>
          </cell>
          <cell r="K458" t="str">
            <v>Y</v>
          </cell>
          <cell r="L458" t="str">
            <v>Y</v>
          </cell>
        </row>
        <row r="459">
          <cell r="E459" t="str">
            <v>INSTRMNT_ID</v>
          </cell>
          <cell r="F459" t="str">
            <v>N</v>
          </cell>
          <cell r="H459" t="str">
            <v>Y</v>
          </cell>
          <cell r="I459" t="str">
            <v>Y</v>
          </cell>
          <cell r="J459" t="str">
            <v>Y</v>
          </cell>
          <cell r="K459" t="str">
            <v>Y</v>
          </cell>
          <cell r="L459" t="str">
            <v>Y</v>
          </cell>
        </row>
        <row r="460">
          <cell r="E460" t="str">
            <v>PRTCTN_ID</v>
          </cell>
          <cell r="F460" t="str">
            <v>N</v>
          </cell>
          <cell r="H460" t="str">
            <v>Y</v>
          </cell>
          <cell r="I460" t="str">
            <v>Y</v>
          </cell>
          <cell r="J460" t="str">
            <v>Y</v>
          </cell>
          <cell r="K460" t="str">
            <v>Y</v>
          </cell>
          <cell r="L460" t="str">
            <v>Y</v>
          </cell>
        </row>
        <row r="461">
          <cell r="E461" t="str">
            <v>PRTCTN_ALLCTD_VL</v>
          </cell>
          <cell r="F461" t="str">
            <v>N</v>
          </cell>
          <cell r="H461" t="str">
            <v>Y</v>
          </cell>
          <cell r="I461" t="str">
            <v>Y</v>
          </cell>
          <cell r="J461" t="str">
            <v>Y</v>
          </cell>
          <cell r="K461" t="str">
            <v>Y</v>
          </cell>
          <cell r="L461" t="str">
            <v>Y</v>
          </cell>
        </row>
        <row r="462">
          <cell r="E462" t="str">
            <v>THRD_PRTY_PRRTY_CLMS</v>
          </cell>
          <cell r="F462" t="str">
            <v>N</v>
          </cell>
          <cell r="H462" t="str">
            <v>Y</v>
          </cell>
          <cell r="I462" t="str">
            <v>Y</v>
          </cell>
          <cell r="J462" t="str">
            <v>Y</v>
          </cell>
          <cell r="K462" t="str">
            <v>Y</v>
          </cell>
          <cell r="L462" t="str">
            <v>Y</v>
          </cell>
        </row>
        <row r="463">
          <cell r="E463" t="str">
            <v>TYP_RLTN</v>
          </cell>
          <cell r="F463" t="str">
            <v>N</v>
          </cell>
          <cell r="H463" t="str">
            <v>Y</v>
          </cell>
          <cell r="I463" t="str">
            <v>Y</v>
          </cell>
          <cell r="J463" t="str">
            <v>Y</v>
          </cell>
          <cell r="K463" t="str">
            <v>Y</v>
          </cell>
          <cell r="L463" t="str">
            <v>Y</v>
          </cell>
        </row>
        <row r="464">
          <cell r="E464" t="str">
            <v>GRP_SPPRT</v>
          </cell>
          <cell r="F464" t="str">
            <v>N</v>
          </cell>
          <cell r="H464" t="str">
            <v>N</v>
          </cell>
          <cell r="I464" t="str">
            <v>N</v>
          </cell>
          <cell r="J464" t="str">
            <v>Y</v>
          </cell>
          <cell r="K464" t="str">
            <v>Y</v>
          </cell>
          <cell r="L464" t="str">
            <v>N</v>
          </cell>
        </row>
        <row r="465">
          <cell r="E465" t="str">
            <v>COD_SOC</v>
          </cell>
          <cell r="F465" t="str">
            <v>N</v>
          </cell>
          <cell r="H465" t="str">
            <v>Y</v>
          </cell>
          <cell r="I465" t="str">
            <v>Y</v>
          </cell>
          <cell r="J465" t="str">
            <v>Y</v>
          </cell>
          <cell r="K465" t="str">
            <v>Y</v>
          </cell>
          <cell r="L465" t="str">
            <v>Y</v>
          </cell>
        </row>
        <row r="466">
          <cell r="E466" t="str">
            <v>DT_MTRTY_PRTCTN</v>
          </cell>
          <cell r="F466" t="str">
            <v>N</v>
          </cell>
          <cell r="H466" t="str">
            <v>Y</v>
          </cell>
          <cell r="I466" t="str">
            <v>Y</v>
          </cell>
          <cell r="J466" t="str">
            <v>Y</v>
          </cell>
          <cell r="K466" t="str">
            <v>Y</v>
          </cell>
          <cell r="L466" t="str">
            <v>Y</v>
          </cell>
        </row>
        <row r="467">
          <cell r="E467" t="str">
            <v>DT_RFRNC</v>
          </cell>
          <cell r="F467" t="str">
            <v>N</v>
          </cell>
          <cell r="H467" t="str">
            <v>Y</v>
          </cell>
          <cell r="I467" t="str">
            <v>Y</v>
          </cell>
          <cell r="J467" t="str">
            <v>Y</v>
          </cell>
          <cell r="K467" t="str">
            <v>Y</v>
          </cell>
          <cell r="L467" t="str">
            <v>Y</v>
          </cell>
        </row>
        <row r="468">
          <cell r="E468" t="str">
            <v>NTNL_ID</v>
          </cell>
          <cell r="F468" t="str">
            <v>N</v>
          </cell>
          <cell r="H468" t="str">
            <v>Y</v>
          </cell>
          <cell r="I468" t="str">
            <v>Y</v>
          </cell>
          <cell r="J468" t="str">
            <v>Y</v>
          </cell>
          <cell r="K468" t="str">
            <v>Y</v>
          </cell>
          <cell r="L468" t="str">
            <v>Y</v>
          </cell>
        </row>
        <row r="469">
          <cell r="E469" t="str">
            <v>PRTCTN_ID</v>
          </cell>
          <cell r="F469" t="str">
            <v>N</v>
          </cell>
          <cell r="H469" t="str">
            <v>Y</v>
          </cell>
          <cell r="I469" t="str">
            <v>Y</v>
          </cell>
          <cell r="J469" t="str">
            <v>Y</v>
          </cell>
          <cell r="K469" t="str">
            <v>Y</v>
          </cell>
          <cell r="L469" t="str">
            <v>Y</v>
          </cell>
        </row>
        <row r="470">
          <cell r="E470" t="str">
            <v>PRTCTN_PRVDR_ID</v>
          </cell>
          <cell r="F470" t="str">
            <v>N</v>
          </cell>
          <cell r="H470" t="str">
            <v>Y</v>
          </cell>
          <cell r="I470" t="str">
            <v>Y</v>
          </cell>
          <cell r="J470" t="str">
            <v>Y</v>
          </cell>
          <cell r="K470" t="str">
            <v>Y</v>
          </cell>
          <cell r="L470" t="str">
            <v>Y</v>
          </cell>
        </row>
        <row r="471">
          <cell r="E471" t="str">
            <v>RL_ESTT_ADDRSS</v>
          </cell>
          <cell r="F471" t="str">
            <v>N</v>
          </cell>
          <cell r="H471" t="str">
            <v>Y</v>
          </cell>
          <cell r="I471" t="str">
            <v>Y</v>
          </cell>
          <cell r="J471" t="str">
            <v>Y</v>
          </cell>
          <cell r="K471" t="str">
            <v>Y</v>
          </cell>
          <cell r="L471" t="str">
            <v>Y</v>
          </cell>
        </row>
        <row r="472">
          <cell r="E472" t="str">
            <v>RL_ESTT_CLLTRL_LCTN</v>
          </cell>
          <cell r="F472" t="str">
            <v>N</v>
          </cell>
          <cell r="H472" t="str">
            <v>Y</v>
          </cell>
          <cell r="I472" t="str">
            <v>Y</v>
          </cell>
          <cell r="J472" t="str">
            <v>Y</v>
          </cell>
          <cell r="K472" t="str">
            <v>Y</v>
          </cell>
          <cell r="L472" t="str">
            <v>Y</v>
          </cell>
        </row>
        <row r="473">
          <cell r="E473" t="str">
            <v>RL_ESTT_CLLTRL_LCTN_INT</v>
          </cell>
          <cell r="F473" t="str">
            <v>N</v>
          </cell>
          <cell r="H473" t="str">
            <v>Y</v>
          </cell>
          <cell r="I473" t="str">
            <v>Y</v>
          </cell>
          <cell r="J473" t="str">
            <v>Y</v>
          </cell>
          <cell r="K473" t="str">
            <v>Y</v>
          </cell>
          <cell r="L473" t="str">
            <v>Y</v>
          </cell>
        </row>
        <row r="474">
          <cell r="E474" t="str">
            <v>RL_ESTT_CTY</v>
          </cell>
          <cell r="F474" t="str">
            <v>N</v>
          </cell>
          <cell r="H474" t="str">
            <v>Y</v>
          </cell>
          <cell r="I474" t="str">
            <v>Y</v>
          </cell>
          <cell r="J474" t="str">
            <v>Y</v>
          </cell>
          <cell r="K474" t="str">
            <v>Y</v>
          </cell>
          <cell r="L474" t="str">
            <v>Y</v>
          </cell>
        </row>
        <row r="475">
          <cell r="E475" t="str">
            <v>RL_ESTT_PST_CD</v>
          </cell>
          <cell r="F475" t="str">
            <v>N</v>
          </cell>
          <cell r="H475" t="str">
            <v>Y</v>
          </cell>
          <cell r="I475" t="str">
            <v>Y</v>
          </cell>
          <cell r="J475" t="str">
            <v>Y</v>
          </cell>
          <cell r="K475" t="str">
            <v>Y</v>
          </cell>
          <cell r="L475" t="str">
            <v>Y</v>
          </cell>
        </row>
        <row r="476">
          <cell r="E476" t="str">
            <v>HRCT_MV</v>
          </cell>
          <cell r="F476" t="str">
            <v>N</v>
          </cell>
          <cell r="H476" t="str">
            <v>Y</v>
          </cell>
          <cell r="I476" t="str">
            <v>Y</v>
          </cell>
          <cell r="J476" t="str">
            <v>Y</v>
          </cell>
          <cell r="K476" t="str">
            <v>Y</v>
          </cell>
          <cell r="L476" t="str">
            <v>Y</v>
          </cell>
        </row>
        <row r="477">
          <cell r="E477" t="str">
            <v>PRTCTN_CLLD</v>
          </cell>
          <cell r="F477" t="str">
            <v>N</v>
          </cell>
          <cell r="H477" t="str">
            <v>Y</v>
          </cell>
          <cell r="I477" t="str">
            <v>Y</v>
          </cell>
          <cell r="J477" t="str">
            <v>Y</v>
          </cell>
          <cell r="K477" t="str">
            <v>Y</v>
          </cell>
          <cell r="L477" t="str">
            <v>Y</v>
          </cell>
        </row>
        <row r="478">
          <cell r="E478" t="str">
            <v>TYP_PRTCTN</v>
          </cell>
          <cell r="F478" t="str">
            <v>N</v>
          </cell>
          <cell r="H478" t="str">
            <v>Y</v>
          </cell>
          <cell r="I478" t="str">
            <v>Y</v>
          </cell>
          <cell r="J478" t="str">
            <v>Y</v>
          </cell>
          <cell r="K478" t="str">
            <v>Y</v>
          </cell>
          <cell r="L478" t="str">
            <v>Y</v>
          </cell>
        </row>
        <row r="479">
          <cell r="E479" t="str">
            <v>TYP_PRTCTN_INTRNL</v>
          </cell>
          <cell r="F479" t="str">
            <v>N</v>
          </cell>
          <cell r="H479" t="str">
            <v>Y</v>
          </cell>
          <cell r="I479" t="str">
            <v>Y</v>
          </cell>
          <cell r="J479" t="str">
            <v>Y</v>
          </cell>
          <cell r="K479" t="str">
            <v>Y</v>
          </cell>
          <cell r="L479" t="str">
            <v>Y</v>
          </cell>
        </row>
        <row r="480">
          <cell r="E480" t="str">
            <v>TYP_PRTCTN_VL</v>
          </cell>
          <cell r="F480" t="str">
            <v>N</v>
          </cell>
          <cell r="H480" t="str">
            <v>Y</v>
          </cell>
          <cell r="I480" t="str">
            <v>Y</v>
          </cell>
          <cell r="J480" t="str">
            <v>Y</v>
          </cell>
          <cell r="K480" t="str">
            <v>Y</v>
          </cell>
          <cell r="L480" t="str">
            <v>N</v>
          </cell>
        </row>
        <row r="481">
          <cell r="E481" t="str">
            <v>APPRSL_CRRNCY</v>
          </cell>
          <cell r="F481" t="str">
            <v>N</v>
          </cell>
          <cell r="H481" t="str">
            <v>Y</v>
          </cell>
          <cell r="I481" t="str">
            <v>Y</v>
          </cell>
          <cell r="J481" t="str">
            <v>Y</v>
          </cell>
          <cell r="K481" t="str">
            <v>Y</v>
          </cell>
          <cell r="L481" t="str">
            <v>Y</v>
          </cell>
        </row>
        <row r="482">
          <cell r="E482" t="str">
            <v>APPRSR</v>
          </cell>
          <cell r="F482" t="str">
            <v>N</v>
          </cell>
          <cell r="H482" t="str">
            <v>Y</v>
          </cell>
          <cell r="I482" t="str">
            <v>Y</v>
          </cell>
          <cell r="J482" t="str">
            <v>Y</v>
          </cell>
          <cell r="K482" t="str">
            <v>Y</v>
          </cell>
          <cell r="L482" t="str">
            <v>Y</v>
          </cell>
        </row>
        <row r="483">
          <cell r="E483" t="str">
            <v>DT_LST_FLL_APPRSL</v>
          </cell>
          <cell r="F483" t="str">
            <v>N</v>
          </cell>
          <cell r="H483" t="str">
            <v>Y</v>
          </cell>
          <cell r="I483" t="str">
            <v>Y</v>
          </cell>
          <cell r="J483" t="str">
            <v>Y</v>
          </cell>
          <cell r="K483" t="str">
            <v>Y</v>
          </cell>
          <cell r="L483" t="str">
            <v>Y</v>
          </cell>
        </row>
        <row r="484">
          <cell r="E484" t="str">
            <v>DT_ORGNL_PRTCTN_VL</v>
          </cell>
          <cell r="F484" t="str">
            <v>N</v>
          </cell>
          <cell r="H484" t="str">
            <v>Y</v>
          </cell>
          <cell r="I484" t="str">
            <v>Y</v>
          </cell>
          <cell r="J484" t="str">
            <v>Y</v>
          </cell>
          <cell r="K484" t="str">
            <v>Y</v>
          </cell>
          <cell r="L484" t="str">
            <v>Y</v>
          </cell>
        </row>
        <row r="485">
          <cell r="E485" t="str">
            <v>DT_PRTCTN_VL</v>
          </cell>
          <cell r="F485" t="str">
            <v>N</v>
          </cell>
          <cell r="H485" t="str">
            <v>Y</v>
          </cell>
          <cell r="I485" t="str">
            <v>Y</v>
          </cell>
          <cell r="J485" t="str">
            <v>Y</v>
          </cell>
          <cell r="K485" t="str">
            <v>Y</v>
          </cell>
          <cell r="L485" t="str">
            <v>Y</v>
          </cell>
        </row>
        <row r="486">
          <cell r="E486" t="str">
            <v>ORGNL_PRTCTN_VL</v>
          </cell>
          <cell r="F486" t="str">
            <v>N</v>
          </cell>
          <cell r="H486" t="str">
            <v>Y</v>
          </cell>
          <cell r="I486" t="str">
            <v>Y</v>
          </cell>
          <cell r="J486" t="str">
            <v>Y</v>
          </cell>
          <cell r="K486" t="str">
            <v>Y</v>
          </cell>
          <cell r="L486" t="str">
            <v>Y</v>
          </cell>
        </row>
        <row r="487">
          <cell r="E487" t="str">
            <v>PRTCTN_FRCD_SL_VL</v>
          </cell>
          <cell r="F487" t="str">
            <v>N</v>
          </cell>
          <cell r="H487" t="str">
            <v>Y</v>
          </cell>
          <cell r="I487" t="str">
            <v>Y</v>
          </cell>
          <cell r="J487" t="str">
            <v>Y</v>
          </cell>
          <cell r="K487" t="str">
            <v>Y</v>
          </cell>
          <cell r="L487" t="str">
            <v>Y</v>
          </cell>
        </row>
        <row r="488">
          <cell r="E488" t="str">
            <v>PRTCTN_VL</v>
          </cell>
          <cell r="F488" t="str">
            <v>N</v>
          </cell>
          <cell r="H488" t="str">
            <v>Y</v>
          </cell>
          <cell r="I488" t="str">
            <v>Y</v>
          </cell>
          <cell r="J488" t="str">
            <v>Y</v>
          </cell>
          <cell r="K488" t="str">
            <v>Y</v>
          </cell>
          <cell r="L488" t="str">
            <v>Y</v>
          </cell>
        </row>
        <row r="489">
          <cell r="E489" t="str">
            <v>PRTCTN_VL_NPE</v>
          </cell>
          <cell r="F489" t="str">
            <v>N</v>
          </cell>
          <cell r="H489" t="str">
            <v>Y</v>
          </cell>
          <cell r="I489" t="str">
            <v>Y</v>
          </cell>
          <cell r="J489" t="str">
            <v>Y</v>
          </cell>
          <cell r="K489" t="str">
            <v>Y</v>
          </cell>
          <cell r="L489" t="str">
            <v>Y</v>
          </cell>
        </row>
        <row r="490">
          <cell r="E490" t="str">
            <v>PRTCTN_VLTN_APPRCH</v>
          </cell>
          <cell r="F490" t="str">
            <v>N</v>
          </cell>
          <cell r="H490" t="str">
            <v>Y</v>
          </cell>
          <cell r="I490" t="str">
            <v>Y</v>
          </cell>
          <cell r="J490" t="str">
            <v>Y</v>
          </cell>
          <cell r="K490" t="str">
            <v>Y</v>
          </cell>
          <cell r="L490" t="str">
            <v>Y</v>
          </cell>
        </row>
        <row r="491">
          <cell r="E491" t="str">
            <v>DT_APPRSL_PRVS</v>
          </cell>
          <cell r="F491" t="str">
            <v>N</v>
          </cell>
          <cell r="H491" t="str">
            <v>Y</v>
          </cell>
          <cell r="I491" t="str">
            <v>Y</v>
          </cell>
          <cell r="J491" t="str">
            <v>Y</v>
          </cell>
          <cell r="K491" t="str">
            <v>Y</v>
          </cell>
          <cell r="L491" t="str">
            <v>Y</v>
          </cell>
        </row>
        <row r="492">
          <cell r="E492" t="str">
            <v>PRTCTN_VL_PRVS</v>
          </cell>
          <cell r="F492" t="str">
            <v>N</v>
          </cell>
          <cell r="H492" t="str">
            <v>Y</v>
          </cell>
          <cell r="I492" t="str">
            <v>Y</v>
          </cell>
          <cell r="J492" t="str">
            <v>Y</v>
          </cell>
          <cell r="K492" t="str">
            <v>Y</v>
          </cell>
          <cell r="L492" t="str">
            <v>Y</v>
          </cell>
        </row>
        <row r="493">
          <cell r="E493" t="str">
            <v>CNSTRCTN_STTS</v>
          </cell>
          <cell r="F493" t="str">
            <v>N</v>
          </cell>
          <cell r="H493" t="str">
            <v>N</v>
          </cell>
          <cell r="I493" t="str">
            <v>N</v>
          </cell>
          <cell r="J493" t="str">
            <v>N</v>
          </cell>
          <cell r="K493" t="str">
            <v>Y</v>
          </cell>
          <cell r="L493" t="str">
            <v>Y</v>
          </cell>
        </row>
        <row r="494">
          <cell r="E494" t="str">
            <v>DT_CNSTRCTN_STTS</v>
          </cell>
          <cell r="F494" t="str">
            <v>N</v>
          </cell>
          <cell r="H494" t="str">
            <v>N</v>
          </cell>
          <cell r="I494" t="str">
            <v>N</v>
          </cell>
          <cell r="J494" t="str">
            <v>N</v>
          </cell>
          <cell r="K494" t="str">
            <v>Y</v>
          </cell>
          <cell r="L494" t="str">
            <v>Y</v>
          </cell>
        </row>
        <row r="495">
          <cell r="E495" t="str">
            <v>DT_FRST_USG</v>
          </cell>
          <cell r="F495" t="str">
            <v>N</v>
          </cell>
          <cell r="H495" t="str">
            <v>N</v>
          </cell>
          <cell r="I495" t="str">
            <v>N</v>
          </cell>
          <cell r="J495" t="str">
            <v>N</v>
          </cell>
          <cell r="K495" t="str">
            <v>Y</v>
          </cell>
          <cell r="L495" t="str">
            <v>N</v>
          </cell>
        </row>
        <row r="496">
          <cell r="E496" t="str">
            <v>DVLPMNT_STTS</v>
          </cell>
          <cell r="F496" t="str">
            <v>N</v>
          </cell>
          <cell r="H496" t="str">
            <v>Y</v>
          </cell>
          <cell r="I496" t="str">
            <v>Y</v>
          </cell>
          <cell r="J496" t="str">
            <v>Y</v>
          </cell>
          <cell r="K496" t="str">
            <v>Y</v>
          </cell>
          <cell r="L496" t="str">
            <v>Y</v>
          </cell>
        </row>
        <row r="497">
          <cell r="E497" t="str">
            <v>MN_PRPS</v>
          </cell>
          <cell r="F497" t="str">
            <v>N</v>
          </cell>
          <cell r="H497" t="str">
            <v>N</v>
          </cell>
          <cell r="I497" t="str">
            <v>N</v>
          </cell>
          <cell r="J497" t="str">
            <v>N</v>
          </cell>
          <cell r="K497" t="str">
            <v>Y</v>
          </cell>
          <cell r="L497" t="str">
            <v>N</v>
          </cell>
        </row>
        <row r="498">
          <cell r="E498" t="str">
            <v>PRM_LCTN</v>
          </cell>
          <cell r="F498" t="str">
            <v>N</v>
          </cell>
          <cell r="H498" t="str">
            <v>N</v>
          </cell>
          <cell r="I498" t="str">
            <v>N</v>
          </cell>
          <cell r="J498" t="str">
            <v>N</v>
          </cell>
          <cell r="K498" t="str">
            <v>Y</v>
          </cell>
          <cell r="L498" t="str">
            <v>N</v>
          </cell>
        </row>
        <row r="499">
          <cell r="E499" t="str">
            <v>CRE_INCM_CRRNCY</v>
          </cell>
          <cell r="F499" t="str">
            <v>N</v>
          </cell>
          <cell r="H499" t="str">
            <v>N</v>
          </cell>
          <cell r="I499" t="str">
            <v>N</v>
          </cell>
          <cell r="J499" t="str">
            <v>N</v>
          </cell>
          <cell r="K499" t="str">
            <v>Y</v>
          </cell>
          <cell r="L499" t="str">
            <v>N</v>
          </cell>
        </row>
        <row r="500">
          <cell r="E500" t="str">
            <v>CRE_YRLY_EXPNSS</v>
          </cell>
          <cell r="F500" t="str">
            <v>N</v>
          </cell>
          <cell r="H500" t="str">
            <v>N</v>
          </cell>
          <cell r="I500" t="str">
            <v>N</v>
          </cell>
          <cell r="J500" t="str">
            <v>N</v>
          </cell>
          <cell r="K500" t="str">
            <v>Y</v>
          </cell>
          <cell r="L500" t="str">
            <v>N</v>
          </cell>
        </row>
        <row r="501">
          <cell r="E501" t="str">
            <v>CRE_YRLY_INCM</v>
          </cell>
          <cell r="F501" t="str">
            <v>N</v>
          </cell>
          <cell r="H501" t="str">
            <v>N</v>
          </cell>
          <cell r="I501" t="str">
            <v>N</v>
          </cell>
          <cell r="J501" t="str">
            <v>N</v>
          </cell>
          <cell r="K501" t="str">
            <v>Y</v>
          </cell>
          <cell r="L501" t="str">
            <v>N</v>
          </cell>
        </row>
        <row r="502">
          <cell r="E502" t="str">
            <v>PRTCTN_TYP_PBLC_GRNT_SCHM_C19</v>
          </cell>
          <cell r="F502" t="str">
            <v>N</v>
          </cell>
          <cell r="H502" t="str">
            <v>N</v>
          </cell>
          <cell r="I502" t="str">
            <v>N</v>
          </cell>
          <cell r="J502" t="str">
            <v>N</v>
          </cell>
          <cell r="K502" t="str">
            <v>Y</v>
          </cell>
          <cell r="L502" t="str">
            <v>Y</v>
          </cell>
        </row>
        <row r="503">
          <cell r="E503" t="str">
            <v>TAX_ID</v>
          </cell>
          <cell r="F503" t="str">
            <v>N</v>
          </cell>
          <cell r="H503" t="str">
            <v>Y</v>
          </cell>
          <cell r="I503" t="str">
            <v>Y</v>
          </cell>
          <cell r="J503" t="str">
            <v>Y</v>
          </cell>
          <cell r="K503" t="str">
            <v>Y</v>
          </cell>
          <cell r="L503" t="str">
            <v>Y</v>
          </cell>
        </row>
        <row r="504">
          <cell r="E504" t="str">
            <v>TYP_EP_SCR</v>
          </cell>
          <cell r="F504" t="str">
            <v>N</v>
          </cell>
          <cell r="H504" t="str">
            <v>Y</v>
          </cell>
          <cell r="I504" t="str">
            <v>Y</v>
          </cell>
          <cell r="J504" t="str">
            <v>Y</v>
          </cell>
          <cell r="K504" t="str">
            <v>Y</v>
          </cell>
          <cell r="L504" t="str">
            <v>Y</v>
          </cell>
        </row>
        <row r="505">
          <cell r="E505" t="str">
            <v>EP_SCR</v>
          </cell>
          <cell r="F505" t="str">
            <v>N</v>
          </cell>
          <cell r="H505" t="str">
            <v>Y</v>
          </cell>
          <cell r="I505" t="str">
            <v>Y</v>
          </cell>
          <cell r="J505" t="str">
            <v>Y</v>
          </cell>
          <cell r="K505" t="str">
            <v>Y</v>
          </cell>
          <cell r="L505" t="str">
            <v>Y</v>
          </cell>
        </row>
        <row r="506">
          <cell r="E506" t="str">
            <v>TYP_EPC_LBL</v>
          </cell>
          <cell r="F506" t="str">
            <v>N</v>
          </cell>
          <cell r="H506" t="str">
            <v>Y</v>
          </cell>
          <cell r="I506" t="str">
            <v>Y</v>
          </cell>
          <cell r="J506" t="str">
            <v>Y</v>
          </cell>
          <cell r="K506" t="str">
            <v>Y</v>
          </cell>
          <cell r="L506" t="str">
            <v>Y</v>
          </cell>
        </row>
        <row r="507">
          <cell r="E507" t="str">
            <v>EPC_LBL</v>
          </cell>
          <cell r="F507" t="str">
            <v>N</v>
          </cell>
          <cell r="H507" t="str">
            <v>Y</v>
          </cell>
          <cell r="I507" t="str">
            <v>Y</v>
          </cell>
          <cell r="J507" t="str">
            <v>Y</v>
          </cell>
          <cell r="K507" t="str">
            <v>Y</v>
          </cell>
          <cell r="L507" t="str">
            <v>Y</v>
          </cell>
        </row>
        <row r="508">
          <cell r="E508" t="str">
            <v>TYP_EMSSNS_LBL</v>
          </cell>
          <cell r="F508" t="str">
            <v>N</v>
          </cell>
          <cell r="H508" t="str">
            <v>Y</v>
          </cell>
          <cell r="I508" t="str">
            <v>Y</v>
          </cell>
          <cell r="J508" t="str">
            <v>Y</v>
          </cell>
          <cell r="K508" t="str">
            <v>Y</v>
          </cell>
          <cell r="L508" t="str">
            <v>Y</v>
          </cell>
        </row>
        <row r="509">
          <cell r="E509" t="str">
            <v>EPC_EMSSNS_LBL</v>
          </cell>
          <cell r="F509" t="str">
            <v>N</v>
          </cell>
          <cell r="H509" t="str">
            <v>Y</v>
          </cell>
          <cell r="I509" t="str">
            <v>Y</v>
          </cell>
          <cell r="J509" t="str">
            <v>Y</v>
          </cell>
          <cell r="K509" t="str">
            <v>Y</v>
          </cell>
          <cell r="L509" t="str">
            <v>Y</v>
          </cell>
        </row>
        <row r="510">
          <cell r="E510" t="str">
            <v>VHCL_EMSSNS_LBL</v>
          </cell>
          <cell r="F510" t="str">
            <v>N</v>
          </cell>
          <cell r="H510" t="str">
            <v>Y</v>
          </cell>
          <cell r="I510" t="str">
            <v>Y</v>
          </cell>
          <cell r="J510" t="str">
            <v>Y</v>
          </cell>
          <cell r="K510" t="str">
            <v>Y</v>
          </cell>
          <cell r="L510" t="str">
            <v>Y</v>
          </cell>
        </row>
        <row r="511">
          <cell r="E511" t="str">
            <v>TYP_EMSSNS_SCR</v>
          </cell>
          <cell r="F511" t="str">
            <v>N</v>
          </cell>
          <cell r="H511" t="str">
            <v>Y</v>
          </cell>
          <cell r="I511" t="str">
            <v>Y</v>
          </cell>
          <cell r="J511" t="str">
            <v>Y</v>
          </cell>
          <cell r="K511" t="str">
            <v>Y</v>
          </cell>
          <cell r="L511" t="str">
            <v>Y</v>
          </cell>
        </row>
        <row r="512">
          <cell r="E512" t="str">
            <v>EPC_EMSSNS_SCR</v>
          </cell>
          <cell r="F512" t="str">
            <v>N</v>
          </cell>
          <cell r="H512" t="str">
            <v>Y</v>
          </cell>
          <cell r="I512" t="str">
            <v>Y</v>
          </cell>
          <cell r="J512" t="str">
            <v>Y</v>
          </cell>
          <cell r="K512" t="str">
            <v>Y</v>
          </cell>
          <cell r="L512" t="str">
            <v>Y</v>
          </cell>
        </row>
        <row r="513">
          <cell r="E513" t="str">
            <v>VHCL_EMSSNS_SCR</v>
          </cell>
          <cell r="F513" t="str">
            <v>N</v>
          </cell>
          <cell r="H513" t="str">
            <v>Y</v>
          </cell>
          <cell r="I513" t="str">
            <v>Y</v>
          </cell>
          <cell r="J513" t="str">
            <v>Y</v>
          </cell>
          <cell r="K513" t="str">
            <v>Y</v>
          </cell>
          <cell r="L513" t="str">
            <v>Y</v>
          </cell>
        </row>
        <row r="514">
          <cell r="E514" t="str">
            <v>EMSSNS_SCP1_PRTCTN</v>
          </cell>
          <cell r="F514" t="str">
            <v>N</v>
          </cell>
          <cell r="H514" t="str">
            <v>N</v>
          </cell>
          <cell r="I514" t="str">
            <v>N</v>
          </cell>
          <cell r="J514" t="str">
            <v>N</v>
          </cell>
          <cell r="K514" t="str">
            <v>Y</v>
          </cell>
          <cell r="L514" t="str">
            <v>N</v>
          </cell>
        </row>
        <row r="515">
          <cell r="E515" t="str">
            <v>EMSSNS_SCP2_PRTCTN</v>
          </cell>
          <cell r="F515" t="str">
            <v>N</v>
          </cell>
          <cell r="H515" t="str">
            <v>N</v>
          </cell>
          <cell r="I515" t="str">
            <v>N</v>
          </cell>
          <cell r="J515" t="str">
            <v>N</v>
          </cell>
          <cell r="K515" t="str">
            <v>Y</v>
          </cell>
          <cell r="L515" t="str">
            <v>N</v>
          </cell>
        </row>
        <row r="516">
          <cell r="E516" t="str">
            <v>EMSSNS_SCP3_PRTCTN</v>
          </cell>
          <cell r="F516" t="str">
            <v>N</v>
          </cell>
          <cell r="H516" t="str">
            <v>N</v>
          </cell>
          <cell r="I516" t="str">
            <v>N</v>
          </cell>
          <cell r="J516" t="str">
            <v>N</v>
          </cell>
          <cell r="K516" t="str">
            <v>Y</v>
          </cell>
          <cell r="L516" t="str">
            <v>N</v>
          </cell>
        </row>
        <row r="517">
          <cell r="E517" t="str">
            <v>MTHD_USD_PRTCTN_SCP_1</v>
          </cell>
          <cell r="F517" t="str">
            <v>N</v>
          </cell>
          <cell r="H517" t="str">
            <v>N</v>
          </cell>
          <cell r="I517" t="str">
            <v>N</v>
          </cell>
          <cell r="J517" t="str">
            <v>N</v>
          </cell>
          <cell r="K517" t="str">
            <v>Y</v>
          </cell>
          <cell r="L517" t="str">
            <v>N</v>
          </cell>
        </row>
        <row r="518">
          <cell r="E518" t="str">
            <v>MTHD_USD_PRTCTN_SCP_2</v>
          </cell>
          <cell r="F518" t="str">
            <v>N</v>
          </cell>
          <cell r="H518" t="str">
            <v>N</v>
          </cell>
          <cell r="I518" t="str">
            <v>N</v>
          </cell>
          <cell r="J518" t="str">
            <v>N</v>
          </cell>
          <cell r="K518" t="str">
            <v>Y</v>
          </cell>
          <cell r="L518" t="str">
            <v>N</v>
          </cell>
        </row>
        <row r="519">
          <cell r="E519" t="str">
            <v>MTHD_USD_PRTCTN_SCP_3</v>
          </cell>
          <cell r="F519" t="str">
            <v>N</v>
          </cell>
          <cell r="H519" t="str">
            <v>N</v>
          </cell>
          <cell r="I519" t="str">
            <v>N</v>
          </cell>
          <cell r="J519" t="str">
            <v>N</v>
          </cell>
          <cell r="K519" t="str">
            <v>Y</v>
          </cell>
          <cell r="L519" t="str">
            <v>N</v>
          </cell>
        </row>
        <row r="520">
          <cell r="E520" t="str">
            <v>FLG_ACT_PHYSCL_RSK</v>
          </cell>
          <cell r="F520" t="str">
            <v>N</v>
          </cell>
          <cell r="H520" t="str">
            <v>Y</v>
          </cell>
          <cell r="I520" t="str">
            <v>Y</v>
          </cell>
          <cell r="J520" t="str">
            <v>Y</v>
          </cell>
          <cell r="K520" t="str">
            <v>Y</v>
          </cell>
          <cell r="L520" t="str">
            <v>Y</v>
          </cell>
        </row>
        <row r="521">
          <cell r="E521" t="str">
            <v>FLG_CHRNC_PHYSCL_RSK</v>
          </cell>
          <cell r="F521" t="str">
            <v>N</v>
          </cell>
          <cell r="H521" t="str">
            <v>Y</v>
          </cell>
          <cell r="I521" t="str">
            <v>Y</v>
          </cell>
          <cell r="J521" t="str">
            <v>Y</v>
          </cell>
          <cell r="K521" t="str">
            <v>Y</v>
          </cell>
          <cell r="L521" t="str">
            <v>Y</v>
          </cell>
        </row>
        <row r="522">
          <cell r="E522" t="str">
            <v>INSRNC_ID</v>
          </cell>
          <cell r="F522" t="str">
            <v>N</v>
          </cell>
          <cell r="H522" t="str">
            <v>Y</v>
          </cell>
          <cell r="I522" t="str">
            <v>Y</v>
          </cell>
          <cell r="J522" t="str">
            <v>Y</v>
          </cell>
          <cell r="K522" t="str">
            <v>Y</v>
          </cell>
          <cell r="L522" t="str">
            <v>Y</v>
          </cell>
        </row>
        <row r="523">
          <cell r="E523" t="str">
            <v>TYP_HZRDS_INSRD</v>
          </cell>
          <cell r="F523" t="str">
            <v>N</v>
          </cell>
          <cell r="H523" t="str">
            <v>Y</v>
          </cell>
          <cell r="I523" t="str">
            <v>Y</v>
          </cell>
          <cell r="J523" t="str">
            <v>Y</v>
          </cell>
          <cell r="K523" t="str">
            <v>Y</v>
          </cell>
          <cell r="L523" t="str">
            <v>Y</v>
          </cell>
        </row>
        <row r="524">
          <cell r="E524" t="str">
            <v>AMNT_CVRD_INSRNC</v>
          </cell>
          <cell r="F524" t="str">
            <v>N</v>
          </cell>
          <cell r="H524" t="str">
            <v>Y</v>
          </cell>
          <cell r="I524" t="str">
            <v>Y</v>
          </cell>
          <cell r="J524" t="str">
            <v>Y</v>
          </cell>
          <cell r="K524" t="str">
            <v>Y</v>
          </cell>
          <cell r="L524" t="str">
            <v>Y</v>
          </cell>
        </row>
        <row r="525">
          <cell r="E525" t="str">
            <v>DT_MTRTY_INSRNC</v>
          </cell>
          <cell r="F525" t="str">
            <v>N</v>
          </cell>
          <cell r="H525" t="str">
            <v>Y</v>
          </cell>
          <cell r="I525" t="str">
            <v>Y</v>
          </cell>
          <cell r="J525" t="str">
            <v>Y</v>
          </cell>
          <cell r="K525" t="str">
            <v>Y</v>
          </cell>
          <cell r="L525" t="str">
            <v>Y</v>
          </cell>
        </row>
        <row r="526">
          <cell r="E526" t="str">
            <v>FLG_FRST_HM</v>
          </cell>
          <cell r="F526" t="str">
            <v>N</v>
          </cell>
          <cell r="H526" t="str">
            <v>N</v>
          </cell>
          <cell r="I526" t="str">
            <v>N</v>
          </cell>
          <cell r="J526" t="str">
            <v>N</v>
          </cell>
          <cell r="K526" t="str">
            <v>N</v>
          </cell>
          <cell r="L526" t="str">
            <v>Y</v>
          </cell>
        </row>
        <row r="527">
          <cell r="E527" t="str">
            <v>YR_CNSTRCTN</v>
          </cell>
          <cell r="F527" t="str">
            <v>N</v>
          </cell>
          <cell r="H527" t="str">
            <v>Y</v>
          </cell>
          <cell r="I527" t="str">
            <v>Y</v>
          </cell>
          <cell r="J527" t="str">
            <v>Y</v>
          </cell>
          <cell r="K527" t="str">
            <v>Y</v>
          </cell>
          <cell r="L527" t="str">
            <v>Y</v>
          </cell>
        </row>
        <row r="528">
          <cell r="E528" t="str">
            <v>BLDNG_AR</v>
          </cell>
          <cell r="F528" t="str">
            <v>N</v>
          </cell>
          <cell r="H528" t="str">
            <v>Y</v>
          </cell>
          <cell r="I528" t="str">
            <v>Y</v>
          </cell>
          <cell r="J528" t="str">
            <v>Y</v>
          </cell>
          <cell r="K528" t="str">
            <v>Y</v>
          </cell>
          <cell r="L528" t="str">
            <v>Y</v>
          </cell>
        </row>
        <row r="529">
          <cell r="E529" t="str">
            <v>LND_AR</v>
          </cell>
          <cell r="F529" t="str">
            <v>N</v>
          </cell>
          <cell r="H529" t="str">
            <v>Y</v>
          </cell>
          <cell r="I529" t="str">
            <v>Y</v>
          </cell>
          <cell r="J529" t="str">
            <v>Y</v>
          </cell>
          <cell r="K529" t="str">
            <v>Y</v>
          </cell>
          <cell r="L529" t="str">
            <v>Y</v>
          </cell>
        </row>
        <row r="530">
          <cell r="E530" t="str">
            <v>LN_PSTN</v>
          </cell>
          <cell r="F530" t="str">
            <v>N</v>
          </cell>
          <cell r="H530" t="str">
            <v>N</v>
          </cell>
          <cell r="I530" t="str">
            <v>N</v>
          </cell>
          <cell r="J530" t="str">
            <v>N</v>
          </cell>
          <cell r="K530" t="str">
            <v>Y</v>
          </cell>
          <cell r="L530" t="str">
            <v>Y</v>
          </cell>
        </row>
        <row r="531">
          <cell r="E531" t="str">
            <v>RL_ESTT_CRTFCTN</v>
          </cell>
          <cell r="F531" t="str">
            <v>N</v>
          </cell>
          <cell r="H531" t="str">
            <v>Y</v>
          </cell>
          <cell r="I531" t="str">
            <v>Y</v>
          </cell>
          <cell r="J531" t="str">
            <v>Y</v>
          </cell>
          <cell r="K531" t="str">
            <v>Y</v>
          </cell>
          <cell r="L531" t="str">
            <v>Y</v>
          </cell>
        </row>
        <row r="532">
          <cell r="E532" t="str">
            <v>TYP_VHCL</v>
          </cell>
          <cell r="F532" t="str">
            <v>N</v>
          </cell>
          <cell r="H532" t="str">
            <v>Y</v>
          </cell>
          <cell r="I532" t="str">
            <v>Y</v>
          </cell>
          <cell r="J532" t="str">
            <v>Y</v>
          </cell>
          <cell r="K532" t="str">
            <v>Y</v>
          </cell>
          <cell r="L532" t="str">
            <v>Y</v>
          </cell>
        </row>
        <row r="533">
          <cell r="E533" t="str">
            <v>DT_RGSTRTN</v>
          </cell>
          <cell r="F533" t="str">
            <v>N</v>
          </cell>
          <cell r="H533" t="str">
            <v>Y</v>
          </cell>
          <cell r="I533" t="str">
            <v>Y</v>
          </cell>
          <cell r="J533" t="str">
            <v>Y</v>
          </cell>
          <cell r="K533" t="str">
            <v>Y</v>
          </cell>
          <cell r="L533" t="str">
            <v>Y</v>
          </cell>
        </row>
        <row r="534">
          <cell r="E534" t="str">
            <v>PRMRY_ENRGY_DMND_NN_RNWBL</v>
          </cell>
          <cell r="F534" t="str">
            <v>N</v>
          </cell>
          <cell r="H534" t="str">
            <v>Y</v>
          </cell>
          <cell r="I534" t="str">
            <v>Y</v>
          </cell>
          <cell r="J534" t="str">
            <v>Y</v>
          </cell>
          <cell r="K534" t="str">
            <v>Y</v>
          </cell>
          <cell r="L534" t="str">
            <v>Y</v>
          </cell>
        </row>
        <row r="535">
          <cell r="E535" t="str">
            <v>PRMRY_ENRGY_DMND_TTL</v>
          </cell>
          <cell r="F535" t="str">
            <v>N</v>
          </cell>
          <cell r="H535" t="str">
            <v>Y</v>
          </cell>
          <cell r="I535" t="str">
            <v>Y</v>
          </cell>
          <cell r="J535" t="str">
            <v>Y</v>
          </cell>
          <cell r="K535" t="str">
            <v>Y</v>
          </cell>
          <cell r="L535" t="str">
            <v>Y</v>
          </cell>
        </row>
        <row r="536">
          <cell r="E536" t="str">
            <v>PRMRY_ENRGY_DMND_RFRNC_VL</v>
          </cell>
          <cell r="F536" t="str">
            <v>N</v>
          </cell>
          <cell r="H536" t="str">
            <v>Y</v>
          </cell>
          <cell r="I536" t="str">
            <v>Y</v>
          </cell>
          <cell r="J536" t="str">
            <v>Y</v>
          </cell>
          <cell r="K536" t="str">
            <v>Y</v>
          </cell>
          <cell r="L536" t="str">
            <v>Y</v>
          </cell>
        </row>
        <row r="537">
          <cell r="E537" t="str">
            <v>RL_ESTT_CLMT_ZN</v>
          </cell>
          <cell r="F537" t="str">
            <v>N</v>
          </cell>
          <cell r="H537" t="str">
            <v>Y</v>
          </cell>
          <cell r="I537" t="str">
            <v>Y</v>
          </cell>
          <cell r="J537" t="str">
            <v>Y</v>
          </cell>
          <cell r="K537" t="str">
            <v>Y</v>
          </cell>
          <cell r="L537" t="str">
            <v>Y</v>
          </cell>
        </row>
        <row r="538">
          <cell r="E538" t="str">
            <v>RL_ESTT_LNGTD</v>
          </cell>
          <cell r="F538" t="str">
            <v>N</v>
          </cell>
          <cell r="H538" t="str">
            <v>Y</v>
          </cell>
          <cell r="I538" t="str">
            <v>Y</v>
          </cell>
          <cell r="J538" t="str">
            <v>Y</v>
          </cell>
          <cell r="K538" t="str">
            <v>Y</v>
          </cell>
          <cell r="L538" t="str">
            <v>Y</v>
          </cell>
        </row>
        <row r="539">
          <cell r="E539" t="str">
            <v>RL_ESTT_LTTD</v>
          </cell>
          <cell r="F539" t="str">
            <v>N</v>
          </cell>
          <cell r="H539" t="str">
            <v>Y</v>
          </cell>
          <cell r="I539" t="str">
            <v>Y</v>
          </cell>
          <cell r="J539" t="str">
            <v>Y</v>
          </cell>
          <cell r="K539" t="str">
            <v>Y</v>
          </cell>
          <cell r="L539" t="str">
            <v>Y</v>
          </cell>
        </row>
        <row r="540">
          <cell r="E540" t="str">
            <v>FLG_ELCTRC_VHCL</v>
          </cell>
          <cell r="F540" t="str">
            <v>N</v>
          </cell>
          <cell r="H540" t="str">
            <v>Y</v>
          </cell>
          <cell r="I540" t="str">
            <v>Y</v>
          </cell>
          <cell r="J540" t="str">
            <v>Y</v>
          </cell>
          <cell r="K540" t="str">
            <v>Y</v>
          </cell>
          <cell r="L540" t="str">
            <v>Y</v>
          </cell>
        </row>
        <row r="541">
          <cell r="E541" t="str">
            <v>COD_SOC</v>
          </cell>
          <cell r="F541" t="str">
            <v>N</v>
          </cell>
          <cell r="H541" t="str">
            <v>Y</v>
          </cell>
          <cell r="I541" t="str">
            <v>Y</v>
          </cell>
          <cell r="J541" t="str">
            <v>Y</v>
          </cell>
          <cell r="K541" t="str">
            <v>Y</v>
          </cell>
          <cell r="L541" t="str">
            <v>Y</v>
          </cell>
        </row>
        <row r="542">
          <cell r="E542" t="str">
            <v>DT_RFRNC</v>
          </cell>
          <cell r="F542" t="str">
            <v>N</v>
          </cell>
          <cell r="H542" t="str">
            <v>Y</v>
          </cell>
          <cell r="I542" t="str">
            <v>Y</v>
          </cell>
          <cell r="J542" t="str">
            <v>Y</v>
          </cell>
          <cell r="K542" t="str">
            <v>Y</v>
          </cell>
          <cell r="L542" t="str">
            <v>Y</v>
          </cell>
        </row>
        <row r="543">
          <cell r="E543" t="str">
            <v>INSTRMNT_ID</v>
          </cell>
          <cell r="F543" t="str">
            <v>N</v>
          </cell>
          <cell r="H543" t="str">
            <v>Y</v>
          </cell>
          <cell r="I543" t="str">
            <v>Y</v>
          </cell>
          <cell r="J543" t="str">
            <v>Y</v>
          </cell>
          <cell r="K543" t="str">
            <v>Y</v>
          </cell>
          <cell r="L543" t="str">
            <v>Y</v>
          </cell>
        </row>
        <row r="544">
          <cell r="E544" t="str">
            <v>SSTNBL_CTGRY</v>
          </cell>
          <cell r="F544" t="str">
            <v>N</v>
          </cell>
          <cell r="H544" t="str">
            <v>Y</v>
          </cell>
          <cell r="I544" t="str">
            <v>Y</v>
          </cell>
          <cell r="J544" t="str">
            <v>Y</v>
          </cell>
          <cell r="K544" t="str">
            <v>Y</v>
          </cell>
          <cell r="L544" t="str">
            <v>Y</v>
          </cell>
        </row>
        <row r="545">
          <cell r="E545" t="str">
            <v>PRCNTG_ACTVTY</v>
          </cell>
          <cell r="F545" t="str">
            <v>N</v>
          </cell>
          <cell r="H545" t="str">
            <v>Y</v>
          </cell>
          <cell r="I545" t="str">
            <v>Y</v>
          </cell>
          <cell r="J545" t="str">
            <v>Y</v>
          </cell>
          <cell r="K545" t="str">
            <v>Y</v>
          </cell>
          <cell r="L545" t="str">
            <v>Y</v>
          </cell>
        </row>
        <row r="546">
          <cell r="E546" t="str">
            <v>ENVRNMNTL_OBJCTV</v>
          </cell>
          <cell r="F546" t="str">
            <v>N</v>
          </cell>
          <cell r="H546" t="str">
            <v>Y</v>
          </cell>
          <cell r="I546" t="str">
            <v>Y</v>
          </cell>
          <cell r="J546" t="str">
            <v>Y</v>
          </cell>
          <cell r="K546" t="str">
            <v>Y</v>
          </cell>
          <cell r="L546" t="str">
            <v>Y</v>
          </cell>
        </row>
        <row r="547">
          <cell r="E547" t="str">
            <v>TYP_ACTVTY</v>
          </cell>
          <cell r="F547" t="str">
            <v>N</v>
          </cell>
          <cell r="H547" t="str">
            <v>Y</v>
          </cell>
          <cell r="I547" t="str">
            <v>Y</v>
          </cell>
          <cell r="J547" t="str">
            <v>Y</v>
          </cell>
          <cell r="K547" t="str">
            <v>Y</v>
          </cell>
          <cell r="L547" t="str">
            <v>Y</v>
          </cell>
        </row>
        <row r="548">
          <cell r="E548" t="str">
            <v>SSTNBL_INDCTR</v>
          </cell>
          <cell r="F548" t="str">
            <v>N</v>
          </cell>
          <cell r="H548" t="str">
            <v>Y</v>
          </cell>
          <cell r="I548" t="str">
            <v>Y</v>
          </cell>
          <cell r="J548" t="str">
            <v>Y</v>
          </cell>
          <cell r="K548" t="str">
            <v>Y</v>
          </cell>
          <cell r="L548" t="str">
            <v>Y</v>
          </cell>
        </row>
        <row r="549">
          <cell r="E549" t="str">
            <v>FLG_SBSTNTL_CNTRBTN</v>
          </cell>
          <cell r="F549" t="str">
            <v>N</v>
          </cell>
          <cell r="H549" t="str">
            <v>Y</v>
          </cell>
          <cell r="I549" t="str">
            <v>Y</v>
          </cell>
          <cell r="J549" t="str">
            <v>Y</v>
          </cell>
          <cell r="K549" t="str">
            <v>Y</v>
          </cell>
          <cell r="L549" t="str">
            <v>Y</v>
          </cell>
        </row>
        <row r="550">
          <cell r="E550" t="str">
            <v>FLG_DNSH_CMPLNC</v>
          </cell>
          <cell r="F550" t="str">
            <v>N</v>
          </cell>
          <cell r="H550" t="str">
            <v>Y</v>
          </cell>
          <cell r="I550" t="str">
            <v>Y</v>
          </cell>
          <cell r="J550" t="str">
            <v>Y</v>
          </cell>
          <cell r="K550" t="str">
            <v>Y</v>
          </cell>
          <cell r="L550" t="str">
            <v>Y</v>
          </cell>
        </row>
        <row r="551">
          <cell r="E551" t="str">
            <v>DNSH_DTL</v>
          </cell>
          <cell r="F551" t="str">
            <v>N</v>
          </cell>
          <cell r="H551" t="str">
            <v>Y</v>
          </cell>
          <cell r="I551" t="str">
            <v>Y</v>
          </cell>
          <cell r="J551" t="str">
            <v>Y</v>
          </cell>
          <cell r="K551" t="str">
            <v>Y</v>
          </cell>
          <cell r="L551" t="str">
            <v>Y</v>
          </cell>
        </row>
      </sheetData>
      <sheetData sheetId="3"/>
      <sheetData sheetId="4"/>
      <sheetData sheetId="5"/>
      <sheetData sheetId="6"/>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180102E-BF9B-4A90-8F0E-36AC410A6085}"/>
  <namedSheetView name="View2" id="{7FBB86C3-A5B6-4385-B090-AAD1EF2648A8}"/>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6382341-94CF-447B-9E16-BF58FF3435A9}"/>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6:AU220" headerRowDxfId="284" dataDxfId="283" tableBorderDxfId="282">
  <autoFilter ref="B6:AU220" xr:uid="{00000000-000C-0000-FFFF-FFFF00000000}">
    <filterColumn colId="1">
      <filters>
        <filter val="PRMRY_ASST_CLSSF"/>
      </filters>
    </filterColumn>
  </autoFilter>
  <tableColumns count="46">
    <tableColumn id="1" xr3:uid="{00000000-0010-0000-0000-000001000000}" name="TABLE_NAME" dataDxfId="281"/>
    <tableColumn id="3" xr3:uid="{00000000-0010-0000-0000-000003000000}" name="COLUMN_NAME" dataDxfId="280"/>
    <tableColumn id="5" xr3:uid="{00000000-0010-0000-0000-000005000000}" name="DATA_TYPE" dataDxfId="279"/>
    <tableColumn id="66" xr3:uid="{00000000-0010-0000-0000-000042000000}" name="ANACREDIT" dataDxfId="278"/>
    <tableColumn id="65" xr3:uid="{00000000-0010-0000-0000-000041000000}" name="CRP" dataDxfId="277"/>
    <tableColumn id="64" xr3:uid="{00000000-0010-0000-0000-000040000000}" name="CRE" dataDxfId="276"/>
    <tableColumn id="63" xr3:uid="{00000000-0010-0000-0000-00003F000000}" name="LF" dataDxfId="275"/>
    <tableColumn id="62" xr3:uid="{00000000-0010-0000-0000-00003E000000}" name="RRE" dataDxfId="274"/>
    <tableColumn id="61" xr3:uid="{00000000-0010-0000-0000-00003D000000}" name="Retail SME" dataDxfId="273"/>
    <tableColumn id="60" xr3:uid="{00000000-0010-0000-0000-00003C000000}" name="Retail Other" dataDxfId="272"/>
    <tableColumn id="6" xr3:uid="{00000000-0010-0000-0000-000006000000}" name="DESCRIPTION" dataDxfId="271"/>
    <tableColumn id="58" xr3:uid="{00000000-0010-0000-0000-00003A000000}" name="Field Definition / Additional Guidance" dataDxfId="270"/>
    <tableColumn id="35" xr3:uid="{B1ACECDB-1494-4A1F-A78D-D6C5AA41E2B9}" name="Field Definition / Additional Guidance (new)" dataDxfId="269"/>
    <tableColumn id="34" xr3:uid="{1FCFBCF2-0590-4C57-8B93-B3D7C752750E}" name="Validação" dataDxfId="268"/>
    <tableColumn id="69" xr3:uid="{00000000-0010-0000-0000-000045000000}" name="NULLABLE" dataDxfId="267"/>
    <tableColumn id="68" xr3:uid="{00000000-0010-0000-0000-000044000000}" name="NOT APPLICABLE" dataDxfId="266"/>
    <tableColumn id="17" xr3:uid="{00000000-0010-0000-0000-000011000000}" name="Column5" dataDxfId="265"/>
    <tableColumn id="49" xr3:uid="{00000000-0010-0000-0000-000031000000}" name="ORDER" dataDxfId="264"/>
    <tableColumn id="38" xr3:uid="{00000000-0010-0000-0000-000026000000}" name="Cash balances and other deposits " dataDxfId="263"/>
    <tableColumn id="39" xr3:uid="{00000000-0010-0000-0000-000027000000}" name="General governments" dataDxfId="262"/>
    <tableColumn id="42" xr3:uid="{00000000-0010-0000-0000-00002A000000}" name="Credit institutions" dataDxfId="261"/>
    <tableColumn id="41" xr3:uid="{00000000-0010-0000-0000-000029000000}" name="Other financial corporations" dataDxfId="260"/>
    <tableColumn id="44" xr3:uid="{00000000-0010-0000-0000-00002C000000}" name="Non financial corporations" dataDxfId="259"/>
    <tableColumn id="43" xr3:uid="{00000000-0010-0000-0000-00002B000000}" name="Households" dataDxfId="258"/>
    <tableColumn id="45" xr3:uid="{00000000-0010-0000-0000-00002D000000}" name="DEBT SECURITIES" dataDxfId="257"/>
    <tableColumn id="10" xr3:uid="{00000000-0010-0000-0000-00000A000000}" name="Column3" dataDxfId="256"/>
    <tableColumn id="13" xr3:uid="{00000000-0010-0000-0000-00000D000000}" name="Schema DL" dataDxfId="255"/>
    <tableColumn id="14" xr3:uid="{00000000-0010-0000-0000-00000E000000}" name="Tabela" dataDxfId="254"/>
    <tableColumn id="15" xr3:uid="{00000000-0010-0000-0000-00000F000000}" name="Campo" dataDxfId="253"/>
    <tableColumn id="16" xr3:uid="{00000000-0010-0000-0000-000010000000}" name="Metodologia de Cálculo" dataDxfId="252"/>
    <tableColumn id="67" xr3:uid="{00000000-0010-0000-0000-000043000000}" name="Metodologia de Cálculo (NOT APPLICABLE)" dataDxfId="251"/>
    <tableColumn id="18" xr3:uid="{00000000-0010-0000-0000-000012000000}" name="Metodologia de cruzamento" dataDxfId="250"/>
    <tableColumn id="19" xr3:uid="{00000000-0010-0000-0000-000013000000}" name="Column2" dataDxfId="249"/>
    <tableColumn id="54" xr3:uid="{00000000-0010-0000-0000-000036000000}" name="DT Atualização - Especificação" dataDxfId="248"/>
    <tableColumn id="4" xr3:uid="{00000000-0010-0000-0000-000004000000}" name="Histórico EF" dataDxfId="247"/>
    <tableColumn id="2" xr3:uid="{4DBC3B19-E97A-4F5C-ACA2-1D4B16B27DD8}" name="Observações Metodologia / Conceito" dataDxfId="246"/>
    <tableColumn id="7" xr3:uid="{CD728A66-3C02-406C-95B0-3D22A96FA3CE}" name="CRC/ Anacredit" dataDxfId="245"/>
    <tableColumn id="8" xr3:uid="{CF51425C-8C1A-4B36-9355-A731C8171B81}" name="Guia Corporativo" dataDxfId="244"/>
    <tableColumn id="9" xr3:uid="{108998E2-556A-46F0-BB68-C96376CA4926}" name="Melhoria" dataDxfId="243"/>
    <tableColumn id="11" xr3:uid="{0CD95077-C364-4F57-98F1-180875414343}" name="Revisto" dataDxfId="242"/>
    <tableColumn id="12" xr3:uid="{7D268867-782A-43D2-B4B9-335DD2690F3E}" name="Temática" dataDxfId="241"/>
    <tableColumn id="20" xr3:uid="{4F5C47BE-C69D-49F0-AF4A-BD9794E22121}" name="Área" dataDxfId="240"/>
    <tableColumn id="21" xr3:uid="{84AD47C6-FAAB-4CB1-ADFF-3D043F48E53C}" name="Responável área" dataDxfId="239"/>
    <tableColumn id="22" xr3:uid="{FE236C1D-A876-48D8-A790-63468A63C859}" name="Notas Reuniões" dataDxfId="238"/>
    <tableColumn id="23" xr3:uid="{06C93427-42EC-46BF-80E8-5A01834195CA}" name="Reunião com LCM" dataDxfId="237"/>
    <tableColumn id="24" xr3:uid="{BD76C1FD-2F54-40BC-9C3A-277231407117}" name="Alteração EF" dataDxfId="23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6:AR110" totalsRowShown="0" headerRowDxfId="235" dataDxfId="234" tableBorderDxfId="233">
  <autoFilter ref="B6:AR110" xr:uid="{00000000-000C-0000-FFFF-FFFF01000000}"/>
  <tableColumns count="43">
    <tableColumn id="1" xr3:uid="{00000000-0010-0000-0100-000001000000}" name="TABLE_NAME" dataDxfId="232"/>
    <tableColumn id="3" xr3:uid="{00000000-0010-0000-0100-000003000000}" name="COLUMN_NAME" dataDxfId="231"/>
    <tableColumn id="5" xr3:uid="{00000000-0010-0000-0100-000005000000}" name="DATA_TYPE" dataDxfId="230"/>
    <tableColumn id="65" xr3:uid="{00000000-0010-0000-0100-000041000000}" name="ANACREDIT" dataDxfId="229"/>
    <tableColumn id="64" xr3:uid="{00000000-0010-0000-0100-000040000000}" name="CRP" dataDxfId="228"/>
    <tableColumn id="63" xr3:uid="{00000000-0010-0000-0100-00003F000000}" name="CRE" dataDxfId="227"/>
    <tableColumn id="62" xr3:uid="{00000000-0010-0000-0100-00003E000000}" name="LF" dataDxfId="226"/>
    <tableColumn id="61" xr3:uid="{00000000-0010-0000-0100-00003D000000}" name="RRE" dataDxfId="225"/>
    <tableColumn id="60" xr3:uid="{00000000-0010-0000-0100-00003C000000}" name="Retail SME" dataDxfId="224"/>
    <tableColumn id="59" xr3:uid="{00000000-0010-0000-0100-00003B000000}" name="Retail Other" dataDxfId="223"/>
    <tableColumn id="6" xr3:uid="{00000000-0010-0000-0100-000006000000}" name="DESCRIPTION" dataDxfId="222"/>
    <tableColumn id="2" xr3:uid="{00000000-0010-0000-0100-000002000000}" name="Field Definition / Additional Guidance" dataDxfId="221"/>
    <tableColumn id="27" xr3:uid="{49110129-0797-4EE3-ACB6-21ACF97EADCD}" name="Field Definition / Additional Guidance (new)" dataDxfId="220"/>
    <tableColumn id="28" xr3:uid="{4A7896E9-7D2B-4150-9A87-5547D3EFAC2B}" name="Validação" dataDxfId="219">
      <calculatedColumnFormula>Table1[[#This Row],[Field Definition / Additional Guidance (new)]]=Table1[[#This Row],[Field Definition / Additional Guidance]]</calculatedColumnFormula>
    </tableColumn>
    <tableColumn id="36" xr3:uid="{00000000-0010-0000-0100-000024000000}" name="NULLABLE (new)" dataDxfId="218"/>
    <tableColumn id="35" xr3:uid="{00000000-0010-0000-0100-000023000000}" name="NOT APPLICABLE (new)" dataDxfId="217"/>
    <tableColumn id="33" xr3:uid="{00000000-0010-0000-0100-000021000000}" name="Column2" dataDxfId="216"/>
    <tableColumn id="4" xr3:uid="{00000000-0010-0000-0100-000004000000}" name="ORDER" dataDxfId="215"/>
    <tableColumn id="43" xr3:uid="{00000000-0010-0000-0100-00002B000000}" name="Cash balances and other deposits " dataDxfId="214"/>
    <tableColumn id="42" xr3:uid="{00000000-0010-0000-0100-00002A000000}" name="General governments" dataDxfId="213"/>
    <tableColumn id="41" xr3:uid="{00000000-0010-0000-0100-000029000000}" name="Credit institutions" dataDxfId="212"/>
    <tableColumn id="40" xr3:uid="{00000000-0010-0000-0100-000028000000}" name="Other financial corporations" dataDxfId="211"/>
    <tableColumn id="39" xr3:uid="{00000000-0010-0000-0100-000027000000}" name="Non financial corporations" dataDxfId="210"/>
    <tableColumn id="10" xr3:uid="{00000000-0010-0000-0100-00000A000000}" name="Households" dataDxfId="209"/>
    <tableColumn id="11" xr3:uid="{00000000-0010-0000-0100-00000B000000}" name="DEBT SECURITIES" dataDxfId="208"/>
    <tableColumn id="46" xr3:uid="{00000000-0010-0000-0100-00002E000000}" name="Column4" dataDxfId="207"/>
    <tableColumn id="13" xr3:uid="{00000000-0010-0000-0100-00000D000000}" name="Schema DL" dataDxfId="206"/>
    <tableColumn id="14" xr3:uid="{00000000-0010-0000-0100-00000E000000}" name="Tabela / Ficheiro" dataDxfId="205"/>
    <tableColumn id="15" xr3:uid="{00000000-0010-0000-0100-00000F000000}" name="Campo" dataDxfId="204"/>
    <tableColumn id="16" xr3:uid="{00000000-0010-0000-0100-000010000000}" name="Metodologia de Cálculo" dataDxfId="203"/>
    <tableColumn id="66" xr3:uid="{00000000-0010-0000-0100-000042000000}" name="Metodologia de Cálculo (NOT APPLICABLE)" dataDxfId="202"/>
    <tableColumn id="18" xr3:uid="{00000000-0010-0000-0100-000012000000}" name="Metodologia de cruzamento" dataDxfId="201"/>
    <tableColumn id="19" xr3:uid="{00000000-0010-0000-0100-000013000000}" name="Column3" dataDxfId="200"/>
    <tableColumn id="54" xr3:uid="{00000000-0010-0000-0100-000036000000}" name="DT Atualização - Especificação" dataDxfId="199"/>
    <tableColumn id="25" xr3:uid="{00000000-0010-0000-0100-000019000000}" name="Histórico EF" dataDxfId="198"/>
    <tableColumn id="7" xr3:uid="{82F70197-DC11-4CD0-B264-5E8D15746472}" name="Observações" dataDxfId="197">
      <calculatedColumnFormula>_xlfn.XLOOKUP(Table1[[#This Row],[COLUMN_NAME]],[11]LT003_ENTITY!$C:$C,[11]LT003_ENTITY!$AV:$AV)</calculatedColumnFormula>
    </tableColumn>
    <tableColumn id="8" xr3:uid="{54F2D18C-2144-4AC6-98F1-29AE2F4E3B6A}" name="Comparação com reporte da CRC" dataDxfId="196"/>
    <tableColumn id="9" xr3:uid="{3078268F-7D9B-4F90-B894-50C5A6C8681E}" name="Temática" dataDxfId="195"/>
    <tableColumn id="12" xr3:uid="{C15A4A22-8C95-41A4-97FE-19EA80F2E552}" name="Área" dataDxfId="194"/>
    <tableColumn id="17" xr3:uid="{229879F8-0B96-484D-AFCD-25046DFF5CAB}" name="Responável área" dataDxfId="193"/>
    <tableColumn id="21" xr3:uid="{C6859A11-8584-4A4C-9DF0-C425C53A8CB1}" name="Notas Reuniões" dataDxfId="192"/>
    <tableColumn id="22" xr3:uid="{8ACC1CD9-6881-4223-96A9-189F7CB7A246}" name="Reunião com LCM" dataDxfId="191"/>
    <tableColumn id="23" xr3:uid="{34A071F0-EF36-4777-B579-AD4273F6170F}" name="Alteração EF" dataDxfId="19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D61D586-547C-4DD1-8311-5966E7FB3804}" name="Table3" displayName="Table3" ref="B6:BF46" totalsRowShown="0" headerRowDxfId="189" dataDxfId="188" tableBorderDxfId="187">
  <autoFilter ref="B6:BF46" xr:uid="{7D61D586-547C-4DD1-8311-5966E7FB3804}">
    <filterColumn colId="1">
      <filters>
        <filter val="DT_MTRTY_PRTCTN"/>
      </filters>
    </filterColumn>
  </autoFilter>
  <tableColumns count="57">
    <tableColumn id="1" xr3:uid="{00000000-0010-0000-0200-000001000000}" name="TABLE_NAME" dataDxfId="186"/>
    <tableColumn id="3" xr3:uid="{00000000-0010-0000-0200-000003000000}" name="COLUMN_NAME" dataDxfId="185"/>
    <tableColumn id="5" xr3:uid="{00000000-0010-0000-0200-000005000000}" name="DATA_TYPE" dataDxfId="184"/>
    <tableColumn id="37" xr3:uid="{00000000-0010-0000-0200-000025000000}" name="ANACREDIT" dataDxfId="183"/>
    <tableColumn id="36" xr3:uid="{00000000-0010-0000-0200-000024000000}" name="CRP" dataDxfId="182"/>
    <tableColumn id="35" xr3:uid="{00000000-0010-0000-0200-000023000000}" name="CRE" dataDxfId="181"/>
    <tableColumn id="34" xr3:uid="{00000000-0010-0000-0200-000022000000}" name="LF" dataDxfId="180"/>
    <tableColumn id="33" xr3:uid="{00000000-0010-0000-0200-000021000000}" name="RRE" dataDxfId="179"/>
    <tableColumn id="31" xr3:uid="{00000000-0010-0000-0200-00001F000000}" name="Retail SME" dataDxfId="178"/>
    <tableColumn id="9" xr3:uid="{00000000-0010-0000-0200-000009000000}" name="Retail Other" dataDxfId="177"/>
    <tableColumn id="6" xr3:uid="{00000000-0010-0000-0200-000006000000}" name="DESCRIPTION" dataDxfId="176"/>
    <tableColumn id="32" xr3:uid="{00000000-0010-0000-0200-000020000000}" name="Field Definition / Additional Guidance" dataDxfId="175"/>
    <tableColumn id="39" xr3:uid="{113BBCC5-5394-4339-A191-AEC6C6EF3A3F}" name="Field Definition / Additional Guidance (new)" dataDxfId="174"/>
    <tableColumn id="30" xr3:uid="{0F9A31CB-558A-4175-A6C5-9DED5C036486}" name="Validação" dataDxfId="173">
      <calculatedColumnFormula>Table3[[#This Row],[Field Definition / Additional Guidance (new)]]=Table3[[#This Row],[Field Definition / Additional Guidance]]</calculatedColumnFormula>
    </tableColumn>
    <tableColumn id="43" xr3:uid="{00000000-0010-0000-0200-00002B000000}" name="NULLABLE (new)" dataDxfId="172"/>
    <tableColumn id="42" xr3:uid="{00000000-0010-0000-0200-00002A000000}" name="NOT APPLICABLE (new)" dataDxfId="171"/>
    <tableColumn id="69" xr3:uid="{00000000-0010-0000-0200-000045000000}" name="Column3" dataDxfId="170"/>
    <tableColumn id="51" xr3:uid="{00000000-0010-0000-0200-000033000000}" name="ORDER" dataDxfId="169"/>
    <tableColumn id="56" xr3:uid="{00000000-0010-0000-0200-000038000000}" name="Cash balances and other deposits " dataDxfId="168"/>
    <tableColumn id="55" xr3:uid="{00000000-0010-0000-0200-000037000000}" name="General governments" dataDxfId="167"/>
    <tableColumn id="54" xr3:uid="{00000000-0010-0000-0200-000036000000}" name="Credit institutions" dataDxfId="166"/>
    <tableColumn id="53" xr3:uid="{00000000-0010-0000-0200-000035000000}" name="Other financial corporations" dataDxfId="165"/>
    <tableColumn id="52" xr3:uid="{00000000-0010-0000-0200-000034000000}" name="Non financial corporations" dataDxfId="164"/>
    <tableColumn id="50" xr3:uid="{00000000-0010-0000-0200-000032000000}" name="Households" dataDxfId="163"/>
    <tableColumn id="49" xr3:uid="{00000000-0010-0000-0200-000031000000}" name="DEBT SECURITIES" dataDxfId="162"/>
    <tableColumn id="70" xr3:uid="{00000000-0010-0000-0200-000046000000}" name="Column4" dataDxfId="161"/>
    <tableColumn id="14" xr3:uid="{00000000-0010-0000-0200-00000E000000}" name="GERAL- Schema" dataDxfId="160"/>
    <tableColumn id="15" xr3:uid="{00000000-0010-0000-0200-00000F000000}" name="GERAL - Tabela" dataDxfId="159"/>
    <tableColumn id="16" xr3:uid="{00000000-0010-0000-0200-000010000000}" name="GERAL - Campo" dataDxfId="158"/>
    <tableColumn id="17" xr3:uid="{00000000-0010-0000-0200-000011000000}" name="GERAL - Metodologia de Cálculo" dataDxfId="157"/>
    <tableColumn id="18" xr3:uid="{00000000-0010-0000-0200-000012000000}" name="GERAL - Metodologia de cruzamento" dataDxfId="156"/>
    <tableColumn id="13" xr3:uid="{00000000-0010-0000-0200-00000D000000}" name="IMÓVEIS - Schema" dataDxfId="155"/>
    <tableColumn id="12" xr3:uid="{00000000-0010-0000-0200-00000C000000}" name="IMÓVEIS - Tabela" dataDxfId="154"/>
    <tableColumn id="11" xr3:uid="{00000000-0010-0000-0200-00000B000000}" name="IMÓVEIS -Campo" dataDxfId="153"/>
    <tableColumn id="10" xr3:uid="{00000000-0010-0000-0200-00000A000000}" name="IMÓVEIS - Metodologia de Cálculo" dataDxfId="152"/>
    <tableColumn id="57" xr3:uid="{00000000-0010-0000-0200-000039000000}" name="IMÓVEIS - Metodologia de cruzamento" dataDxfId="151"/>
    <tableColumn id="62" xr3:uid="{00000000-0010-0000-0200-00003E000000}" name="PESSOAL - Schema" dataDxfId="150"/>
    <tableColumn id="61" xr3:uid="{00000000-0010-0000-0200-00003D000000}" name="PESSOAL - Tabela" dataDxfId="149"/>
    <tableColumn id="60" xr3:uid="{00000000-0010-0000-0200-00003C000000}" name="PESSOAL - Campo" dataDxfId="148"/>
    <tableColumn id="59" xr3:uid="{00000000-0010-0000-0200-00003B000000}" name="PESSOAL - Metodologia de Cálculo" dataDxfId="147"/>
    <tableColumn id="58" xr3:uid="{00000000-0010-0000-0200-00003A000000}" name="PESSOAL - Metodologia de cruzamento" dataDxfId="146"/>
    <tableColumn id="66" xr3:uid="{00000000-0010-0000-0200-000042000000}" name="FINANCEIRA - Schema" dataDxfId="145"/>
    <tableColumn id="65" xr3:uid="{00000000-0010-0000-0200-000041000000}" name="FINANCEIRA - Tabela" dataDxfId="144"/>
    <tableColumn id="64" xr3:uid="{00000000-0010-0000-0200-000040000000}" name="FINANCEIRA - Campo" dataDxfId="143"/>
    <tableColumn id="63" xr3:uid="{00000000-0010-0000-0200-00003F000000}" name="FINANCEIRA - Metodologia de Cálculo" dataDxfId="142"/>
    <tableColumn id="19" xr3:uid="{00000000-0010-0000-0200-000013000000}" name="FINANCEIRA - Metodologia de cruzamento" dataDxfId="141"/>
    <tableColumn id="38" xr3:uid="{00000000-0010-0000-0200-000026000000}" name="Metodologia de Cálculo (NOT APPLICABLE)" dataDxfId="140"/>
    <tableColumn id="20" xr3:uid="{00000000-0010-0000-0200-000014000000}" name="Column2" dataDxfId="139"/>
    <tableColumn id="7" xr3:uid="{00000000-0010-0000-0200-000007000000}" name="DT Atualização - Especificação" dataDxfId="138"/>
    <tableColumn id="45" xr3:uid="{00000000-0010-0000-0200-00002D000000}" name="Histórico EF" dataDxfId="137"/>
    <tableColumn id="2" xr3:uid="{F3DB0D3C-5DF1-4D03-8C31-B57AF4001209}" name="Observações" dataDxfId="136"/>
    <tableColumn id="4" xr3:uid="{655DE181-1F59-4EF4-B506-B4872EA037AE}" name="Comparação com reporte da CRC" dataDxfId="135"/>
    <tableColumn id="8" xr3:uid="{2B328A7A-E221-4633-AF03-6DC4794B1CA6}" name="Temática" dataDxfId="134"/>
    <tableColumn id="21" xr3:uid="{748697DF-EEE4-42F3-9AF6-C6A585BBB170}" name="Área" dataDxfId="133"/>
    <tableColumn id="22" xr3:uid="{DBF78DBA-F492-47FF-8F09-81F91FD59F3C}" name="Responável área" dataDxfId="132"/>
    <tableColumn id="24" xr3:uid="{E5C640D9-5BBC-4758-9BCB-31E3797DC0F7}" name="Notas Reuniões" dataDxfId="131"/>
    <tableColumn id="25" xr3:uid="{7E271C3B-9C0F-4019-BD37-5461B287DD23}" name="Alteração EF" dataDxfId="13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3000000}" name="Table8" displayName="Table8" ref="B6:AQ12" totalsRowShown="0" headerRowDxfId="129" dataDxfId="128" tableBorderDxfId="127">
  <autoFilter ref="B6:AQ12" xr:uid="{00000000-0009-0000-0100-000008000000}"/>
  <tableColumns count="42">
    <tableColumn id="1" xr3:uid="{00000000-0010-0000-0300-000001000000}" name="TABLE_NAME" dataDxfId="126"/>
    <tableColumn id="3" xr3:uid="{00000000-0010-0000-0300-000003000000}" name="COLUMN_NAME" dataDxfId="125"/>
    <tableColumn id="5" xr3:uid="{00000000-0010-0000-0300-000005000000}" name="DATA_TYPE" dataDxfId="124"/>
    <tableColumn id="37" xr3:uid="{00000000-0010-0000-0300-000025000000}" name="ANACREDIT" dataDxfId="123"/>
    <tableColumn id="36" xr3:uid="{00000000-0010-0000-0300-000024000000}" name="CRP" dataDxfId="122"/>
    <tableColumn id="35" xr3:uid="{00000000-0010-0000-0300-000023000000}" name="CRE" dataDxfId="121"/>
    <tableColumn id="34" xr3:uid="{00000000-0010-0000-0300-000022000000}" name="LF" dataDxfId="120"/>
    <tableColumn id="33" xr3:uid="{00000000-0010-0000-0300-000021000000}" name="RRE" dataDxfId="119"/>
    <tableColumn id="32" xr3:uid="{00000000-0010-0000-0300-000020000000}" name="Retail SME" dataDxfId="118"/>
    <tableColumn id="31" xr3:uid="{00000000-0010-0000-0300-00001F000000}" name="Retail Other" dataDxfId="117"/>
    <tableColumn id="6" xr3:uid="{00000000-0010-0000-0300-000006000000}" name="DESCRIPTION" dataDxfId="116"/>
    <tableColumn id="30" xr3:uid="{00000000-0010-0000-0300-00001E000000}" name="Field Definition / Additional Guidance" dataDxfId="115"/>
    <tableColumn id="28" xr3:uid="{F1AEE721-8954-4246-BE7E-3FD19A594EE0}" name="Field Definition / Additional Guidance (new)" dataDxfId="114"/>
    <tableColumn id="40" xr3:uid="{E2931ED3-66E0-4F22-8CA4-7DD17A692D7A}" name="Validação" dataDxfId="113">
      <calculatedColumnFormula>Table8[[#This Row],[Field Definition / Additional Guidance (new)]]=Table8[[#This Row],[Field Definition / Additional Guidance]]</calculatedColumnFormula>
    </tableColumn>
    <tableColumn id="47" xr3:uid="{00000000-0010-0000-0300-00002F000000}" name="NULLABLE (new)" dataDxfId="112"/>
    <tableColumn id="48" xr3:uid="{00000000-0010-0000-0300-000030000000}" name="NOT APPLICABLE (new)" dataDxfId="111"/>
    <tableColumn id="20" xr3:uid="{00000000-0010-0000-0300-000014000000}" name="Column5" dataDxfId="110"/>
    <tableColumn id="49" xr3:uid="{00000000-0010-0000-0300-000031000000}" name="ORDER" dataDxfId="109"/>
    <tableColumn id="55" xr3:uid="{00000000-0010-0000-0300-000037000000}" name="Cash balances and other deposits " dataDxfId="108"/>
    <tableColumn id="54" xr3:uid="{00000000-0010-0000-0300-000036000000}" name="General governments" dataDxfId="107"/>
    <tableColumn id="53" xr3:uid="{00000000-0010-0000-0300-000035000000}" name="Credit institutions" dataDxfId="106"/>
    <tableColumn id="56" xr3:uid="{00000000-0010-0000-0300-000038000000}" name="Other financial corporations" dataDxfId="105"/>
    <tableColumn id="52" xr3:uid="{00000000-0010-0000-0300-000034000000}" name="Non financial corporations" dataDxfId="104"/>
    <tableColumn id="51" xr3:uid="{00000000-0010-0000-0300-000033000000}" name="Households" dataDxfId="103"/>
    <tableColumn id="50" xr3:uid="{00000000-0010-0000-0300-000032000000}" name="DEBT SECURITIES" dataDxfId="102"/>
    <tableColumn id="17" xr3:uid="{00000000-0010-0000-0300-000011000000}" name="Column4" dataDxfId="101"/>
    <tableColumn id="13" xr3:uid="{00000000-0010-0000-0300-00000D000000}" name="FONTE" dataDxfId="100"/>
    <tableColumn id="14" xr3:uid="{00000000-0010-0000-0300-00000E000000}" name="Tabela / Ficheiro" dataDxfId="99"/>
    <tableColumn id="15" xr3:uid="{00000000-0010-0000-0300-00000F000000}" name="Campo" dataDxfId="98"/>
    <tableColumn id="16" xr3:uid="{00000000-0010-0000-0300-000010000000}" name="Metodologia de Cálculo" dataDxfId="97"/>
    <tableColumn id="38" xr3:uid="{00000000-0010-0000-0300-000026000000}" name="Metodologia de Cálculo (NOT APPLICABLE)" dataDxfId="96"/>
    <tableColumn id="18" xr3:uid="{00000000-0010-0000-0300-000012000000}" name="Metodologia de cruzamento" dataDxfId="95"/>
    <tableColumn id="19" xr3:uid="{00000000-0010-0000-0300-000013000000}" name="Column2" dataDxfId="94"/>
    <tableColumn id="29" xr3:uid="{00000000-0010-0000-0300-00001D000000}" name="DT Atualização - Especificação" dataDxfId="93"/>
    <tableColumn id="4" xr3:uid="{00000000-0010-0000-0300-000004000000}" name="Histórico EF" dataDxfId="92"/>
    <tableColumn id="2" xr3:uid="{6AA725F5-186F-4829-9D91-2D0D943E94AF}" name="Observações" dataDxfId="91"/>
    <tableColumn id="7" xr3:uid="{7AFDBA52-59E2-43C6-A4AD-7E6E764C401A}" name="Comparação com reporte da CRC" dataDxfId="90"/>
    <tableColumn id="8" xr3:uid="{0C88DB76-927B-4C04-A83C-EAF5BDBEBF06}" name="Temática" dataDxfId="89"/>
    <tableColumn id="9" xr3:uid="{972243A9-57EB-4C53-851F-BF46A3A71AEB}" name="Área" dataDxfId="88"/>
    <tableColumn id="10" xr3:uid="{A79D077F-8D72-4EED-94D6-B61489AE39A3}" name="Responável área" dataDxfId="87"/>
    <tableColumn id="12" xr3:uid="{9A7FB3CC-B653-4265-AD3D-4B487B371888}" name="Notas Reuniões" dataDxfId="86"/>
    <tableColumn id="21" xr3:uid="{87E09EB5-7679-4CEF-BC19-42666F10BC03}" name="Alteração EF" dataDxfId="85">
      <calculatedColumnFormula>IF(AND([11]!Table8[[#This Row],[DT Atualização - Especificação]]&gt;$BB$5,[11]!Table8[[#This Row],[DT Atualização - Especificação]]&lt;&gt;"-"),1,0)</calculatedColumnFormula>
    </tableColum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able4" displayName="Table4" ref="B6:AJ13" totalsRowShown="0" dataDxfId="84" tableBorderDxfId="83">
  <autoFilter ref="B6:AJ13" xr:uid="{00000000-0009-0000-0100-000004000000}"/>
  <tableColumns count="35">
    <tableColumn id="1" xr3:uid="{00000000-0010-0000-0400-000001000000}" name="TABLE_NAME" dataDxfId="82"/>
    <tableColumn id="3" xr3:uid="{00000000-0010-0000-0400-000003000000}" name="COLUMN_NAME" dataDxfId="81"/>
    <tableColumn id="5" xr3:uid="{00000000-0010-0000-0400-000005000000}" name="DATA_TYPE" dataDxfId="80"/>
    <tableColumn id="37" xr3:uid="{00000000-0010-0000-0400-000025000000}" name="ANACREDIT" dataDxfId="79"/>
    <tableColumn id="36" xr3:uid="{00000000-0010-0000-0400-000024000000}" name="CRP" dataDxfId="78"/>
    <tableColumn id="35" xr3:uid="{00000000-0010-0000-0400-000023000000}" name="CRE" dataDxfId="77"/>
    <tableColumn id="34" xr3:uid="{00000000-0010-0000-0400-000022000000}" name="LF" dataDxfId="76"/>
    <tableColumn id="33" xr3:uid="{00000000-0010-0000-0400-000021000000}" name="RRE" dataDxfId="75"/>
    <tableColumn id="32" xr3:uid="{00000000-0010-0000-0400-000020000000}" name="Retail SME" dataDxfId="74"/>
    <tableColumn id="31" xr3:uid="{00000000-0010-0000-0400-00001F000000}" name="Retail Other" dataDxfId="73"/>
    <tableColumn id="6" xr3:uid="{00000000-0010-0000-0400-000006000000}" name="DESCRIPTION" dataDxfId="72"/>
    <tableColumn id="30" xr3:uid="{00000000-0010-0000-0400-00001E000000}" name="Field Definition / Additional Guidance" dataDxfId="71"/>
    <tableColumn id="28" xr3:uid="{31A15CE8-16C1-4805-A59C-07B8681D6039}" name="Field Definition / Additional Guidance (new)" dataDxfId="70"/>
    <tableColumn id="27" xr3:uid="{6FBF713F-3419-4EAD-A72C-4791041DFC2C}" name="Validação" dataDxfId="69">
      <calculatedColumnFormula>Table4[[#This Row],[Field Definition / Additional Guidance (new)]]=Table4[[#This Row],[Field Definition / Additional Guidance]]</calculatedColumnFormula>
    </tableColumn>
    <tableColumn id="54" xr3:uid="{00000000-0010-0000-0400-000036000000}" name="NULLABLE (new)" dataDxfId="68"/>
    <tableColumn id="53" xr3:uid="{00000000-0010-0000-0400-000035000000}" name="NOT APPLICABLE (new)" dataDxfId="67"/>
    <tableColumn id="17" xr3:uid="{00000000-0010-0000-0400-000011000000}" name="Column4" dataDxfId="66"/>
    <tableColumn id="52" xr3:uid="{00000000-0010-0000-0400-000034000000}" name="ORDER" dataDxfId="65"/>
    <tableColumn id="51" xr3:uid="{00000000-0010-0000-0400-000033000000}" name="Cash balances and other deposits " dataDxfId="64"/>
    <tableColumn id="50" xr3:uid="{00000000-0010-0000-0400-000032000000}" name="General governments" dataDxfId="63"/>
    <tableColumn id="49" xr3:uid="{00000000-0010-0000-0400-000031000000}" name="Credit institutions" dataDxfId="62"/>
    <tableColumn id="48" xr3:uid="{00000000-0010-0000-0400-000030000000}" name="Other financial corporations" dataDxfId="61"/>
    <tableColumn id="47" xr3:uid="{00000000-0010-0000-0400-00002F000000}" name="Non financial corporations" dataDxfId="60"/>
    <tableColumn id="46" xr3:uid="{00000000-0010-0000-0400-00002E000000}" name="Households" dataDxfId="59"/>
    <tableColumn id="45" xr3:uid="{00000000-0010-0000-0400-00002D000000}" name="DEBT SECURITIES" dataDxfId="58"/>
    <tableColumn id="9" xr3:uid="{00000000-0010-0000-0400-000009000000}" name="Column3" dataDxfId="57"/>
    <tableColumn id="13" xr3:uid="{00000000-0010-0000-0400-00000D000000}" name="FONTE" dataDxfId="56"/>
    <tableColumn id="14" xr3:uid="{00000000-0010-0000-0400-00000E000000}" name="Tabela / Ficheiro" dataDxfId="55"/>
    <tableColumn id="15" xr3:uid="{00000000-0010-0000-0400-00000F000000}" name="Campo" dataDxfId="54"/>
    <tableColumn id="16" xr3:uid="{00000000-0010-0000-0400-000010000000}" name="Metodologia de Cálculo" dataDxfId="53"/>
    <tableColumn id="38" xr3:uid="{00000000-0010-0000-0400-000026000000}" name="Metodologia de Cálculo (NOT APPLICABLE)" dataDxfId="52"/>
    <tableColumn id="18" xr3:uid="{00000000-0010-0000-0400-000012000000}" name="Metodologia de cruzamento" dataDxfId="51"/>
    <tableColumn id="19" xr3:uid="{00000000-0010-0000-0400-000013000000}" name="Column2" dataDxfId="50"/>
    <tableColumn id="29" xr3:uid="{00000000-0010-0000-0400-00001D000000}" name="DT Atualização - Especificação" dataDxfId="49"/>
    <tableColumn id="4" xr3:uid="{00000000-0010-0000-0400-000004000000}" name="Histórico EF" dataDxfId="4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le6" displayName="Table6" ref="D1:D15" totalsRowShown="0" headerRowDxfId="47">
  <autoFilter ref="D1:D15" xr:uid="{00000000-0009-0000-0100-000005000000}"/>
  <tableColumns count="1">
    <tableColumn id="1" xr3:uid="{00000000-0010-0000-0500-000001000000}" name="Pendência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Table7" displayName="Table7" ref="B1:B9" totalsRowShown="0" headerRowDxfId="46">
  <autoFilter ref="B1:B9" xr:uid="{00000000-0009-0000-0100-000006000000}"/>
  <tableColumns count="1">
    <tableColumn id="1" xr3:uid="{00000000-0010-0000-0600-000001000000}" name="Estado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C6CE97C-DE90-496D-80A8-748D73DD1E2E}" name="Table10" displayName="Table10" ref="F1:F5" totalsRowShown="0">
  <autoFilter ref="F1:F5" xr:uid="{4C6CE97C-DE90-496D-80A8-748D73DD1E2E}"/>
  <tableColumns count="1">
    <tableColumn id="1" xr3:uid="{7B01D46E-DC1B-4826-B00E-5775F6EB7FF8}" name="Casuística"/>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576D58E-6612-48D1-8A65-ECE349475418}" name="Table11" displayName="Table11" ref="H1:H7" totalsRowShown="0" headerRowDxfId="45" headerRowBorderDxfId="44" tableBorderDxfId="43">
  <autoFilter ref="H1:H7" xr:uid="{9576D58E-6612-48D1-8A65-ECE349475418}"/>
  <tableColumns count="1">
    <tableColumn id="1" xr3:uid="{F873D872-C43D-4EAB-9522-97CA78942E5A}" name="Sub-Casuística"/>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252655C-DE12-4359-A1AC-AEC8D5DD822B}" name="Table12" displayName="Table12" ref="J1:J10" totalsRowShown="0" headerRowDxfId="42">
  <autoFilter ref="J1:J10" xr:uid="{5252655C-DE12-4359-A1AC-AEC8D5DD822B}"/>
  <sortState xmlns:xlrd2="http://schemas.microsoft.com/office/spreadsheetml/2017/richdata2" ref="J2:J7">
    <sortCondition ref="J1:J7"/>
  </sortState>
  <tableColumns count="1">
    <tableColumn id="1" xr3:uid="{6F6EBD32-6A8E-4B43-839C-AF0F4D7372E1}" name="Status Implementaçõe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AB4DBF3-5466-482F-8FAD-DA6BFD72EA14}" name="Table128" displayName="Table128" ref="L1:L5" totalsRowShown="0" headerRowDxfId="41">
  <autoFilter ref="L1:L5" xr:uid="{EAB4DBF3-5466-482F-8FAD-DA6BFD72EA14}"/>
  <sortState xmlns:xlrd2="http://schemas.microsoft.com/office/spreadsheetml/2017/richdata2" ref="L2:L8">
    <sortCondition ref="L1:L8"/>
  </sortState>
  <tableColumns count="1">
    <tableColumn id="1" xr3:uid="{82C05A33-C07F-4B12-BCC4-9E1913E15239}" name="Análise Controlos&amp;Completud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microsoft.com/office/2019/04/relationships/namedSheetView" Target="../namedSheetViews/namedSheetView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7.xml"/><Relationship Id="rId7" Type="http://schemas.openxmlformats.org/officeDocument/2006/relationships/table" Target="../tables/table11.xml"/><Relationship Id="rId2" Type="http://schemas.openxmlformats.org/officeDocument/2006/relationships/table" Target="../tables/table6.xml"/><Relationship Id="rId1" Type="http://schemas.openxmlformats.org/officeDocument/2006/relationships/printerSettings" Target="../printerSettings/printerSettings11.bin"/><Relationship Id="rId6" Type="http://schemas.openxmlformats.org/officeDocument/2006/relationships/table" Target="../tables/table10.xml"/><Relationship Id="rId5" Type="http://schemas.openxmlformats.org/officeDocument/2006/relationships/table" Target="../tables/table9.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tint="0.249977111117893"/>
    <pageSetUpPr autoPageBreaks="0" fitToPage="1"/>
  </sheetPr>
  <dimension ref="A1:AD70"/>
  <sheetViews>
    <sheetView showGridLines="0" zoomScale="60" zoomScaleNormal="80" workbookViewId="0">
      <selection activeCell="N4" sqref="N4"/>
    </sheetView>
  </sheetViews>
  <sheetFormatPr defaultColWidth="0" defaultRowHeight="0" customHeight="1" zeroHeight="1"/>
  <cols>
    <col min="1" max="1" width="3.5546875" style="2" customWidth="1"/>
    <col min="2" max="14" width="9.44140625" style="2" customWidth="1"/>
    <col min="15" max="15" width="20.44140625" style="2" customWidth="1"/>
    <col min="16" max="16" width="5.5546875" style="2" hidden="1" customWidth="1"/>
    <col min="17" max="29" width="9.44140625" style="2" hidden="1"/>
    <col min="30" max="30" width="14.5546875" style="2" hidden="1" customWidth="1"/>
    <col min="31" max="16384" width="9.44140625" style="2" hidden="1"/>
  </cols>
  <sheetData>
    <row r="1" spans="2:9" ht="28.5" customHeight="1">
      <c r="B1" s="336"/>
      <c r="C1" s="336"/>
      <c r="D1" s="336"/>
      <c r="E1" s="336"/>
      <c r="F1" s="336"/>
      <c r="G1" s="336"/>
      <c r="H1" s="336"/>
      <c r="I1" s="336"/>
    </row>
    <row r="2" spans="2:9" ht="13.2">
      <c r="B2" s="336"/>
      <c r="C2" s="336"/>
      <c r="D2" s="336"/>
      <c r="E2" s="336"/>
      <c r="F2" s="336"/>
      <c r="G2" s="336"/>
      <c r="H2" s="336"/>
      <c r="I2" s="336"/>
    </row>
    <row r="3" spans="2:9" ht="13.2">
      <c r="B3" s="336"/>
      <c r="C3" s="336"/>
      <c r="D3" s="336"/>
      <c r="E3" s="336"/>
      <c r="F3" s="336"/>
      <c r="G3" s="336"/>
      <c r="H3" s="336"/>
      <c r="I3" s="336"/>
    </row>
    <row r="4" spans="2:9" ht="46.8">
      <c r="B4" s="3" t="s">
        <v>0</v>
      </c>
      <c r="C4" s="336"/>
      <c r="D4" s="336"/>
      <c r="E4" s="336"/>
      <c r="F4" s="336"/>
      <c r="G4" s="336"/>
      <c r="H4" s="336"/>
      <c r="I4" s="336"/>
    </row>
    <row r="5" spans="2:9" ht="17.399999999999999">
      <c r="B5" s="4"/>
      <c r="C5" s="336"/>
      <c r="D5" s="336"/>
      <c r="E5" s="336"/>
      <c r="F5" s="336"/>
      <c r="G5" s="336"/>
      <c r="H5" s="336"/>
      <c r="I5" s="336"/>
    </row>
    <row r="6" spans="2:9" ht="13.8" thickBot="1">
      <c r="B6" s="337"/>
      <c r="C6" s="337"/>
      <c r="D6" s="337"/>
      <c r="E6" s="337"/>
      <c r="F6" s="337"/>
      <c r="G6" s="337"/>
      <c r="H6" s="337"/>
      <c r="I6" s="337"/>
    </row>
    <row r="7" spans="2:9" ht="14.4">
      <c r="B7" s="336"/>
      <c r="C7" s="336"/>
      <c r="D7" s="336"/>
      <c r="E7" s="336"/>
      <c r="F7" s="5"/>
      <c r="G7" s="336"/>
      <c r="H7" s="336"/>
      <c r="I7" s="336"/>
    </row>
    <row r="8" spans="2:9" ht="12.75" customHeight="1">
      <c r="B8" s="338" t="s">
        <v>1</v>
      </c>
      <c r="C8" s="452">
        <f ca="1">TODAY()</f>
        <v>46142</v>
      </c>
      <c r="D8" s="452"/>
      <c r="E8" s="452"/>
      <c r="F8" s="336"/>
      <c r="G8" s="336"/>
      <c r="H8" s="336"/>
      <c r="I8" s="336"/>
    </row>
    <row r="9" spans="2:9" ht="13.2">
      <c r="B9" s="336"/>
      <c r="C9" s="336"/>
      <c r="D9" s="336"/>
      <c r="E9" s="336"/>
      <c r="F9" s="336"/>
      <c r="G9" s="336"/>
      <c r="H9" s="336"/>
      <c r="I9" s="336"/>
    </row>
    <row r="10" spans="2:9" ht="13.2">
      <c r="B10" s="336"/>
      <c r="C10" s="336"/>
      <c r="D10" s="336"/>
      <c r="E10" s="336"/>
      <c r="F10" s="336"/>
      <c r="G10" s="336"/>
      <c r="H10" s="336"/>
      <c r="I10" s="336"/>
    </row>
    <row r="11" spans="2:9" ht="13.2">
      <c r="B11" s="336"/>
      <c r="C11" s="336"/>
      <c r="D11" s="336"/>
      <c r="E11" s="336"/>
      <c r="F11" s="336"/>
      <c r="G11" s="336"/>
      <c r="H11" s="336"/>
      <c r="I11" s="336"/>
    </row>
    <row r="12" spans="2:9" ht="13.5" customHeight="1">
      <c r="B12" s="336"/>
      <c r="C12" s="336"/>
      <c r="D12" s="336"/>
      <c r="E12" s="336"/>
      <c r="F12" s="336"/>
      <c r="G12" s="336"/>
      <c r="H12" s="336"/>
      <c r="I12" s="336"/>
    </row>
    <row r="13" spans="2:9" ht="13.2">
      <c r="B13" s="336"/>
      <c r="C13" s="336"/>
      <c r="D13" s="336"/>
      <c r="E13" s="336"/>
      <c r="F13" s="336"/>
      <c r="G13" s="336"/>
      <c r="H13" s="336"/>
      <c r="I13" s="336"/>
    </row>
    <row r="14" spans="2:9" ht="13.2">
      <c r="B14" s="336"/>
      <c r="C14" s="336"/>
      <c r="D14" s="336"/>
      <c r="E14" s="336"/>
      <c r="F14" s="336"/>
      <c r="G14" s="336"/>
      <c r="H14" s="336"/>
      <c r="I14" s="336"/>
    </row>
    <row r="15" spans="2:9" ht="13.2">
      <c r="B15" s="336"/>
      <c r="C15" s="336"/>
      <c r="D15" s="336"/>
      <c r="E15" s="336"/>
      <c r="F15" s="336"/>
      <c r="G15" s="336"/>
      <c r="H15" s="336"/>
      <c r="I15" s="336"/>
    </row>
    <row r="16" spans="2:9" ht="13.2">
      <c r="B16" s="336"/>
      <c r="C16" s="336"/>
      <c r="D16" s="336"/>
      <c r="E16" s="336"/>
      <c r="F16" s="336"/>
      <c r="G16" s="336"/>
      <c r="H16" s="336"/>
      <c r="I16" s="336"/>
    </row>
    <row r="17" spans="13:15" s="6" customFormat="1" ht="13.5" customHeight="1">
      <c r="O17" s="7"/>
    </row>
    <row r="18" spans="13:15" s="8" customFormat="1" ht="13.5" customHeight="1">
      <c r="O18" s="9"/>
    </row>
    <row r="19" spans="13:15" ht="13.2">
      <c r="M19" s="336"/>
      <c r="N19" s="336"/>
      <c r="O19" s="10"/>
    </row>
    <row r="20" spans="13:15" ht="13.2">
      <c r="M20" s="336"/>
      <c r="N20" s="336"/>
      <c r="O20" s="10"/>
    </row>
    <row r="21" spans="13:15" ht="15.6">
      <c r="M21" s="336"/>
      <c r="N21" s="336"/>
      <c r="O21" s="11"/>
    </row>
    <row r="22" spans="13:15" ht="13.2">
      <c r="M22" s="336"/>
      <c r="N22" s="336"/>
      <c r="O22" s="12"/>
    </row>
    <row r="23" spans="13:15" ht="13.2">
      <c r="M23" s="336"/>
      <c r="N23" s="336"/>
      <c r="O23" s="12"/>
    </row>
    <row r="24" spans="13:15" ht="15.6">
      <c r="M24" s="336"/>
      <c r="N24" s="336"/>
      <c r="O24" s="13"/>
    </row>
    <row r="25" spans="13:15" ht="13.2">
      <c r="M25" s="336"/>
      <c r="N25" s="336"/>
      <c r="O25" s="10"/>
    </row>
    <row r="26" spans="13:15" ht="13.2">
      <c r="M26" s="336"/>
      <c r="N26" s="336"/>
      <c r="O26" s="10"/>
    </row>
    <row r="27" spans="13:15" ht="13.2">
      <c r="M27" s="336"/>
      <c r="N27" s="336"/>
      <c r="O27" s="10"/>
    </row>
    <row r="28" spans="13:15" ht="13.2">
      <c r="M28" s="336"/>
      <c r="N28" s="336"/>
      <c r="O28" s="10"/>
    </row>
    <row r="29" spans="13:15" ht="13.2">
      <c r="M29" s="336"/>
      <c r="N29" s="336"/>
      <c r="O29" s="10"/>
    </row>
    <row r="30" spans="13:15" ht="13.2">
      <c r="M30" s="336"/>
      <c r="N30" s="336"/>
      <c r="O30" s="10"/>
    </row>
    <row r="31" spans="13:15" ht="13.2">
      <c r="M31" s="336"/>
      <c r="N31" s="336"/>
      <c r="O31" s="10"/>
    </row>
    <row r="32" spans="13:15" ht="13.2">
      <c r="M32" s="14"/>
      <c r="N32" s="15"/>
      <c r="O32" s="16"/>
    </row>
    <row r="33" ht="13.2"/>
    <row r="34" ht="13.2" hidden="1"/>
    <row r="35" ht="13.2" hidden="1"/>
    <row r="36" ht="13.2" hidden="1"/>
    <row r="37" ht="13.2" hidden="1"/>
    <row r="38" ht="13.2" hidden="1"/>
    <row r="39" ht="13.2" hidden="1"/>
    <row r="40" ht="13.2" hidden="1"/>
    <row r="41" ht="13.2" hidden="1"/>
    <row r="42" ht="13.2" hidden="1"/>
    <row r="43" ht="13.2" hidden="1"/>
    <row r="44" ht="13.2" hidden="1"/>
    <row r="45" ht="13.2" hidden="1"/>
    <row r="46" ht="12.75" customHeight="1"/>
    <row r="70" spans="15:15" ht="0" hidden="1" customHeight="1">
      <c r="O70" s="339"/>
    </row>
  </sheetData>
  <mergeCells count="1">
    <mergeCell ref="C8:E8"/>
  </mergeCells>
  <pageMargins left="0.7" right="0.7" top="0.75" bottom="0.75" header="0.3" footer="0.3"/>
  <pageSetup paperSize="9" scale="61"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rgb="FFFF0000"/>
  </sheetPr>
  <dimension ref="A1:CA46"/>
  <sheetViews>
    <sheetView showGridLines="0" workbookViewId="0">
      <pane ySplit="3" topLeftCell="A4" activePane="bottomLeft" state="frozen"/>
      <selection pane="bottomLeft"/>
    </sheetView>
  </sheetViews>
  <sheetFormatPr defaultColWidth="0" defaultRowHeight="14.4" zeroHeight="1"/>
  <cols>
    <col min="1" max="2" width="3.5546875" customWidth="1"/>
    <col min="3" max="4" width="8.5546875" customWidth="1"/>
    <col min="5" max="5" width="1.5546875" customWidth="1"/>
    <col min="6" max="6" width="2.5546875" customWidth="1"/>
    <col min="7" max="9" width="10.5546875" customWidth="1"/>
    <col min="10" max="10" width="20.5546875" customWidth="1"/>
    <col min="11" max="12" width="10.5546875" customWidth="1"/>
    <col min="13" max="13" width="5.5546875" customWidth="1"/>
    <col min="14" max="15" width="10.5546875" customWidth="1"/>
    <col min="16" max="16" width="5.5546875" customWidth="1"/>
    <col min="17" max="19" width="10.5546875" customWidth="1"/>
    <col min="20" max="21" width="3.5546875" customWidth="1"/>
    <col min="22" max="79" width="0" hidden="1" customWidth="1"/>
    <col min="80" max="16384" width="8.5546875" hidden="1"/>
  </cols>
  <sheetData>
    <row r="1" spans="1:21" ht="15" customHeight="1">
      <c r="N1" s="103"/>
    </row>
    <row r="2" spans="1:21" ht="34.5" customHeight="1"/>
    <row r="3" spans="1:21" ht="2.25" customHeight="1">
      <c r="A3" s="1"/>
      <c r="B3" s="1"/>
      <c r="C3" s="1"/>
      <c r="D3" s="1"/>
      <c r="E3" s="1"/>
      <c r="F3" s="1"/>
      <c r="G3" s="1"/>
      <c r="H3" s="1"/>
      <c r="I3" s="1"/>
      <c r="J3" s="1"/>
      <c r="K3" s="1"/>
      <c r="L3" s="1"/>
      <c r="M3" s="1"/>
      <c r="N3" s="1"/>
      <c r="O3" s="1"/>
      <c r="P3" s="1"/>
      <c r="Q3" s="1"/>
      <c r="R3" s="1"/>
      <c r="S3" s="1"/>
      <c r="T3" s="1"/>
      <c r="U3" s="1"/>
    </row>
    <row r="4" spans="1:21"/>
    <row r="5" spans="1:21">
      <c r="B5" s="160" t="s">
        <v>2</v>
      </c>
      <c r="C5" s="95"/>
      <c r="D5" s="95"/>
      <c r="E5" s="95"/>
      <c r="F5" s="95"/>
      <c r="G5" s="95"/>
      <c r="H5" s="95"/>
      <c r="I5" s="95"/>
      <c r="J5" s="95"/>
      <c r="K5" s="95"/>
      <c r="L5" s="95"/>
      <c r="M5" s="95"/>
      <c r="N5" s="95"/>
      <c r="O5" s="95"/>
      <c r="P5" s="95"/>
      <c r="Q5" s="95"/>
      <c r="R5" s="95"/>
      <c r="S5" s="95"/>
      <c r="T5" s="95"/>
    </row>
    <row r="6" spans="1:21" ht="5.0999999999999996" customHeight="1"/>
    <row r="7" spans="1:21" ht="50.1" customHeight="1">
      <c r="B7" s="453" t="s">
        <v>3</v>
      </c>
      <c r="C7" s="454"/>
      <c r="D7" s="455"/>
      <c r="E7" s="340"/>
      <c r="F7" s="341"/>
      <c r="G7" s="456" t="s">
        <v>4</v>
      </c>
      <c r="H7" s="456"/>
      <c r="I7" s="456"/>
      <c r="J7" s="456"/>
      <c r="K7" s="456"/>
      <c r="L7" s="456"/>
      <c r="M7" s="456"/>
      <c r="N7" s="456"/>
      <c r="O7" s="456"/>
      <c r="P7" s="456"/>
      <c r="Q7" s="456"/>
      <c r="R7" s="456"/>
      <c r="S7" s="456"/>
      <c r="T7" s="342"/>
    </row>
    <row r="8" spans="1:21" ht="5.0999999999999996" customHeight="1"/>
    <row r="9" spans="1:21">
      <c r="B9" s="460" t="s">
        <v>5</v>
      </c>
      <c r="C9" s="461"/>
      <c r="D9" s="462"/>
      <c r="E9" s="343"/>
      <c r="F9" s="344"/>
      <c r="G9" s="345"/>
      <c r="H9" s="345"/>
      <c r="I9" s="345"/>
      <c r="J9" s="345"/>
      <c r="K9" s="345"/>
      <c r="L9" s="345"/>
      <c r="M9" s="345"/>
      <c r="N9" s="345"/>
      <c r="O9" s="345"/>
      <c r="P9" s="345"/>
      <c r="Q9" s="345"/>
      <c r="R9" s="345"/>
      <c r="S9" s="345"/>
      <c r="T9" s="346"/>
    </row>
    <row r="10" spans="1:21">
      <c r="B10" s="463"/>
      <c r="C10" s="464"/>
      <c r="D10" s="465"/>
      <c r="E10" s="343"/>
      <c r="F10" s="347"/>
      <c r="G10" s="159" t="s">
        <v>6</v>
      </c>
      <c r="H10" s="348"/>
      <c r="I10" s="348"/>
      <c r="J10" s="348"/>
      <c r="K10" s="348"/>
      <c r="L10" s="348"/>
      <c r="M10" s="348"/>
      <c r="N10" s="348"/>
      <c r="O10" s="348"/>
      <c r="P10" s="348"/>
      <c r="Q10" s="348"/>
      <c r="R10" s="348"/>
      <c r="S10" s="348"/>
      <c r="T10" s="349"/>
    </row>
    <row r="11" spans="1:21">
      <c r="B11" s="463"/>
      <c r="C11" s="464"/>
      <c r="D11" s="465"/>
      <c r="E11" s="343"/>
      <c r="F11" s="156"/>
      <c r="G11" s="159" t="s">
        <v>7</v>
      </c>
      <c r="H11" s="154"/>
      <c r="I11" s="348"/>
      <c r="J11" s="348"/>
      <c r="K11" s="348"/>
      <c r="L11" s="348"/>
      <c r="M11" s="348"/>
      <c r="N11" s="348"/>
      <c r="O11" s="348"/>
      <c r="P11" s="348"/>
      <c r="Q11" s="348"/>
      <c r="R11" s="348"/>
      <c r="S11" s="348"/>
      <c r="T11" s="349"/>
    </row>
    <row r="12" spans="1:21">
      <c r="B12" s="463"/>
      <c r="C12" s="464"/>
      <c r="D12" s="465"/>
      <c r="E12" s="343"/>
      <c r="F12" s="156"/>
      <c r="G12" s="159" t="s">
        <v>8</v>
      </c>
      <c r="H12" s="154"/>
      <c r="I12" s="348"/>
      <c r="J12" s="348"/>
      <c r="K12" s="348"/>
      <c r="L12" s="348"/>
      <c r="M12" s="348"/>
      <c r="N12" s="348"/>
      <c r="O12" s="348"/>
      <c r="P12" s="348"/>
      <c r="Q12" s="348"/>
      <c r="R12" s="348"/>
      <c r="S12" s="348"/>
      <c r="T12" s="349"/>
    </row>
    <row r="13" spans="1:21">
      <c r="B13" s="463"/>
      <c r="C13" s="464"/>
      <c r="D13" s="465"/>
      <c r="E13" s="343"/>
      <c r="F13" s="156"/>
      <c r="G13" s="154"/>
      <c r="H13" s="154"/>
      <c r="I13" s="348"/>
      <c r="J13" s="348"/>
      <c r="K13" s="348"/>
      <c r="L13" s="348"/>
      <c r="M13" s="348"/>
      <c r="N13" s="348"/>
      <c r="O13" s="348"/>
      <c r="P13" s="348"/>
      <c r="Q13" s="348"/>
      <c r="R13" s="348"/>
      <c r="S13" s="348"/>
      <c r="T13" s="349"/>
    </row>
    <row r="14" spans="1:21">
      <c r="B14" s="463"/>
      <c r="C14" s="464"/>
      <c r="D14" s="465"/>
      <c r="E14" s="343"/>
      <c r="F14" s="156"/>
      <c r="G14" s="154"/>
      <c r="H14" s="154"/>
      <c r="I14" s="348"/>
      <c r="J14" s="348"/>
      <c r="K14" s="469" t="s">
        <v>9</v>
      </c>
      <c r="L14" s="469"/>
      <c r="M14" s="348"/>
      <c r="N14" s="469" t="s">
        <v>10</v>
      </c>
      <c r="O14" s="469"/>
      <c r="P14" s="348"/>
      <c r="Q14" s="469" t="s">
        <v>11</v>
      </c>
      <c r="R14" s="469"/>
      <c r="S14" s="348"/>
      <c r="T14" s="349"/>
    </row>
    <row r="15" spans="1:21" ht="5.0999999999999996" customHeight="1">
      <c r="B15" s="463"/>
      <c r="C15" s="464"/>
      <c r="D15" s="465"/>
      <c r="E15" s="343"/>
      <c r="F15" s="156"/>
      <c r="G15" s="154"/>
      <c r="H15" s="154"/>
      <c r="I15" s="348"/>
      <c r="J15" s="348"/>
      <c r="K15" s="348"/>
      <c r="L15" s="348"/>
      <c r="M15" s="348"/>
      <c r="N15" s="348"/>
      <c r="O15" s="348"/>
      <c r="P15" s="348"/>
      <c r="Q15" s="348"/>
      <c r="R15" s="348"/>
      <c r="S15" s="348"/>
      <c r="T15" s="349"/>
    </row>
    <row r="16" spans="1:21">
      <c r="B16" s="463"/>
      <c r="C16" s="464"/>
      <c r="D16" s="465"/>
      <c r="E16" s="343"/>
      <c r="F16" s="156"/>
      <c r="G16" s="154"/>
      <c r="H16" s="154"/>
      <c r="I16" s="348"/>
      <c r="J16" s="348"/>
      <c r="K16" s="348"/>
      <c r="L16" s="348"/>
      <c r="M16" s="348"/>
      <c r="N16" s="348"/>
      <c r="O16" s="348"/>
      <c r="P16" s="348"/>
      <c r="Q16" s="348"/>
      <c r="R16" s="348"/>
      <c r="S16" s="348"/>
      <c r="T16" s="349"/>
    </row>
    <row r="17" spans="2:20">
      <c r="B17" s="463"/>
      <c r="C17" s="464"/>
      <c r="D17" s="465"/>
      <c r="E17" s="343"/>
      <c r="F17" s="350"/>
      <c r="G17" s="351"/>
      <c r="H17" s="351"/>
      <c r="I17" s="348"/>
      <c r="J17" s="348"/>
      <c r="K17" s="348"/>
      <c r="L17" s="348"/>
      <c r="M17" s="348"/>
      <c r="N17" s="348"/>
      <c r="O17" s="348"/>
      <c r="P17" s="348"/>
      <c r="Q17" s="348"/>
      <c r="R17" s="348"/>
      <c r="S17" s="348"/>
      <c r="T17" s="349"/>
    </row>
    <row r="18" spans="2:20">
      <c r="B18" s="463"/>
      <c r="C18" s="464"/>
      <c r="D18" s="465"/>
      <c r="E18" s="343"/>
      <c r="F18" s="157"/>
      <c r="G18" s="155"/>
      <c r="H18" s="155"/>
      <c r="I18" s="348"/>
      <c r="J18" s="348"/>
      <c r="K18" s="348"/>
      <c r="L18" s="348"/>
      <c r="M18" s="348"/>
      <c r="N18" s="348"/>
      <c r="O18" s="348"/>
      <c r="P18" s="348"/>
      <c r="Q18" s="348"/>
      <c r="R18" s="348"/>
      <c r="S18" s="348"/>
      <c r="T18" s="349"/>
    </row>
    <row r="19" spans="2:20">
      <c r="B19" s="463"/>
      <c r="C19" s="464"/>
      <c r="D19" s="465"/>
      <c r="E19" s="343"/>
      <c r="F19" s="347"/>
      <c r="G19" s="348"/>
      <c r="H19" s="348"/>
      <c r="I19" s="348"/>
      <c r="J19" s="348"/>
      <c r="K19" s="348"/>
      <c r="L19" s="348"/>
      <c r="M19" s="348"/>
      <c r="N19" s="348"/>
      <c r="O19" s="348"/>
      <c r="P19" s="348"/>
      <c r="Q19" s="348"/>
      <c r="R19" s="348"/>
      <c r="S19" s="348"/>
      <c r="T19" s="349"/>
    </row>
    <row r="20" spans="2:20">
      <c r="B20" s="463"/>
      <c r="C20" s="464"/>
      <c r="D20" s="465"/>
      <c r="E20" s="343"/>
      <c r="F20" s="347"/>
      <c r="G20" s="348"/>
      <c r="H20" s="348"/>
      <c r="I20" s="348"/>
      <c r="J20" s="348"/>
      <c r="K20" s="348"/>
      <c r="L20" s="348"/>
      <c r="M20" s="348"/>
      <c r="N20" s="348"/>
      <c r="O20" s="348"/>
      <c r="P20" s="348"/>
      <c r="Q20" s="348"/>
      <c r="R20" s="348"/>
      <c r="S20" s="348"/>
      <c r="T20" s="349"/>
    </row>
    <row r="21" spans="2:20">
      <c r="B21" s="463"/>
      <c r="C21" s="464"/>
      <c r="D21" s="465"/>
      <c r="E21" s="343"/>
      <c r="F21" s="347"/>
      <c r="G21" s="161" t="s">
        <v>12</v>
      </c>
      <c r="H21" s="348"/>
      <c r="I21" s="348"/>
      <c r="J21" s="348"/>
      <c r="K21" s="348"/>
      <c r="L21" s="348"/>
      <c r="M21" s="348"/>
      <c r="N21" s="348"/>
      <c r="O21" s="348"/>
      <c r="P21" s="348"/>
      <c r="Q21" s="348"/>
      <c r="R21" s="348"/>
      <c r="S21" s="348"/>
      <c r="T21" s="349"/>
    </row>
    <row r="22" spans="2:20">
      <c r="B22" s="463"/>
      <c r="C22" s="464"/>
      <c r="D22" s="465"/>
      <c r="E22" s="343"/>
      <c r="F22" s="347"/>
      <c r="G22" s="348"/>
      <c r="H22" s="348"/>
      <c r="I22" s="348"/>
      <c r="J22" s="348"/>
      <c r="K22" s="348"/>
      <c r="L22" s="348"/>
      <c r="M22" s="348"/>
      <c r="N22" s="348"/>
      <c r="O22" s="348"/>
      <c r="P22" s="348"/>
      <c r="Q22" s="348"/>
      <c r="R22" s="348"/>
      <c r="S22" s="348"/>
      <c r="T22" s="349"/>
    </row>
    <row r="23" spans="2:20">
      <c r="B23" s="463"/>
      <c r="C23" s="464"/>
      <c r="D23" s="465"/>
      <c r="E23" s="343"/>
      <c r="F23" s="347"/>
      <c r="G23" s="162" t="s">
        <v>13</v>
      </c>
      <c r="H23" s="348"/>
      <c r="I23" s="348"/>
      <c r="J23" s="348"/>
      <c r="K23" s="348"/>
      <c r="L23" s="348"/>
      <c r="M23" s="348"/>
      <c r="N23" s="348"/>
      <c r="O23" s="348"/>
      <c r="P23" s="348"/>
      <c r="Q23" s="348"/>
      <c r="R23" s="348"/>
      <c r="S23" s="348"/>
      <c r="T23" s="349"/>
    </row>
    <row r="24" spans="2:20" ht="5.0999999999999996" customHeight="1">
      <c r="B24" s="463"/>
      <c r="C24" s="464"/>
      <c r="D24" s="465"/>
      <c r="E24" s="343"/>
      <c r="F24" s="347"/>
      <c r="G24" s="348"/>
      <c r="H24" s="348"/>
      <c r="I24" s="348"/>
      <c r="J24" s="348"/>
      <c r="K24" s="348"/>
      <c r="L24" s="348"/>
      <c r="M24" s="348"/>
      <c r="N24" s="348"/>
      <c r="O24" s="348"/>
      <c r="P24" s="348"/>
      <c r="Q24" s="348"/>
      <c r="R24" s="348"/>
      <c r="S24" s="348"/>
      <c r="T24" s="349"/>
    </row>
    <row r="25" spans="2:20">
      <c r="B25" s="463"/>
      <c r="C25" s="464"/>
      <c r="D25" s="465"/>
      <c r="E25" s="343"/>
      <c r="F25" s="347"/>
      <c r="G25" s="352"/>
      <c r="H25" s="117" t="s">
        <v>14</v>
      </c>
      <c r="I25" s="348"/>
      <c r="J25" s="348"/>
      <c r="K25" s="348"/>
      <c r="L25" s="348"/>
      <c r="M25" s="348"/>
      <c r="N25" s="348"/>
      <c r="O25" s="348"/>
      <c r="P25" s="348"/>
      <c r="Q25" s="348"/>
      <c r="R25" s="348"/>
      <c r="S25" s="348"/>
      <c r="T25" s="349"/>
    </row>
    <row r="26" spans="2:20" ht="2.1" customHeight="1">
      <c r="B26" s="463"/>
      <c r="C26" s="464"/>
      <c r="D26" s="465"/>
      <c r="E26" s="343"/>
      <c r="F26" s="347"/>
      <c r="G26" s="348"/>
      <c r="H26" s="117"/>
      <c r="I26" s="348"/>
      <c r="J26" s="348"/>
      <c r="K26" s="348"/>
      <c r="L26" s="348"/>
      <c r="M26" s="348"/>
      <c r="N26" s="348"/>
      <c r="O26" s="348"/>
      <c r="P26" s="348"/>
      <c r="Q26" s="348"/>
      <c r="R26" s="348"/>
      <c r="S26" s="348"/>
      <c r="T26" s="349"/>
    </row>
    <row r="27" spans="2:20">
      <c r="B27" s="463"/>
      <c r="C27" s="464"/>
      <c r="D27" s="465"/>
      <c r="E27" s="343"/>
      <c r="F27" s="347"/>
      <c r="G27" s="353"/>
      <c r="H27" s="117" t="s">
        <v>15</v>
      </c>
      <c r="I27" s="348"/>
      <c r="J27" s="348"/>
      <c r="K27" s="348"/>
      <c r="L27" s="348"/>
      <c r="M27" s="348"/>
      <c r="N27" s="348"/>
      <c r="O27" s="348"/>
      <c r="P27" s="348"/>
      <c r="Q27" s="348"/>
      <c r="R27" s="348"/>
      <c r="S27" s="348"/>
      <c r="T27" s="349"/>
    </row>
    <row r="28" spans="2:20" ht="2.1" customHeight="1">
      <c r="B28" s="463"/>
      <c r="C28" s="464"/>
      <c r="D28" s="465"/>
      <c r="E28" s="343"/>
      <c r="F28" s="347"/>
      <c r="G28" s="348"/>
      <c r="H28" s="117"/>
      <c r="I28" s="348"/>
      <c r="J28" s="348"/>
      <c r="K28" s="348"/>
      <c r="L28" s="348"/>
      <c r="M28" s="348"/>
      <c r="N28" s="348"/>
      <c r="O28" s="348"/>
      <c r="P28" s="348"/>
      <c r="Q28" s="348"/>
      <c r="R28" s="348"/>
      <c r="S28" s="348"/>
      <c r="T28" s="349"/>
    </row>
    <row r="29" spans="2:20" ht="14.85" customHeight="1">
      <c r="B29" s="463"/>
      <c r="C29" s="464"/>
      <c r="D29" s="465"/>
      <c r="E29" s="343"/>
      <c r="F29" s="347"/>
      <c r="G29" s="348"/>
      <c r="H29" s="117"/>
      <c r="I29" s="348"/>
      <c r="J29" s="348"/>
      <c r="K29" s="348"/>
      <c r="L29" s="348"/>
      <c r="M29" s="348"/>
      <c r="N29" s="348"/>
      <c r="O29" s="348"/>
      <c r="P29" s="348"/>
      <c r="Q29" s="348"/>
      <c r="R29" s="348"/>
      <c r="S29" s="348"/>
      <c r="T29" s="349"/>
    </row>
    <row r="30" spans="2:20" ht="14.85" customHeight="1">
      <c r="B30" s="463"/>
      <c r="C30" s="464"/>
      <c r="D30" s="465"/>
      <c r="E30" s="343"/>
      <c r="F30" s="347"/>
      <c r="G30" s="348" t="s">
        <v>16</v>
      </c>
      <c r="H30" s="117"/>
      <c r="I30" s="348"/>
      <c r="J30" s="348"/>
      <c r="K30" s="348"/>
      <c r="L30" s="348"/>
      <c r="M30" s="348"/>
      <c r="N30" s="348"/>
      <c r="O30" s="348"/>
      <c r="P30" s="348"/>
      <c r="Q30" s="348"/>
      <c r="R30" s="348"/>
      <c r="S30" s="348"/>
      <c r="T30" s="349"/>
    </row>
    <row r="31" spans="2:20">
      <c r="B31" s="466"/>
      <c r="C31" s="467"/>
      <c r="D31" s="468"/>
      <c r="E31" s="343"/>
      <c r="F31" s="354"/>
      <c r="G31" s="355"/>
      <c r="H31" s="158"/>
      <c r="I31" s="355"/>
      <c r="J31" s="355"/>
      <c r="K31" s="355"/>
      <c r="L31" s="355"/>
      <c r="M31" s="355"/>
      <c r="N31" s="355"/>
      <c r="O31" s="355"/>
      <c r="P31" s="355"/>
      <c r="Q31" s="355"/>
      <c r="R31" s="355"/>
      <c r="S31" s="355"/>
      <c r="T31" s="356"/>
    </row>
    <row r="32" spans="2:20" ht="5.0999999999999996" customHeight="1"/>
    <row r="33" spans="2:20" ht="50.1" customHeight="1">
      <c r="B33" s="457" t="s">
        <v>17</v>
      </c>
      <c r="C33" s="458"/>
      <c r="D33" s="459"/>
      <c r="E33" s="340"/>
      <c r="F33" s="341"/>
      <c r="G33" s="456" t="s">
        <v>18</v>
      </c>
      <c r="H33" s="456"/>
      <c r="I33" s="456"/>
      <c r="J33" s="456"/>
      <c r="K33" s="456"/>
      <c r="L33" s="456"/>
      <c r="M33" s="456"/>
      <c r="N33" s="456"/>
      <c r="O33" s="456"/>
      <c r="P33" s="456"/>
      <c r="Q33" s="456"/>
      <c r="R33" s="456"/>
      <c r="S33" s="456"/>
      <c r="T33" s="342"/>
    </row>
    <row r="34" spans="2:20" ht="5.0999999999999996" customHeight="1"/>
    <row r="35" spans="2:20" ht="100.35" customHeight="1">
      <c r="B35" s="457" t="s">
        <v>19</v>
      </c>
      <c r="C35" s="458"/>
      <c r="D35" s="459"/>
      <c r="E35" s="340"/>
      <c r="F35" s="341"/>
      <c r="G35" s="456" t="s">
        <v>20</v>
      </c>
      <c r="H35" s="456"/>
      <c r="I35" s="456"/>
      <c r="J35" s="456"/>
      <c r="K35" s="456"/>
      <c r="L35" s="456"/>
      <c r="M35" s="456"/>
      <c r="N35" s="456"/>
      <c r="O35" s="456"/>
      <c r="P35" s="456"/>
      <c r="Q35" s="456"/>
      <c r="R35" s="456"/>
      <c r="S35" s="456"/>
      <c r="T35" s="342"/>
    </row>
    <row r="36" spans="2:20"/>
    <row r="37" spans="2:20"/>
    <row r="43" spans="2:20"/>
    <row r="44" spans="2:20"/>
    <row r="45" spans="2:20"/>
    <row r="46" spans="2:20"/>
  </sheetData>
  <mergeCells count="10">
    <mergeCell ref="B7:D7"/>
    <mergeCell ref="G7:S7"/>
    <mergeCell ref="B33:D33"/>
    <mergeCell ref="G33:S33"/>
    <mergeCell ref="B35:D35"/>
    <mergeCell ref="G35:S35"/>
    <mergeCell ref="B9:D31"/>
    <mergeCell ref="K14:L14"/>
    <mergeCell ref="N14:O14"/>
    <mergeCell ref="Q14:R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pageSetUpPr autoPageBreaks="0"/>
  </sheetPr>
  <dimension ref="A1:AV1048570"/>
  <sheetViews>
    <sheetView showGridLines="0" tabSelected="1" zoomScale="80" zoomScaleNormal="95" workbookViewId="0">
      <pane xSplit="3" ySplit="6" topLeftCell="W161" activePane="bottomRight" state="frozen"/>
      <selection pane="topRight" activeCell="Y192" sqref="Y192:Z192"/>
      <selection pane="bottomLeft" activeCell="Y192" sqref="Y192:Z192"/>
      <selection pane="bottomRight" activeCell="AE161" sqref="AE161"/>
    </sheetView>
  </sheetViews>
  <sheetFormatPr defaultColWidth="0" defaultRowHeight="15" customHeight="1" zeroHeight="1"/>
  <cols>
    <col min="1" max="1" width="7.88671875" style="18" customWidth="1"/>
    <col min="2" max="2" width="18.5546875" style="18" customWidth="1"/>
    <col min="3" max="3" width="37.5546875" style="18" customWidth="1"/>
    <col min="4" max="4" width="14.5546875" customWidth="1"/>
    <col min="5" max="5" width="17.5546875" style="18" customWidth="1"/>
    <col min="6" max="6" width="10.6640625" style="18" customWidth="1"/>
    <col min="7" max="9" width="10.5546875" style="18" customWidth="1"/>
    <col min="10" max="10" width="14.88671875" style="18" customWidth="1"/>
    <col min="11" max="11" width="14" style="18" customWidth="1"/>
    <col min="12" max="12" width="55" style="18" bestFit="1" customWidth="1"/>
    <col min="13" max="13" width="39.6640625" customWidth="1"/>
    <col min="14" max="14" width="34.33203125" hidden="1" customWidth="1"/>
    <col min="15" max="15" width="16.44140625" hidden="1" customWidth="1"/>
    <col min="16" max="17" width="20.44140625" customWidth="1"/>
    <col min="18" max="18" width="1.5546875" customWidth="1"/>
    <col min="19" max="20" width="11" customWidth="1"/>
    <col min="21" max="26" width="11" style="18" customWidth="1"/>
    <col min="27" max="27" width="1.5546875" style="18" customWidth="1"/>
    <col min="28" max="28" width="42.6640625" style="18" customWidth="1"/>
    <col min="29" max="29" width="34.5546875" style="18" customWidth="1"/>
    <col min="30" max="30" width="25.5546875" style="18" customWidth="1"/>
    <col min="31" max="31" width="41.5546875" style="18" customWidth="1"/>
    <col min="32" max="32" width="28.6640625" style="18" customWidth="1"/>
    <col min="33" max="33" width="43.44140625" style="18" customWidth="1"/>
    <col min="34" max="34" width="1.5546875" style="18" customWidth="1"/>
    <col min="35" max="35" width="17.5546875" style="18" customWidth="1"/>
    <col min="36" max="36" width="42.5546875" style="18" customWidth="1"/>
    <col min="37" max="37" width="22.6640625" style="105" customWidth="1"/>
    <col min="38" max="47" width="13.88671875" style="105" customWidth="1"/>
    <col min="48" max="48" width="8.5546875" customWidth="1"/>
    <col min="49" max="16384" width="8.5546875" hidden="1"/>
  </cols>
  <sheetData>
    <row r="1" spans="1:48" ht="15" customHeight="1">
      <c r="M1" s="18"/>
      <c r="N1" s="18"/>
      <c r="O1" s="18"/>
      <c r="P1" s="18"/>
      <c r="Q1" s="18"/>
      <c r="R1" s="18"/>
      <c r="S1" s="18"/>
      <c r="T1" s="18"/>
      <c r="AK1" s="18"/>
      <c r="AL1" s="18"/>
      <c r="AM1" s="18"/>
      <c r="AN1" s="18"/>
      <c r="AO1" s="18"/>
      <c r="AP1" s="18"/>
      <c r="AQ1" s="18"/>
      <c r="AR1" s="18"/>
      <c r="AS1" s="18"/>
      <c r="AT1" s="18"/>
      <c r="AU1" s="18"/>
      <c r="AV1" s="18"/>
    </row>
    <row r="2" spans="1:48" ht="34.5" customHeight="1">
      <c r="C2" s="28"/>
      <c r="M2" s="18"/>
      <c r="N2" s="18"/>
      <c r="O2" s="18"/>
      <c r="P2" s="18"/>
      <c r="Q2" s="18"/>
      <c r="R2" s="18"/>
      <c r="S2" s="18"/>
      <c r="T2" s="18"/>
      <c r="AF2" s="181"/>
      <c r="AK2" s="18"/>
      <c r="AL2" s="18"/>
      <c r="AM2" s="18"/>
      <c r="AN2" s="18"/>
      <c r="AO2" s="18"/>
      <c r="AP2" s="18"/>
      <c r="AQ2" s="18"/>
      <c r="AR2" s="18"/>
      <c r="AS2" s="18"/>
      <c r="AT2" s="18"/>
      <c r="AU2" s="18"/>
      <c r="AV2" s="18"/>
    </row>
    <row r="3" spans="1:48" ht="2.25" customHeight="1">
      <c r="A3" s="19"/>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row>
    <row r="4" spans="1:48" ht="15" customHeight="1">
      <c r="M4" s="18"/>
      <c r="N4" s="18"/>
      <c r="O4" s="18"/>
      <c r="P4" s="18"/>
      <c r="Q4" s="18"/>
      <c r="R4" s="18"/>
      <c r="S4" s="18"/>
      <c r="T4" s="18"/>
      <c r="AK4" s="18"/>
      <c r="AL4" s="18"/>
      <c r="AM4" s="18"/>
      <c r="AN4" s="18"/>
      <c r="AO4" s="18"/>
      <c r="AP4" s="18"/>
      <c r="AQ4" s="18"/>
      <c r="AR4" s="18"/>
      <c r="AS4" s="18"/>
      <c r="AT4" s="18"/>
      <c r="AU4" s="18"/>
      <c r="AV4" s="18"/>
    </row>
    <row r="5" spans="1:48" ht="15" customHeight="1">
      <c r="B5" s="163" t="s">
        <v>21</v>
      </c>
      <c r="C5" s="113"/>
      <c r="D5" s="113"/>
      <c r="E5" s="113"/>
      <c r="F5" s="113"/>
      <c r="G5" s="113"/>
      <c r="H5" s="113"/>
      <c r="I5" s="113"/>
      <c r="J5" s="113"/>
      <c r="K5" s="113"/>
      <c r="L5" s="113"/>
      <c r="M5" s="113"/>
      <c r="N5" s="113"/>
      <c r="O5" s="113"/>
      <c r="P5" s="113"/>
      <c r="Q5" s="177"/>
      <c r="R5" s="18"/>
      <c r="S5" s="183" t="s">
        <v>22</v>
      </c>
      <c r="T5" s="183"/>
      <c r="U5" s="183"/>
      <c r="V5" s="183"/>
      <c r="W5" s="183"/>
      <c r="X5" s="183"/>
      <c r="Y5" s="183"/>
      <c r="Z5" s="183"/>
      <c r="AB5" s="118" t="s">
        <v>23</v>
      </c>
      <c r="AC5" s="118"/>
      <c r="AD5" s="118"/>
      <c r="AE5" s="118"/>
      <c r="AF5" s="118"/>
      <c r="AG5" s="118"/>
      <c r="AH5" s="182"/>
      <c r="AI5" s="164"/>
      <c r="AJ5" s="164"/>
      <c r="AK5" s="417"/>
      <c r="AL5" s="418"/>
      <c r="AM5" s="418"/>
      <c r="AN5" s="418"/>
      <c r="AO5" s="418"/>
      <c r="AP5" s="418"/>
      <c r="AQ5" s="418"/>
      <c r="AR5" s="418"/>
      <c r="AS5" s="418"/>
      <c r="AT5" s="418"/>
      <c r="AU5" s="443"/>
    </row>
    <row r="6" spans="1:48" s="95" customFormat="1" ht="21" customHeight="1">
      <c r="A6" s="29"/>
      <c r="B6" s="297" t="s">
        <v>24</v>
      </c>
      <c r="C6" s="297" t="s">
        <v>25</v>
      </c>
      <c r="D6" s="297" t="s">
        <v>26</v>
      </c>
      <c r="E6" s="297" t="s">
        <v>27</v>
      </c>
      <c r="F6" s="297" t="s">
        <v>28</v>
      </c>
      <c r="G6" s="297" t="s">
        <v>29</v>
      </c>
      <c r="H6" s="297" t="s">
        <v>30</v>
      </c>
      <c r="I6" s="297" t="s">
        <v>31</v>
      </c>
      <c r="J6" s="297" t="s">
        <v>32</v>
      </c>
      <c r="K6" s="297" t="s">
        <v>33</v>
      </c>
      <c r="L6" s="297" t="s">
        <v>34</v>
      </c>
      <c r="M6" s="297" t="s">
        <v>35</v>
      </c>
      <c r="N6" s="297" t="s">
        <v>36</v>
      </c>
      <c r="O6" s="297" t="s">
        <v>37</v>
      </c>
      <c r="P6" s="297" t="s">
        <v>38</v>
      </c>
      <c r="Q6" s="297" t="s">
        <v>39</v>
      </c>
      <c r="R6" s="29" t="s">
        <v>40</v>
      </c>
      <c r="S6" s="297" t="s">
        <v>41</v>
      </c>
      <c r="T6" s="298" t="s">
        <v>42</v>
      </c>
      <c r="U6" s="298" t="s">
        <v>43</v>
      </c>
      <c r="V6" s="298" t="s">
        <v>44</v>
      </c>
      <c r="W6" s="298" t="s">
        <v>45</v>
      </c>
      <c r="X6" s="298" t="s">
        <v>46</v>
      </c>
      <c r="Y6" s="297" t="s">
        <v>47</v>
      </c>
      <c r="Z6" s="297" t="s">
        <v>48</v>
      </c>
      <c r="AA6" s="29" t="s">
        <v>49</v>
      </c>
      <c r="AB6" s="299" t="s">
        <v>50</v>
      </c>
      <c r="AC6" s="297" t="s">
        <v>51</v>
      </c>
      <c r="AD6" s="297" t="s">
        <v>52</v>
      </c>
      <c r="AE6" s="297" t="s">
        <v>53</v>
      </c>
      <c r="AF6" s="297" t="s">
        <v>54</v>
      </c>
      <c r="AG6" s="297" t="s">
        <v>55</v>
      </c>
      <c r="AH6" s="362" t="s">
        <v>56</v>
      </c>
      <c r="AI6" s="297" t="s">
        <v>57</v>
      </c>
      <c r="AJ6" s="297" t="s">
        <v>58</v>
      </c>
      <c r="AK6" s="419" t="s">
        <v>8675</v>
      </c>
      <c r="AL6" s="419" t="s">
        <v>8676</v>
      </c>
      <c r="AM6" s="419" t="s">
        <v>8677</v>
      </c>
      <c r="AN6" s="419" t="s">
        <v>8678</v>
      </c>
      <c r="AO6" s="419" t="s">
        <v>8679</v>
      </c>
      <c r="AP6" s="419" t="s">
        <v>8524</v>
      </c>
      <c r="AQ6" s="419" t="s">
        <v>8525</v>
      </c>
      <c r="AR6" s="419" t="s">
        <v>8526</v>
      </c>
      <c r="AS6" s="419" t="s">
        <v>8527</v>
      </c>
      <c r="AT6" s="419" t="s">
        <v>8528</v>
      </c>
      <c r="AU6" s="442" t="s">
        <v>8529</v>
      </c>
    </row>
    <row r="7" spans="1:48" ht="30" hidden="1" customHeight="1">
      <c r="A7" s="105" t="str">
        <f>_xlfn.CONCAT(Table2[[#This Row],[TABLE_NAME]],Table2[[#This Row],[COLUMN_NAME]])</f>
        <v>INSTRUMENTACCMLTD_CHNGS_FV_CR_INSTRMNT</v>
      </c>
      <c r="B7" s="363" t="s">
        <v>59</v>
      </c>
      <c r="C7" s="364" t="s">
        <v>60</v>
      </c>
      <c r="D7" s="365" t="s">
        <v>61</v>
      </c>
      <c r="E7" s="365" t="s">
        <v>62</v>
      </c>
      <c r="F7" s="365" t="s">
        <v>62</v>
      </c>
      <c r="G7" s="365" t="s">
        <v>63</v>
      </c>
      <c r="H7" s="365" t="s">
        <v>63</v>
      </c>
      <c r="I7" s="365" t="s">
        <v>63</v>
      </c>
      <c r="J7" s="365" t="s">
        <v>63</v>
      </c>
      <c r="K7" s="365" t="s">
        <v>63</v>
      </c>
      <c r="L7" s="366" t="s">
        <v>64</v>
      </c>
      <c r="M7" s="366" t="s">
        <v>65</v>
      </c>
      <c r="N7" s="366" t="s">
        <v>65</v>
      </c>
      <c r="O7" s="366" t="b">
        <v>1</v>
      </c>
      <c r="P7" s="366">
        <v>99999999999</v>
      </c>
      <c r="Q7" s="366">
        <v>11111111111</v>
      </c>
      <c r="R7" s="367"/>
      <c r="S7" s="365" t="s">
        <v>66</v>
      </c>
      <c r="T7" s="365" t="s">
        <v>63</v>
      </c>
      <c r="U7" s="365" t="s">
        <v>62</v>
      </c>
      <c r="V7" s="365" t="s">
        <v>62</v>
      </c>
      <c r="W7" s="365" t="s">
        <v>62</v>
      </c>
      <c r="X7" s="365" t="s">
        <v>62</v>
      </c>
      <c r="Y7" s="365" t="s">
        <v>63</v>
      </c>
      <c r="Z7" s="365" t="s">
        <v>62</v>
      </c>
      <c r="AA7" s="367"/>
      <c r="AB7" s="372" t="s">
        <v>67</v>
      </c>
      <c r="AC7" s="372" t="s">
        <v>67</v>
      </c>
      <c r="AD7" s="372" t="s">
        <v>67</v>
      </c>
      <c r="AE7" s="376">
        <v>0</v>
      </c>
      <c r="AF7" s="373" t="s">
        <v>68</v>
      </c>
      <c r="AG7" s="372" t="s">
        <v>69</v>
      </c>
      <c r="AH7" s="367"/>
      <c r="AI7" s="377">
        <v>45065</v>
      </c>
      <c r="AJ7" s="374" t="s">
        <v>70</v>
      </c>
      <c r="AK7" s="368" t="s">
        <v>8204</v>
      </c>
      <c r="AL7" s="368" t="s">
        <v>8205</v>
      </c>
      <c r="AM7" s="368" t="s">
        <v>8206</v>
      </c>
      <c r="AN7" s="368" t="s">
        <v>63</v>
      </c>
      <c r="AO7" s="368" t="s">
        <v>62</v>
      </c>
      <c r="AP7" s="368" t="s">
        <v>8207</v>
      </c>
      <c r="AQ7" s="368" t="s">
        <v>8208</v>
      </c>
      <c r="AR7" s="368" t="s">
        <v>8209</v>
      </c>
      <c r="AS7" s="368" t="s">
        <v>8210</v>
      </c>
      <c r="AT7" s="368"/>
      <c r="AU7" s="368">
        <v>1</v>
      </c>
    </row>
    <row r="8" spans="1:48" ht="30" hidden="1" customHeight="1">
      <c r="A8" s="105" t="str">
        <f>_xlfn.CONCAT(Table2[[#This Row],[TABLE_NAME]],Table2[[#This Row],[COLUMN_NAME]])</f>
        <v>INSTRUMENTACCMLTD_IMPRMNT_INSTRMNT</v>
      </c>
      <c r="B8" s="363" t="s">
        <v>59</v>
      </c>
      <c r="C8" s="364" t="s">
        <v>71</v>
      </c>
      <c r="D8" s="365" t="s">
        <v>61</v>
      </c>
      <c r="E8" s="365" t="s">
        <v>62</v>
      </c>
      <c r="F8" s="365" t="s">
        <v>62</v>
      </c>
      <c r="G8" s="365" t="s">
        <v>62</v>
      </c>
      <c r="H8" s="365" t="s">
        <v>62</v>
      </c>
      <c r="I8" s="365" t="s">
        <v>62</v>
      </c>
      <c r="J8" s="365" t="s">
        <v>62</v>
      </c>
      <c r="K8" s="365" t="s">
        <v>62</v>
      </c>
      <c r="L8" s="366" t="s">
        <v>72</v>
      </c>
      <c r="M8" s="366" t="s">
        <v>73</v>
      </c>
      <c r="N8" s="366" t="s">
        <v>73</v>
      </c>
      <c r="O8" s="366" t="b">
        <v>1</v>
      </c>
      <c r="P8" s="366">
        <v>99999999999</v>
      </c>
      <c r="Q8" s="366">
        <v>11111111111</v>
      </c>
      <c r="R8" s="367"/>
      <c r="S8" s="365" t="s">
        <v>74</v>
      </c>
      <c r="T8" s="365" t="s">
        <v>62</v>
      </c>
      <c r="U8" s="365" t="s">
        <v>62</v>
      </c>
      <c r="V8" s="365" t="s">
        <v>62</v>
      </c>
      <c r="W8" s="365" t="s">
        <v>62</v>
      </c>
      <c r="X8" s="365" t="s">
        <v>62</v>
      </c>
      <c r="Y8" s="365" t="s">
        <v>62</v>
      </c>
      <c r="Z8" s="365" t="s">
        <v>62</v>
      </c>
      <c r="AA8" s="367"/>
      <c r="AB8" s="368" t="s">
        <v>75</v>
      </c>
      <c r="AC8" s="369" t="s">
        <v>76</v>
      </c>
      <c r="AD8" s="369" t="s">
        <v>8789</v>
      </c>
      <c r="AE8" s="369" t="s">
        <v>8691</v>
      </c>
      <c r="AF8" s="373" t="s">
        <v>69</v>
      </c>
      <c r="AG8" s="368" t="s">
        <v>8696</v>
      </c>
      <c r="AH8" s="367"/>
      <c r="AI8" s="371">
        <v>44650</v>
      </c>
      <c r="AJ8" s="374" t="s">
        <v>8709</v>
      </c>
      <c r="AK8" s="368" t="s">
        <v>8704</v>
      </c>
      <c r="AL8" s="368"/>
      <c r="AM8" s="368"/>
      <c r="AN8" s="368"/>
      <c r="AO8" s="368"/>
      <c r="AP8" s="368"/>
      <c r="AQ8" s="368"/>
      <c r="AR8" s="368"/>
      <c r="AS8" s="368"/>
      <c r="AT8" s="368"/>
      <c r="AU8" s="368"/>
    </row>
    <row r="9" spans="1:48" ht="30" hidden="1" customHeight="1">
      <c r="A9" s="105" t="str">
        <f>_xlfn.CONCAT(Table2[[#This Row],[TABLE_NAME]],Table2[[#This Row],[COLUMN_NAME]])</f>
        <v>INSTRUMENTACCMLTD_IMPRMNT_INSTRMNT_PRVS</v>
      </c>
      <c r="B9" s="363" t="s">
        <v>59</v>
      </c>
      <c r="C9" s="364" t="s">
        <v>77</v>
      </c>
      <c r="D9" s="365" t="s">
        <v>61</v>
      </c>
      <c r="E9" s="365" t="s">
        <v>63</v>
      </c>
      <c r="F9" s="365" t="s">
        <v>62</v>
      </c>
      <c r="G9" s="365" t="s">
        <v>62</v>
      </c>
      <c r="H9" s="365" t="s">
        <v>62</v>
      </c>
      <c r="I9" s="365" t="s">
        <v>62</v>
      </c>
      <c r="J9" s="365" t="s">
        <v>62</v>
      </c>
      <c r="K9" s="365" t="s">
        <v>62</v>
      </c>
      <c r="L9" s="366" t="s">
        <v>78</v>
      </c>
      <c r="M9" s="366" t="s">
        <v>79</v>
      </c>
      <c r="N9" s="366" t="s">
        <v>80</v>
      </c>
      <c r="O9" s="366" t="b">
        <v>0</v>
      </c>
      <c r="P9" s="366">
        <v>99999999999</v>
      </c>
      <c r="Q9" s="366">
        <v>11111111111</v>
      </c>
      <c r="R9" s="367"/>
      <c r="S9" s="365" t="s">
        <v>81</v>
      </c>
      <c r="T9" s="365" t="s">
        <v>62</v>
      </c>
      <c r="U9" s="365" t="s">
        <v>62</v>
      </c>
      <c r="V9" s="365" t="s">
        <v>62</v>
      </c>
      <c r="W9" s="365" t="s">
        <v>62</v>
      </c>
      <c r="X9" s="365" t="s">
        <v>62</v>
      </c>
      <c r="Y9" s="365" t="s">
        <v>62</v>
      </c>
      <c r="Z9" s="365" t="s">
        <v>62</v>
      </c>
      <c r="AA9" s="367"/>
      <c r="AB9" s="368" t="s">
        <v>75</v>
      </c>
      <c r="AC9" s="369" t="s">
        <v>76</v>
      </c>
      <c r="AD9" s="369" t="s">
        <v>8805</v>
      </c>
      <c r="AE9" s="369" t="s">
        <v>8695</v>
      </c>
      <c r="AF9" s="368" t="s">
        <v>82</v>
      </c>
      <c r="AG9" s="368" t="s">
        <v>8697</v>
      </c>
      <c r="AH9" s="367"/>
      <c r="AI9" s="371">
        <v>45834</v>
      </c>
      <c r="AJ9" s="374" t="s">
        <v>8702</v>
      </c>
      <c r="AK9" s="368" t="s">
        <v>8703</v>
      </c>
      <c r="AL9" s="368" t="s">
        <v>140</v>
      </c>
      <c r="AM9" s="368" t="s">
        <v>8206</v>
      </c>
      <c r="AN9" s="368" t="s">
        <v>63</v>
      </c>
      <c r="AO9" s="368" t="s">
        <v>62</v>
      </c>
      <c r="AP9" s="368" t="s">
        <v>8207</v>
      </c>
      <c r="AQ9" s="368" t="s">
        <v>8208</v>
      </c>
      <c r="AR9" s="368" t="s">
        <v>8209</v>
      </c>
      <c r="AS9" s="368" t="s">
        <v>8694</v>
      </c>
      <c r="AT9" s="368"/>
      <c r="AU9" s="368">
        <v>1</v>
      </c>
    </row>
    <row r="10" spans="1:48" ht="30" hidden="1" customHeight="1">
      <c r="A10" s="105" t="str">
        <f>_xlfn.CONCAT(Table2[[#This Row],[TABLE_NAME]],Table2[[#This Row],[COLUMN_NAME]])</f>
        <v>INSTRUMENTACCMLTD_WRTFFS_INSTRMNT</v>
      </c>
      <c r="B10" s="363" t="s">
        <v>59</v>
      </c>
      <c r="C10" s="364" t="s">
        <v>83</v>
      </c>
      <c r="D10" s="365" t="s">
        <v>61</v>
      </c>
      <c r="E10" s="365" t="s">
        <v>62</v>
      </c>
      <c r="F10" s="365" t="s">
        <v>62</v>
      </c>
      <c r="G10" s="365" t="s">
        <v>62</v>
      </c>
      <c r="H10" s="365" t="s">
        <v>62</v>
      </c>
      <c r="I10" s="365" t="s">
        <v>62</v>
      </c>
      <c r="J10" s="365" t="s">
        <v>62</v>
      </c>
      <c r="K10" s="365" t="s">
        <v>62</v>
      </c>
      <c r="L10" s="366" t="s">
        <v>84</v>
      </c>
      <c r="M10" s="366" t="s">
        <v>85</v>
      </c>
      <c r="N10" s="366" t="s">
        <v>85</v>
      </c>
      <c r="O10" s="366" t="b">
        <v>1</v>
      </c>
      <c r="P10" s="366">
        <v>99999999999</v>
      </c>
      <c r="Q10" s="366">
        <v>11111111111</v>
      </c>
      <c r="R10" s="367"/>
      <c r="S10" s="365" t="s">
        <v>86</v>
      </c>
      <c r="T10" s="365" t="s">
        <v>63</v>
      </c>
      <c r="U10" s="365" t="s">
        <v>62</v>
      </c>
      <c r="V10" s="365" t="s">
        <v>62</v>
      </c>
      <c r="W10" s="365" t="s">
        <v>62</v>
      </c>
      <c r="X10" s="365" t="s">
        <v>62</v>
      </c>
      <c r="Y10" s="365" t="s">
        <v>62</v>
      </c>
      <c r="Z10" s="365" t="s">
        <v>62</v>
      </c>
      <c r="AA10" s="367"/>
      <c r="AB10" s="368" t="s">
        <v>87</v>
      </c>
      <c r="AC10" s="369" t="s">
        <v>88</v>
      </c>
      <c r="AD10" s="369" t="s">
        <v>89</v>
      </c>
      <c r="AE10" s="369" t="s">
        <v>90</v>
      </c>
      <c r="AF10" s="375" t="s">
        <v>69</v>
      </c>
      <c r="AG10" s="368" t="s">
        <v>91</v>
      </c>
      <c r="AH10" s="367"/>
      <c r="AI10" s="377">
        <v>44518</v>
      </c>
      <c r="AJ10" s="368" t="s">
        <v>92</v>
      </c>
      <c r="AK10" s="368" t="s">
        <v>8211</v>
      </c>
      <c r="AL10" s="368" t="s">
        <v>8212</v>
      </c>
      <c r="AM10" s="368" t="s">
        <v>8206</v>
      </c>
      <c r="AN10" s="368" t="s">
        <v>63</v>
      </c>
      <c r="AO10" s="368" t="s">
        <v>62</v>
      </c>
      <c r="AP10" s="368" t="s">
        <v>8207</v>
      </c>
      <c r="AQ10" s="368" t="s">
        <v>8208</v>
      </c>
      <c r="AR10" s="368" t="s">
        <v>8209</v>
      </c>
      <c r="AS10" s="368" t="s">
        <v>8213</v>
      </c>
      <c r="AT10" s="368"/>
      <c r="AU10" s="368">
        <v>1</v>
      </c>
    </row>
    <row r="11" spans="1:48" ht="30" hidden="1" customHeight="1">
      <c r="A11" s="105" t="str">
        <f>_xlfn.CONCAT(Table2[[#This Row],[TABLE_NAME]],Table2[[#This Row],[COLUMN_NAME]])</f>
        <v>INSTRUMENTACCNTNG_CLSSFCTN</v>
      </c>
      <c r="B11" s="363" t="s">
        <v>59</v>
      </c>
      <c r="C11" s="364" t="s">
        <v>93</v>
      </c>
      <c r="D11" s="365" t="s">
        <v>94</v>
      </c>
      <c r="E11" s="365" t="s">
        <v>62</v>
      </c>
      <c r="F11" s="365" t="s">
        <v>62</v>
      </c>
      <c r="G11" s="365" t="s">
        <v>62</v>
      </c>
      <c r="H11" s="365" t="s">
        <v>62</v>
      </c>
      <c r="I11" s="365" t="s">
        <v>62</v>
      </c>
      <c r="J11" s="365" t="s">
        <v>62</v>
      </c>
      <c r="K11" s="365" t="s">
        <v>62</v>
      </c>
      <c r="L11" s="366" t="s">
        <v>95</v>
      </c>
      <c r="M11" s="366" t="s">
        <v>96</v>
      </c>
      <c r="N11" s="366" t="s">
        <v>96</v>
      </c>
      <c r="O11" s="366" t="b">
        <v>1</v>
      </c>
      <c r="P11" s="366">
        <v>99999999999</v>
      </c>
      <c r="Q11" s="366">
        <v>11111111111</v>
      </c>
      <c r="R11" s="367"/>
      <c r="S11" s="365" t="s">
        <v>97</v>
      </c>
      <c r="T11" s="365" t="s">
        <v>62</v>
      </c>
      <c r="U11" s="365" t="s">
        <v>62</v>
      </c>
      <c r="V11" s="365" t="s">
        <v>62</v>
      </c>
      <c r="W11" s="365" t="s">
        <v>62</v>
      </c>
      <c r="X11" s="365" t="s">
        <v>62</v>
      </c>
      <c r="Y11" s="365" t="s">
        <v>62</v>
      </c>
      <c r="Z11" s="365" t="s">
        <v>62</v>
      </c>
      <c r="AA11" s="367"/>
      <c r="AB11" s="368" t="s">
        <v>98</v>
      </c>
      <c r="AC11" s="369" t="s">
        <v>99</v>
      </c>
      <c r="AD11" s="369" t="s">
        <v>100</v>
      </c>
      <c r="AE11" s="369" t="s">
        <v>101</v>
      </c>
      <c r="AF11" s="368" t="s">
        <v>69</v>
      </c>
      <c r="AG11" s="368" t="s">
        <v>102</v>
      </c>
      <c r="AH11" s="367"/>
      <c r="AI11" s="377">
        <v>44679</v>
      </c>
      <c r="AJ11" s="374" t="s">
        <v>103</v>
      </c>
      <c r="AK11" s="368" t="s">
        <v>8214</v>
      </c>
      <c r="AL11" s="368" t="s">
        <v>8215</v>
      </c>
      <c r="AM11" s="368" t="s">
        <v>8216</v>
      </c>
      <c r="AN11" s="368" t="s">
        <v>63</v>
      </c>
      <c r="AO11" s="368" t="s">
        <v>62</v>
      </c>
      <c r="AP11" s="368" t="s">
        <v>8207</v>
      </c>
      <c r="AQ11" s="368" t="s">
        <v>8208</v>
      </c>
      <c r="AR11" s="368" t="s">
        <v>8209</v>
      </c>
      <c r="AS11" s="368"/>
      <c r="AT11" s="368"/>
      <c r="AU11" s="368">
        <v>1</v>
      </c>
    </row>
    <row r="12" spans="1:48" ht="30" hidden="1" customHeight="1">
      <c r="A12" s="105" t="str">
        <f>_xlfn.CONCAT(Table2[[#This Row],[TABLE_NAME]],Table2[[#This Row],[COLUMN_NAME]])</f>
        <v>INSTRUMENTACCRD_INTRST_INSTRMNT</v>
      </c>
      <c r="B12" s="363" t="s">
        <v>59</v>
      </c>
      <c r="C12" s="364" t="s">
        <v>104</v>
      </c>
      <c r="D12" s="365" t="s">
        <v>61</v>
      </c>
      <c r="E12" s="365" t="s">
        <v>62</v>
      </c>
      <c r="F12" s="365" t="s">
        <v>62</v>
      </c>
      <c r="G12" s="365" t="s">
        <v>63</v>
      </c>
      <c r="H12" s="365" t="s">
        <v>62</v>
      </c>
      <c r="I12" s="365" t="s">
        <v>62</v>
      </c>
      <c r="J12" s="365" t="s">
        <v>62</v>
      </c>
      <c r="K12" s="365" t="s">
        <v>62</v>
      </c>
      <c r="L12" s="366" t="s">
        <v>105</v>
      </c>
      <c r="M12" s="366" t="s">
        <v>106</v>
      </c>
      <c r="N12" s="366" t="s">
        <v>106</v>
      </c>
      <c r="O12" s="366" t="b">
        <v>1</v>
      </c>
      <c r="P12" s="366">
        <v>99999999999</v>
      </c>
      <c r="Q12" s="366">
        <v>11111111111</v>
      </c>
      <c r="R12" s="367"/>
      <c r="S12" s="365" t="s">
        <v>107</v>
      </c>
      <c r="T12" s="365" t="s">
        <v>63</v>
      </c>
      <c r="U12" s="365" t="s">
        <v>62</v>
      </c>
      <c r="V12" s="365" t="s">
        <v>62</v>
      </c>
      <c r="W12" s="365" t="s">
        <v>62</v>
      </c>
      <c r="X12" s="365" t="s">
        <v>62</v>
      </c>
      <c r="Y12" s="365" t="s">
        <v>62</v>
      </c>
      <c r="Z12" s="365" t="s">
        <v>62</v>
      </c>
      <c r="AA12" s="367"/>
      <c r="AB12" s="440" t="s">
        <v>75</v>
      </c>
      <c r="AC12" s="439" t="s">
        <v>8777</v>
      </c>
      <c r="AD12" s="438" t="s">
        <v>104</v>
      </c>
      <c r="AE12" s="439" t="s">
        <v>8780</v>
      </c>
      <c r="AF12" s="437" t="s">
        <v>69</v>
      </c>
      <c r="AG12" s="441" t="s">
        <v>8778</v>
      </c>
      <c r="AH12" s="367"/>
      <c r="AI12" s="377">
        <v>45873</v>
      </c>
      <c r="AJ12" s="374" t="s">
        <v>8779</v>
      </c>
      <c r="AK12" s="368" t="s">
        <v>8217</v>
      </c>
      <c r="AL12" s="368" t="s">
        <v>8218</v>
      </c>
      <c r="AM12" s="368" t="s">
        <v>8206</v>
      </c>
      <c r="AN12" s="368" t="s">
        <v>63</v>
      </c>
      <c r="AO12" s="368" t="s">
        <v>62</v>
      </c>
      <c r="AP12" s="368" t="s">
        <v>8207</v>
      </c>
      <c r="AQ12" s="368" t="s">
        <v>8208</v>
      </c>
      <c r="AR12" s="368" t="s">
        <v>8209</v>
      </c>
      <c r="AS12" s="368" t="s">
        <v>8219</v>
      </c>
      <c r="AT12" s="368"/>
      <c r="AU12" s="368">
        <v>1</v>
      </c>
    </row>
    <row r="13" spans="1:48" ht="30" hidden="1" customHeight="1">
      <c r="A13" s="105" t="str">
        <f>_xlfn.CONCAT(Table2[[#This Row],[TABLE_NAME]],Table2[[#This Row],[COLUMN_NAME]])</f>
        <v>INSTRUMENTAMNT_D_AT_MTRTY</v>
      </c>
      <c r="B13" s="363" t="s">
        <v>59</v>
      </c>
      <c r="C13" s="364" t="s">
        <v>109</v>
      </c>
      <c r="D13" s="365" t="s">
        <v>61</v>
      </c>
      <c r="E13" s="365" t="s">
        <v>63</v>
      </c>
      <c r="F13" s="365" t="s">
        <v>62</v>
      </c>
      <c r="G13" s="365" t="s">
        <v>62</v>
      </c>
      <c r="H13" s="365" t="s">
        <v>62</v>
      </c>
      <c r="I13" s="365" t="s">
        <v>62</v>
      </c>
      <c r="J13" s="365" t="s">
        <v>62</v>
      </c>
      <c r="K13" s="365" t="s">
        <v>62</v>
      </c>
      <c r="L13" s="366" t="s">
        <v>110</v>
      </c>
      <c r="M13" s="366" t="s">
        <v>111</v>
      </c>
      <c r="N13" s="366" t="s">
        <v>111</v>
      </c>
      <c r="O13" s="366" t="b">
        <v>1</v>
      </c>
      <c r="P13" s="366">
        <v>99999999999</v>
      </c>
      <c r="Q13" s="366">
        <v>11111111111</v>
      </c>
      <c r="R13" s="367"/>
      <c r="S13" s="365" t="s">
        <v>112</v>
      </c>
      <c r="T13" s="365" t="s">
        <v>63</v>
      </c>
      <c r="U13" s="365" t="s">
        <v>62</v>
      </c>
      <c r="V13" s="365" t="s">
        <v>62</v>
      </c>
      <c r="W13" s="365" t="s">
        <v>62</v>
      </c>
      <c r="X13" s="365" t="s">
        <v>62</v>
      </c>
      <c r="Y13" s="365" t="s">
        <v>62</v>
      </c>
      <c r="Z13" s="365" t="s">
        <v>63</v>
      </c>
      <c r="AA13" s="367"/>
      <c r="AB13" s="368" t="s">
        <v>75</v>
      </c>
      <c r="AC13" s="369" t="s">
        <v>265</v>
      </c>
      <c r="AD13" s="368" t="s">
        <v>8824</v>
      </c>
      <c r="AE13" s="368" t="s">
        <v>8825</v>
      </c>
      <c r="AF13" s="370" t="s">
        <v>8826</v>
      </c>
      <c r="AG13" s="368" t="s">
        <v>8827</v>
      </c>
      <c r="AH13" s="367"/>
      <c r="AI13" s="371">
        <v>45754</v>
      </c>
      <c r="AJ13" s="378" t="s">
        <v>8926</v>
      </c>
      <c r="AK13" s="368" t="s">
        <v>8220</v>
      </c>
      <c r="AL13" s="368" t="s">
        <v>140</v>
      </c>
      <c r="AM13" s="368" t="s">
        <v>8221</v>
      </c>
      <c r="AN13" s="368" t="s">
        <v>62</v>
      </c>
      <c r="AO13" s="368" t="s">
        <v>63</v>
      </c>
      <c r="AP13" s="368" t="s">
        <v>8222</v>
      </c>
      <c r="AQ13" s="368" t="s">
        <v>8223</v>
      </c>
      <c r="AR13" s="368" t="s">
        <v>8224</v>
      </c>
      <c r="AS13" s="368"/>
      <c r="AT13" s="368"/>
      <c r="AU13" s="368">
        <v>1</v>
      </c>
    </row>
    <row r="14" spans="1:48" ht="30" hidden="1" customHeight="1">
      <c r="A14" s="105" t="str">
        <f>_xlfn.CONCAT(Table2[[#This Row],[TABLE_NAME]],Table2[[#This Row],[COLUMN_NAME]])</f>
        <v>INSTRUMENTANNLSD_AGRD_RT</v>
      </c>
      <c r="B14" s="363" t="s">
        <v>59</v>
      </c>
      <c r="C14" s="364" t="s">
        <v>113</v>
      </c>
      <c r="D14" s="365" t="s">
        <v>114</v>
      </c>
      <c r="E14" s="365" t="s">
        <v>62</v>
      </c>
      <c r="F14" s="365" t="s">
        <v>62</v>
      </c>
      <c r="G14" s="365" t="s">
        <v>62</v>
      </c>
      <c r="H14" s="365" t="s">
        <v>63</v>
      </c>
      <c r="I14" s="365" t="s">
        <v>62</v>
      </c>
      <c r="J14" s="365" t="s">
        <v>62</v>
      </c>
      <c r="K14" s="365" t="s">
        <v>62</v>
      </c>
      <c r="L14" s="366" t="s">
        <v>115</v>
      </c>
      <c r="M14" s="366" t="s">
        <v>116</v>
      </c>
      <c r="N14" s="366" t="s">
        <v>116</v>
      </c>
      <c r="O14" s="366" t="b">
        <v>1</v>
      </c>
      <c r="P14" s="366">
        <v>99999999999</v>
      </c>
      <c r="Q14" s="366">
        <v>11111111111</v>
      </c>
      <c r="R14" s="367"/>
      <c r="S14" s="365" t="s">
        <v>117</v>
      </c>
      <c r="T14" s="365" t="s">
        <v>62</v>
      </c>
      <c r="U14" s="365" t="s">
        <v>62</v>
      </c>
      <c r="V14" s="365" t="s">
        <v>62</v>
      </c>
      <c r="W14" s="365" t="s">
        <v>62</v>
      </c>
      <c r="X14" s="365" t="s">
        <v>62</v>
      </c>
      <c r="Y14" s="365" t="s">
        <v>62</v>
      </c>
      <c r="Z14" s="365" t="s">
        <v>62</v>
      </c>
      <c r="AA14" s="367"/>
      <c r="AB14" s="372" t="s">
        <v>118</v>
      </c>
      <c r="AC14" s="369" t="s">
        <v>119</v>
      </c>
      <c r="AD14" s="369" t="s">
        <v>120</v>
      </c>
      <c r="AE14" s="369" t="s">
        <v>9134</v>
      </c>
      <c r="AF14" s="372" t="s">
        <v>69</v>
      </c>
      <c r="AG14" s="368" t="s">
        <v>9135</v>
      </c>
      <c r="AH14" s="367"/>
      <c r="AI14" s="377">
        <v>44672</v>
      </c>
      <c r="AJ14" s="374" t="s">
        <v>9136</v>
      </c>
      <c r="AK14" s="368" t="s">
        <v>8225</v>
      </c>
      <c r="AL14" s="368" t="s">
        <v>8226</v>
      </c>
      <c r="AM14" s="368" t="s">
        <v>8227</v>
      </c>
      <c r="AN14" s="368" t="s">
        <v>63</v>
      </c>
      <c r="AO14" s="368" t="s">
        <v>62</v>
      </c>
      <c r="AP14" s="368" t="s">
        <v>8222</v>
      </c>
      <c r="AQ14" s="368" t="s">
        <v>8228</v>
      </c>
      <c r="AR14" s="368" t="s">
        <v>8229</v>
      </c>
      <c r="AS14" s="368" t="s">
        <v>8230</v>
      </c>
      <c r="AT14" s="368"/>
      <c r="AU14" s="368">
        <v>1</v>
      </c>
    </row>
    <row r="15" spans="1:48" ht="30" hidden="1" customHeight="1">
      <c r="A15" s="105" t="str">
        <f>_xlfn.CONCAT(Table2[[#This Row],[TABLE_NAME]],Table2[[#This Row],[COLUMN_NAME]])</f>
        <v>INSTRUMENTARRRS_INSTRMNT</v>
      </c>
      <c r="B15" s="363" t="s">
        <v>59</v>
      </c>
      <c r="C15" s="364" t="s">
        <v>121</v>
      </c>
      <c r="D15" s="365" t="s">
        <v>61</v>
      </c>
      <c r="E15" s="365" t="s">
        <v>62</v>
      </c>
      <c r="F15" s="365" t="s">
        <v>62</v>
      </c>
      <c r="G15" s="365" t="s">
        <v>62</v>
      </c>
      <c r="H15" s="365" t="s">
        <v>62</v>
      </c>
      <c r="I15" s="365" t="s">
        <v>62</v>
      </c>
      <c r="J15" s="365" t="s">
        <v>62</v>
      </c>
      <c r="K15" s="365" t="s">
        <v>62</v>
      </c>
      <c r="L15" s="366" t="s">
        <v>122</v>
      </c>
      <c r="M15" s="366" t="s">
        <v>123</v>
      </c>
      <c r="N15" s="366" t="s">
        <v>123</v>
      </c>
      <c r="O15" s="366" t="b">
        <v>1</v>
      </c>
      <c r="P15" s="366">
        <v>99999999999</v>
      </c>
      <c r="Q15" s="366">
        <v>11111111111</v>
      </c>
      <c r="R15" s="367"/>
      <c r="S15" s="365" t="s">
        <v>124</v>
      </c>
      <c r="T15" s="365" t="s">
        <v>63</v>
      </c>
      <c r="U15" s="365" t="s">
        <v>62</v>
      </c>
      <c r="V15" s="365" t="s">
        <v>62</v>
      </c>
      <c r="W15" s="365" t="s">
        <v>62</v>
      </c>
      <c r="X15" s="365" t="s">
        <v>62</v>
      </c>
      <c r="Y15" s="365" t="s">
        <v>62</v>
      </c>
      <c r="Z15" s="365" t="s">
        <v>62</v>
      </c>
      <c r="AA15" s="367"/>
      <c r="AB15" s="372" t="s">
        <v>75</v>
      </c>
      <c r="AC15" s="369" t="s">
        <v>125</v>
      </c>
      <c r="AD15" s="374" t="s">
        <v>121</v>
      </c>
      <c r="AE15" s="369" t="s">
        <v>126</v>
      </c>
      <c r="AF15" s="372" t="s">
        <v>8813</v>
      </c>
      <c r="AG15" s="368" t="s">
        <v>8828</v>
      </c>
      <c r="AH15" s="367"/>
      <c r="AI15" s="377">
        <v>45779</v>
      </c>
      <c r="AJ15" s="368" t="s">
        <v>8829</v>
      </c>
      <c r="AK15" s="368" t="s">
        <v>8231</v>
      </c>
      <c r="AL15" s="368">
        <v>0</v>
      </c>
      <c r="AM15" s="368" t="s">
        <v>8221</v>
      </c>
      <c r="AN15" s="368" t="s">
        <v>63</v>
      </c>
      <c r="AO15" s="368" t="s">
        <v>63</v>
      </c>
      <c r="AP15" s="368" t="s">
        <v>8232</v>
      </c>
      <c r="AQ15" s="368" t="s">
        <v>8208</v>
      </c>
      <c r="AR15" s="368" t="s">
        <v>8209</v>
      </c>
      <c r="AS15" s="368"/>
      <c r="AT15" s="368"/>
      <c r="AU15" s="368">
        <v>1</v>
      </c>
    </row>
    <row r="16" spans="1:48" ht="30" hidden="1" customHeight="1">
      <c r="A16" s="105" t="str">
        <f>_xlfn.CONCAT(Table2[[#This Row],[TABLE_NAME]],Table2[[#This Row],[COLUMN_NAME]])</f>
        <v>INSTRUMENTARRRS_INSTRMNT_12M</v>
      </c>
      <c r="B16" s="363" t="s">
        <v>59</v>
      </c>
      <c r="C16" s="364" t="s">
        <v>127</v>
      </c>
      <c r="D16" s="365" t="s">
        <v>61</v>
      </c>
      <c r="E16" s="365" t="s">
        <v>63</v>
      </c>
      <c r="F16" s="365" t="s">
        <v>62</v>
      </c>
      <c r="G16" s="365" t="s">
        <v>63</v>
      </c>
      <c r="H16" s="365" t="s">
        <v>63</v>
      </c>
      <c r="I16" s="365" t="s">
        <v>62</v>
      </c>
      <c r="J16" s="365" t="s">
        <v>62</v>
      </c>
      <c r="K16" s="365" t="s">
        <v>62</v>
      </c>
      <c r="L16" s="366" t="s">
        <v>128</v>
      </c>
      <c r="M16" s="366" t="s">
        <v>129</v>
      </c>
      <c r="N16" s="366" t="s">
        <v>129</v>
      </c>
      <c r="O16" s="366" t="b">
        <v>1</v>
      </c>
      <c r="P16" s="366">
        <v>99999999999</v>
      </c>
      <c r="Q16" s="366">
        <v>11111111111</v>
      </c>
      <c r="R16" s="367"/>
      <c r="S16" s="365" t="s">
        <v>130</v>
      </c>
      <c r="T16" s="365" t="s">
        <v>63</v>
      </c>
      <c r="U16" s="365" t="s">
        <v>62</v>
      </c>
      <c r="V16" s="365" t="s">
        <v>62</v>
      </c>
      <c r="W16" s="365" t="s">
        <v>62</v>
      </c>
      <c r="X16" s="365" t="s">
        <v>62</v>
      </c>
      <c r="Y16" s="365" t="s">
        <v>62</v>
      </c>
      <c r="Z16" s="365" t="s">
        <v>62</v>
      </c>
      <c r="AA16" s="367"/>
      <c r="AB16" s="372" t="s">
        <v>75</v>
      </c>
      <c r="AC16" s="369" t="s">
        <v>125</v>
      </c>
      <c r="AD16" s="374" t="s">
        <v>121</v>
      </c>
      <c r="AE16" s="369" t="s">
        <v>126</v>
      </c>
      <c r="AF16" s="372" t="s">
        <v>69</v>
      </c>
      <c r="AG16" s="368" t="s">
        <v>9137</v>
      </c>
      <c r="AH16" s="367"/>
      <c r="AI16" s="377">
        <v>44404</v>
      </c>
      <c r="AJ16" s="368"/>
      <c r="AK16" s="368" t="s">
        <v>8233</v>
      </c>
      <c r="AL16" s="368" t="s">
        <v>140</v>
      </c>
      <c r="AM16" s="368" t="s">
        <v>8221</v>
      </c>
      <c r="AN16" s="368" t="s">
        <v>63</v>
      </c>
      <c r="AO16" s="368" t="s">
        <v>63</v>
      </c>
      <c r="AP16" s="368" t="s">
        <v>8232</v>
      </c>
      <c r="AQ16" s="368" t="s">
        <v>8208</v>
      </c>
      <c r="AR16" s="368" t="s">
        <v>8209</v>
      </c>
      <c r="AS16" s="368" t="s">
        <v>8234</v>
      </c>
      <c r="AT16" s="368"/>
      <c r="AU16" s="368">
        <v>1</v>
      </c>
    </row>
    <row r="17" spans="1:47" ht="30" hidden="1" customHeight="1">
      <c r="A17" s="105" t="str">
        <f>_xlfn.CONCAT(Table2[[#This Row],[TABLE_NAME]],Table2[[#This Row],[COLUMN_NAME]])</f>
        <v>INSTRUMENTASST_SCRT_CLSS</v>
      </c>
      <c r="B17" s="363" t="s">
        <v>59</v>
      </c>
      <c r="C17" s="364" t="s">
        <v>131</v>
      </c>
      <c r="D17" s="365" t="s">
        <v>94</v>
      </c>
      <c r="E17" s="365" t="s">
        <v>62</v>
      </c>
      <c r="F17" s="365"/>
      <c r="G17" s="365"/>
      <c r="H17" s="365"/>
      <c r="I17" s="365"/>
      <c r="J17" s="365"/>
      <c r="K17" s="365"/>
      <c r="L17" s="366" t="s">
        <v>132</v>
      </c>
      <c r="M17" s="366" t="s">
        <v>133</v>
      </c>
      <c r="N17" s="366" t="s">
        <v>133</v>
      </c>
      <c r="O17" s="366" t="b">
        <v>1</v>
      </c>
      <c r="P17" s="366">
        <v>99999999999</v>
      </c>
      <c r="Q17" s="366">
        <v>11111111111</v>
      </c>
      <c r="R17" s="367"/>
      <c r="S17" s="365" t="s">
        <v>134</v>
      </c>
      <c r="T17" s="365" t="s">
        <v>63</v>
      </c>
      <c r="U17" s="365" t="s">
        <v>63</v>
      </c>
      <c r="V17" s="365" t="s">
        <v>63</v>
      </c>
      <c r="W17" s="365" t="s">
        <v>63</v>
      </c>
      <c r="X17" s="365" t="s">
        <v>63</v>
      </c>
      <c r="Y17" s="365" t="s">
        <v>63</v>
      </c>
      <c r="Z17" s="365" t="s">
        <v>62</v>
      </c>
      <c r="AA17" s="367"/>
      <c r="AB17" s="372" t="s">
        <v>75</v>
      </c>
      <c r="AC17" s="369" t="s">
        <v>125</v>
      </c>
      <c r="AD17" s="374" t="s">
        <v>121</v>
      </c>
      <c r="AE17" s="369" t="s">
        <v>9138</v>
      </c>
      <c r="AF17" s="368" t="s">
        <v>69</v>
      </c>
      <c r="AG17" s="368" t="s">
        <v>9139</v>
      </c>
      <c r="AH17" s="367"/>
      <c r="AI17" s="377">
        <v>44602</v>
      </c>
      <c r="AJ17" s="374" t="s">
        <v>9140</v>
      </c>
      <c r="AK17" s="368" t="s">
        <v>8235</v>
      </c>
      <c r="AL17" s="368" t="s">
        <v>8236</v>
      </c>
      <c r="AM17" s="368" t="s">
        <v>8237</v>
      </c>
      <c r="AN17" s="368" t="s">
        <v>63</v>
      </c>
      <c r="AO17" s="368" t="s">
        <v>62</v>
      </c>
      <c r="AP17" s="368" t="s">
        <v>8238</v>
      </c>
      <c r="AQ17" s="368" t="s">
        <v>8228</v>
      </c>
      <c r="AR17" s="368" t="s">
        <v>8229</v>
      </c>
      <c r="AS17" s="368"/>
      <c r="AT17" s="368"/>
      <c r="AU17" s="368">
        <v>1</v>
      </c>
    </row>
    <row r="18" spans="1:47" ht="30" hidden="1" customHeight="1">
      <c r="A18" s="105" t="str">
        <f>_xlfn.CONCAT(Table2[[#This Row],[TABLE_NAME]],Table2[[#This Row],[COLUMN_NAME]])</f>
        <v>INSTRUMENTBRCHD_CVNNTS</v>
      </c>
      <c r="B18" s="363" t="s">
        <v>59</v>
      </c>
      <c r="C18" s="364" t="s">
        <v>135</v>
      </c>
      <c r="D18" s="365" t="s">
        <v>136</v>
      </c>
      <c r="E18" s="365" t="s">
        <v>63</v>
      </c>
      <c r="F18" s="365" t="s">
        <v>62</v>
      </c>
      <c r="G18" s="365" t="s">
        <v>62</v>
      </c>
      <c r="H18" s="365" t="s">
        <v>62</v>
      </c>
      <c r="I18" s="365" t="s">
        <v>63</v>
      </c>
      <c r="J18" s="365" t="s">
        <v>63</v>
      </c>
      <c r="K18" s="365" t="s">
        <v>63</v>
      </c>
      <c r="L18" s="366" t="s">
        <v>137</v>
      </c>
      <c r="M18" s="366" t="s">
        <v>138</v>
      </c>
      <c r="N18" s="366" t="s">
        <v>138</v>
      </c>
      <c r="O18" s="366" t="b">
        <v>1</v>
      </c>
      <c r="P18" s="366" t="s">
        <v>139</v>
      </c>
      <c r="Q18" s="366" t="s">
        <v>140</v>
      </c>
      <c r="R18" s="367"/>
      <c r="S18" s="365" t="s">
        <v>141</v>
      </c>
      <c r="T18" s="365" t="s">
        <v>63</v>
      </c>
      <c r="U18" s="365" t="s">
        <v>62</v>
      </c>
      <c r="V18" s="365" t="s">
        <v>62</v>
      </c>
      <c r="W18" s="365" t="s">
        <v>62</v>
      </c>
      <c r="X18" s="365" t="s">
        <v>62</v>
      </c>
      <c r="Y18" s="365" t="s">
        <v>63</v>
      </c>
      <c r="Z18" s="365" t="s">
        <v>63</v>
      </c>
      <c r="AA18" s="367"/>
      <c r="AB18" s="372" t="s">
        <v>75</v>
      </c>
      <c r="AC18" s="372" t="s">
        <v>8810</v>
      </c>
      <c r="AD18" s="372" t="s">
        <v>8811</v>
      </c>
      <c r="AE18" s="372" t="s">
        <v>8830</v>
      </c>
      <c r="AF18" s="368" t="s">
        <v>69</v>
      </c>
      <c r="AG18" s="369" t="s">
        <v>69</v>
      </c>
      <c r="AH18" s="367"/>
      <c r="AI18" s="377">
        <v>45849</v>
      </c>
      <c r="AJ18" s="368" t="s">
        <v>8831</v>
      </c>
      <c r="AK18" s="368" t="s">
        <v>8239</v>
      </c>
      <c r="AL18" s="368" t="s">
        <v>140</v>
      </c>
      <c r="AM18" s="368" t="s">
        <v>8227</v>
      </c>
      <c r="AN18" s="368" t="s">
        <v>63</v>
      </c>
      <c r="AO18" s="368" t="s">
        <v>62</v>
      </c>
      <c r="AP18" s="368" t="s">
        <v>8222</v>
      </c>
      <c r="AQ18" s="368" t="s">
        <v>8240</v>
      </c>
      <c r="AR18" s="368" t="s">
        <v>8224</v>
      </c>
      <c r="AS18" s="368"/>
      <c r="AT18" s="368"/>
      <c r="AU18" s="368">
        <v>1</v>
      </c>
    </row>
    <row r="19" spans="1:47" ht="30" hidden="1" customHeight="1">
      <c r="A19" s="105" t="str">
        <f>_xlfn.CONCAT(Table2[[#This Row],[TABLE_NAME]],Table2[[#This Row],[COLUMN_NAME]])</f>
        <v>INSTRUMENTCCF</v>
      </c>
      <c r="B19" s="363" t="s">
        <v>59</v>
      </c>
      <c r="C19" s="364" t="s">
        <v>143</v>
      </c>
      <c r="D19" s="365" t="s">
        <v>114</v>
      </c>
      <c r="E19" s="365" t="s">
        <v>63</v>
      </c>
      <c r="F19" s="365" t="s">
        <v>62</v>
      </c>
      <c r="G19" s="365" t="s">
        <v>62</v>
      </c>
      <c r="H19" s="365" t="s">
        <v>62</v>
      </c>
      <c r="I19" s="365" t="s">
        <v>62</v>
      </c>
      <c r="J19" s="365" t="s">
        <v>62</v>
      </c>
      <c r="K19" s="365" t="s">
        <v>62</v>
      </c>
      <c r="L19" s="366" t="s">
        <v>144</v>
      </c>
      <c r="M19" s="366" t="s">
        <v>145</v>
      </c>
      <c r="N19" s="366" t="s">
        <v>145</v>
      </c>
      <c r="O19" s="366" t="b">
        <v>1</v>
      </c>
      <c r="P19" s="366">
        <v>99999999999</v>
      </c>
      <c r="Q19" s="366">
        <v>11111111111</v>
      </c>
      <c r="R19" s="367"/>
      <c r="S19" s="365" t="s">
        <v>146</v>
      </c>
      <c r="T19" s="365" t="s">
        <v>63</v>
      </c>
      <c r="U19" s="365" t="s">
        <v>62</v>
      </c>
      <c r="V19" s="365" t="s">
        <v>62</v>
      </c>
      <c r="W19" s="365" t="s">
        <v>62</v>
      </c>
      <c r="X19" s="365" t="s">
        <v>62</v>
      </c>
      <c r="Y19" s="365" t="s">
        <v>62</v>
      </c>
      <c r="Z19" s="365" t="s">
        <v>63</v>
      </c>
      <c r="AA19" s="367"/>
      <c r="AB19" s="372" t="s">
        <v>75</v>
      </c>
      <c r="AC19" s="369" t="s">
        <v>147</v>
      </c>
      <c r="AD19" s="364" t="s">
        <v>143</v>
      </c>
      <c r="AE19" s="364" t="s">
        <v>143</v>
      </c>
      <c r="AF19" s="373" t="s">
        <v>148</v>
      </c>
      <c r="AG19" s="368" t="s">
        <v>149</v>
      </c>
      <c r="AH19" s="367"/>
      <c r="AI19" s="377">
        <v>45915</v>
      </c>
      <c r="AJ19" s="374" t="s">
        <v>8796</v>
      </c>
      <c r="AK19" s="368" t="s">
        <v>8241</v>
      </c>
      <c r="AL19" s="368" t="s">
        <v>140</v>
      </c>
      <c r="AM19" s="368" t="s">
        <v>8206</v>
      </c>
      <c r="AN19" s="368" t="s">
        <v>63</v>
      </c>
      <c r="AO19" s="368" t="s">
        <v>8242</v>
      </c>
      <c r="AP19" s="368" t="s">
        <v>8243</v>
      </c>
      <c r="AQ19" s="368" t="s">
        <v>8244</v>
      </c>
      <c r="AR19" s="368" t="s">
        <v>8245</v>
      </c>
      <c r="AS19" s="368" t="s">
        <v>8246</v>
      </c>
      <c r="AT19" s="368"/>
      <c r="AU19" s="368">
        <v>1</v>
      </c>
    </row>
    <row r="20" spans="1:47" ht="30" hidden="1" customHeight="1">
      <c r="A20" s="105" t="str">
        <f>_xlfn.CONCAT(Table2[[#This Row],[TABLE_NAME]],Table2[[#This Row],[COLUMN_NAME]])</f>
        <v>INSTRUMENTCHNNL_ORGNTN</v>
      </c>
      <c r="B20" s="363" t="s">
        <v>59</v>
      </c>
      <c r="C20" s="364" t="s">
        <v>150</v>
      </c>
      <c r="D20" s="365" t="s">
        <v>94</v>
      </c>
      <c r="E20" s="365" t="s">
        <v>63</v>
      </c>
      <c r="F20" s="365" t="s">
        <v>63</v>
      </c>
      <c r="G20" s="365" t="s">
        <v>63</v>
      </c>
      <c r="H20" s="365" t="s">
        <v>63</v>
      </c>
      <c r="I20" s="365" t="s">
        <v>62</v>
      </c>
      <c r="J20" s="365" t="s">
        <v>62</v>
      </c>
      <c r="K20" s="365" t="s">
        <v>62</v>
      </c>
      <c r="L20" s="366" t="s">
        <v>151</v>
      </c>
      <c r="M20" s="366" t="s">
        <v>152</v>
      </c>
      <c r="N20" s="366" t="s">
        <v>152</v>
      </c>
      <c r="O20" s="366" t="b">
        <v>1</v>
      </c>
      <c r="P20" s="366">
        <v>99999999999</v>
      </c>
      <c r="Q20" s="366">
        <v>11111111111</v>
      </c>
      <c r="R20" s="367"/>
      <c r="S20" s="365" t="s">
        <v>153</v>
      </c>
      <c r="T20" s="365" t="s">
        <v>63</v>
      </c>
      <c r="U20" s="365" t="s">
        <v>62</v>
      </c>
      <c r="V20" s="365" t="s">
        <v>62</v>
      </c>
      <c r="W20" s="365" t="s">
        <v>62</v>
      </c>
      <c r="X20" s="365" t="s">
        <v>62</v>
      </c>
      <c r="Y20" s="365" t="s">
        <v>62</v>
      </c>
      <c r="Z20" s="365" t="s">
        <v>63</v>
      </c>
      <c r="AA20" s="367"/>
      <c r="AB20" s="379" t="s">
        <v>154</v>
      </c>
      <c r="AC20" s="379" t="s">
        <v>155</v>
      </c>
      <c r="AD20" s="368" t="s">
        <v>69</v>
      </c>
      <c r="AE20" s="379" t="s">
        <v>156</v>
      </c>
      <c r="AF20" s="372" t="s">
        <v>69</v>
      </c>
      <c r="AG20" s="380" t="s">
        <v>157</v>
      </c>
      <c r="AH20" s="367"/>
      <c r="AI20" s="377">
        <v>45303</v>
      </c>
      <c r="AJ20" s="379" t="s">
        <v>158</v>
      </c>
      <c r="AK20" s="368" t="s">
        <v>8247</v>
      </c>
      <c r="AL20" s="368" t="s">
        <v>140</v>
      </c>
      <c r="AM20" s="368" t="s">
        <v>8221</v>
      </c>
      <c r="AN20" s="368" t="s">
        <v>62</v>
      </c>
      <c r="AO20" s="368" t="s">
        <v>63</v>
      </c>
      <c r="AP20" s="368" t="s">
        <v>8222</v>
      </c>
      <c r="AQ20" s="368" t="s">
        <v>8248</v>
      </c>
      <c r="AR20" s="368" t="s">
        <v>8249</v>
      </c>
      <c r="AS20" s="368" t="s">
        <v>8250</v>
      </c>
      <c r="AT20" s="368" t="s">
        <v>8251</v>
      </c>
      <c r="AU20" s="368">
        <v>1</v>
      </c>
    </row>
    <row r="21" spans="1:47" ht="30" hidden="1" customHeight="1">
      <c r="A21" s="105" t="str">
        <f>_xlfn.CONCAT(Table2[[#This Row],[TABLE_NAME]],Table2[[#This Row],[COLUMN_NAME]])</f>
        <v>INSTRUMENTCMLTV_RCVRS_SNC_DFLT_INSTRMNT</v>
      </c>
      <c r="B21" s="363" t="s">
        <v>59</v>
      </c>
      <c r="C21" s="364" t="s">
        <v>159</v>
      </c>
      <c r="D21" s="365" t="s">
        <v>61</v>
      </c>
      <c r="E21" s="365" t="s">
        <v>62</v>
      </c>
      <c r="F21" s="365" t="s">
        <v>62</v>
      </c>
      <c r="G21" s="365" t="s">
        <v>62</v>
      </c>
      <c r="H21" s="365" t="s">
        <v>63</v>
      </c>
      <c r="I21" s="365" t="s">
        <v>62</v>
      </c>
      <c r="J21" s="365" t="s">
        <v>62</v>
      </c>
      <c r="K21" s="365" t="s">
        <v>62</v>
      </c>
      <c r="L21" s="366" t="s">
        <v>160</v>
      </c>
      <c r="M21" s="366" t="s">
        <v>161</v>
      </c>
      <c r="N21" s="366" t="s">
        <v>161</v>
      </c>
      <c r="O21" s="366" t="b">
        <v>1</v>
      </c>
      <c r="P21" s="366">
        <v>99999999999</v>
      </c>
      <c r="Q21" s="366">
        <v>11111111111</v>
      </c>
      <c r="R21" s="367"/>
      <c r="S21" s="365" t="s">
        <v>162</v>
      </c>
      <c r="T21" s="365" t="s">
        <v>63</v>
      </c>
      <c r="U21" s="365" t="s">
        <v>62</v>
      </c>
      <c r="V21" s="365" t="s">
        <v>62</v>
      </c>
      <c r="W21" s="365" t="s">
        <v>62</v>
      </c>
      <c r="X21" s="365" t="s">
        <v>62</v>
      </c>
      <c r="Y21" s="365" t="s">
        <v>62</v>
      </c>
      <c r="Z21" s="365" t="s">
        <v>62</v>
      </c>
      <c r="AA21" s="367"/>
      <c r="AB21" s="369" t="s">
        <v>67</v>
      </c>
      <c r="AC21" s="369" t="s">
        <v>67</v>
      </c>
      <c r="AD21" s="369" t="s">
        <v>67</v>
      </c>
      <c r="AE21" s="369" t="s">
        <v>142</v>
      </c>
      <c r="AF21" s="370" t="s">
        <v>163</v>
      </c>
      <c r="AG21" s="369" t="s">
        <v>69</v>
      </c>
      <c r="AH21" s="367"/>
      <c r="AI21" s="377">
        <v>44601</v>
      </c>
      <c r="AJ21" s="368" t="s">
        <v>164</v>
      </c>
      <c r="AK21" s="368" t="s">
        <v>8252</v>
      </c>
      <c r="AL21" s="368" t="s">
        <v>8253</v>
      </c>
      <c r="AM21" s="368" t="s">
        <v>8221</v>
      </c>
      <c r="AN21" s="368" t="s">
        <v>62</v>
      </c>
      <c r="AO21" s="368" t="s">
        <v>63</v>
      </c>
      <c r="AP21" s="368" t="s">
        <v>8254</v>
      </c>
      <c r="AQ21" s="368" t="s">
        <v>8255</v>
      </c>
      <c r="AR21" s="368" t="s">
        <v>8256</v>
      </c>
      <c r="AS21" s="368"/>
      <c r="AT21" s="368" t="s">
        <v>8257</v>
      </c>
      <c r="AU21" s="368">
        <v>1</v>
      </c>
    </row>
    <row r="22" spans="1:47" ht="30" hidden="1" customHeight="1">
      <c r="A22" s="105" t="str">
        <f>_xlfn.CONCAT(Table2[[#This Row],[TABLE_NAME]],Table2[[#This Row],[COLUMN_NAME]])</f>
        <v>INSTRUMENTCMMTMNT_INCPTN_INSTRMNT</v>
      </c>
      <c r="B22" s="363" t="s">
        <v>59</v>
      </c>
      <c r="C22" s="364" t="s">
        <v>165</v>
      </c>
      <c r="D22" s="365" t="s">
        <v>61</v>
      </c>
      <c r="E22" s="365" t="s">
        <v>62</v>
      </c>
      <c r="F22" s="365" t="s">
        <v>62</v>
      </c>
      <c r="G22" s="365" t="s">
        <v>62</v>
      </c>
      <c r="H22" s="365" t="s">
        <v>63</v>
      </c>
      <c r="I22" s="365" t="s">
        <v>62</v>
      </c>
      <c r="J22" s="365" t="s">
        <v>62</v>
      </c>
      <c r="K22" s="365" t="s">
        <v>62</v>
      </c>
      <c r="L22" s="366" t="s">
        <v>166</v>
      </c>
      <c r="M22" s="366" t="s">
        <v>167</v>
      </c>
      <c r="N22" s="366" t="s">
        <v>167</v>
      </c>
      <c r="O22" s="366" t="b">
        <v>1</v>
      </c>
      <c r="P22" s="366">
        <v>99999999999</v>
      </c>
      <c r="Q22" s="366">
        <v>11111111111</v>
      </c>
      <c r="R22" s="367"/>
      <c r="S22" s="365" t="s">
        <v>168</v>
      </c>
      <c r="T22" s="365" t="s">
        <v>63</v>
      </c>
      <c r="U22" s="365" t="s">
        <v>62</v>
      </c>
      <c r="V22" s="365" t="s">
        <v>62</v>
      </c>
      <c r="W22" s="365" t="s">
        <v>62</v>
      </c>
      <c r="X22" s="365" t="s">
        <v>62</v>
      </c>
      <c r="Y22" s="365" t="s">
        <v>62</v>
      </c>
      <c r="Z22" s="365" t="s">
        <v>63</v>
      </c>
      <c r="AA22" s="367"/>
      <c r="AB22" s="368" t="s">
        <v>75</v>
      </c>
      <c r="AC22" s="368" t="s">
        <v>169</v>
      </c>
      <c r="AD22" s="368" t="s">
        <v>170</v>
      </c>
      <c r="AE22" s="368" t="s">
        <v>171</v>
      </c>
      <c r="AF22" s="372" t="s">
        <v>69</v>
      </c>
      <c r="AG22" s="368" t="s">
        <v>172</v>
      </c>
      <c r="AH22" s="367"/>
      <c r="AI22" s="377">
        <v>44799</v>
      </c>
      <c r="AJ22" s="368" t="s">
        <v>173</v>
      </c>
      <c r="AK22" s="368" t="s">
        <v>8258</v>
      </c>
      <c r="AL22" s="368" t="s">
        <v>8259</v>
      </c>
      <c r="AM22" s="368" t="s">
        <v>8221</v>
      </c>
      <c r="AN22" s="368" t="s">
        <v>62</v>
      </c>
      <c r="AO22" s="368" t="s">
        <v>63</v>
      </c>
      <c r="AP22" s="368" t="s">
        <v>8222</v>
      </c>
      <c r="AQ22" s="368" t="s">
        <v>8240</v>
      </c>
      <c r="AR22" s="368" t="s">
        <v>8224</v>
      </c>
      <c r="AS22" s="368"/>
      <c r="AT22" s="368"/>
      <c r="AU22" s="368">
        <v>1</v>
      </c>
    </row>
    <row r="23" spans="1:47" ht="30" hidden="1" customHeight="1">
      <c r="A23" s="105" t="str">
        <f>_xlfn.CONCAT(Table2[[#This Row],[TABLE_NAME]],Table2[[#This Row],[COLUMN_NAME]])</f>
        <v>INSTRUMENTCMMTMNT_INSTRMNT</v>
      </c>
      <c r="B23" s="363" t="s">
        <v>59</v>
      </c>
      <c r="C23" s="364" t="s">
        <v>174</v>
      </c>
      <c r="D23" s="365" t="s">
        <v>61</v>
      </c>
      <c r="E23" s="365" t="s">
        <v>63</v>
      </c>
      <c r="F23" s="365" t="s">
        <v>62</v>
      </c>
      <c r="G23" s="365" t="s">
        <v>62</v>
      </c>
      <c r="H23" s="365" t="s">
        <v>63</v>
      </c>
      <c r="I23" s="365" t="s">
        <v>62</v>
      </c>
      <c r="J23" s="365" t="s">
        <v>62</v>
      </c>
      <c r="K23" s="365" t="s">
        <v>62</v>
      </c>
      <c r="L23" s="366" t="s">
        <v>175</v>
      </c>
      <c r="M23" s="366" t="s">
        <v>176</v>
      </c>
      <c r="N23" s="366" t="s">
        <v>176</v>
      </c>
      <c r="O23" s="366" t="b">
        <v>1</v>
      </c>
      <c r="P23" s="366">
        <v>99999999999</v>
      </c>
      <c r="Q23" s="366">
        <v>11111111111</v>
      </c>
      <c r="R23" s="367"/>
      <c r="S23" s="365" t="s">
        <v>177</v>
      </c>
      <c r="T23" s="365" t="s">
        <v>63</v>
      </c>
      <c r="U23" s="365" t="s">
        <v>62</v>
      </c>
      <c r="V23" s="365" t="s">
        <v>62</v>
      </c>
      <c r="W23" s="365" t="s">
        <v>62</v>
      </c>
      <c r="X23" s="365" t="s">
        <v>62</v>
      </c>
      <c r="Y23" s="365" t="s">
        <v>62</v>
      </c>
      <c r="Z23" s="365" t="s">
        <v>63</v>
      </c>
      <c r="AA23" s="367"/>
      <c r="AB23" s="368" t="s">
        <v>75</v>
      </c>
      <c r="AC23" s="368" t="s">
        <v>169</v>
      </c>
      <c r="AD23" s="368" t="s">
        <v>178</v>
      </c>
      <c r="AE23" s="369" t="s">
        <v>179</v>
      </c>
      <c r="AF23" s="372" t="s">
        <v>69</v>
      </c>
      <c r="AG23" s="368" t="s">
        <v>172</v>
      </c>
      <c r="AH23" s="367"/>
      <c r="AI23" s="377">
        <v>44799</v>
      </c>
      <c r="AJ23" s="368" t="s">
        <v>180</v>
      </c>
      <c r="AK23" s="368" t="s">
        <v>8260</v>
      </c>
      <c r="AL23" s="368" t="s">
        <v>140</v>
      </c>
      <c r="AM23" s="368" t="s">
        <v>8221</v>
      </c>
      <c r="AN23" s="368" t="s">
        <v>62</v>
      </c>
      <c r="AO23" s="368" t="s">
        <v>63</v>
      </c>
      <c r="AP23" s="368" t="s">
        <v>8222</v>
      </c>
      <c r="AQ23" s="368" t="s">
        <v>8240</v>
      </c>
      <c r="AR23" s="368" t="s">
        <v>8224</v>
      </c>
      <c r="AS23" s="368"/>
      <c r="AT23" s="368"/>
      <c r="AU23" s="368">
        <v>1</v>
      </c>
    </row>
    <row r="24" spans="1:47" ht="30" hidden="1" customHeight="1">
      <c r="A24" s="105" t="str">
        <f>_xlfn.CONCAT(Table2[[#This Row],[TABLE_NAME]],Table2[[#This Row],[COLUMN_NAME]])</f>
        <v>INSTRUMENTCMPLNT_MRTR_C19_NM</v>
      </c>
      <c r="B24" s="363" t="s">
        <v>59</v>
      </c>
      <c r="C24" s="364" t="s">
        <v>181</v>
      </c>
      <c r="D24" s="365" t="s">
        <v>136</v>
      </c>
      <c r="E24" s="365" t="s">
        <v>63</v>
      </c>
      <c r="F24" s="365" t="s">
        <v>62</v>
      </c>
      <c r="G24" s="365" t="s">
        <v>62</v>
      </c>
      <c r="H24" s="365" t="s">
        <v>62</v>
      </c>
      <c r="I24" s="365" t="s">
        <v>62</v>
      </c>
      <c r="J24" s="365" t="s">
        <v>62</v>
      </c>
      <c r="K24" s="365" t="s">
        <v>62</v>
      </c>
      <c r="L24" s="366" t="s">
        <v>182</v>
      </c>
      <c r="M24" s="366" t="s">
        <v>183</v>
      </c>
      <c r="N24" s="366" t="s">
        <v>183</v>
      </c>
      <c r="O24" s="366" t="b">
        <v>1</v>
      </c>
      <c r="P24" s="366" t="s">
        <v>139</v>
      </c>
      <c r="Q24" s="366" t="s">
        <v>140</v>
      </c>
      <c r="R24" s="367"/>
      <c r="S24" s="365" t="s">
        <v>184</v>
      </c>
      <c r="T24" s="365" t="s">
        <v>63</v>
      </c>
      <c r="U24" s="365" t="s">
        <v>62</v>
      </c>
      <c r="V24" s="365" t="s">
        <v>62</v>
      </c>
      <c r="W24" s="365" t="s">
        <v>62</v>
      </c>
      <c r="X24" s="365" t="s">
        <v>62</v>
      </c>
      <c r="Y24" s="365" t="s">
        <v>62</v>
      </c>
      <c r="Z24" s="365" t="s">
        <v>63</v>
      </c>
      <c r="AA24" s="367"/>
      <c r="AB24" s="369" t="s">
        <v>67</v>
      </c>
      <c r="AC24" s="369" t="s">
        <v>67</v>
      </c>
      <c r="AD24" s="369" t="s">
        <v>67</v>
      </c>
      <c r="AE24" s="369" t="s">
        <v>185</v>
      </c>
      <c r="AF24" s="375" t="s">
        <v>186</v>
      </c>
      <c r="AG24" s="381" t="s">
        <v>187</v>
      </c>
      <c r="AH24" s="367"/>
      <c r="AI24" s="377">
        <v>44547</v>
      </c>
      <c r="AJ24" s="368" t="s">
        <v>188</v>
      </c>
      <c r="AK24" s="368" t="s">
        <v>8261</v>
      </c>
      <c r="AL24" s="368" t="s">
        <v>140</v>
      </c>
      <c r="AM24" s="368" t="s">
        <v>8206</v>
      </c>
      <c r="AN24" s="368" t="s">
        <v>63</v>
      </c>
      <c r="AO24" s="368" t="s">
        <v>62</v>
      </c>
      <c r="AP24" s="368" t="s">
        <v>8262</v>
      </c>
      <c r="AQ24" s="368" t="s">
        <v>8208</v>
      </c>
      <c r="AR24" s="368" t="s">
        <v>8209</v>
      </c>
      <c r="AS24" s="368"/>
      <c r="AT24" s="368"/>
      <c r="AU24" s="368">
        <v>1</v>
      </c>
    </row>
    <row r="25" spans="1:47" ht="30" hidden="1" customHeight="1">
      <c r="A25" s="105" t="str">
        <f>_xlfn.CONCAT(Table2[[#This Row],[TABLE_NAME]],Table2[[#This Row],[COLUMN_NAME]])</f>
        <v>INSTRUMENTCNSMPTN_FNRP18</v>
      </c>
      <c r="B25" s="363" t="s">
        <v>59</v>
      </c>
      <c r="C25" s="369" t="s">
        <v>189</v>
      </c>
      <c r="D25" s="365" t="s">
        <v>190</v>
      </c>
      <c r="E25" s="365" t="s">
        <v>69</v>
      </c>
      <c r="F25" s="365"/>
      <c r="G25" s="365"/>
      <c r="H25" s="365"/>
      <c r="I25" s="365"/>
      <c r="J25" s="365"/>
      <c r="K25" s="365"/>
      <c r="L25" s="366" t="s">
        <v>191</v>
      </c>
      <c r="M25" s="366" t="s">
        <v>192</v>
      </c>
      <c r="N25" s="366" t="s">
        <v>192</v>
      </c>
      <c r="O25" s="366" t="b">
        <v>1</v>
      </c>
      <c r="P25" s="366" t="s">
        <v>193</v>
      </c>
      <c r="Q25" s="366" t="s">
        <v>193</v>
      </c>
      <c r="R25" s="367"/>
      <c r="S25" s="365" t="s">
        <v>194</v>
      </c>
      <c r="T25" s="365" t="s">
        <v>63</v>
      </c>
      <c r="U25" s="365" t="s">
        <v>63</v>
      </c>
      <c r="V25" s="365" t="s">
        <v>63</v>
      </c>
      <c r="W25" s="365" t="s">
        <v>63</v>
      </c>
      <c r="X25" s="365" t="s">
        <v>63</v>
      </c>
      <c r="Y25" s="365" t="s">
        <v>62</v>
      </c>
      <c r="Z25" s="365" t="s">
        <v>63</v>
      </c>
      <c r="AA25" s="367"/>
      <c r="AB25" s="372" t="s">
        <v>195</v>
      </c>
      <c r="AC25" s="372" t="s">
        <v>195</v>
      </c>
      <c r="AD25" s="372" t="s">
        <v>195</v>
      </c>
      <c r="AE25" s="372" t="s">
        <v>195</v>
      </c>
      <c r="AF25" s="372" t="s">
        <v>195</v>
      </c>
      <c r="AG25" s="372" t="s">
        <v>195</v>
      </c>
      <c r="AH25" s="367"/>
      <c r="AI25" s="377" t="s">
        <v>69</v>
      </c>
      <c r="AJ25" s="368"/>
      <c r="AK25" s="368" t="s">
        <v>8263</v>
      </c>
      <c r="AL25" s="368" t="s">
        <v>140</v>
      </c>
      <c r="AM25" s="368" t="s">
        <v>8206</v>
      </c>
      <c r="AN25" s="368" t="s">
        <v>63</v>
      </c>
      <c r="AO25" s="368" t="s">
        <v>62</v>
      </c>
      <c r="AP25" s="368" t="s">
        <v>8222</v>
      </c>
      <c r="AQ25" s="368" t="s">
        <v>8264</v>
      </c>
      <c r="AR25" s="368" t="s">
        <v>8265</v>
      </c>
      <c r="AS25" s="368"/>
      <c r="AT25" s="368"/>
      <c r="AU25" s="368">
        <v>0</v>
      </c>
    </row>
    <row r="26" spans="1:47" ht="30" hidden="1" customHeight="1">
      <c r="A26" s="105" t="str">
        <f>_xlfn.CONCAT(Table2[[#This Row],[TABLE_NAME]],Table2[[#This Row],[COLUMN_NAME]])</f>
        <v>INSTRUMENTCNTRCT_ID</v>
      </c>
      <c r="B26" s="363" t="s">
        <v>59</v>
      </c>
      <c r="C26" s="364" t="s">
        <v>196</v>
      </c>
      <c r="D26" s="365" t="s">
        <v>197</v>
      </c>
      <c r="E26" s="365" t="s">
        <v>62</v>
      </c>
      <c r="F26" s="365" t="s">
        <v>62</v>
      </c>
      <c r="G26" s="365" t="s">
        <v>62</v>
      </c>
      <c r="H26" s="365" t="s">
        <v>63</v>
      </c>
      <c r="I26" s="365" t="s">
        <v>62</v>
      </c>
      <c r="J26" s="365" t="s">
        <v>62</v>
      </c>
      <c r="K26" s="365" t="s">
        <v>62</v>
      </c>
      <c r="L26" s="366" t="s">
        <v>198</v>
      </c>
      <c r="M26" s="366" t="s">
        <v>199</v>
      </c>
      <c r="N26" s="366" t="s">
        <v>199</v>
      </c>
      <c r="O26" s="366" t="b">
        <v>1</v>
      </c>
      <c r="P26" s="366" t="s">
        <v>193</v>
      </c>
      <c r="Q26" s="366" t="s">
        <v>193</v>
      </c>
      <c r="R26" s="367"/>
      <c r="S26" s="365" t="s">
        <v>200</v>
      </c>
      <c r="T26" s="365" t="s">
        <v>62</v>
      </c>
      <c r="U26" s="365" t="s">
        <v>62</v>
      </c>
      <c r="V26" s="365" t="s">
        <v>62</v>
      </c>
      <c r="W26" s="365" t="s">
        <v>62</v>
      </c>
      <c r="X26" s="365" t="s">
        <v>62</v>
      </c>
      <c r="Y26" s="365" t="s">
        <v>62</v>
      </c>
      <c r="Z26" s="365" t="s">
        <v>62</v>
      </c>
      <c r="AA26" s="367"/>
      <c r="AB26" s="368" t="s">
        <v>87</v>
      </c>
      <c r="AC26" s="369" t="s">
        <v>76</v>
      </c>
      <c r="AD26" s="369" t="s">
        <v>201</v>
      </c>
      <c r="AE26" s="369" t="s">
        <v>202</v>
      </c>
      <c r="AF26" s="372" t="s">
        <v>69</v>
      </c>
      <c r="AG26" s="368" t="s">
        <v>69</v>
      </c>
      <c r="AH26" s="367"/>
      <c r="AI26" s="377">
        <v>44313</v>
      </c>
      <c r="AJ26" s="368"/>
      <c r="AK26" s="368" t="s">
        <v>8266</v>
      </c>
      <c r="AL26" s="368" t="s">
        <v>8267</v>
      </c>
      <c r="AM26" s="368" t="s">
        <v>8206</v>
      </c>
      <c r="AN26" s="368" t="s">
        <v>63</v>
      </c>
      <c r="AO26" s="368" t="s">
        <v>62</v>
      </c>
      <c r="AP26" s="368" t="s">
        <v>8222</v>
      </c>
      <c r="AQ26" s="368" t="s">
        <v>8223</v>
      </c>
      <c r="AR26" s="368" t="s">
        <v>8224</v>
      </c>
      <c r="AS26" s="368"/>
      <c r="AT26" s="368"/>
      <c r="AU26" s="368">
        <v>1</v>
      </c>
    </row>
    <row r="27" spans="1:47" ht="30" hidden="1" customHeight="1">
      <c r="A27" s="105" t="str">
        <f>_xlfn.CONCAT(Table2[[#This Row],[TABLE_NAME]],Table2[[#This Row],[COLUMN_NAME]])</f>
        <v>INSTRUMENTCNTRCT_ID_BDR</v>
      </c>
      <c r="B27" s="363" t="s">
        <v>59</v>
      </c>
      <c r="C27" s="369" t="s">
        <v>203</v>
      </c>
      <c r="D27" s="382" t="s">
        <v>197</v>
      </c>
      <c r="E27" s="365" t="s">
        <v>63</v>
      </c>
      <c r="F27" s="365"/>
      <c r="G27" s="365"/>
      <c r="H27" s="365"/>
      <c r="I27" s="365"/>
      <c r="J27" s="365"/>
      <c r="K27" s="365"/>
      <c r="L27" s="383" t="s">
        <v>204</v>
      </c>
      <c r="M27" s="383" t="s">
        <v>205</v>
      </c>
      <c r="N27" s="383" t="s">
        <v>205</v>
      </c>
      <c r="O27" s="383" t="b">
        <v>1</v>
      </c>
      <c r="P27" s="366" t="s">
        <v>139</v>
      </c>
      <c r="Q27" s="366" t="s">
        <v>140</v>
      </c>
      <c r="R27" s="367"/>
      <c r="S27" s="365" t="s">
        <v>206</v>
      </c>
      <c r="T27" s="365" t="s">
        <v>62</v>
      </c>
      <c r="U27" s="365" t="s">
        <v>62</v>
      </c>
      <c r="V27" s="365" t="s">
        <v>62</v>
      </c>
      <c r="W27" s="365" t="s">
        <v>62</v>
      </c>
      <c r="X27" s="365" t="s">
        <v>62</v>
      </c>
      <c r="Y27" s="365" t="s">
        <v>62</v>
      </c>
      <c r="Z27" s="365" t="s">
        <v>62</v>
      </c>
      <c r="AA27" s="367"/>
      <c r="AB27" s="372" t="s">
        <v>87</v>
      </c>
      <c r="AC27" s="369" t="s">
        <v>207</v>
      </c>
      <c r="AD27" s="369" t="s">
        <v>208</v>
      </c>
      <c r="AE27" s="369" t="s">
        <v>209</v>
      </c>
      <c r="AF27" s="369" t="s">
        <v>69</v>
      </c>
      <c r="AG27" s="369" t="s">
        <v>210</v>
      </c>
      <c r="AH27" s="367"/>
      <c r="AI27" s="377">
        <v>45062</v>
      </c>
      <c r="AJ27" s="368" t="s">
        <v>211</v>
      </c>
      <c r="AK27" s="368" t="s">
        <v>8268</v>
      </c>
      <c r="AL27" s="368" t="s">
        <v>140</v>
      </c>
      <c r="AM27" s="368" t="s">
        <v>8206</v>
      </c>
      <c r="AN27" s="368" t="s">
        <v>63</v>
      </c>
      <c r="AO27" s="368" t="s">
        <v>62</v>
      </c>
      <c r="AP27" s="368" t="s">
        <v>8243</v>
      </c>
      <c r="AQ27" s="368" t="s">
        <v>8244</v>
      </c>
      <c r="AR27" s="368" t="s">
        <v>8245</v>
      </c>
      <c r="AS27" s="368"/>
      <c r="AT27" s="368"/>
      <c r="AU27" s="368">
        <v>1</v>
      </c>
    </row>
    <row r="28" spans="1:47" ht="30" hidden="1" customHeight="1">
      <c r="A28" s="105" t="str">
        <f>_xlfn.CONCAT(Table2[[#This Row],[TABLE_NAME]],Table2[[#This Row],[COLUMN_NAME]])</f>
        <v>INSTRUMENTCOD_SOC</v>
      </c>
      <c r="B28" s="363" t="s">
        <v>59</v>
      </c>
      <c r="C28" s="369" t="s">
        <v>212</v>
      </c>
      <c r="D28" s="365" t="s">
        <v>213</v>
      </c>
      <c r="E28" s="365" t="s">
        <v>69</v>
      </c>
      <c r="F28" s="365"/>
      <c r="G28" s="365"/>
      <c r="H28" s="365"/>
      <c r="I28" s="365"/>
      <c r="J28" s="365"/>
      <c r="K28" s="365"/>
      <c r="L28" s="366" t="s">
        <v>214</v>
      </c>
      <c r="M28" s="366" t="s">
        <v>215</v>
      </c>
      <c r="N28" s="366" t="s">
        <v>215</v>
      </c>
      <c r="O28" s="366" t="b">
        <v>1</v>
      </c>
      <c r="P28" s="366" t="s">
        <v>193</v>
      </c>
      <c r="Q28" s="366" t="s">
        <v>193</v>
      </c>
      <c r="R28" s="367"/>
      <c r="S28" s="365" t="s">
        <v>216</v>
      </c>
      <c r="T28" s="365" t="s">
        <v>62</v>
      </c>
      <c r="U28" s="365" t="s">
        <v>62</v>
      </c>
      <c r="V28" s="365" t="s">
        <v>62</v>
      </c>
      <c r="W28" s="365" t="s">
        <v>62</v>
      </c>
      <c r="X28" s="365" t="s">
        <v>62</v>
      </c>
      <c r="Y28" s="365" t="s">
        <v>62</v>
      </c>
      <c r="Z28" s="365" t="s">
        <v>62</v>
      </c>
      <c r="AA28" s="367"/>
      <c r="AB28" s="372" t="s">
        <v>195</v>
      </c>
      <c r="AC28" s="372" t="s">
        <v>195</v>
      </c>
      <c r="AD28" s="372" t="s">
        <v>195</v>
      </c>
      <c r="AE28" s="372" t="s">
        <v>195</v>
      </c>
      <c r="AF28" s="372" t="s">
        <v>195</v>
      </c>
      <c r="AG28" s="372" t="s">
        <v>195</v>
      </c>
      <c r="AH28" s="367"/>
      <c r="AI28" s="377" t="s">
        <v>69</v>
      </c>
      <c r="AJ28" s="368"/>
      <c r="AK28" s="368" t="s">
        <v>8269</v>
      </c>
      <c r="AL28" s="368" t="s">
        <v>140</v>
      </c>
      <c r="AM28" s="368" t="s">
        <v>8206</v>
      </c>
      <c r="AN28" s="368" t="s">
        <v>63</v>
      </c>
      <c r="AO28" s="368" t="s">
        <v>62</v>
      </c>
      <c r="AP28" s="368" t="s">
        <v>8270</v>
      </c>
      <c r="AQ28" s="368" t="s">
        <v>8223</v>
      </c>
      <c r="AR28" s="368" t="s">
        <v>8224</v>
      </c>
      <c r="AS28" s="368"/>
      <c r="AT28" s="368"/>
      <c r="AU28" s="368">
        <v>0</v>
      </c>
    </row>
    <row r="29" spans="1:47" ht="30" hidden="1" customHeight="1">
      <c r="A29" s="105" t="str">
        <f>_xlfn.CONCAT(Table2[[#This Row],[TABLE_NAME]],Table2[[#This Row],[COLUMN_NAME]])</f>
        <v>INSTRUMENTCOD_SOC_INTRGRP</v>
      </c>
      <c r="B29" s="381" t="s">
        <v>59</v>
      </c>
      <c r="C29" s="369" t="s">
        <v>217</v>
      </c>
      <c r="D29" s="382" t="s">
        <v>213</v>
      </c>
      <c r="E29" s="365" t="s">
        <v>63</v>
      </c>
      <c r="F29" s="365"/>
      <c r="G29" s="365"/>
      <c r="H29" s="365"/>
      <c r="I29" s="365"/>
      <c r="J29" s="365"/>
      <c r="K29" s="365"/>
      <c r="L29" s="383" t="s">
        <v>218</v>
      </c>
      <c r="M29" s="383"/>
      <c r="N29" s="366" t="s">
        <v>219</v>
      </c>
      <c r="O29" s="366" t="b">
        <v>0</v>
      </c>
      <c r="P29" s="366" t="s">
        <v>193</v>
      </c>
      <c r="Q29" s="366" t="s">
        <v>220</v>
      </c>
      <c r="R29" s="384"/>
      <c r="S29" s="365" t="s">
        <v>221</v>
      </c>
      <c r="T29" s="365" t="s">
        <v>62</v>
      </c>
      <c r="U29" s="365" t="s">
        <v>62</v>
      </c>
      <c r="V29" s="365" t="s">
        <v>62</v>
      </c>
      <c r="W29" s="365" t="s">
        <v>62</v>
      </c>
      <c r="X29" s="365" t="s">
        <v>62</v>
      </c>
      <c r="Y29" s="365" t="s">
        <v>62</v>
      </c>
      <c r="Z29" s="365" t="s">
        <v>62</v>
      </c>
      <c r="AA29" s="385"/>
      <c r="AB29" s="372" t="s">
        <v>87</v>
      </c>
      <c r="AC29" s="369" t="s">
        <v>8791</v>
      </c>
      <c r="AD29" s="369" t="s">
        <v>8792</v>
      </c>
      <c r="AE29" s="369" t="s">
        <v>8792</v>
      </c>
      <c r="AF29" s="364" t="s">
        <v>8793</v>
      </c>
      <c r="AG29" s="368" t="s">
        <v>8794</v>
      </c>
      <c r="AH29" s="372"/>
      <c r="AI29" s="377">
        <v>45915</v>
      </c>
      <c r="AJ29" s="378" t="s">
        <v>8795</v>
      </c>
      <c r="AK29" s="368" t="s">
        <v>8271</v>
      </c>
      <c r="AL29" s="368"/>
      <c r="AM29" s="368"/>
      <c r="AN29" s="368"/>
      <c r="AO29" s="368"/>
      <c r="AP29" s="368"/>
      <c r="AQ29" s="368"/>
      <c r="AR29" s="368"/>
      <c r="AS29" s="368"/>
      <c r="AT29" s="368"/>
      <c r="AU29" s="368">
        <v>1</v>
      </c>
    </row>
    <row r="30" spans="1:47" ht="30" hidden="1" customHeight="1">
      <c r="A30" s="105" t="str">
        <f>_xlfn.CONCAT(Table2[[#This Row],[TABLE_NAME]],Table2[[#This Row],[COLUMN_NAME]])</f>
        <v>INSTRUMENTCPN_CRRNCY</v>
      </c>
      <c r="B30" s="363" t="s">
        <v>59</v>
      </c>
      <c r="C30" s="369" t="s">
        <v>223</v>
      </c>
      <c r="D30" s="365" t="s">
        <v>94</v>
      </c>
      <c r="E30" s="365" t="s">
        <v>63</v>
      </c>
      <c r="F30" s="365"/>
      <c r="G30" s="365"/>
      <c r="H30" s="365"/>
      <c r="I30" s="365"/>
      <c r="J30" s="365"/>
      <c r="K30" s="365"/>
      <c r="L30" s="366" t="s">
        <v>224</v>
      </c>
      <c r="M30" s="366" t="s">
        <v>225</v>
      </c>
      <c r="N30" s="366" t="s">
        <v>225</v>
      </c>
      <c r="O30" s="366" t="b">
        <v>1</v>
      </c>
      <c r="P30" s="366" t="s">
        <v>139</v>
      </c>
      <c r="Q30" s="366" t="s">
        <v>140</v>
      </c>
      <c r="R30" s="367"/>
      <c r="S30" s="365" t="s">
        <v>226</v>
      </c>
      <c r="T30" s="365" t="s">
        <v>63</v>
      </c>
      <c r="U30" s="365" t="s">
        <v>63</v>
      </c>
      <c r="V30" s="365" t="s">
        <v>63</v>
      </c>
      <c r="W30" s="365" t="s">
        <v>63</v>
      </c>
      <c r="X30" s="365" t="s">
        <v>63</v>
      </c>
      <c r="Y30" s="365" t="s">
        <v>63</v>
      </c>
      <c r="Z30" s="365" t="s">
        <v>62</v>
      </c>
      <c r="AA30" s="367"/>
      <c r="AB30" s="368" t="s">
        <v>227</v>
      </c>
      <c r="AC30" s="369" t="s">
        <v>228</v>
      </c>
      <c r="AD30" s="369" t="s">
        <v>229</v>
      </c>
      <c r="AE30" s="369" t="s">
        <v>230</v>
      </c>
      <c r="AF30" s="372" t="s">
        <v>231</v>
      </c>
      <c r="AG30" s="368" t="s">
        <v>232</v>
      </c>
      <c r="AH30" s="367"/>
      <c r="AI30" s="371">
        <v>44585</v>
      </c>
      <c r="AJ30" s="368" t="s">
        <v>233</v>
      </c>
      <c r="AK30" s="368" t="s">
        <v>8272</v>
      </c>
      <c r="AL30" s="368" t="s">
        <v>140</v>
      </c>
      <c r="AM30" s="368" t="s">
        <v>8237</v>
      </c>
      <c r="AN30" s="368" t="s">
        <v>63</v>
      </c>
      <c r="AO30" s="368" t="s">
        <v>62</v>
      </c>
      <c r="AP30" s="368" t="s">
        <v>8238</v>
      </c>
      <c r="AQ30" s="368" t="s">
        <v>8228</v>
      </c>
      <c r="AR30" s="368" t="s">
        <v>8229</v>
      </c>
      <c r="AS30" s="368" t="s">
        <v>8273</v>
      </c>
      <c r="AT30" s="368"/>
      <c r="AU30" s="368">
        <v>1</v>
      </c>
    </row>
    <row r="31" spans="1:47" ht="30" hidden="1" customHeight="1">
      <c r="A31" s="105" t="str">
        <f>_xlfn.CONCAT(Table2[[#This Row],[TABLE_NAME]],Table2[[#This Row],[COLUMN_NAME]])</f>
        <v>INSTRUMENTCPN_RT</v>
      </c>
      <c r="B31" s="363" t="s">
        <v>59</v>
      </c>
      <c r="C31" s="369" t="s">
        <v>234</v>
      </c>
      <c r="D31" s="365" t="s">
        <v>114</v>
      </c>
      <c r="E31" s="365" t="s">
        <v>63</v>
      </c>
      <c r="F31" s="365"/>
      <c r="G31" s="365"/>
      <c r="H31" s="365"/>
      <c r="I31" s="365"/>
      <c r="J31" s="365"/>
      <c r="K31" s="365"/>
      <c r="L31" s="366" t="s">
        <v>235</v>
      </c>
      <c r="M31" s="366" t="s">
        <v>236</v>
      </c>
      <c r="N31" s="366" t="s">
        <v>236</v>
      </c>
      <c r="O31" s="366" t="b">
        <v>1</v>
      </c>
      <c r="P31" s="366">
        <v>99999999999</v>
      </c>
      <c r="Q31" s="366">
        <v>11111111111</v>
      </c>
      <c r="R31" s="367"/>
      <c r="S31" s="365" t="s">
        <v>237</v>
      </c>
      <c r="T31" s="365" t="s">
        <v>63</v>
      </c>
      <c r="U31" s="365" t="s">
        <v>63</v>
      </c>
      <c r="V31" s="365" t="s">
        <v>63</v>
      </c>
      <c r="W31" s="365" t="s">
        <v>63</v>
      </c>
      <c r="X31" s="365" t="s">
        <v>63</v>
      </c>
      <c r="Y31" s="365" t="s">
        <v>63</v>
      </c>
      <c r="Z31" s="365" t="s">
        <v>62</v>
      </c>
      <c r="AA31" s="367"/>
      <c r="AB31" s="372" t="s">
        <v>118</v>
      </c>
      <c r="AC31" s="369" t="s">
        <v>119</v>
      </c>
      <c r="AD31" s="369" t="s">
        <v>120</v>
      </c>
      <c r="AE31" s="369" t="s">
        <v>238</v>
      </c>
      <c r="AF31" s="368" t="s">
        <v>239</v>
      </c>
      <c r="AG31" s="369" t="s">
        <v>240</v>
      </c>
      <c r="AH31" s="367"/>
      <c r="AI31" s="377">
        <v>44672</v>
      </c>
      <c r="AJ31" s="368" t="s">
        <v>241</v>
      </c>
      <c r="AK31" s="368" t="s">
        <v>8274</v>
      </c>
      <c r="AL31" s="368" t="s">
        <v>140</v>
      </c>
      <c r="AM31" s="368" t="s">
        <v>8237</v>
      </c>
      <c r="AN31" s="368" t="s">
        <v>63</v>
      </c>
      <c r="AO31" s="368" t="s">
        <v>63</v>
      </c>
      <c r="AP31" s="368" t="s">
        <v>8238</v>
      </c>
      <c r="AQ31" s="368" t="s">
        <v>8228</v>
      </c>
      <c r="AR31" s="368" t="s">
        <v>8229</v>
      </c>
      <c r="AS31" s="368" t="s">
        <v>8275</v>
      </c>
      <c r="AT31" s="368"/>
      <c r="AU31" s="368">
        <v>1</v>
      </c>
    </row>
    <row r="32" spans="1:47" ht="30" hidden="1" customHeight="1">
      <c r="A32" s="105" t="str">
        <f>_xlfn.CONCAT(Table2[[#This Row],[TABLE_NAME]],Table2[[#This Row],[COLUMN_NAME]])</f>
        <v>INSTRUMENTCRE_FNRP18</v>
      </c>
      <c r="B32" s="363" t="s">
        <v>59</v>
      </c>
      <c r="C32" s="369" t="s">
        <v>242</v>
      </c>
      <c r="D32" s="365" t="s">
        <v>190</v>
      </c>
      <c r="E32" s="365" t="s">
        <v>69</v>
      </c>
      <c r="F32" s="365"/>
      <c r="G32" s="365"/>
      <c r="H32" s="365"/>
      <c r="I32" s="365"/>
      <c r="J32" s="365"/>
      <c r="K32" s="365"/>
      <c r="L32" s="366" t="s">
        <v>243</v>
      </c>
      <c r="M32" s="366" t="s">
        <v>244</v>
      </c>
      <c r="N32" s="366" t="s">
        <v>244</v>
      </c>
      <c r="O32" s="366" t="b">
        <v>1</v>
      </c>
      <c r="P32" s="366" t="s">
        <v>193</v>
      </c>
      <c r="Q32" s="366" t="s">
        <v>193</v>
      </c>
      <c r="R32" s="367"/>
      <c r="S32" s="365" t="s">
        <v>245</v>
      </c>
      <c r="T32" s="365" t="s">
        <v>63</v>
      </c>
      <c r="U32" s="365" t="s">
        <v>63</v>
      </c>
      <c r="V32" s="365" t="s">
        <v>63</v>
      </c>
      <c r="W32" s="365" t="s">
        <v>63</v>
      </c>
      <c r="X32" s="365" t="s">
        <v>62</v>
      </c>
      <c r="Y32" s="365" t="s">
        <v>63</v>
      </c>
      <c r="Z32" s="365" t="s">
        <v>62</v>
      </c>
      <c r="AA32" s="367"/>
      <c r="AB32" s="372" t="s">
        <v>195</v>
      </c>
      <c r="AC32" s="372" t="s">
        <v>195</v>
      </c>
      <c r="AD32" s="372" t="s">
        <v>195</v>
      </c>
      <c r="AE32" s="372" t="s">
        <v>195</v>
      </c>
      <c r="AF32" s="372" t="s">
        <v>195</v>
      </c>
      <c r="AG32" s="372" t="s">
        <v>195</v>
      </c>
      <c r="AH32" s="367"/>
      <c r="AI32" s="377" t="s">
        <v>69</v>
      </c>
      <c r="AJ32" s="368"/>
      <c r="AK32" s="368" t="s">
        <v>8276</v>
      </c>
      <c r="AL32" s="368" t="s">
        <v>140</v>
      </c>
      <c r="AM32" s="368" t="s">
        <v>8206</v>
      </c>
      <c r="AN32" s="368" t="s">
        <v>63</v>
      </c>
      <c r="AO32" s="368" t="s">
        <v>62</v>
      </c>
      <c r="AP32" s="368" t="s">
        <v>8222</v>
      </c>
      <c r="AQ32" s="368" t="s">
        <v>8264</v>
      </c>
      <c r="AR32" s="368" t="s">
        <v>8265</v>
      </c>
      <c r="AS32" s="368"/>
      <c r="AT32" s="368"/>
      <c r="AU32" s="368">
        <v>0</v>
      </c>
    </row>
    <row r="33" spans="1:47" ht="30" hidden="1" customHeight="1">
      <c r="A33" s="105" t="str">
        <f>_xlfn.CONCAT(Table2[[#This Row],[TABLE_NAME]],Table2[[#This Row],[COLUMN_NAME]])</f>
        <v>INSTRUMENTCRRLTN_CFFCNT</v>
      </c>
      <c r="B33" s="363" t="s">
        <v>59</v>
      </c>
      <c r="C33" s="369" t="s">
        <v>246</v>
      </c>
      <c r="D33" s="382" t="s">
        <v>114</v>
      </c>
      <c r="E33" s="365" t="s">
        <v>63</v>
      </c>
      <c r="F33" s="365"/>
      <c r="G33" s="365"/>
      <c r="H33" s="365"/>
      <c r="I33" s="365"/>
      <c r="J33" s="365"/>
      <c r="K33" s="365"/>
      <c r="L33" s="383" t="s">
        <v>247</v>
      </c>
      <c r="M33" s="383" t="s">
        <v>248</v>
      </c>
      <c r="N33" s="383" t="s">
        <v>248</v>
      </c>
      <c r="O33" s="383" t="b">
        <v>1</v>
      </c>
      <c r="P33" s="366">
        <v>99999999999</v>
      </c>
      <c r="Q33" s="366">
        <v>11111111111</v>
      </c>
      <c r="R33" s="367"/>
      <c r="S33" s="365" t="s">
        <v>249</v>
      </c>
      <c r="T33" s="365" t="s">
        <v>62</v>
      </c>
      <c r="U33" s="365" t="s">
        <v>62</v>
      </c>
      <c r="V33" s="365" t="s">
        <v>62</v>
      </c>
      <c r="W33" s="365" t="s">
        <v>62</v>
      </c>
      <c r="X33" s="365" t="s">
        <v>62</v>
      </c>
      <c r="Y33" s="365" t="s">
        <v>62</v>
      </c>
      <c r="Z33" s="365" t="s">
        <v>63</v>
      </c>
      <c r="AA33" s="367"/>
      <c r="AB33" s="372" t="s">
        <v>75</v>
      </c>
      <c r="AC33" s="369" t="s">
        <v>147</v>
      </c>
      <c r="AD33" s="369" t="s">
        <v>246</v>
      </c>
      <c r="AE33" s="369" t="s">
        <v>246</v>
      </c>
      <c r="AF33" s="373" t="s">
        <v>250</v>
      </c>
      <c r="AG33" s="368" t="s">
        <v>149</v>
      </c>
      <c r="AH33" s="367"/>
      <c r="AI33" s="377">
        <v>45915</v>
      </c>
      <c r="AJ33" s="368" t="s">
        <v>8797</v>
      </c>
      <c r="AK33" s="368" t="s">
        <v>8277</v>
      </c>
      <c r="AL33" s="368" t="s">
        <v>140</v>
      </c>
      <c r="AM33" s="368" t="s">
        <v>8206</v>
      </c>
      <c r="AN33" s="368" t="s">
        <v>63</v>
      </c>
      <c r="AO33" s="368" t="s">
        <v>8242</v>
      </c>
      <c r="AP33" s="368" t="s">
        <v>8243</v>
      </c>
      <c r="AQ33" s="368" t="s">
        <v>8244</v>
      </c>
      <c r="AR33" s="368" t="s">
        <v>8245</v>
      </c>
      <c r="AS33" s="368"/>
      <c r="AT33" s="368"/>
      <c r="AU33" s="368">
        <v>1</v>
      </c>
    </row>
    <row r="34" spans="1:47" ht="30" hidden="1" customHeight="1">
      <c r="A34" s="105" t="str">
        <f>_xlfn.CONCAT(Table2[[#This Row],[TABLE_NAME]],Table2[[#This Row],[COLUMN_NAME]])</f>
        <v>INSTRUMENTCRRNCY_DNMNTN</v>
      </c>
      <c r="B34" s="363" t="s">
        <v>59</v>
      </c>
      <c r="C34" s="364" t="s">
        <v>251</v>
      </c>
      <c r="D34" s="365" t="s">
        <v>94</v>
      </c>
      <c r="E34" s="365" t="s">
        <v>62</v>
      </c>
      <c r="F34" s="365" t="s">
        <v>62</v>
      </c>
      <c r="G34" s="365" t="s">
        <v>62</v>
      </c>
      <c r="H34" s="365" t="s">
        <v>62</v>
      </c>
      <c r="I34" s="365" t="s">
        <v>62</v>
      </c>
      <c r="J34" s="365" t="s">
        <v>62</v>
      </c>
      <c r="K34" s="365" t="s">
        <v>62</v>
      </c>
      <c r="L34" s="366" t="s">
        <v>252</v>
      </c>
      <c r="M34" s="366" t="s">
        <v>253</v>
      </c>
      <c r="N34" s="366" t="s">
        <v>253</v>
      </c>
      <c r="O34" s="366" t="b">
        <v>1</v>
      </c>
      <c r="P34" s="366" t="s">
        <v>139</v>
      </c>
      <c r="Q34" s="366" t="s">
        <v>193</v>
      </c>
      <c r="R34" s="367"/>
      <c r="S34" s="365" t="s">
        <v>254</v>
      </c>
      <c r="T34" s="365" t="s">
        <v>62</v>
      </c>
      <c r="U34" s="365" t="s">
        <v>62</v>
      </c>
      <c r="V34" s="365" t="s">
        <v>62</v>
      </c>
      <c r="W34" s="365" t="s">
        <v>62</v>
      </c>
      <c r="X34" s="365" t="s">
        <v>62</v>
      </c>
      <c r="Y34" s="365" t="s">
        <v>62</v>
      </c>
      <c r="Z34" s="365" t="s">
        <v>62</v>
      </c>
      <c r="AA34" s="367"/>
      <c r="AB34" s="369" t="s">
        <v>255</v>
      </c>
      <c r="AC34" s="369" t="s">
        <v>256</v>
      </c>
      <c r="AD34" s="369" t="s">
        <v>257</v>
      </c>
      <c r="AE34" s="369" t="s">
        <v>258</v>
      </c>
      <c r="AF34" s="372" t="s">
        <v>69</v>
      </c>
      <c r="AG34" s="368" t="s">
        <v>259</v>
      </c>
      <c r="AH34" s="367"/>
      <c r="AI34" s="371">
        <v>44575</v>
      </c>
      <c r="AJ34" s="368" t="s">
        <v>260</v>
      </c>
      <c r="AK34" s="368" t="s">
        <v>8278</v>
      </c>
      <c r="AL34" s="368" t="s">
        <v>8279</v>
      </c>
      <c r="AM34" s="368" t="s">
        <v>8206</v>
      </c>
      <c r="AN34" s="368" t="s">
        <v>63</v>
      </c>
      <c r="AO34" s="368" t="s">
        <v>62</v>
      </c>
      <c r="AP34" s="368" t="s">
        <v>8222</v>
      </c>
      <c r="AQ34" s="368" t="s">
        <v>8208</v>
      </c>
      <c r="AR34" s="368" t="s">
        <v>8209</v>
      </c>
      <c r="AS34" s="368"/>
      <c r="AT34" s="368"/>
      <c r="AU34" s="368">
        <v>1</v>
      </c>
    </row>
    <row r="35" spans="1:47" ht="30" hidden="1" customHeight="1">
      <c r="A35" s="105" t="str">
        <f>_xlfn.CONCAT(Table2[[#This Row],[TABLE_NAME]],Table2[[#This Row],[COLUMN_NAME]])</f>
        <v>INSTRUMENTCRRYNG_AMNT_INSTRMNT</v>
      </c>
      <c r="B35" s="363" t="s">
        <v>59</v>
      </c>
      <c r="C35" s="364" t="s">
        <v>261</v>
      </c>
      <c r="D35" s="365" t="s">
        <v>61</v>
      </c>
      <c r="E35" s="365" t="s">
        <v>62</v>
      </c>
      <c r="F35" s="365" t="s">
        <v>62</v>
      </c>
      <c r="G35" s="365" t="s">
        <v>62</v>
      </c>
      <c r="H35" s="365" t="s">
        <v>62</v>
      </c>
      <c r="I35" s="365" t="s">
        <v>62</v>
      </c>
      <c r="J35" s="365" t="s">
        <v>62</v>
      </c>
      <c r="K35" s="365" t="s">
        <v>62</v>
      </c>
      <c r="L35" s="366" t="s">
        <v>262</v>
      </c>
      <c r="M35" s="366" t="s">
        <v>263</v>
      </c>
      <c r="N35" s="366" t="s">
        <v>263</v>
      </c>
      <c r="O35" s="366" t="b">
        <v>1</v>
      </c>
      <c r="P35" s="366">
        <v>99999999999</v>
      </c>
      <c r="Q35" s="366">
        <v>11111111111</v>
      </c>
      <c r="R35" s="367"/>
      <c r="S35" s="365" t="s">
        <v>264</v>
      </c>
      <c r="T35" s="365" t="s">
        <v>62</v>
      </c>
      <c r="U35" s="365" t="s">
        <v>62</v>
      </c>
      <c r="V35" s="365" t="s">
        <v>62</v>
      </c>
      <c r="W35" s="365" t="s">
        <v>62</v>
      </c>
      <c r="X35" s="365" t="s">
        <v>62</v>
      </c>
      <c r="Y35" s="365" t="s">
        <v>62</v>
      </c>
      <c r="Z35" s="365" t="s">
        <v>62</v>
      </c>
      <c r="AA35" s="367"/>
      <c r="AB35" s="368" t="s">
        <v>75</v>
      </c>
      <c r="AC35" s="369" t="s">
        <v>265</v>
      </c>
      <c r="AD35" s="364" t="s">
        <v>266</v>
      </c>
      <c r="AE35" s="364" t="s">
        <v>267</v>
      </c>
      <c r="AF35" s="368" t="s">
        <v>69</v>
      </c>
      <c r="AG35" s="378" t="s">
        <v>268</v>
      </c>
      <c r="AH35" s="367"/>
      <c r="AI35" s="377">
        <v>44650</v>
      </c>
      <c r="AJ35" s="374" t="s">
        <v>269</v>
      </c>
      <c r="AK35" s="368" t="s">
        <v>8280</v>
      </c>
      <c r="AL35" s="368"/>
      <c r="AM35" s="368" t="s">
        <v>8206</v>
      </c>
      <c r="AN35" s="368" t="s">
        <v>63</v>
      </c>
      <c r="AO35" s="368" t="s">
        <v>62</v>
      </c>
      <c r="AP35" s="368" t="s">
        <v>8207</v>
      </c>
      <c r="AQ35" s="368" t="s">
        <v>8208</v>
      </c>
      <c r="AR35" s="368" t="s">
        <v>8209</v>
      </c>
      <c r="AS35" s="368"/>
      <c r="AT35" s="368"/>
      <c r="AU35" s="368">
        <v>1</v>
      </c>
    </row>
    <row r="36" spans="1:47" ht="30" hidden="1" customHeight="1">
      <c r="A36" s="105" t="str">
        <f>_xlfn.CONCAT(Table2[[#This Row],[TABLE_NAME]],Table2[[#This Row],[COLUMN_NAME]])</f>
        <v>INSTRUMENTCSH_SWP_TRP</v>
      </c>
      <c r="B36" s="363" t="s">
        <v>59</v>
      </c>
      <c r="C36" s="364" t="s">
        <v>270</v>
      </c>
      <c r="D36" s="365" t="s">
        <v>190</v>
      </c>
      <c r="E36" s="365" t="s">
        <v>63</v>
      </c>
      <c r="F36" s="365" t="s">
        <v>62</v>
      </c>
      <c r="G36" s="365" t="s">
        <v>62</v>
      </c>
      <c r="H36" s="365" t="s">
        <v>62</v>
      </c>
      <c r="I36" s="365" t="s">
        <v>63</v>
      </c>
      <c r="J36" s="365" t="s">
        <v>63</v>
      </c>
      <c r="K36" s="365" t="s">
        <v>63</v>
      </c>
      <c r="L36" s="366" t="s">
        <v>271</v>
      </c>
      <c r="M36" s="366" t="s">
        <v>272</v>
      </c>
      <c r="N36" s="366" t="s">
        <v>272</v>
      </c>
      <c r="O36" s="366" t="b">
        <v>1</v>
      </c>
      <c r="P36" s="366" t="s">
        <v>139</v>
      </c>
      <c r="Q36" s="366" t="s">
        <v>140</v>
      </c>
      <c r="R36" s="367"/>
      <c r="S36" s="365" t="s">
        <v>273</v>
      </c>
      <c r="T36" s="365" t="s">
        <v>62</v>
      </c>
      <c r="U36" s="365" t="s">
        <v>62</v>
      </c>
      <c r="V36" s="365" t="s">
        <v>62</v>
      </c>
      <c r="W36" s="365" t="s">
        <v>62</v>
      </c>
      <c r="X36" s="365" t="s">
        <v>62</v>
      </c>
      <c r="Y36" s="365" t="s">
        <v>63</v>
      </c>
      <c r="Z36" s="365" t="s">
        <v>63</v>
      </c>
      <c r="AA36" s="367"/>
      <c r="AB36" s="372" t="s">
        <v>67</v>
      </c>
      <c r="AC36" s="372" t="s">
        <v>67</v>
      </c>
      <c r="AD36" s="372" t="s">
        <v>67</v>
      </c>
      <c r="AE36" s="372" t="s">
        <v>274</v>
      </c>
      <c r="AF36" s="372" t="s">
        <v>69</v>
      </c>
      <c r="AG36" s="372" t="s">
        <v>69</v>
      </c>
      <c r="AH36" s="367"/>
      <c r="AI36" s="377">
        <v>44370</v>
      </c>
      <c r="AJ36" s="368"/>
      <c r="AK36" s="368" t="s">
        <v>8281</v>
      </c>
      <c r="AL36" s="368" t="s">
        <v>140</v>
      </c>
      <c r="AM36" s="368" t="s">
        <v>8227</v>
      </c>
      <c r="AN36" s="368" t="s">
        <v>63</v>
      </c>
      <c r="AO36" s="368" t="s">
        <v>62</v>
      </c>
      <c r="AP36" s="368" t="s">
        <v>8222</v>
      </c>
      <c r="AQ36" s="368" t="s">
        <v>8240</v>
      </c>
      <c r="AR36" s="368" t="s">
        <v>8224</v>
      </c>
      <c r="AS36" s="368"/>
      <c r="AT36" s="368"/>
      <c r="AU36" s="368">
        <v>1</v>
      </c>
    </row>
    <row r="37" spans="1:47" ht="30" hidden="1" customHeight="1">
      <c r="A37" s="105" t="str">
        <f>_xlfn.CONCAT(Table2[[#This Row],[TABLE_NAME]],Table2[[#This Row],[COLUMN_NAME]])</f>
        <v>INSTRUMENTCVNNT_STTS</v>
      </c>
      <c r="B37" s="363" t="s">
        <v>59</v>
      </c>
      <c r="C37" s="364" t="s">
        <v>275</v>
      </c>
      <c r="D37" s="365" t="s">
        <v>94</v>
      </c>
      <c r="E37" s="365" t="s">
        <v>63</v>
      </c>
      <c r="F37" s="365" t="s">
        <v>63</v>
      </c>
      <c r="G37" s="365" t="s">
        <v>63</v>
      </c>
      <c r="H37" s="365" t="s">
        <v>62</v>
      </c>
      <c r="I37" s="365" t="s">
        <v>63</v>
      </c>
      <c r="J37" s="365" t="s">
        <v>63</v>
      </c>
      <c r="K37" s="365" t="s">
        <v>63</v>
      </c>
      <c r="L37" s="366" t="s">
        <v>276</v>
      </c>
      <c r="M37" s="366" t="s">
        <v>277</v>
      </c>
      <c r="N37" s="366" t="s">
        <v>277</v>
      </c>
      <c r="O37" s="366" t="b">
        <v>1</v>
      </c>
      <c r="P37" s="366">
        <v>99999999999</v>
      </c>
      <c r="Q37" s="366">
        <v>11111111111</v>
      </c>
      <c r="R37" s="367"/>
      <c r="S37" s="365" t="s">
        <v>278</v>
      </c>
      <c r="T37" s="365" t="s">
        <v>63</v>
      </c>
      <c r="U37" s="365" t="s">
        <v>63</v>
      </c>
      <c r="V37" s="365" t="s">
        <v>63</v>
      </c>
      <c r="W37" s="365" t="s">
        <v>63</v>
      </c>
      <c r="X37" s="365" t="s">
        <v>62</v>
      </c>
      <c r="Y37" s="365" t="s">
        <v>63</v>
      </c>
      <c r="Z37" s="365" t="s">
        <v>63</v>
      </c>
      <c r="AA37" s="367"/>
      <c r="AB37" s="372" t="s">
        <v>75</v>
      </c>
      <c r="AC37" s="369" t="s">
        <v>279</v>
      </c>
      <c r="AD37" s="364" t="s">
        <v>280</v>
      </c>
      <c r="AE37" s="368" t="s">
        <v>281</v>
      </c>
      <c r="AF37" s="372" t="s">
        <v>282</v>
      </c>
      <c r="AG37" s="368" t="s">
        <v>283</v>
      </c>
      <c r="AH37" s="367"/>
      <c r="AI37" s="377">
        <v>44665</v>
      </c>
      <c r="AJ37" s="374" t="s">
        <v>284</v>
      </c>
      <c r="AK37" s="368" t="s">
        <v>8282</v>
      </c>
      <c r="AL37" s="368" t="s">
        <v>140</v>
      </c>
      <c r="AM37" s="368" t="s">
        <v>8221</v>
      </c>
      <c r="AN37" s="368" t="s">
        <v>8283</v>
      </c>
      <c r="AO37" s="368" t="s">
        <v>63</v>
      </c>
      <c r="AP37" s="368" t="s">
        <v>8284</v>
      </c>
      <c r="AQ37" s="368" t="s">
        <v>8240</v>
      </c>
      <c r="AR37" s="368" t="s">
        <v>8224</v>
      </c>
      <c r="AS37" s="368" t="s">
        <v>8285</v>
      </c>
      <c r="AT37" s="368"/>
      <c r="AU37" s="368">
        <v>1</v>
      </c>
    </row>
    <row r="38" spans="1:47" ht="30" hidden="1" customHeight="1">
      <c r="A38" s="105" t="str">
        <f>_xlfn.CONCAT(Table2[[#This Row],[TABLE_NAME]],Table2[[#This Row],[COLUMN_NAME]])</f>
        <v>INSTRUMENTCVNNT_TYP</v>
      </c>
      <c r="B38" s="363" t="s">
        <v>59</v>
      </c>
      <c r="C38" s="364" t="s">
        <v>285</v>
      </c>
      <c r="D38" s="365" t="s">
        <v>94</v>
      </c>
      <c r="E38" s="365" t="s">
        <v>63</v>
      </c>
      <c r="F38" s="365" t="s">
        <v>63</v>
      </c>
      <c r="G38" s="365" t="s">
        <v>63</v>
      </c>
      <c r="H38" s="365" t="s">
        <v>62</v>
      </c>
      <c r="I38" s="365" t="s">
        <v>63</v>
      </c>
      <c r="J38" s="365" t="s">
        <v>63</v>
      </c>
      <c r="K38" s="365" t="s">
        <v>63</v>
      </c>
      <c r="L38" s="366" t="s">
        <v>286</v>
      </c>
      <c r="M38" s="366" t="s">
        <v>287</v>
      </c>
      <c r="N38" s="366" t="s">
        <v>287</v>
      </c>
      <c r="O38" s="366" t="b">
        <v>1</v>
      </c>
      <c r="P38" s="366">
        <v>99999999999</v>
      </c>
      <c r="Q38" s="366">
        <v>11111111111</v>
      </c>
      <c r="R38" s="367"/>
      <c r="S38" s="365" t="s">
        <v>288</v>
      </c>
      <c r="T38" s="365" t="s">
        <v>63</v>
      </c>
      <c r="U38" s="365" t="s">
        <v>63</v>
      </c>
      <c r="V38" s="365" t="s">
        <v>63</v>
      </c>
      <c r="W38" s="365" t="s">
        <v>63</v>
      </c>
      <c r="X38" s="365" t="s">
        <v>62</v>
      </c>
      <c r="Y38" s="365" t="s">
        <v>63</v>
      </c>
      <c r="Z38" s="365" t="s">
        <v>63</v>
      </c>
      <c r="AA38" s="367"/>
      <c r="AB38" s="372" t="s">
        <v>75</v>
      </c>
      <c r="AC38" s="369" t="s">
        <v>279</v>
      </c>
      <c r="AD38" s="364" t="s">
        <v>289</v>
      </c>
      <c r="AE38" s="368" t="s">
        <v>281</v>
      </c>
      <c r="AF38" s="372" t="s">
        <v>282</v>
      </c>
      <c r="AG38" s="375" t="s">
        <v>290</v>
      </c>
      <c r="AH38" s="367"/>
      <c r="AI38" s="377">
        <v>44665</v>
      </c>
      <c r="AJ38" s="374" t="s">
        <v>291</v>
      </c>
      <c r="AK38" s="368" t="s">
        <v>8286</v>
      </c>
      <c r="AL38" s="368" t="s">
        <v>140</v>
      </c>
      <c r="AM38" s="368" t="s">
        <v>8221</v>
      </c>
      <c r="AN38" s="368" t="s">
        <v>8283</v>
      </c>
      <c r="AO38" s="368" t="s">
        <v>63</v>
      </c>
      <c r="AP38" s="368" t="s">
        <v>8284</v>
      </c>
      <c r="AQ38" s="368" t="s">
        <v>8240</v>
      </c>
      <c r="AR38" s="368" t="s">
        <v>8224</v>
      </c>
      <c r="AS38" s="368" t="s">
        <v>8287</v>
      </c>
      <c r="AT38" s="368"/>
      <c r="AU38" s="368">
        <v>1</v>
      </c>
    </row>
    <row r="39" spans="1:47" ht="30" hidden="1" customHeight="1">
      <c r="A39" s="105" t="str">
        <f>_xlfn.CONCAT(Table2[[#This Row],[TABLE_NAME]],Table2[[#This Row],[COLUMN_NAME]])</f>
        <v>INSTRUMENTDBT_YLD</v>
      </c>
      <c r="B39" s="363" t="s">
        <v>59</v>
      </c>
      <c r="C39" s="364" t="s">
        <v>292</v>
      </c>
      <c r="D39" s="365" t="s">
        <v>114</v>
      </c>
      <c r="E39" s="365" t="s">
        <v>63</v>
      </c>
      <c r="F39" s="365" t="s">
        <v>63</v>
      </c>
      <c r="G39" s="365" t="s">
        <v>62</v>
      </c>
      <c r="H39" s="365" t="s">
        <v>63</v>
      </c>
      <c r="I39" s="365" t="s">
        <v>63</v>
      </c>
      <c r="J39" s="365" t="s">
        <v>63</v>
      </c>
      <c r="K39" s="365" t="s">
        <v>63</v>
      </c>
      <c r="L39" s="366" t="s">
        <v>293</v>
      </c>
      <c r="M39" s="366" t="s">
        <v>294</v>
      </c>
      <c r="N39" s="366" t="s">
        <v>294</v>
      </c>
      <c r="O39" s="366" t="b">
        <v>1</v>
      </c>
      <c r="P39" s="366">
        <v>99999999999</v>
      </c>
      <c r="Q39" s="366">
        <v>11111111111</v>
      </c>
      <c r="R39" s="367"/>
      <c r="S39" s="365" t="s">
        <v>295</v>
      </c>
      <c r="T39" s="365" t="s">
        <v>63</v>
      </c>
      <c r="U39" s="365" t="s">
        <v>63</v>
      </c>
      <c r="V39" s="365" t="s">
        <v>63</v>
      </c>
      <c r="W39" s="365" t="s">
        <v>63</v>
      </c>
      <c r="X39" s="365" t="s">
        <v>62</v>
      </c>
      <c r="Y39" s="365" t="s">
        <v>63</v>
      </c>
      <c r="Z39" s="365" t="s">
        <v>63</v>
      </c>
      <c r="AA39" s="367"/>
      <c r="AB39" s="372" t="s">
        <v>67</v>
      </c>
      <c r="AC39" s="372" t="s">
        <v>67</v>
      </c>
      <c r="AD39" s="372" t="s">
        <v>67</v>
      </c>
      <c r="AE39" s="369" t="s">
        <v>142</v>
      </c>
      <c r="AF39" s="372" t="s">
        <v>69</v>
      </c>
      <c r="AG39" s="372" t="s">
        <v>69</v>
      </c>
      <c r="AH39" s="367"/>
      <c r="AI39" s="377">
        <v>44550</v>
      </c>
      <c r="AJ39" s="368"/>
      <c r="AK39" s="368" t="s">
        <v>8288</v>
      </c>
      <c r="AL39" s="368" t="s">
        <v>140</v>
      </c>
      <c r="AM39" s="368" t="s">
        <v>8206</v>
      </c>
      <c r="AN39" s="368" t="s">
        <v>63</v>
      </c>
      <c r="AO39" s="368" t="s">
        <v>62</v>
      </c>
      <c r="AP39" s="368" t="s">
        <v>8289</v>
      </c>
      <c r="AQ39" s="368" t="s">
        <v>8223</v>
      </c>
      <c r="AR39" s="368" t="s">
        <v>8224</v>
      </c>
      <c r="AS39" s="368"/>
      <c r="AT39" s="368"/>
      <c r="AU39" s="368">
        <v>1</v>
      </c>
    </row>
    <row r="40" spans="1:47" ht="30" hidden="1" customHeight="1">
      <c r="A40" s="105" t="str">
        <f>_xlfn.CONCAT(Table2[[#This Row],[TABLE_NAME]],Table2[[#This Row],[COLUMN_NAME]])</f>
        <v>INSTRUMENTDFLT_STTS_INSTRMNT</v>
      </c>
      <c r="B40" s="363" t="s">
        <v>59</v>
      </c>
      <c r="C40" s="364" t="s">
        <v>296</v>
      </c>
      <c r="D40" s="365" t="s">
        <v>94</v>
      </c>
      <c r="E40" s="365" t="s">
        <v>62</v>
      </c>
      <c r="F40" s="365" t="s">
        <v>62</v>
      </c>
      <c r="G40" s="365" t="s">
        <v>62</v>
      </c>
      <c r="H40" s="365" t="s">
        <v>62</v>
      </c>
      <c r="I40" s="365" t="s">
        <v>62</v>
      </c>
      <c r="J40" s="365" t="s">
        <v>62</v>
      </c>
      <c r="K40" s="365" t="s">
        <v>62</v>
      </c>
      <c r="L40" s="366" t="s">
        <v>297</v>
      </c>
      <c r="M40" s="366" t="s">
        <v>298</v>
      </c>
      <c r="N40" s="366" t="s">
        <v>298</v>
      </c>
      <c r="O40" s="366" t="b">
        <v>1</v>
      </c>
      <c r="P40" s="366">
        <v>99999999999</v>
      </c>
      <c r="Q40" s="366" t="s">
        <v>193</v>
      </c>
      <c r="R40" s="367"/>
      <c r="S40" s="365" t="s">
        <v>299</v>
      </c>
      <c r="T40" s="365" t="s">
        <v>62</v>
      </c>
      <c r="U40" s="365" t="s">
        <v>62</v>
      </c>
      <c r="V40" s="365" t="s">
        <v>62</v>
      </c>
      <c r="W40" s="365" t="s">
        <v>62</v>
      </c>
      <c r="X40" s="365" t="s">
        <v>62</v>
      </c>
      <c r="Y40" s="365" t="s">
        <v>62</v>
      </c>
      <c r="Z40" s="365" t="s">
        <v>63</v>
      </c>
      <c r="AA40" s="367"/>
      <c r="AB40" s="372" t="s">
        <v>75</v>
      </c>
      <c r="AC40" s="369" t="s">
        <v>147</v>
      </c>
      <c r="AD40" s="364" t="s">
        <v>296</v>
      </c>
      <c r="AE40" s="364" t="s">
        <v>8806</v>
      </c>
      <c r="AF40" s="373" t="s">
        <v>69</v>
      </c>
      <c r="AG40" s="378" t="s">
        <v>8807</v>
      </c>
      <c r="AH40" s="367"/>
      <c r="AI40" s="377">
        <v>45915</v>
      </c>
      <c r="AJ40" s="374" t="s">
        <v>8808</v>
      </c>
      <c r="AK40" s="368" t="s">
        <v>8290</v>
      </c>
      <c r="AL40" s="368" t="s">
        <v>8291</v>
      </c>
      <c r="AM40" s="368" t="s">
        <v>8206</v>
      </c>
      <c r="AN40" s="368" t="s">
        <v>63</v>
      </c>
      <c r="AO40" s="368" t="s">
        <v>8242</v>
      </c>
      <c r="AP40" s="368" t="s">
        <v>8292</v>
      </c>
      <c r="AQ40" s="368" t="s">
        <v>8244</v>
      </c>
      <c r="AR40" s="368" t="s">
        <v>8245</v>
      </c>
      <c r="AS40" s="368" t="s">
        <v>8293</v>
      </c>
      <c r="AT40" s="368"/>
      <c r="AU40" s="368">
        <v>1</v>
      </c>
    </row>
    <row r="41" spans="1:47" ht="30" hidden="1" customHeight="1">
      <c r="A41" s="105" t="str">
        <f>_xlfn.CONCAT(Table2[[#This Row],[TABLE_NAME]],Table2[[#This Row],[COLUMN_NAME]])</f>
        <v>INSTRUMENTDPD</v>
      </c>
      <c r="B41" s="363" t="s">
        <v>59</v>
      </c>
      <c r="C41" s="364" t="s">
        <v>300</v>
      </c>
      <c r="D41" s="365" t="s">
        <v>301</v>
      </c>
      <c r="E41" s="365" t="s">
        <v>63</v>
      </c>
      <c r="F41" s="365" t="s">
        <v>62</v>
      </c>
      <c r="G41" s="365" t="s">
        <v>62</v>
      </c>
      <c r="H41" s="365" t="s">
        <v>62</v>
      </c>
      <c r="I41" s="365" t="s">
        <v>62</v>
      </c>
      <c r="J41" s="365" t="s">
        <v>62</v>
      </c>
      <c r="K41" s="365" t="s">
        <v>62</v>
      </c>
      <c r="L41" s="366" t="s">
        <v>302</v>
      </c>
      <c r="M41" s="366" t="s">
        <v>303</v>
      </c>
      <c r="N41" s="366" t="s">
        <v>303</v>
      </c>
      <c r="O41" s="366" t="b">
        <v>1</v>
      </c>
      <c r="P41" s="366">
        <v>99999999999</v>
      </c>
      <c r="Q41" s="366">
        <v>11111111111</v>
      </c>
      <c r="R41" s="367"/>
      <c r="S41" s="365" t="s">
        <v>304</v>
      </c>
      <c r="T41" s="365" t="s">
        <v>63</v>
      </c>
      <c r="U41" s="365" t="s">
        <v>62</v>
      </c>
      <c r="V41" s="365" t="s">
        <v>62</v>
      </c>
      <c r="W41" s="365" t="s">
        <v>62</v>
      </c>
      <c r="X41" s="365" t="s">
        <v>62</v>
      </c>
      <c r="Y41" s="365" t="s">
        <v>62</v>
      </c>
      <c r="Z41" s="365" t="s">
        <v>63</v>
      </c>
      <c r="AA41" s="367"/>
      <c r="AB41" s="372" t="s">
        <v>75</v>
      </c>
      <c r="AC41" s="369" t="s">
        <v>147</v>
      </c>
      <c r="AD41" s="364" t="s">
        <v>300</v>
      </c>
      <c r="AE41" s="364" t="s">
        <v>300</v>
      </c>
      <c r="AF41" s="370" t="s">
        <v>305</v>
      </c>
      <c r="AG41" s="368" t="s">
        <v>149</v>
      </c>
      <c r="AH41" s="367"/>
      <c r="AI41" s="377">
        <v>45915</v>
      </c>
      <c r="AJ41" s="374" t="s">
        <v>8809</v>
      </c>
      <c r="AK41" s="368" t="s">
        <v>8294</v>
      </c>
      <c r="AL41" s="368" t="s">
        <v>140</v>
      </c>
      <c r="AM41" s="368" t="s">
        <v>8206</v>
      </c>
      <c r="AN41" s="368" t="s">
        <v>63</v>
      </c>
      <c r="AO41" s="368" t="s">
        <v>8242</v>
      </c>
      <c r="AP41" s="368" t="s">
        <v>8292</v>
      </c>
      <c r="AQ41" s="368" t="s">
        <v>8244</v>
      </c>
      <c r="AR41" s="368" t="s">
        <v>8245</v>
      </c>
      <c r="AS41" s="368" t="s">
        <v>8295</v>
      </c>
      <c r="AT41" s="368"/>
      <c r="AU41" s="368">
        <v>1</v>
      </c>
    </row>
    <row r="42" spans="1:47" ht="30" hidden="1" customHeight="1">
      <c r="A42" s="105" t="str">
        <f>_xlfn.CONCAT(Table2[[#This Row],[TABLE_NAME]],Table2[[#This Row],[COLUMN_NAME]])</f>
        <v>INSTRUMENTDPD_12M</v>
      </c>
      <c r="B42" s="363" t="s">
        <v>59</v>
      </c>
      <c r="C42" s="364" t="s">
        <v>306</v>
      </c>
      <c r="D42" s="365" t="s">
        <v>301</v>
      </c>
      <c r="E42" s="365" t="s">
        <v>63</v>
      </c>
      <c r="F42" s="365" t="s">
        <v>62</v>
      </c>
      <c r="G42" s="365" t="s">
        <v>62</v>
      </c>
      <c r="H42" s="365" t="s">
        <v>63</v>
      </c>
      <c r="I42" s="365" t="s">
        <v>62</v>
      </c>
      <c r="J42" s="365" t="s">
        <v>62</v>
      </c>
      <c r="K42" s="365" t="s">
        <v>62</v>
      </c>
      <c r="L42" s="366" t="s">
        <v>307</v>
      </c>
      <c r="M42" s="366" t="s">
        <v>308</v>
      </c>
      <c r="N42" s="366" t="s">
        <v>308</v>
      </c>
      <c r="O42" s="366" t="b">
        <v>1</v>
      </c>
      <c r="P42" s="366">
        <v>99999999999</v>
      </c>
      <c r="Q42" s="366">
        <v>11111111111</v>
      </c>
      <c r="R42" s="367"/>
      <c r="S42" s="365" t="s">
        <v>309</v>
      </c>
      <c r="T42" s="365" t="s">
        <v>63</v>
      </c>
      <c r="U42" s="365" t="s">
        <v>62</v>
      </c>
      <c r="V42" s="365" t="s">
        <v>62</v>
      </c>
      <c r="W42" s="365" t="s">
        <v>62</v>
      </c>
      <c r="X42" s="365" t="s">
        <v>62</v>
      </c>
      <c r="Y42" s="365" t="s">
        <v>62</v>
      </c>
      <c r="Z42" s="365" t="s">
        <v>63</v>
      </c>
      <c r="AA42" s="367"/>
      <c r="AB42" s="372" t="s">
        <v>75</v>
      </c>
      <c r="AC42" s="369" t="s">
        <v>125</v>
      </c>
      <c r="AD42" s="368" t="s">
        <v>310</v>
      </c>
      <c r="AE42" s="368" t="s">
        <v>311</v>
      </c>
      <c r="AF42" s="372" t="s">
        <v>69</v>
      </c>
      <c r="AG42" s="368" t="s">
        <v>312</v>
      </c>
      <c r="AH42" s="367"/>
      <c r="AI42" s="377">
        <v>44236</v>
      </c>
      <c r="AJ42" s="368" t="s">
        <v>313</v>
      </c>
      <c r="AK42" s="368" t="s">
        <v>8296</v>
      </c>
      <c r="AL42" s="368" t="s">
        <v>140</v>
      </c>
      <c r="AM42" s="368" t="s">
        <v>8221</v>
      </c>
      <c r="AN42" s="368" t="s">
        <v>63</v>
      </c>
      <c r="AO42" s="368" t="s">
        <v>63</v>
      </c>
      <c r="AP42" s="368" t="s">
        <v>8232</v>
      </c>
      <c r="AQ42" s="368" t="s">
        <v>8208</v>
      </c>
      <c r="AR42" s="368" t="s">
        <v>8209</v>
      </c>
      <c r="AS42" s="368"/>
      <c r="AT42" s="368"/>
      <c r="AU42" s="368">
        <v>1</v>
      </c>
    </row>
    <row r="43" spans="1:47" ht="30" hidden="1" customHeight="1">
      <c r="A43" s="105" t="str">
        <f>_xlfn.CONCAT(Table2[[#This Row],[TABLE_NAME]],Table2[[#This Row],[COLUMN_NAME]])</f>
        <v>INSTRUMENTDPD_12M_FRBRNC_STTS</v>
      </c>
      <c r="B43" s="363" t="s">
        <v>59</v>
      </c>
      <c r="C43" s="364" t="s">
        <v>314</v>
      </c>
      <c r="D43" s="365" t="s">
        <v>301</v>
      </c>
      <c r="E43" s="365" t="s">
        <v>63</v>
      </c>
      <c r="F43" s="365" t="s">
        <v>62</v>
      </c>
      <c r="G43" s="365" t="s">
        <v>63</v>
      </c>
      <c r="H43" s="365" t="s">
        <v>63</v>
      </c>
      <c r="I43" s="365" t="s">
        <v>62</v>
      </c>
      <c r="J43" s="365" t="s">
        <v>62</v>
      </c>
      <c r="K43" s="365" t="s">
        <v>62</v>
      </c>
      <c r="L43" s="366" t="s">
        <v>315</v>
      </c>
      <c r="M43" s="366" t="s">
        <v>316</v>
      </c>
      <c r="N43" s="366" t="s">
        <v>316</v>
      </c>
      <c r="O43" s="366" t="b">
        <v>1</v>
      </c>
      <c r="P43" s="366">
        <v>99999999999</v>
      </c>
      <c r="Q43" s="366">
        <v>11111111111</v>
      </c>
      <c r="R43" s="367"/>
      <c r="S43" s="365" t="s">
        <v>317</v>
      </c>
      <c r="T43" s="365" t="s">
        <v>63</v>
      </c>
      <c r="U43" s="365" t="s">
        <v>62</v>
      </c>
      <c r="V43" s="365" t="s">
        <v>62</v>
      </c>
      <c r="W43" s="365" t="s">
        <v>62</v>
      </c>
      <c r="X43" s="365" t="s">
        <v>62</v>
      </c>
      <c r="Y43" s="365" t="s">
        <v>62</v>
      </c>
      <c r="Z43" s="365" t="s">
        <v>63</v>
      </c>
      <c r="AA43" s="367"/>
      <c r="AB43" s="372" t="s">
        <v>75</v>
      </c>
      <c r="AC43" s="369" t="s">
        <v>125</v>
      </c>
      <c r="AD43" s="368" t="s">
        <v>310</v>
      </c>
      <c r="AE43" s="370" t="s">
        <v>318</v>
      </c>
      <c r="AF43" s="370" t="s">
        <v>319</v>
      </c>
      <c r="AG43" s="369" t="s">
        <v>320</v>
      </c>
      <c r="AH43" s="367"/>
      <c r="AI43" s="377">
        <v>44679</v>
      </c>
      <c r="AJ43" s="368" t="s">
        <v>321</v>
      </c>
      <c r="AK43" s="368" t="s">
        <v>8297</v>
      </c>
      <c r="AL43" s="368" t="s">
        <v>140</v>
      </c>
      <c r="AM43" s="368" t="s">
        <v>8221</v>
      </c>
      <c r="AN43" s="368" t="s">
        <v>63</v>
      </c>
      <c r="AO43" s="368" t="s">
        <v>63</v>
      </c>
      <c r="AP43" s="368" t="s">
        <v>8232</v>
      </c>
      <c r="AQ43" s="368" t="s">
        <v>8208</v>
      </c>
      <c r="AR43" s="368" t="s">
        <v>8209</v>
      </c>
      <c r="AS43" s="368"/>
      <c r="AT43" s="368"/>
      <c r="AU43" s="368">
        <v>1</v>
      </c>
    </row>
    <row r="44" spans="1:47" ht="30" hidden="1" customHeight="1">
      <c r="A44" s="105" t="str">
        <f>_xlfn.CONCAT(Table2[[#This Row],[TABLE_NAME]],Table2[[#This Row],[COLUMN_NAME]])</f>
        <v>INSTRUMENTDPD_12M_PRFRMNG_STTS</v>
      </c>
      <c r="B44" s="363" t="s">
        <v>59</v>
      </c>
      <c r="C44" s="364" t="s">
        <v>322</v>
      </c>
      <c r="D44" s="365" t="s">
        <v>301</v>
      </c>
      <c r="E44" s="365" t="s">
        <v>63</v>
      </c>
      <c r="F44" s="365" t="s">
        <v>62</v>
      </c>
      <c r="G44" s="365" t="s">
        <v>63</v>
      </c>
      <c r="H44" s="365" t="s">
        <v>63</v>
      </c>
      <c r="I44" s="365" t="s">
        <v>62</v>
      </c>
      <c r="J44" s="365" t="s">
        <v>62</v>
      </c>
      <c r="K44" s="365" t="s">
        <v>62</v>
      </c>
      <c r="L44" s="366" t="s">
        <v>323</v>
      </c>
      <c r="M44" s="366" t="s">
        <v>324</v>
      </c>
      <c r="N44" s="366" t="s">
        <v>324</v>
      </c>
      <c r="O44" s="366" t="b">
        <v>1</v>
      </c>
      <c r="P44" s="366">
        <v>99999999999</v>
      </c>
      <c r="Q44" s="366">
        <v>11111111111</v>
      </c>
      <c r="R44" s="367"/>
      <c r="S44" s="365" t="s">
        <v>325</v>
      </c>
      <c r="T44" s="365" t="s">
        <v>63</v>
      </c>
      <c r="U44" s="365" t="s">
        <v>62</v>
      </c>
      <c r="V44" s="365" t="s">
        <v>62</v>
      </c>
      <c r="W44" s="365" t="s">
        <v>62</v>
      </c>
      <c r="X44" s="365" t="s">
        <v>62</v>
      </c>
      <c r="Y44" s="365" t="s">
        <v>62</v>
      </c>
      <c r="Z44" s="365" t="s">
        <v>63</v>
      </c>
      <c r="AA44" s="367"/>
      <c r="AB44" s="368" t="s">
        <v>87</v>
      </c>
      <c r="AC44" s="369" t="s">
        <v>125</v>
      </c>
      <c r="AD44" s="368" t="s">
        <v>310</v>
      </c>
      <c r="AE44" s="368" t="s">
        <v>326</v>
      </c>
      <c r="AF44" s="370" t="s">
        <v>8781</v>
      </c>
      <c r="AG44" s="368" t="s">
        <v>327</v>
      </c>
      <c r="AH44" s="367"/>
      <c r="AI44" s="371">
        <v>45880</v>
      </c>
      <c r="AJ44" s="368" t="s">
        <v>8782</v>
      </c>
      <c r="AK44" s="368" t="s">
        <v>8298</v>
      </c>
      <c r="AL44" s="368" t="s">
        <v>140</v>
      </c>
      <c r="AM44" s="368" t="s">
        <v>8221</v>
      </c>
      <c r="AN44" s="368" t="s">
        <v>63</v>
      </c>
      <c r="AO44" s="368" t="s">
        <v>63</v>
      </c>
      <c r="AP44" s="368" t="s">
        <v>8232</v>
      </c>
      <c r="AQ44" s="368" t="s">
        <v>8299</v>
      </c>
      <c r="AR44" s="368" t="s">
        <v>8300</v>
      </c>
      <c r="AS44" s="368" t="s">
        <v>8301</v>
      </c>
      <c r="AT44" s="368"/>
      <c r="AU44" s="368">
        <v>1</v>
      </c>
    </row>
    <row r="45" spans="1:47" ht="30" hidden="1" customHeight="1">
      <c r="A45" s="105" t="str">
        <f>_xlfn.CONCAT(Table2[[#This Row],[TABLE_NAME]],Table2[[#This Row],[COLUMN_NAME]])</f>
        <v>INSTRUMENTDPD_24M_FRBRNC_STTS</v>
      </c>
      <c r="B45" s="363" t="s">
        <v>59</v>
      </c>
      <c r="C45" s="364" t="s">
        <v>328</v>
      </c>
      <c r="D45" s="365" t="s">
        <v>301</v>
      </c>
      <c r="E45" s="365" t="s">
        <v>63</v>
      </c>
      <c r="F45" s="365" t="s">
        <v>62</v>
      </c>
      <c r="G45" s="365" t="s">
        <v>63</v>
      </c>
      <c r="H45" s="365" t="s">
        <v>63</v>
      </c>
      <c r="I45" s="365" t="s">
        <v>62</v>
      </c>
      <c r="J45" s="365" t="s">
        <v>62</v>
      </c>
      <c r="K45" s="365" t="s">
        <v>62</v>
      </c>
      <c r="L45" s="366" t="s">
        <v>329</v>
      </c>
      <c r="M45" s="366" t="s">
        <v>330</v>
      </c>
      <c r="N45" s="366" t="s">
        <v>330</v>
      </c>
      <c r="O45" s="366" t="b">
        <v>1</v>
      </c>
      <c r="P45" s="366">
        <v>99999999999</v>
      </c>
      <c r="Q45" s="366">
        <v>11111111111</v>
      </c>
      <c r="R45" s="367"/>
      <c r="S45" s="365" t="s">
        <v>331</v>
      </c>
      <c r="T45" s="365" t="s">
        <v>63</v>
      </c>
      <c r="U45" s="365" t="s">
        <v>62</v>
      </c>
      <c r="V45" s="365" t="s">
        <v>62</v>
      </c>
      <c r="W45" s="365" t="s">
        <v>62</v>
      </c>
      <c r="X45" s="365" t="s">
        <v>62</v>
      </c>
      <c r="Y45" s="365" t="s">
        <v>62</v>
      </c>
      <c r="Z45" s="365" t="s">
        <v>63</v>
      </c>
      <c r="AA45" s="367"/>
      <c r="AB45" s="368" t="s">
        <v>87</v>
      </c>
      <c r="AC45" s="369" t="s">
        <v>125</v>
      </c>
      <c r="AD45" s="368" t="s">
        <v>310</v>
      </c>
      <c r="AE45" s="370" t="s">
        <v>332</v>
      </c>
      <c r="AF45" s="370" t="s">
        <v>319</v>
      </c>
      <c r="AG45" s="369" t="s">
        <v>333</v>
      </c>
      <c r="AH45" s="367"/>
      <c r="AI45" s="377">
        <v>44679</v>
      </c>
      <c r="AJ45" s="368" t="s">
        <v>334</v>
      </c>
      <c r="AK45" s="368" t="s">
        <v>8302</v>
      </c>
      <c r="AL45" s="368" t="s">
        <v>140</v>
      </c>
      <c r="AM45" s="368" t="s">
        <v>8221</v>
      </c>
      <c r="AN45" s="368" t="s">
        <v>63</v>
      </c>
      <c r="AO45" s="368" t="s">
        <v>63</v>
      </c>
      <c r="AP45" s="368" t="s">
        <v>8232</v>
      </c>
      <c r="AQ45" s="368" t="s">
        <v>8208</v>
      </c>
      <c r="AR45" s="368" t="s">
        <v>8209</v>
      </c>
      <c r="AS45" s="368" t="s">
        <v>8303</v>
      </c>
      <c r="AT45" s="368"/>
      <c r="AU45" s="368">
        <v>1</v>
      </c>
    </row>
    <row r="46" spans="1:47" ht="30" hidden="1" customHeight="1">
      <c r="A46" s="105" t="str">
        <f>_xlfn.CONCAT(Table2[[#This Row],[TABLE_NAME]],Table2[[#This Row],[COLUMN_NAME]])</f>
        <v>INSTRUMENTDPD_24M_PRFRMNG_STTS</v>
      </c>
      <c r="B46" s="363" t="s">
        <v>59</v>
      </c>
      <c r="C46" s="364" t="s">
        <v>335</v>
      </c>
      <c r="D46" s="365" t="s">
        <v>301</v>
      </c>
      <c r="E46" s="365" t="s">
        <v>63</v>
      </c>
      <c r="F46" s="365" t="s">
        <v>62</v>
      </c>
      <c r="G46" s="365" t="s">
        <v>63</v>
      </c>
      <c r="H46" s="365" t="s">
        <v>63</v>
      </c>
      <c r="I46" s="365" t="s">
        <v>62</v>
      </c>
      <c r="J46" s="365" t="s">
        <v>62</v>
      </c>
      <c r="K46" s="365" t="s">
        <v>62</v>
      </c>
      <c r="L46" s="366" t="s">
        <v>336</v>
      </c>
      <c r="M46" s="366" t="s">
        <v>337</v>
      </c>
      <c r="N46" s="366" t="s">
        <v>337</v>
      </c>
      <c r="O46" s="366" t="b">
        <v>1</v>
      </c>
      <c r="P46" s="366">
        <v>99999999999</v>
      </c>
      <c r="Q46" s="366">
        <v>11111111111</v>
      </c>
      <c r="R46" s="367"/>
      <c r="S46" s="365" t="s">
        <v>338</v>
      </c>
      <c r="T46" s="365" t="s">
        <v>63</v>
      </c>
      <c r="U46" s="365" t="s">
        <v>62</v>
      </c>
      <c r="V46" s="365" t="s">
        <v>62</v>
      </c>
      <c r="W46" s="365" t="s">
        <v>62</v>
      </c>
      <c r="X46" s="365" t="s">
        <v>62</v>
      </c>
      <c r="Y46" s="365" t="s">
        <v>62</v>
      </c>
      <c r="Z46" s="365" t="s">
        <v>63</v>
      </c>
      <c r="AA46" s="367"/>
      <c r="AB46" s="368" t="s">
        <v>87</v>
      </c>
      <c r="AC46" s="369" t="s">
        <v>125</v>
      </c>
      <c r="AD46" s="368" t="s">
        <v>310</v>
      </c>
      <c r="AE46" s="368" t="s">
        <v>326</v>
      </c>
      <c r="AF46" s="370" t="s">
        <v>8781</v>
      </c>
      <c r="AG46" s="368" t="s">
        <v>339</v>
      </c>
      <c r="AH46" s="367"/>
      <c r="AI46" s="371">
        <v>45880</v>
      </c>
      <c r="AJ46" s="368" t="s">
        <v>8783</v>
      </c>
      <c r="AK46" s="368" t="s">
        <v>8304</v>
      </c>
      <c r="AL46" s="368" t="s">
        <v>140</v>
      </c>
      <c r="AM46" s="368" t="s">
        <v>8221</v>
      </c>
      <c r="AN46" s="368" t="s">
        <v>63</v>
      </c>
      <c r="AO46" s="368" t="s">
        <v>63</v>
      </c>
      <c r="AP46" s="368" t="s">
        <v>8232</v>
      </c>
      <c r="AQ46" s="368" t="s">
        <v>8299</v>
      </c>
      <c r="AR46" s="368" t="s">
        <v>8300</v>
      </c>
      <c r="AS46" s="368"/>
      <c r="AT46" s="368"/>
      <c r="AU46" s="368">
        <v>1</v>
      </c>
    </row>
    <row r="47" spans="1:47" ht="30" hidden="1" customHeight="1">
      <c r="A47" s="105" t="str">
        <f>_xlfn.CONCAT(Table2[[#This Row],[TABLE_NAME]],Table2[[#This Row],[COLUMN_NAME]])</f>
        <v>INSTRUMENTDPD_FRBRNC_STTS</v>
      </c>
      <c r="B47" s="363" t="s">
        <v>59</v>
      </c>
      <c r="C47" s="364" t="s">
        <v>340</v>
      </c>
      <c r="D47" s="365" t="s">
        <v>301</v>
      </c>
      <c r="E47" s="365" t="s">
        <v>63</v>
      </c>
      <c r="F47" s="365" t="s">
        <v>62</v>
      </c>
      <c r="G47" s="365" t="s">
        <v>62</v>
      </c>
      <c r="H47" s="365" t="s">
        <v>63</v>
      </c>
      <c r="I47" s="365" t="s">
        <v>62</v>
      </c>
      <c r="J47" s="365" t="s">
        <v>62</v>
      </c>
      <c r="K47" s="365" t="s">
        <v>62</v>
      </c>
      <c r="L47" s="366" t="s">
        <v>341</v>
      </c>
      <c r="M47" s="366" t="s">
        <v>342</v>
      </c>
      <c r="N47" s="366" t="s">
        <v>342</v>
      </c>
      <c r="O47" s="366" t="b">
        <v>1</v>
      </c>
      <c r="P47" s="366">
        <v>99999999999</v>
      </c>
      <c r="Q47" s="366">
        <v>11111111111</v>
      </c>
      <c r="R47" s="367"/>
      <c r="S47" s="365" t="s">
        <v>343</v>
      </c>
      <c r="T47" s="365" t="s">
        <v>63</v>
      </c>
      <c r="U47" s="365" t="s">
        <v>62</v>
      </c>
      <c r="V47" s="365" t="s">
        <v>62</v>
      </c>
      <c r="W47" s="365" t="s">
        <v>62</v>
      </c>
      <c r="X47" s="365" t="s">
        <v>62</v>
      </c>
      <c r="Y47" s="365" t="s">
        <v>62</v>
      </c>
      <c r="Z47" s="365" t="s">
        <v>63</v>
      </c>
      <c r="AA47" s="367"/>
      <c r="AB47" s="368" t="s">
        <v>87</v>
      </c>
      <c r="AC47" s="369" t="s">
        <v>125</v>
      </c>
      <c r="AD47" s="368" t="s">
        <v>310</v>
      </c>
      <c r="AE47" s="368" t="s">
        <v>344</v>
      </c>
      <c r="AF47" s="370" t="s">
        <v>319</v>
      </c>
      <c r="AG47" s="369" t="s">
        <v>345</v>
      </c>
      <c r="AH47" s="367"/>
      <c r="AI47" s="377">
        <v>44679</v>
      </c>
      <c r="AJ47" s="368" t="s">
        <v>346</v>
      </c>
      <c r="AK47" s="368" t="s">
        <v>8305</v>
      </c>
      <c r="AL47" s="368" t="s">
        <v>140</v>
      </c>
      <c r="AM47" s="368" t="s">
        <v>8221</v>
      </c>
      <c r="AN47" s="368" t="s">
        <v>63</v>
      </c>
      <c r="AO47" s="368" t="s">
        <v>63</v>
      </c>
      <c r="AP47" s="368" t="s">
        <v>8232</v>
      </c>
      <c r="AQ47" s="368" t="s">
        <v>8208</v>
      </c>
      <c r="AR47" s="368" t="s">
        <v>8209</v>
      </c>
      <c r="AS47" s="368" t="s">
        <v>8306</v>
      </c>
      <c r="AT47" s="368"/>
      <c r="AU47" s="368">
        <v>1</v>
      </c>
    </row>
    <row r="48" spans="1:47" ht="30" hidden="1" customHeight="1">
      <c r="A48" s="105" t="str">
        <f>_xlfn.CONCAT(Table2[[#This Row],[TABLE_NAME]],Table2[[#This Row],[COLUMN_NAME]])</f>
        <v>INSTRUMENTDPD_PRFRMNG_STTS</v>
      </c>
      <c r="B48" s="363" t="s">
        <v>59</v>
      </c>
      <c r="C48" s="364" t="s">
        <v>347</v>
      </c>
      <c r="D48" s="365" t="s">
        <v>301</v>
      </c>
      <c r="E48" s="365" t="s">
        <v>63</v>
      </c>
      <c r="F48" s="365" t="s">
        <v>62</v>
      </c>
      <c r="G48" s="365" t="s">
        <v>62</v>
      </c>
      <c r="H48" s="365" t="s">
        <v>63</v>
      </c>
      <c r="I48" s="365" t="s">
        <v>62</v>
      </c>
      <c r="J48" s="365" t="s">
        <v>62</v>
      </c>
      <c r="K48" s="365" t="s">
        <v>62</v>
      </c>
      <c r="L48" s="366" t="s">
        <v>348</v>
      </c>
      <c r="M48" s="366" t="s">
        <v>349</v>
      </c>
      <c r="N48" s="366" t="s">
        <v>349</v>
      </c>
      <c r="O48" s="366" t="b">
        <v>1</v>
      </c>
      <c r="P48" s="366">
        <v>99999999999</v>
      </c>
      <c r="Q48" s="366">
        <v>11111111111</v>
      </c>
      <c r="R48" s="367"/>
      <c r="S48" s="365" t="s">
        <v>350</v>
      </c>
      <c r="T48" s="365" t="s">
        <v>63</v>
      </c>
      <c r="U48" s="365" t="s">
        <v>62</v>
      </c>
      <c r="V48" s="365" t="s">
        <v>62</v>
      </c>
      <c r="W48" s="365" t="s">
        <v>62</v>
      </c>
      <c r="X48" s="365" t="s">
        <v>62</v>
      </c>
      <c r="Y48" s="365" t="s">
        <v>62</v>
      </c>
      <c r="Z48" s="365" t="s">
        <v>63</v>
      </c>
      <c r="AA48" s="367"/>
      <c r="AB48" s="368" t="s">
        <v>87</v>
      </c>
      <c r="AC48" s="369" t="s">
        <v>125</v>
      </c>
      <c r="AD48" s="368" t="s">
        <v>310</v>
      </c>
      <c r="AE48" s="368" t="s">
        <v>344</v>
      </c>
      <c r="AF48" s="370" t="s">
        <v>8781</v>
      </c>
      <c r="AG48" s="368" t="s">
        <v>351</v>
      </c>
      <c r="AH48" s="367"/>
      <c r="AI48" s="371">
        <v>45880</v>
      </c>
      <c r="AJ48" s="368" t="s">
        <v>8784</v>
      </c>
      <c r="AK48" s="368" t="s">
        <v>8307</v>
      </c>
      <c r="AL48" s="368" t="s">
        <v>140</v>
      </c>
      <c r="AM48" s="368" t="s">
        <v>8221</v>
      </c>
      <c r="AN48" s="368" t="s">
        <v>63</v>
      </c>
      <c r="AO48" s="368" t="s">
        <v>63</v>
      </c>
      <c r="AP48" s="368" t="s">
        <v>8232</v>
      </c>
      <c r="AQ48" s="368" t="s">
        <v>8299</v>
      </c>
      <c r="AR48" s="368" t="s">
        <v>8300</v>
      </c>
      <c r="AS48" s="368" t="s">
        <v>8308</v>
      </c>
      <c r="AT48" s="368"/>
      <c r="AU48" s="368">
        <v>1</v>
      </c>
    </row>
    <row r="49" spans="1:47" ht="30" hidden="1" customHeight="1">
      <c r="A49" s="105" t="str">
        <f>_xlfn.CONCAT(Table2[[#This Row],[TABLE_NAME]],Table2[[#This Row],[COLUMN_NAME]])</f>
        <v>INSTRUMENTDSTI</v>
      </c>
      <c r="B49" s="381" t="s">
        <v>59</v>
      </c>
      <c r="C49" s="369" t="s">
        <v>352</v>
      </c>
      <c r="D49" s="382" t="s">
        <v>114</v>
      </c>
      <c r="E49" s="365" t="s">
        <v>63</v>
      </c>
      <c r="F49" s="365"/>
      <c r="G49" s="365"/>
      <c r="H49" s="365"/>
      <c r="I49" s="365"/>
      <c r="J49" s="365"/>
      <c r="K49" s="365"/>
      <c r="L49" s="383" t="s">
        <v>353</v>
      </c>
      <c r="M49" s="383"/>
      <c r="N49" s="366" t="s">
        <v>354</v>
      </c>
      <c r="O49" s="366" t="b">
        <v>0</v>
      </c>
      <c r="P49" s="366">
        <v>99999999999</v>
      </c>
      <c r="Q49" s="366">
        <v>11111111111</v>
      </c>
      <c r="R49" s="384"/>
      <c r="S49" s="365" t="s">
        <v>355</v>
      </c>
      <c r="T49" s="365" t="s">
        <v>63</v>
      </c>
      <c r="U49" s="365" t="s">
        <v>63</v>
      </c>
      <c r="V49" s="365" t="s">
        <v>63</v>
      </c>
      <c r="W49" s="365" t="s">
        <v>63</v>
      </c>
      <c r="X49" s="365" t="s">
        <v>63</v>
      </c>
      <c r="Y49" s="365" t="s">
        <v>62</v>
      </c>
      <c r="Z49" s="365" t="s">
        <v>63</v>
      </c>
      <c r="AA49" s="385"/>
      <c r="AB49" s="372"/>
      <c r="AC49" s="369"/>
      <c r="AD49" s="369"/>
      <c r="AE49" s="369"/>
      <c r="AF49" s="369"/>
      <c r="AG49" s="372"/>
      <c r="AH49" s="372"/>
      <c r="AI49" s="377" t="s">
        <v>69</v>
      </c>
      <c r="AJ49" s="368"/>
      <c r="AK49" s="368"/>
      <c r="AL49" s="368"/>
      <c r="AM49" s="368"/>
      <c r="AN49" s="368"/>
      <c r="AO49" s="368"/>
      <c r="AP49" s="368"/>
      <c r="AQ49" s="368"/>
      <c r="AR49" s="368"/>
      <c r="AS49" s="368"/>
      <c r="AT49" s="368"/>
      <c r="AU49" s="368">
        <v>0</v>
      </c>
    </row>
    <row r="50" spans="1:47" ht="30" hidden="1" customHeight="1">
      <c r="A50" s="105" t="str">
        <f>_xlfn.CONCAT(Table2[[#This Row],[TABLE_NAME]],Table2[[#This Row],[COLUMN_NAME]])</f>
        <v>INSTRUMENTDT_CMPLNT_MRTR_STTS_C19</v>
      </c>
      <c r="B50" s="363" t="s">
        <v>59</v>
      </c>
      <c r="C50" s="364" t="s">
        <v>356</v>
      </c>
      <c r="D50" s="365" t="s">
        <v>357</v>
      </c>
      <c r="E50" s="365" t="s">
        <v>63</v>
      </c>
      <c r="F50" s="365" t="s">
        <v>62</v>
      </c>
      <c r="G50" s="365" t="s">
        <v>62</v>
      </c>
      <c r="H50" s="365" t="s">
        <v>62</v>
      </c>
      <c r="I50" s="365" t="s">
        <v>62</v>
      </c>
      <c r="J50" s="365" t="s">
        <v>62</v>
      </c>
      <c r="K50" s="365" t="s">
        <v>62</v>
      </c>
      <c r="L50" s="366" t="s">
        <v>358</v>
      </c>
      <c r="M50" s="366" t="s">
        <v>359</v>
      </c>
      <c r="N50" s="366" t="s">
        <v>359</v>
      </c>
      <c r="O50" s="366" t="b">
        <v>1</v>
      </c>
      <c r="P50" s="366" t="s">
        <v>360</v>
      </c>
      <c r="Q50" s="366" t="s">
        <v>361</v>
      </c>
      <c r="R50" s="367"/>
      <c r="S50" s="365" t="s">
        <v>362</v>
      </c>
      <c r="T50" s="365" t="s">
        <v>63</v>
      </c>
      <c r="U50" s="365" t="s">
        <v>63</v>
      </c>
      <c r="V50" s="365" t="s">
        <v>63</v>
      </c>
      <c r="W50" s="365" t="s">
        <v>63</v>
      </c>
      <c r="X50" s="365" t="s">
        <v>62</v>
      </c>
      <c r="Y50" s="365" t="s">
        <v>62</v>
      </c>
      <c r="Z50" s="365" t="s">
        <v>63</v>
      </c>
      <c r="AA50" s="367"/>
      <c r="AB50" s="374" t="s">
        <v>87</v>
      </c>
      <c r="AC50" s="369" t="s">
        <v>363</v>
      </c>
      <c r="AD50" s="369" t="s">
        <v>364</v>
      </c>
      <c r="AE50" s="369" t="s">
        <v>365</v>
      </c>
      <c r="AF50" s="375" t="s">
        <v>186</v>
      </c>
      <c r="AG50" s="368" t="s">
        <v>366</v>
      </c>
      <c r="AH50" s="367"/>
      <c r="AI50" s="377">
        <v>44679</v>
      </c>
      <c r="AJ50" s="386" t="s">
        <v>367</v>
      </c>
      <c r="AK50" s="368"/>
      <c r="AL50" s="368" t="s">
        <v>140</v>
      </c>
      <c r="AM50" s="368"/>
      <c r="AN50" s="368"/>
      <c r="AO50" s="368"/>
      <c r="AP50" s="368" t="s">
        <v>8262</v>
      </c>
      <c r="AQ50" s="368" t="s">
        <v>8208</v>
      </c>
      <c r="AR50" s="368" t="s">
        <v>8209</v>
      </c>
      <c r="AS50" s="368"/>
      <c r="AT50" s="368"/>
      <c r="AU50" s="368">
        <v>1</v>
      </c>
    </row>
    <row r="51" spans="1:47" ht="30" hidden="1" customHeight="1">
      <c r="A51" s="105" t="str">
        <f>_xlfn.CONCAT(Table2[[#This Row],[TABLE_NAME]],Table2[[#This Row],[COLUMN_NAME]])</f>
        <v>INSTRUMENTDT_CMPLNT_MRTR_STTS_PRVS_C19</v>
      </c>
      <c r="B51" s="363" t="s">
        <v>59</v>
      </c>
      <c r="C51" s="364" t="s">
        <v>368</v>
      </c>
      <c r="D51" s="365" t="s">
        <v>357</v>
      </c>
      <c r="E51" s="365" t="s">
        <v>63</v>
      </c>
      <c r="F51" s="365" t="s">
        <v>62</v>
      </c>
      <c r="G51" s="365" t="s">
        <v>62</v>
      </c>
      <c r="H51" s="365" t="s">
        <v>62</v>
      </c>
      <c r="I51" s="365" t="s">
        <v>62</v>
      </c>
      <c r="J51" s="365" t="s">
        <v>62</v>
      </c>
      <c r="K51" s="365" t="s">
        <v>62</v>
      </c>
      <c r="L51" s="366" t="s">
        <v>369</v>
      </c>
      <c r="M51" s="366" t="s">
        <v>370</v>
      </c>
      <c r="N51" s="366" t="s">
        <v>370</v>
      </c>
      <c r="O51" s="366" t="b">
        <v>1</v>
      </c>
      <c r="P51" s="366" t="s">
        <v>360</v>
      </c>
      <c r="Q51" s="366" t="s">
        <v>361</v>
      </c>
      <c r="R51" s="367"/>
      <c r="S51" s="365" t="s">
        <v>371</v>
      </c>
      <c r="T51" s="365" t="s">
        <v>63</v>
      </c>
      <c r="U51" s="365" t="s">
        <v>63</v>
      </c>
      <c r="V51" s="365" t="s">
        <v>63</v>
      </c>
      <c r="W51" s="365" t="s">
        <v>63</v>
      </c>
      <c r="X51" s="365" t="s">
        <v>62</v>
      </c>
      <c r="Y51" s="365" t="s">
        <v>62</v>
      </c>
      <c r="Z51" s="365" t="s">
        <v>63</v>
      </c>
      <c r="AA51" s="367"/>
      <c r="AB51" s="372" t="s">
        <v>87</v>
      </c>
      <c r="AC51" s="369" t="s">
        <v>363</v>
      </c>
      <c r="AD51" s="369" t="s">
        <v>364</v>
      </c>
      <c r="AE51" s="369" t="s">
        <v>372</v>
      </c>
      <c r="AF51" s="375" t="s">
        <v>186</v>
      </c>
      <c r="AG51" s="368" t="s">
        <v>373</v>
      </c>
      <c r="AH51" s="367"/>
      <c r="AI51" s="377">
        <v>44693</v>
      </c>
      <c r="AJ51" s="374" t="s">
        <v>374</v>
      </c>
      <c r="AK51" s="368"/>
      <c r="AL51" s="368" t="s">
        <v>140</v>
      </c>
      <c r="AM51" s="368"/>
      <c r="AN51" s="368"/>
      <c r="AO51" s="368"/>
      <c r="AP51" s="368" t="s">
        <v>8262</v>
      </c>
      <c r="AQ51" s="368" t="s">
        <v>8208</v>
      </c>
      <c r="AR51" s="368" t="s">
        <v>8209</v>
      </c>
      <c r="AS51" s="368" t="s">
        <v>8309</v>
      </c>
      <c r="AT51" s="368"/>
      <c r="AU51" s="368">
        <v>1</v>
      </c>
    </row>
    <row r="52" spans="1:47" ht="30" hidden="1" customHeight="1">
      <c r="A52" s="105" t="str">
        <f>_xlfn.CONCAT(Table2[[#This Row],[TABLE_NAME]],Table2[[#This Row],[COLUMN_NAME]])</f>
        <v>INSTRUMENTDT_DFLT_STTS_INSTRMNT</v>
      </c>
      <c r="B52" s="363" t="s">
        <v>59</v>
      </c>
      <c r="C52" s="364" t="s">
        <v>375</v>
      </c>
      <c r="D52" s="365" t="s">
        <v>357</v>
      </c>
      <c r="E52" s="365" t="s">
        <v>62</v>
      </c>
      <c r="F52" s="365" t="s">
        <v>62</v>
      </c>
      <c r="G52" s="365" t="s">
        <v>62</v>
      </c>
      <c r="H52" s="365" t="s">
        <v>62</v>
      </c>
      <c r="I52" s="365" t="s">
        <v>62</v>
      </c>
      <c r="J52" s="365" t="s">
        <v>62</v>
      </c>
      <c r="K52" s="365" t="s">
        <v>62</v>
      </c>
      <c r="L52" s="366" t="s">
        <v>376</v>
      </c>
      <c r="M52" s="366" t="s">
        <v>377</v>
      </c>
      <c r="N52" s="366" t="s">
        <v>377</v>
      </c>
      <c r="O52" s="366" t="b">
        <v>1</v>
      </c>
      <c r="P52" s="366" t="s">
        <v>360</v>
      </c>
      <c r="Q52" s="366" t="s">
        <v>193</v>
      </c>
      <c r="R52" s="367"/>
      <c r="S52" s="365" t="s">
        <v>378</v>
      </c>
      <c r="T52" s="365" t="s">
        <v>62</v>
      </c>
      <c r="U52" s="365" t="s">
        <v>62</v>
      </c>
      <c r="V52" s="365" t="s">
        <v>62</v>
      </c>
      <c r="W52" s="365" t="s">
        <v>62</v>
      </c>
      <c r="X52" s="365" t="s">
        <v>62</v>
      </c>
      <c r="Y52" s="365" t="s">
        <v>62</v>
      </c>
      <c r="Z52" s="365" t="s">
        <v>63</v>
      </c>
      <c r="AA52" s="367"/>
      <c r="AB52" s="372" t="s">
        <v>75</v>
      </c>
      <c r="AC52" s="369" t="s">
        <v>379</v>
      </c>
      <c r="AD52" s="364" t="s">
        <v>375</v>
      </c>
      <c r="AE52" s="364" t="s">
        <v>8833</v>
      </c>
      <c r="AF52" s="375" t="s">
        <v>8813</v>
      </c>
      <c r="AG52" s="368" t="s">
        <v>8834</v>
      </c>
      <c r="AH52" s="367"/>
      <c r="AI52" s="377">
        <v>45849</v>
      </c>
      <c r="AJ52" s="374" t="s">
        <v>8835</v>
      </c>
      <c r="AK52" s="368" t="s">
        <v>8310</v>
      </c>
      <c r="AL52" s="368" t="s">
        <v>8291</v>
      </c>
      <c r="AM52" s="368" t="s">
        <v>8206</v>
      </c>
      <c r="AN52" s="368" t="s">
        <v>63</v>
      </c>
      <c r="AO52" s="368" t="s">
        <v>8242</v>
      </c>
      <c r="AP52" s="368" t="s">
        <v>8292</v>
      </c>
      <c r="AQ52" s="368" t="s">
        <v>8244</v>
      </c>
      <c r="AR52" s="368" t="s">
        <v>8245</v>
      </c>
      <c r="AS52" s="368"/>
      <c r="AT52" s="368"/>
      <c r="AU52" s="368">
        <v>1</v>
      </c>
    </row>
    <row r="53" spans="1:47" ht="30" hidden="1" customHeight="1">
      <c r="A53" s="105" t="str">
        <f>_xlfn.CONCAT(Table2[[#This Row],[TABLE_NAME]],Table2[[#This Row],[COLUMN_NAME]])</f>
        <v>INSTRUMENTDT_END_GP_PPAL</v>
      </c>
      <c r="B53" s="363" t="s">
        <v>59</v>
      </c>
      <c r="C53" s="364" t="s">
        <v>380</v>
      </c>
      <c r="D53" s="365" t="s">
        <v>357</v>
      </c>
      <c r="E53" s="365" t="s">
        <v>63</v>
      </c>
      <c r="F53" s="365" t="s">
        <v>62</v>
      </c>
      <c r="G53" s="365" t="s">
        <v>63</v>
      </c>
      <c r="H53" s="365" t="s">
        <v>63</v>
      </c>
      <c r="I53" s="365" t="s">
        <v>62</v>
      </c>
      <c r="J53" s="365" t="s">
        <v>62</v>
      </c>
      <c r="K53" s="365" t="s">
        <v>62</v>
      </c>
      <c r="L53" s="366" t="s">
        <v>381</v>
      </c>
      <c r="M53" s="366" t="s">
        <v>382</v>
      </c>
      <c r="N53" s="366" t="s">
        <v>383</v>
      </c>
      <c r="O53" s="366" t="b">
        <v>0</v>
      </c>
      <c r="P53" s="366" t="s">
        <v>360</v>
      </c>
      <c r="Q53" s="366" t="s">
        <v>361</v>
      </c>
      <c r="R53" s="367"/>
      <c r="S53" s="365" t="s">
        <v>384</v>
      </c>
      <c r="T53" s="365" t="s">
        <v>63</v>
      </c>
      <c r="U53" s="365" t="s">
        <v>62</v>
      </c>
      <c r="V53" s="365" t="s">
        <v>62</v>
      </c>
      <c r="W53" s="365" t="s">
        <v>62</v>
      </c>
      <c r="X53" s="365" t="s">
        <v>62</v>
      </c>
      <c r="Y53" s="365" t="s">
        <v>62</v>
      </c>
      <c r="Z53" s="365" t="s">
        <v>63</v>
      </c>
      <c r="AA53" s="367"/>
      <c r="AB53" s="368" t="s">
        <v>385</v>
      </c>
      <c r="AC53" s="368" t="s">
        <v>9141</v>
      </c>
      <c r="AD53" s="369" t="s">
        <v>9142</v>
      </c>
      <c r="AE53" s="364" t="s">
        <v>9143</v>
      </c>
      <c r="AF53" s="373" t="s">
        <v>9144</v>
      </c>
      <c r="AG53" s="369" t="s">
        <v>9145</v>
      </c>
      <c r="AH53" s="367"/>
      <c r="AI53" s="377">
        <v>44806</v>
      </c>
      <c r="AJ53" s="368" t="s">
        <v>9146</v>
      </c>
      <c r="AK53" s="368" t="s">
        <v>8311</v>
      </c>
      <c r="AL53" s="368" t="s">
        <v>140</v>
      </c>
      <c r="AM53" s="368" t="s">
        <v>8206</v>
      </c>
      <c r="AN53" s="368" t="s">
        <v>63</v>
      </c>
      <c r="AO53" s="368" t="s">
        <v>62</v>
      </c>
      <c r="AP53" s="368" t="s">
        <v>8222</v>
      </c>
      <c r="AQ53" s="368" t="s">
        <v>8208</v>
      </c>
      <c r="AR53" s="368" t="s">
        <v>8312</v>
      </c>
      <c r="AS53" s="368"/>
      <c r="AT53" s="368"/>
      <c r="AU53" s="368">
        <v>1</v>
      </c>
    </row>
    <row r="54" spans="1:47" ht="30" hidden="1" customHeight="1">
      <c r="A54" s="105" t="str">
        <f>_xlfn.CONCAT(Table2[[#This Row],[TABLE_NAME]],Table2[[#This Row],[COLUMN_NAME]])</f>
        <v>INSTRUMENTDT_END_GP_PPAL_C19</v>
      </c>
      <c r="B54" s="363" t="s">
        <v>59</v>
      </c>
      <c r="C54" s="364" t="s">
        <v>386</v>
      </c>
      <c r="D54" s="365" t="s">
        <v>357</v>
      </c>
      <c r="E54" s="365" t="s">
        <v>63</v>
      </c>
      <c r="F54" s="365" t="s">
        <v>62</v>
      </c>
      <c r="G54" s="365" t="s">
        <v>62</v>
      </c>
      <c r="H54" s="365" t="s">
        <v>62</v>
      </c>
      <c r="I54" s="365" t="s">
        <v>62</v>
      </c>
      <c r="J54" s="365" t="s">
        <v>62</v>
      </c>
      <c r="K54" s="365" t="s">
        <v>62</v>
      </c>
      <c r="L54" s="366" t="s">
        <v>387</v>
      </c>
      <c r="M54" s="366" t="s">
        <v>388</v>
      </c>
      <c r="N54" s="366" t="s">
        <v>388</v>
      </c>
      <c r="O54" s="366" t="b">
        <v>1</v>
      </c>
      <c r="P54" s="366" t="s">
        <v>360</v>
      </c>
      <c r="Q54" s="366" t="s">
        <v>361</v>
      </c>
      <c r="R54" s="367"/>
      <c r="S54" s="365" t="s">
        <v>389</v>
      </c>
      <c r="T54" s="365" t="s">
        <v>63</v>
      </c>
      <c r="U54" s="365" t="s">
        <v>63</v>
      </c>
      <c r="V54" s="365" t="s">
        <v>63</v>
      </c>
      <c r="W54" s="365" t="s">
        <v>63</v>
      </c>
      <c r="X54" s="365" t="s">
        <v>62</v>
      </c>
      <c r="Y54" s="365" t="s">
        <v>62</v>
      </c>
      <c r="Z54" s="365" t="s">
        <v>63</v>
      </c>
      <c r="AA54" s="367"/>
      <c r="AB54" s="372" t="s">
        <v>87</v>
      </c>
      <c r="AC54" s="369" t="s">
        <v>363</v>
      </c>
      <c r="AD54" s="369" t="s">
        <v>9147</v>
      </c>
      <c r="AE54" s="369" t="s">
        <v>9148</v>
      </c>
      <c r="AF54" s="375" t="s">
        <v>186</v>
      </c>
      <c r="AG54" s="381" t="s">
        <v>9149</v>
      </c>
      <c r="AH54" s="367"/>
      <c r="AI54" s="377">
        <v>44547</v>
      </c>
      <c r="AJ54" s="374" t="s">
        <v>9150</v>
      </c>
      <c r="AK54" s="368" t="s">
        <v>8313</v>
      </c>
      <c r="AL54" s="368" t="s">
        <v>140</v>
      </c>
      <c r="AM54" s="368"/>
      <c r="AN54" s="368"/>
      <c r="AO54" s="368"/>
      <c r="AP54" s="368" t="s">
        <v>8262</v>
      </c>
      <c r="AQ54" s="368" t="s">
        <v>8208</v>
      </c>
      <c r="AR54" s="368" t="s">
        <v>8209</v>
      </c>
      <c r="AS54" s="368"/>
      <c r="AT54" s="368"/>
      <c r="AU54" s="368">
        <v>1</v>
      </c>
    </row>
    <row r="55" spans="1:47" ht="30" hidden="1" customHeight="1">
      <c r="A55" s="105" t="str">
        <f>_xlfn.CONCAT(Table2[[#This Row],[TABLE_NAME]],Table2[[#This Row],[COLUMN_NAME]])</f>
        <v>INSTRUMENTDT_END_INTRST_ONLY</v>
      </c>
      <c r="B55" s="363" t="s">
        <v>59</v>
      </c>
      <c r="C55" s="364" t="s">
        <v>390</v>
      </c>
      <c r="D55" s="365" t="s">
        <v>357</v>
      </c>
      <c r="E55" s="365" t="s">
        <v>62</v>
      </c>
      <c r="F55" s="365" t="s">
        <v>62</v>
      </c>
      <c r="G55" s="365" t="s">
        <v>63</v>
      </c>
      <c r="H55" s="365" t="s">
        <v>63</v>
      </c>
      <c r="I55" s="365" t="s">
        <v>62</v>
      </c>
      <c r="J55" s="365" t="s">
        <v>62</v>
      </c>
      <c r="K55" s="365" t="s">
        <v>62</v>
      </c>
      <c r="L55" s="366" t="s">
        <v>391</v>
      </c>
      <c r="M55" s="366" t="s">
        <v>392</v>
      </c>
      <c r="N55" s="366" t="s">
        <v>392</v>
      </c>
      <c r="O55" s="366" t="b">
        <v>1</v>
      </c>
      <c r="P55" s="366" t="s">
        <v>360</v>
      </c>
      <c r="Q55" s="366" t="s">
        <v>361</v>
      </c>
      <c r="R55" s="367"/>
      <c r="S55" s="365" t="s">
        <v>393</v>
      </c>
      <c r="T55" s="365" t="s">
        <v>63</v>
      </c>
      <c r="U55" s="365" t="s">
        <v>62</v>
      </c>
      <c r="V55" s="365" t="s">
        <v>62</v>
      </c>
      <c r="W55" s="365" t="s">
        <v>62</v>
      </c>
      <c r="X55" s="365" t="s">
        <v>62</v>
      </c>
      <c r="Y55" s="365" t="s">
        <v>62</v>
      </c>
      <c r="Z55" s="365" t="s">
        <v>63</v>
      </c>
      <c r="AA55" s="367"/>
      <c r="AB55" s="368" t="s">
        <v>385</v>
      </c>
      <c r="AC55" s="368" t="s">
        <v>9141</v>
      </c>
      <c r="AD55" s="369" t="s">
        <v>9142</v>
      </c>
      <c r="AE55" s="364" t="s">
        <v>9143</v>
      </c>
      <c r="AF55" s="373" t="s">
        <v>9151</v>
      </c>
      <c r="AG55" s="369" t="s">
        <v>9152</v>
      </c>
      <c r="AH55" s="367"/>
      <c r="AI55" s="377">
        <v>44806</v>
      </c>
      <c r="AJ55" s="368" t="s">
        <v>9153</v>
      </c>
      <c r="AK55" s="368" t="s">
        <v>8314</v>
      </c>
      <c r="AL55" s="368" t="s">
        <v>8315</v>
      </c>
      <c r="AM55" s="368" t="s">
        <v>8206</v>
      </c>
      <c r="AN55" s="368" t="s">
        <v>63</v>
      </c>
      <c r="AO55" s="368" t="s">
        <v>62</v>
      </c>
      <c r="AP55" s="368" t="s">
        <v>8222</v>
      </c>
      <c r="AQ55" s="368" t="s">
        <v>8208</v>
      </c>
      <c r="AR55" s="368" t="s">
        <v>8312</v>
      </c>
      <c r="AS55" s="368"/>
      <c r="AT55" s="368"/>
      <c r="AU55" s="368">
        <v>1</v>
      </c>
    </row>
    <row r="56" spans="1:47" ht="30" hidden="1" customHeight="1">
      <c r="A56" s="105" t="str">
        <f>_xlfn.CONCAT(Table2[[#This Row],[TABLE_NAME]],Table2[[#This Row],[COLUMN_NAME]])</f>
        <v>INSTRUMENTDT_END_INTRST_ONLY_C19</v>
      </c>
      <c r="B56" s="363" t="s">
        <v>59</v>
      </c>
      <c r="C56" s="364" t="s">
        <v>394</v>
      </c>
      <c r="D56" s="365" t="s">
        <v>357</v>
      </c>
      <c r="E56" s="365" t="s">
        <v>63</v>
      </c>
      <c r="F56" s="365" t="s">
        <v>62</v>
      </c>
      <c r="G56" s="365" t="s">
        <v>62</v>
      </c>
      <c r="H56" s="365" t="s">
        <v>62</v>
      </c>
      <c r="I56" s="365" t="s">
        <v>62</v>
      </c>
      <c r="J56" s="365" t="s">
        <v>62</v>
      </c>
      <c r="K56" s="365" t="s">
        <v>62</v>
      </c>
      <c r="L56" s="366" t="s">
        <v>395</v>
      </c>
      <c r="M56" s="366" t="s">
        <v>396</v>
      </c>
      <c r="N56" s="366" t="s">
        <v>396</v>
      </c>
      <c r="O56" s="366" t="b">
        <v>1</v>
      </c>
      <c r="P56" s="366" t="s">
        <v>360</v>
      </c>
      <c r="Q56" s="366" t="s">
        <v>361</v>
      </c>
      <c r="R56" s="367"/>
      <c r="S56" s="365" t="s">
        <v>397</v>
      </c>
      <c r="T56" s="365" t="s">
        <v>63</v>
      </c>
      <c r="U56" s="365" t="s">
        <v>63</v>
      </c>
      <c r="V56" s="365" t="s">
        <v>63</v>
      </c>
      <c r="W56" s="365" t="s">
        <v>63</v>
      </c>
      <c r="X56" s="365" t="s">
        <v>62</v>
      </c>
      <c r="Y56" s="365" t="s">
        <v>62</v>
      </c>
      <c r="Z56" s="365" t="s">
        <v>63</v>
      </c>
      <c r="AA56" s="367"/>
      <c r="AB56" s="372" t="s">
        <v>87</v>
      </c>
      <c r="AC56" s="369" t="s">
        <v>363</v>
      </c>
      <c r="AD56" s="369" t="s">
        <v>9147</v>
      </c>
      <c r="AE56" s="369" t="s">
        <v>9148</v>
      </c>
      <c r="AF56" s="375" t="s">
        <v>186</v>
      </c>
      <c r="AG56" s="381" t="s">
        <v>9149</v>
      </c>
      <c r="AH56" s="367"/>
      <c r="AI56" s="377">
        <v>44547</v>
      </c>
      <c r="AJ56" s="374" t="s">
        <v>9150</v>
      </c>
      <c r="AK56" s="368" t="s">
        <v>8313</v>
      </c>
      <c r="AL56" s="368" t="s">
        <v>140</v>
      </c>
      <c r="AM56" s="368"/>
      <c r="AN56" s="368"/>
      <c r="AO56" s="368"/>
      <c r="AP56" s="368" t="s">
        <v>8262</v>
      </c>
      <c r="AQ56" s="368" t="s">
        <v>8208</v>
      </c>
      <c r="AR56" s="368" t="s">
        <v>8209</v>
      </c>
      <c r="AS56" s="368" t="s">
        <v>8316</v>
      </c>
      <c r="AT56" s="368"/>
      <c r="AU56" s="368">
        <v>1</v>
      </c>
    </row>
    <row r="57" spans="1:47" ht="30" hidden="1" customHeight="1">
      <c r="A57" s="105" t="str">
        <f>_xlfn.CONCAT(Table2[[#This Row],[TABLE_NAME]],Table2[[#This Row],[COLUMN_NAME]])</f>
        <v>INSTRUMENTDT_FRBRNC_STTS</v>
      </c>
      <c r="B57" s="363" t="s">
        <v>59</v>
      </c>
      <c r="C57" s="364" t="s">
        <v>398</v>
      </c>
      <c r="D57" s="365" t="s">
        <v>357</v>
      </c>
      <c r="E57" s="365" t="s">
        <v>62</v>
      </c>
      <c r="F57" s="365" t="s">
        <v>62</v>
      </c>
      <c r="G57" s="365" t="s">
        <v>62</v>
      </c>
      <c r="H57" s="365" t="s">
        <v>62</v>
      </c>
      <c r="I57" s="365" t="s">
        <v>62</v>
      </c>
      <c r="J57" s="365" t="s">
        <v>62</v>
      </c>
      <c r="K57" s="365" t="s">
        <v>62</v>
      </c>
      <c r="L57" s="366" t="s">
        <v>399</v>
      </c>
      <c r="M57" s="366" t="s">
        <v>400</v>
      </c>
      <c r="N57" s="366" t="s">
        <v>400</v>
      </c>
      <c r="O57" s="366" t="b">
        <v>1</v>
      </c>
      <c r="P57" s="366" t="s">
        <v>360</v>
      </c>
      <c r="Q57" s="366" t="s">
        <v>193</v>
      </c>
      <c r="R57" s="367"/>
      <c r="S57" s="365" t="s">
        <v>401</v>
      </c>
      <c r="T57" s="365" t="s">
        <v>62</v>
      </c>
      <c r="U57" s="365" t="s">
        <v>62</v>
      </c>
      <c r="V57" s="365" t="s">
        <v>62</v>
      </c>
      <c r="W57" s="365" t="s">
        <v>62</v>
      </c>
      <c r="X57" s="365" t="s">
        <v>62</v>
      </c>
      <c r="Y57" s="365" t="s">
        <v>62</v>
      </c>
      <c r="Z57" s="365" t="s">
        <v>63</v>
      </c>
      <c r="AA57" s="367"/>
      <c r="AB57" s="368" t="s">
        <v>75</v>
      </c>
      <c r="AC57" s="368" t="s">
        <v>8836</v>
      </c>
      <c r="AD57" s="369" t="s">
        <v>8837</v>
      </c>
      <c r="AE57" s="374" t="s">
        <v>8838</v>
      </c>
      <c r="AF57" s="388" t="s">
        <v>8813</v>
      </c>
      <c r="AG57" s="378" t="s">
        <v>8839</v>
      </c>
      <c r="AH57" s="367"/>
      <c r="AI57" s="377">
        <v>45793</v>
      </c>
      <c r="AJ57" s="374" t="s">
        <v>8840</v>
      </c>
      <c r="AK57" s="368"/>
      <c r="AL57" s="368"/>
      <c r="AM57" s="368" t="s">
        <v>8221</v>
      </c>
      <c r="AN57" s="368" t="s">
        <v>62</v>
      </c>
      <c r="AO57" s="368" t="s">
        <v>63</v>
      </c>
      <c r="AP57" s="368" t="s">
        <v>8317</v>
      </c>
      <c r="AQ57" s="368" t="s">
        <v>8240</v>
      </c>
      <c r="AR57" s="368" t="s">
        <v>8224</v>
      </c>
      <c r="AS57" s="368" t="s">
        <v>8308</v>
      </c>
      <c r="AT57" s="368"/>
      <c r="AU57" s="368">
        <v>1</v>
      </c>
    </row>
    <row r="58" spans="1:47" ht="30" hidden="1" customHeight="1">
      <c r="A58" s="105" t="str">
        <f>_xlfn.CONCAT(Table2[[#This Row],[TABLE_NAME]],Table2[[#This Row],[COLUMN_NAME]])</f>
        <v>INSTRUMENTDT_FRBRNC_STTS_C19</v>
      </c>
      <c r="B58" s="363" t="s">
        <v>59</v>
      </c>
      <c r="C58" s="364" t="s">
        <v>402</v>
      </c>
      <c r="D58" s="365" t="s">
        <v>357</v>
      </c>
      <c r="E58" s="365" t="s">
        <v>63</v>
      </c>
      <c r="F58" s="365" t="s">
        <v>62</v>
      </c>
      <c r="G58" s="365" t="s">
        <v>62</v>
      </c>
      <c r="H58" s="365" t="s">
        <v>62</v>
      </c>
      <c r="I58" s="365" t="s">
        <v>62</v>
      </c>
      <c r="J58" s="365" t="s">
        <v>62</v>
      </c>
      <c r="K58" s="365" t="s">
        <v>62</v>
      </c>
      <c r="L58" s="366" t="s">
        <v>403</v>
      </c>
      <c r="M58" s="366" t="s">
        <v>404</v>
      </c>
      <c r="N58" s="366" t="s">
        <v>404</v>
      </c>
      <c r="O58" s="366" t="b">
        <v>1</v>
      </c>
      <c r="P58" s="366" t="s">
        <v>360</v>
      </c>
      <c r="Q58" s="366" t="s">
        <v>361</v>
      </c>
      <c r="R58" s="367"/>
      <c r="S58" s="365" t="s">
        <v>405</v>
      </c>
      <c r="T58" s="365" t="s">
        <v>63</v>
      </c>
      <c r="U58" s="365" t="s">
        <v>63</v>
      </c>
      <c r="V58" s="365" t="s">
        <v>63</v>
      </c>
      <c r="W58" s="365" t="s">
        <v>63</v>
      </c>
      <c r="X58" s="365" t="s">
        <v>62</v>
      </c>
      <c r="Y58" s="365" t="s">
        <v>62</v>
      </c>
      <c r="Z58" s="365" t="s">
        <v>63</v>
      </c>
      <c r="AA58" s="367"/>
      <c r="AB58" s="368" t="s">
        <v>406</v>
      </c>
      <c r="AC58" s="369" t="s">
        <v>407</v>
      </c>
      <c r="AD58" s="369" t="s">
        <v>9154</v>
      </c>
      <c r="AE58" s="369" t="s">
        <v>9155</v>
      </c>
      <c r="AF58" s="368" t="s">
        <v>408</v>
      </c>
      <c r="AG58" s="381" t="s">
        <v>9156</v>
      </c>
      <c r="AH58" s="367"/>
      <c r="AI58" s="377">
        <v>44693</v>
      </c>
      <c r="AJ58" s="368" t="s">
        <v>9157</v>
      </c>
      <c r="AK58" s="368" t="s">
        <v>8318</v>
      </c>
      <c r="AL58" s="368" t="s">
        <v>140</v>
      </c>
      <c r="AM58" s="368"/>
      <c r="AN58" s="368"/>
      <c r="AO58" s="368"/>
      <c r="AP58" s="368" t="s">
        <v>8262</v>
      </c>
      <c r="AQ58" s="368" t="s">
        <v>8240</v>
      </c>
      <c r="AR58" s="368" t="s">
        <v>8224</v>
      </c>
      <c r="AS58" s="368" t="s">
        <v>8319</v>
      </c>
      <c r="AT58" s="368"/>
      <c r="AU58" s="368">
        <v>1</v>
      </c>
    </row>
    <row r="59" spans="1:47" ht="30" hidden="1" customHeight="1">
      <c r="A59" s="105" t="str">
        <f>_xlfn.CONCAT(Table2[[#This Row],[TABLE_NAME]],Table2[[#This Row],[COLUMN_NAME]])</f>
        <v>INSTRUMENTDT_FRBRNC_STTS_PRVS</v>
      </c>
      <c r="B59" s="363" t="s">
        <v>59</v>
      </c>
      <c r="C59" s="364" t="s">
        <v>409</v>
      </c>
      <c r="D59" s="365" t="s">
        <v>357</v>
      </c>
      <c r="E59" s="365" t="s">
        <v>63</v>
      </c>
      <c r="F59" s="365" t="s">
        <v>62</v>
      </c>
      <c r="G59" s="365" t="s">
        <v>62</v>
      </c>
      <c r="H59" s="365" t="s">
        <v>63</v>
      </c>
      <c r="I59" s="365" t="s">
        <v>62</v>
      </c>
      <c r="J59" s="365" t="s">
        <v>62</v>
      </c>
      <c r="K59" s="365" t="s">
        <v>62</v>
      </c>
      <c r="L59" s="366" t="s">
        <v>410</v>
      </c>
      <c r="M59" s="366" t="s">
        <v>411</v>
      </c>
      <c r="N59" s="366" t="s">
        <v>411</v>
      </c>
      <c r="O59" s="366" t="b">
        <v>1</v>
      </c>
      <c r="P59" s="366" t="s">
        <v>360</v>
      </c>
      <c r="Q59" s="366" t="s">
        <v>193</v>
      </c>
      <c r="R59" s="367"/>
      <c r="S59" s="365" t="s">
        <v>412</v>
      </c>
      <c r="T59" s="365" t="s">
        <v>62</v>
      </c>
      <c r="U59" s="365" t="s">
        <v>62</v>
      </c>
      <c r="V59" s="365" t="s">
        <v>62</v>
      </c>
      <c r="W59" s="365" t="s">
        <v>62</v>
      </c>
      <c r="X59" s="365" t="s">
        <v>62</v>
      </c>
      <c r="Y59" s="365" t="s">
        <v>62</v>
      </c>
      <c r="Z59" s="365" t="s">
        <v>63</v>
      </c>
      <c r="AA59" s="367"/>
      <c r="AB59" s="368" t="s">
        <v>75</v>
      </c>
      <c r="AC59" s="387" t="s">
        <v>9158</v>
      </c>
      <c r="AD59" s="369" t="s">
        <v>9159</v>
      </c>
      <c r="AE59" s="369" t="s">
        <v>9160</v>
      </c>
      <c r="AF59" s="388" t="s">
        <v>69</v>
      </c>
      <c r="AG59" s="368" t="s">
        <v>9161</v>
      </c>
      <c r="AH59" s="367"/>
      <c r="AI59" s="377">
        <v>44939</v>
      </c>
      <c r="AJ59" s="368" t="s">
        <v>9162</v>
      </c>
      <c r="AK59" s="368"/>
      <c r="AL59" s="368" t="s">
        <v>140</v>
      </c>
      <c r="AM59" s="368" t="s">
        <v>8221</v>
      </c>
      <c r="AN59" s="368" t="s">
        <v>62</v>
      </c>
      <c r="AO59" s="368" t="s">
        <v>63</v>
      </c>
      <c r="AP59" s="368" t="s">
        <v>8317</v>
      </c>
      <c r="AQ59" s="368" t="s">
        <v>8240</v>
      </c>
      <c r="AR59" s="368" t="s">
        <v>8224</v>
      </c>
      <c r="AS59" s="368" t="s">
        <v>8320</v>
      </c>
      <c r="AT59" s="368"/>
      <c r="AU59" s="368">
        <v>1</v>
      </c>
    </row>
    <row r="60" spans="1:47" ht="30" hidden="1" customHeight="1">
      <c r="A60" s="105" t="str">
        <f>_xlfn.CONCAT(Table2[[#This Row],[TABLE_NAME]],Table2[[#This Row],[COLUMN_NAME]])</f>
        <v>INSTRUMENTDT_FRBRNC_STTS_PRVS_C19</v>
      </c>
      <c r="B60" s="363" t="s">
        <v>59</v>
      </c>
      <c r="C60" s="364" t="s">
        <v>413</v>
      </c>
      <c r="D60" s="365" t="s">
        <v>357</v>
      </c>
      <c r="E60" s="365" t="s">
        <v>63</v>
      </c>
      <c r="F60" s="365" t="s">
        <v>62</v>
      </c>
      <c r="G60" s="365" t="s">
        <v>62</v>
      </c>
      <c r="H60" s="365" t="s">
        <v>62</v>
      </c>
      <c r="I60" s="365" t="s">
        <v>62</v>
      </c>
      <c r="J60" s="365" t="s">
        <v>62</v>
      </c>
      <c r="K60" s="365" t="s">
        <v>62</v>
      </c>
      <c r="L60" s="366" t="s">
        <v>414</v>
      </c>
      <c r="M60" s="366" t="s">
        <v>415</v>
      </c>
      <c r="N60" s="366" t="s">
        <v>415</v>
      </c>
      <c r="O60" s="366" t="b">
        <v>1</v>
      </c>
      <c r="P60" s="366" t="s">
        <v>360</v>
      </c>
      <c r="Q60" s="366" t="s">
        <v>361</v>
      </c>
      <c r="R60" s="367"/>
      <c r="S60" s="365" t="s">
        <v>416</v>
      </c>
      <c r="T60" s="365" t="s">
        <v>63</v>
      </c>
      <c r="U60" s="365" t="s">
        <v>63</v>
      </c>
      <c r="V60" s="365" t="s">
        <v>63</v>
      </c>
      <c r="W60" s="365" t="s">
        <v>63</v>
      </c>
      <c r="X60" s="365" t="s">
        <v>62</v>
      </c>
      <c r="Y60" s="365" t="s">
        <v>62</v>
      </c>
      <c r="Z60" s="365" t="s">
        <v>63</v>
      </c>
      <c r="AA60" s="367"/>
      <c r="AB60" s="368" t="s">
        <v>406</v>
      </c>
      <c r="AC60" s="369" t="s">
        <v>407</v>
      </c>
      <c r="AD60" s="369" t="s">
        <v>9163</v>
      </c>
      <c r="AE60" s="369" t="s">
        <v>9164</v>
      </c>
      <c r="AF60" s="368" t="s">
        <v>408</v>
      </c>
      <c r="AG60" s="381" t="s">
        <v>9156</v>
      </c>
      <c r="AH60" s="367"/>
      <c r="AI60" s="377">
        <v>44693</v>
      </c>
      <c r="AJ60" s="368" t="s">
        <v>9157</v>
      </c>
      <c r="AK60" s="368" t="s">
        <v>8321</v>
      </c>
      <c r="AL60" s="368" t="s">
        <v>140</v>
      </c>
      <c r="AM60" s="368"/>
      <c r="AN60" s="368"/>
      <c r="AO60" s="368"/>
      <c r="AP60" s="368" t="s">
        <v>8262</v>
      </c>
      <c r="AQ60" s="368" t="s">
        <v>8240</v>
      </c>
      <c r="AR60" s="368" t="s">
        <v>8224</v>
      </c>
      <c r="AS60" s="368" t="s">
        <v>8322</v>
      </c>
      <c r="AT60" s="368"/>
      <c r="AU60" s="368">
        <v>1</v>
      </c>
    </row>
    <row r="61" spans="1:47" ht="30" hidden="1" customHeight="1">
      <c r="A61" s="105" t="str">
        <f>_xlfn.CONCAT(Table2[[#This Row],[TABLE_NAME]],Table2[[#This Row],[COLUMN_NAME]])</f>
        <v>INSTRUMENTDT_IMPRMNT_STTS</v>
      </c>
      <c r="B61" s="363" t="s">
        <v>59</v>
      </c>
      <c r="C61" s="364" t="s">
        <v>417</v>
      </c>
      <c r="D61" s="365" t="s">
        <v>357</v>
      </c>
      <c r="E61" s="365" t="s">
        <v>62</v>
      </c>
      <c r="F61" s="365" t="s">
        <v>62</v>
      </c>
      <c r="G61" s="365" t="s">
        <v>62</v>
      </c>
      <c r="H61" s="365" t="s">
        <v>62</v>
      </c>
      <c r="I61" s="365" t="s">
        <v>62</v>
      </c>
      <c r="J61" s="365" t="s">
        <v>62</v>
      </c>
      <c r="K61" s="365" t="s">
        <v>62</v>
      </c>
      <c r="L61" s="366" t="s">
        <v>418</v>
      </c>
      <c r="M61" s="366" t="s">
        <v>419</v>
      </c>
      <c r="N61" s="366" t="s">
        <v>419</v>
      </c>
      <c r="O61" s="366" t="b">
        <v>1</v>
      </c>
      <c r="P61" s="366" t="s">
        <v>360</v>
      </c>
      <c r="Q61" s="366" t="s">
        <v>361</v>
      </c>
      <c r="R61" s="367"/>
      <c r="S61" s="365" t="s">
        <v>420</v>
      </c>
      <c r="T61" s="365" t="s">
        <v>62</v>
      </c>
      <c r="U61" s="365" t="s">
        <v>62</v>
      </c>
      <c r="V61" s="365" t="s">
        <v>62</v>
      </c>
      <c r="W61" s="365" t="s">
        <v>62</v>
      </c>
      <c r="X61" s="365" t="s">
        <v>62</v>
      </c>
      <c r="Y61" s="365" t="s">
        <v>62</v>
      </c>
      <c r="Z61" s="365" t="s">
        <v>62</v>
      </c>
      <c r="AA61" s="367"/>
      <c r="AB61" s="372" t="s">
        <v>75</v>
      </c>
      <c r="AC61" s="369" t="s">
        <v>9165</v>
      </c>
      <c r="AD61" s="369" t="s">
        <v>9166</v>
      </c>
      <c r="AE61" s="369" t="s">
        <v>9167</v>
      </c>
      <c r="AF61" s="373" t="s">
        <v>69</v>
      </c>
      <c r="AG61" s="368" t="s">
        <v>9168</v>
      </c>
      <c r="AH61" s="367"/>
      <c r="AI61" s="371">
        <v>45832</v>
      </c>
      <c r="AJ61" s="374" t="s">
        <v>9169</v>
      </c>
      <c r="AK61" s="368" t="s">
        <v>8771</v>
      </c>
      <c r="AL61" s="368"/>
      <c r="AM61" s="368"/>
      <c r="AN61" s="368"/>
      <c r="AO61" s="368"/>
      <c r="AP61" s="368" t="s">
        <v>8323</v>
      </c>
      <c r="AQ61" s="368" t="s">
        <v>8324</v>
      </c>
      <c r="AR61" s="368" t="s">
        <v>8325</v>
      </c>
      <c r="AS61" s="368"/>
      <c r="AT61" s="368" t="s">
        <v>8680</v>
      </c>
      <c r="AU61" s="368">
        <v>1</v>
      </c>
    </row>
    <row r="62" spans="1:47" ht="30" hidden="1" customHeight="1">
      <c r="A62" s="105" t="str">
        <f>_xlfn.CONCAT(Table2[[#This Row],[TABLE_NAME]],Table2[[#This Row],[COLUMN_NAME]])</f>
        <v>INSTRUMENTDT_IMPRMNT_STTS_PRVS</v>
      </c>
      <c r="B62" s="363" t="s">
        <v>59</v>
      </c>
      <c r="C62" s="364" t="s">
        <v>421</v>
      </c>
      <c r="D62" s="365" t="s">
        <v>357</v>
      </c>
      <c r="E62" s="365" t="s">
        <v>63</v>
      </c>
      <c r="F62" s="365" t="s">
        <v>62</v>
      </c>
      <c r="G62" s="365" t="s">
        <v>62</v>
      </c>
      <c r="H62" s="365" t="s">
        <v>63</v>
      </c>
      <c r="I62" s="365" t="s">
        <v>62</v>
      </c>
      <c r="J62" s="365" t="s">
        <v>62</v>
      </c>
      <c r="K62" s="365" t="s">
        <v>62</v>
      </c>
      <c r="L62" s="366" t="s">
        <v>422</v>
      </c>
      <c r="M62" s="366" t="s">
        <v>423</v>
      </c>
      <c r="N62" s="366" t="s">
        <v>423</v>
      </c>
      <c r="O62" s="366" t="b">
        <v>1</v>
      </c>
      <c r="P62" s="366" t="s">
        <v>360</v>
      </c>
      <c r="Q62" s="366" t="s">
        <v>361</v>
      </c>
      <c r="R62" s="367"/>
      <c r="S62" s="365" t="s">
        <v>424</v>
      </c>
      <c r="T62" s="365" t="s">
        <v>62</v>
      </c>
      <c r="U62" s="365" t="s">
        <v>62</v>
      </c>
      <c r="V62" s="365" t="s">
        <v>62</v>
      </c>
      <c r="W62" s="365" t="s">
        <v>62</v>
      </c>
      <c r="X62" s="365" t="s">
        <v>62</v>
      </c>
      <c r="Y62" s="365" t="s">
        <v>62</v>
      </c>
      <c r="Z62" s="365" t="s">
        <v>62</v>
      </c>
      <c r="AA62" s="367"/>
      <c r="AB62" s="372" t="s">
        <v>75</v>
      </c>
      <c r="AC62" s="369" t="s">
        <v>9165</v>
      </c>
      <c r="AD62" s="369" t="s">
        <v>9166</v>
      </c>
      <c r="AE62" s="369" t="s">
        <v>9170</v>
      </c>
      <c r="AF62" s="373" t="s">
        <v>69</v>
      </c>
      <c r="AG62" s="368" t="s">
        <v>9171</v>
      </c>
      <c r="AH62" s="367"/>
      <c r="AI62" s="371">
        <v>45832</v>
      </c>
      <c r="AJ62" s="374" t="s">
        <v>9172</v>
      </c>
      <c r="AK62" s="368" t="s">
        <v>8772</v>
      </c>
      <c r="AL62" s="368" t="s">
        <v>140</v>
      </c>
      <c r="AM62" s="368"/>
      <c r="AN62" s="368"/>
      <c r="AO62" s="368"/>
      <c r="AP62" s="368" t="s">
        <v>8323</v>
      </c>
      <c r="AQ62" s="368" t="s">
        <v>8324</v>
      </c>
      <c r="AR62" s="368" t="s">
        <v>8325</v>
      </c>
      <c r="AS62" s="368"/>
      <c r="AT62" s="368" t="s">
        <v>8680</v>
      </c>
      <c r="AU62" s="368">
        <v>1</v>
      </c>
    </row>
    <row r="63" spans="1:47" ht="30" hidden="1" customHeight="1">
      <c r="A63" s="105" t="str">
        <f>_xlfn.CONCAT(Table2[[#This Row],[TABLE_NAME]],Table2[[#This Row],[COLUMN_NAME]])</f>
        <v>INSTRUMENTDT_INCPTN</v>
      </c>
      <c r="B63" s="363" t="s">
        <v>59</v>
      </c>
      <c r="C63" s="364" t="s">
        <v>425</v>
      </c>
      <c r="D63" s="365" t="s">
        <v>357</v>
      </c>
      <c r="E63" s="365" t="s">
        <v>62</v>
      </c>
      <c r="F63" s="365" t="s">
        <v>62</v>
      </c>
      <c r="G63" s="365" t="s">
        <v>62</v>
      </c>
      <c r="H63" s="365" t="s">
        <v>62</v>
      </c>
      <c r="I63" s="365" t="s">
        <v>62</v>
      </c>
      <c r="J63" s="365" t="s">
        <v>62</v>
      </c>
      <c r="K63" s="365" t="s">
        <v>62</v>
      </c>
      <c r="L63" s="366" t="s">
        <v>426</v>
      </c>
      <c r="M63" s="366" t="s">
        <v>427</v>
      </c>
      <c r="N63" s="366" t="s">
        <v>427</v>
      </c>
      <c r="O63" s="366" t="b">
        <v>1</v>
      </c>
      <c r="P63" s="366" t="s">
        <v>360</v>
      </c>
      <c r="Q63" s="366" t="s">
        <v>193</v>
      </c>
      <c r="R63" s="367"/>
      <c r="S63" s="365" t="s">
        <v>428</v>
      </c>
      <c r="T63" s="365" t="s">
        <v>62</v>
      </c>
      <c r="U63" s="365" t="s">
        <v>62</v>
      </c>
      <c r="V63" s="365" t="s">
        <v>62</v>
      </c>
      <c r="W63" s="365" t="s">
        <v>62</v>
      </c>
      <c r="X63" s="365" t="s">
        <v>62</v>
      </c>
      <c r="Y63" s="365" t="s">
        <v>62</v>
      </c>
      <c r="Z63" s="365" t="s">
        <v>62</v>
      </c>
      <c r="AA63" s="367"/>
      <c r="AB63" s="368" t="s">
        <v>87</v>
      </c>
      <c r="AC63" s="368" t="s">
        <v>429</v>
      </c>
      <c r="AD63" s="369" t="s">
        <v>430</v>
      </c>
      <c r="AE63" s="369" t="s">
        <v>8841</v>
      </c>
      <c r="AF63" s="372" t="s">
        <v>69</v>
      </c>
      <c r="AG63" s="368" t="s">
        <v>8842</v>
      </c>
      <c r="AH63" s="367"/>
      <c r="AI63" s="377">
        <v>45771</v>
      </c>
      <c r="AJ63" s="374" t="s">
        <v>8843</v>
      </c>
      <c r="AK63" s="368" t="s">
        <v>8326</v>
      </c>
      <c r="AL63" s="368"/>
      <c r="AM63" s="368"/>
      <c r="AN63" s="368"/>
      <c r="AO63" s="368"/>
      <c r="AP63" s="368" t="s">
        <v>8222</v>
      </c>
      <c r="AQ63" s="368" t="s">
        <v>8223</v>
      </c>
      <c r="AR63" s="368" t="s">
        <v>8224</v>
      </c>
      <c r="AS63" s="368"/>
      <c r="AT63" s="368"/>
      <c r="AU63" s="368">
        <v>1</v>
      </c>
    </row>
    <row r="64" spans="1:47" ht="30" hidden="1" customHeight="1">
      <c r="A64" s="105" t="str">
        <f>_xlfn.CONCAT(Table2[[#This Row],[TABLE_NAME]],Table2[[#This Row],[COLUMN_NAME]])</f>
        <v>INSTRUMENTDT_INTRNL_RTNG</v>
      </c>
      <c r="B64" s="363" t="s">
        <v>59</v>
      </c>
      <c r="C64" s="364" t="s">
        <v>431</v>
      </c>
      <c r="D64" s="365" t="s">
        <v>357</v>
      </c>
      <c r="E64" s="365" t="s">
        <v>63</v>
      </c>
      <c r="F64" s="365" t="s">
        <v>62</v>
      </c>
      <c r="G64" s="365" t="s">
        <v>62</v>
      </c>
      <c r="H64" s="365" t="s">
        <v>62</v>
      </c>
      <c r="I64" s="365" t="s">
        <v>62</v>
      </c>
      <c r="J64" s="365" t="s">
        <v>62</v>
      </c>
      <c r="K64" s="365" t="s">
        <v>62</v>
      </c>
      <c r="L64" s="366" t="s">
        <v>432</v>
      </c>
      <c r="M64" s="366" t="s">
        <v>433</v>
      </c>
      <c r="N64" s="366" t="s">
        <v>433</v>
      </c>
      <c r="O64" s="366" t="b">
        <v>1</v>
      </c>
      <c r="P64" s="366" t="s">
        <v>360</v>
      </c>
      <c r="Q64" s="366" t="s">
        <v>361</v>
      </c>
      <c r="R64" s="367"/>
      <c r="S64" s="365" t="s">
        <v>434</v>
      </c>
      <c r="T64" s="365" t="s">
        <v>62</v>
      </c>
      <c r="U64" s="365" t="s">
        <v>62</v>
      </c>
      <c r="V64" s="365" t="s">
        <v>62</v>
      </c>
      <c r="W64" s="365" t="s">
        <v>62</v>
      </c>
      <c r="X64" s="365" t="s">
        <v>62</v>
      </c>
      <c r="Y64" s="365" t="s">
        <v>62</v>
      </c>
      <c r="Z64" s="365" t="s">
        <v>62</v>
      </c>
      <c r="AA64" s="367"/>
      <c r="AB64" s="372" t="s">
        <v>75</v>
      </c>
      <c r="AC64" s="369" t="s">
        <v>435</v>
      </c>
      <c r="AD64" s="364" t="s">
        <v>431</v>
      </c>
      <c r="AE64" s="368" t="s">
        <v>8785</v>
      </c>
      <c r="AF64" s="372" t="s">
        <v>8786</v>
      </c>
      <c r="AG64" s="378" t="s">
        <v>8787</v>
      </c>
      <c r="AH64" s="367"/>
      <c r="AI64" s="377">
        <v>45877</v>
      </c>
      <c r="AJ64" s="374" t="s">
        <v>8844</v>
      </c>
      <c r="AK64" s="368" t="s">
        <v>8327</v>
      </c>
      <c r="AL64" s="368" t="s">
        <v>140</v>
      </c>
      <c r="AM64" s="368"/>
      <c r="AN64" s="368" t="s">
        <v>62</v>
      </c>
      <c r="AO64" s="368"/>
      <c r="AP64" s="368" t="s">
        <v>8328</v>
      </c>
      <c r="AQ64" s="368" t="s">
        <v>8244</v>
      </c>
      <c r="AR64" s="368" t="s">
        <v>8245</v>
      </c>
      <c r="AS64" s="368" t="s">
        <v>8329</v>
      </c>
      <c r="AT64" s="368"/>
      <c r="AU64" s="368">
        <v>1</v>
      </c>
    </row>
    <row r="65" spans="1:47" ht="30" hidden="1" customHeight="1">
      <c r="A65" s="105" t="str">
        <f>_xlfn.CONCAT(Table2[[#This Row],[TABLE_NAME]],Table2[[#This Row],[COLUMN_NAME]])</f>
        <v>INSTRUMENTDT_LGL_FNL_MTRTY</v>
      </c>
      <c r="B65" s="363" t="s">
        <v>59</v>
      </c>
      <c r="C65" s="364" t="s">
        <v>436</v>
      </c>
      <c r="D65" s="365" t="s">
        <v>357</v>
      </c>
      <c r="E65" s="365" t="s">
        <v>62</v>
      </c>
      <c r="F65" s="365" t="s">
        <v>62</v>
      </c>
      <c r="G65" s="365" t="s">
        <v>62</v>
      </c>
      <c r="H65" s="365" t="s">
        <v>62</v>
      </c>
      <c r="I65" s="365" t="s">
        <v>62</v>
      </c>
      <c r="J65" s="365" t="s">
        <v>62</v>
      </c>
      <c r="K65" s="365" t="s">
        <v>62</v>
      </c>
      <c r="L65" s="366" t="s">
        <v>437</v>
      </c>
      <c r="M65" s="366" t="s">
        <v>438</v>
      </c>
      <c r="N65" s="366" t="s">
        <v>438</v>
      </c>
      <c r="O65" s="366" t="b">
        <v>1</v>
      </c>
      <c r="P65" s="366" t="s">
        <v>360</v>
      </c>
      <c r="Q65" s="366" t="s">
        <v>361</v>
      </c>
      <c r="R65" s="367"/>
      <c r="S65" s="365" t="s">
        <v>439</v>
      </c>
      <c r="T65" s="365" t="s">
        <v>62</v>
      </c>
      <c r="U65" s="365" t="s">
        <v>62</v>
      </c>
      <c r="V65" s="365" t="s">
        <v>62</v>
      </c>
      <c r="W65" s="365" t="s">
        <v>62</v>
      </c>
      <c r="X65" s="365" t="s">
        <v>62</v>
      </c>
      <c r="Y65" s="365" t="s">
        <v>62</v>
      </c>
      <c r="Z65" s="365" t="s">
        <v>62</v>
      </c>
      <c r="AA65" s="367"/>
      <c r="AB65" s="368" t="s">
        <v>75</v>
      </c>
      <c r="AC65" s="368" t="s">
        <v>429</v>
      </c>
      <c r="AD65" s="369" t="s">
        <v>440</v>
      </c>
      <c r="AE65" s="369" t="s">
        <v>8845</v>
      </c>
      <c r="AF65" s="375" t="s">
        <v>8846</v>
      </c>
      <c r="AG65" s="368" t="s">
        <v>8847</v>
      </c>
      <c r="AH65" s="367"/>
      <c r="AI65" s="377">
        <v>45758</v>
      </c>
      <c r="AJ65" s="374" t="s">
        <v>8848</v>
      </c>
      <c r="AK65" s="368" t="s">
        <v>8330</v>
      </c>
      <c r="AL65" s="368"/>
      <c r="AM65" s="368"/>
      <c r="AN65" s="368"/>
      <c r="AO65" s="368"/>
      <c r="AP65" s="368" t="s">
        <v>8222</v>
      </c>
      <c r="AQ65" s="368" t="s">
        <v>8223</v>
      </c>
      <c r="AR65" s="368" t="s">
        <v>8224</v>
      </c>
      <c r="AS65" s="368" t="s">
        <v>8331</v>
      </c>
      <c r="AT65" s="368"/>
      <c r="AU65" s="368">
        <v>1</v>
      </c>
    </row>
    <row r="66" spans="1:47" ht="30" hidden="1" customHeight="1">
      <c r="A66" s="105" t="str">
        <f>_xlfn.CONCAT(Table2[[#This Row],[TABLE_NAME]],Table2[[#This Row],[COLUMN_NAME]])</f>
        <v>INSTRUMENTDT_NXT_INTRST_RT_RST</v>
      </c>
      <c r="B66" s="363" t="s">
        <v>59</v>
      </c>
      <c r="C66" s="364" t="s">
        <v>441</v>
      </c>
      <c r="D66" s="365" t="s">
        <v>357</v>
      </c>
      <c r="E66" s="365" t="s">
        <v>62</v>
      </c>
      <c r="F66" s="365" t="s">
        <v>62</v>
      </c>
      <c r="G66" s="365" t="s">
        <v>63</v>
      </c>
      <c r="H66" s="365" t="s">
        <v>63</v>
      </c>
      <c r="I66" s="365" t="s">
        <v>62</v>
      </c>
      <c r="J66" s="365" t="s">
        <v>62</v>
      </c>
      <c r="K66" s="365" t="s">
        <v>62</v>
      </c>
      <c r="L66" s="366" t="s">
        <v>442</v>
      </c>
      <c r="M66" s="366" t="s">
        <v>443</v>
      </c>
      <c r="N66" s="366" t="s">
        <v>443</v>
      </c>
      <c r="O66" s="366" t="b">
        <v>1</v>
      </c>
      <c r="P66" s="366" t="s">
        <v>360</v>
      </c>
      <c r="Q66" s="366" t="s">
        <v>361</v>
      </c>
      <c r="R66" s="367"/>
      <c r="S66" s="365" t="s">
        <v>444</v>
      </c>
      <c r="T66" s="365" t="s">
        <v>62</v>
      </c>
      <c r="U66" s="365" t="s">
        <v>62</v>
      </c>
      <c r="V66" s="365" t="s">
        <v>62</v>
      </c>
      <c r="W66" s="365" t="s">
        <v>62</v>
      </c>
      <c r="X66" s="365" t="s">
        <v>62</v>
      </c>
      <c r="Y66" s="365" t="s">
        <v>62</v>
      </c>
      <c r="Z66" s="365" t="s">
        <v>62</v>
      </c>
      <c r="AA66" s="367"/>
      <c r="AB66" s="372" t="s">
        <v>118</v>
      </c>
      <c r="AC66" s="369" t="s">
        <v>119</v>
      </c>
      <c r="AD66" s="369" t="s">
        <v>9173</v>
      </c>
      <c r="AE66" s="369" t="s">
        <v>9174</v>
      </c>
      <c r="AF66" s="368" t="s">
        <v>9175</v>
      </c>
      <c r="AG66" s="368" t="s">
        <v>9176</v>
      </c>
      <c r="AH66" s="367"/>
      <c r="AI66" s="371">
        <v>45135</v>
      </c>
      <c r="AJ66" s="374" t="s">
        <v>9177</v>
      </c>
      <c r="AK66" s="368" t="s">
        <v>8332</v>
      </c>
      <c r="AL66" s="368"/>
      <c r="AM66" s="368"/>
      <c r="AN66" s="368"/>
      <c r="AO66" s="368"/>
      <c r="AP66" s="368" t="s">
        <v>8222</v>
      </c>
      <c r="AQ66" s="368" t="s">
        <v>8228</v>
      </c>
      <c r="AR66" s="368" t="s">
        <v>8229</v>
      </c>
      <c r="AS66" s="368" t="s">
        <v>8333</v>
      </c>
      <c r="AT66" s="368"/>
      <c r="AU66" s="368">
        <v>1</v>
      </c>
    </row>
    <row r="67" spans="1:47" ht="30" hidden="1" customHeight="1">
      <c r="A67" s="105" t="str">
        <f>_xlfn.CONCAT(Table2[[#This Row],[TABLE_NAME]],Table2[[#This Row],[COLUMN_NAME]])</f>
        <v>INSTRUMENTDT_ORGNL_MTRTY</v>
      </c>
      <c r="B67" s="363" t="s">
        <v>59</v>
      </c>
      <c r="C67" s="364" t="s">
        <v>445</v>
      </c>
      <c r="D67" s="365" t="s">
        <v>357</v>
      </c>
      <c r="E67" s="365" t="s">
        <v>63</v>
      </c>
      <c r="F67" s="365" t="s">
        <v>62</v>
      </c>
      <c r="G67" s="365" t="s">
        <v>62</v>
      </c>
      <c r="H67" s="365" t="s">
        <v>62</v>
      </c>
      <c r="I67" s="365" t="s">
        <v>62</v>
      </c>
      <c r="J67" s="365" t="s">
        <v>62</v>
      </c>
      <c r="K67" s="365" t="s">
        <v>62</v>
      </c>
      <c r="L67" s="366" t="s">
        <v>446</v>
      </c>
      <c r="M67" s="366" t="s">
        <v>447</v>
      </c>
      <c r="N67" s="366" t="s">
        <v>447</v>
      </c>
      <c r="O67" s="366" t="b">
        <v>1</v>
      </c>
      <c r="P67" s="366" t="s">
        <v>360</v>
      </c>
      <c r="Q67" s="366" t="s">
        <v>361</v>
      </c>
      <c r="R67" s="367"/>
      <c r="S67" s="365" t="s">
        <v>448</v>
      </c>
      <c r="T67" s="365" t="s">
        <v>62</v>
      </c>
      <c r="U67" s="365" t="s">
        <v>62</v>
      </c>
      <c r="V67" s="365" t="s">
        <v>62</v>
      </c>
      <c r="W67" s="365" t="s">
        <v>62</v>
      </c>
      <c r="X67" s="365" t="s">
        <v>62</v>
      </c>
      <c r="Y67" s="365" t="s">
        <v>62</v>
      </c>
      <c r="Z67" s="365" t="s">
        <v>62</v>
      </c>
      <c r="AA67" s="367"/>
      <c r="AB67" s="368" t="s">
        <v>75</v>
      </c>
      <c r="AC67" s="368" t="s">
        <v>429</v>
      </c>
      <c r="AD67" s="369" t="s">
        <v>8849</v>
      </c>
      <c r="AE67" s="369" t="s">
        <v>8850</v>
      </c>
      <c r="AF67" s="375" t="s">
        <v>8851</v>
      </c>
      <c r="AG67" s="368" t="s">
        <v>8852</v>
      </c>
      <c r="AH67" s="367"/>
      <c r="AI67" s="377">
        <v>45761</v>
      </c>
      <c r="AJ67" s="374" t="s">
        <v>8853</v>
      </c>
      <c r="AK67" s="368" t="s">
        <v>8334</v>
      </c>
      <c r="AL67" s="368" t="s">
        <v>140</v>
      </c>
      <c r="AM67" s="368"/>
      <c r="AN67" s="368"/>
      <c r="AO67" s="368"/>
      <c r="AP67" s="368" t="s">
        <v>8222</v>
      </c>
      <c r="AQ67" s="368" t="s">
        <v>8223</v>
      </c>
      <c r="AR67" s="368" t="s">
        <v>8224</v>
      </c>
      <c r="AS67" s="368" t="s">
        <v>8335</v>
      </c>
      <c r="AT67" s="368" t="s">
        <v>8336</v>
      </c>
      <c r="AU67" s="368">
        <v>1</v>
      </c>
    </row>
    <row r="68" spans="1:47" ht="30" hidden="1" customHeight="1">
      <c r="A68" s="105" t="str">
        <f>_xlfn.CONCAT(Table2[[#This Row],[TABLE_NAME]],Table2[[#This Row],[COLUMN_NAME]])</f>
        <v>INSTRUMENTDT_PRFRMNG_STTS</v>
      </c>
      <c r="B68" s="363" t="s">
        <v>59</v>
      </c>
      <c r="C68" s="364" t="s">
        <v>449</v>
      </c>
      <c r="D68" s="365" t="s">
        <v>357</v>
      </c>
      <c r="E68" s="365" t="s">
        <v>62</v>
      </c>
      <c r="F68" s="365" t="s">
        <v>62</v>
      </c>
      <c r="G68" s="365" t="s">
        <v>62</v>
      </c>
      <c r="H68" s="365" t="s">
        <v>62</v>
      </c>
      <c r="I68" s="365" t="s">
        <v>62</v>
      </c>
      <c r="J68" s="365" t="s">
        <v>62</v>
      </c>
      <c r="K68" s="365" t="s">
        <v>62</v>
      </c>
      <c r="L68" s="366" t="s">
        <v>450</v>
      </c>
      <c r="M68" s="366" t="s">
        <v>451</v>
      </c>
      <c r="N68" s="366" t="s">
        <v>451</v>
      </c>
      <c r="O68" s="366" t="b">
        <v>1</v>
      </c>
      <c r="P68" s="366" t="s">
        <v>360</v>
      </c>
      <c r="Q68" s="366" t="s">
        <v>193</v>
      </c>
      <c r="R68" s="367"/>
      <c r="S68" s="365" t="s">
        <v>452</v>
      </c>
      <c r="T68" s="365" t="s">
        <v>62</v>
      </c>
      <c r="U68" s="365" t="s">
        <v>62</v>
      </c>
      <c r="V68" s="365" t="s">
        <v>62</v>
      </c>
      <c r="W68" s="365" t="s">
        <v>62</v>
      </c>
      <c r="X68" s="365" t="s">
        <v>62</v>
      </c>
      <c r="Y68" s="365" t="s">
        <v>62</v>
      </c>
      <c r="Z68" s="365" t="s">
        <v>62</v>
      </c>
      <c r="AA68" s="367"/>
      <c r="AB68" s="372" t="s">
        <v>118</v>
      </c>
      <c r="AC68" s="369" t="s">
        <v>119</v>
      </c>
      <c r="AD68" s="369" t="s">
        <v>9173</v>
      </c>
      <c r="AE68" s="369" t="s">
        <v>9174</v>
      </c>
      <c r="AF68" s="368" t="s">
        <v>9175</v>
      </c>
      <c r="AG68" s="368" t="s">
        <v>9176</v>
      </c>
      <c r="AH68" s="367"/>
      <c r="AI68" s="371">
        <v>45135</v>
      </c>
      <c r="AJ68" s="374" t="s">
        <v>9177</v>
      </c>
      <c r="AK68" s="368" t="s">
        <v>8773</v>
      </c>
      <c r="AL68" s="368"/>
      <c r="AM68" s="368"/>
      <c r="AN68" s="368"/>
      <c r="AO68" s="368"/>
      <c r="AP68" s="368" t="s">
        <v>8232</v>
      </c>
      <c r="AQ68" s="368" t="s">
        <v>8324</v>
      </c>
      <c r="AR68" s="368" t="s">
        <v>8325</v>
      </c>
      <c r="AS68" s="368" t="s">
        <v>8337</v>
      </c>
      <c r="AT68" s="368" t="s">
        <v>8680</v>
      </c>
      <c r="AU68" s="368">
        <v>1</v>
      </c>
    </row>
    <row r="69" spans="1:47" ht="30" hidden="1" customHeight="1">
      <c r="A69" s="105" t="str">
        <f>_xlfn.CONCAT(Table2[[#This Row],[TABLE_NAME]],Table2[[#This Row],[COLUMN_NAME]])</f>
        <v>INSTRUMENTDT_PRFRMNG_STTS_PRVS</v>
      </c>
      <c r="B69" s="363" t="s">
        <v>59</v>
      </c>
      <c r="C69" s="364" t="s">
        <v>454</v>
      </c>
      <c r="D69" s="365" t="s">
        <v>357</v>
      </c>
      <c r="E69" s="365" t="s">
        <v>63</v>
      </c>
      <c r="F69" s="365" t="s">
        <v>62</v>
      </c>
      <c r="G69" s="365" t="s">
        <v>62</v>
      </c>
      <c r="H69" s="365" t="s">
        <v>62</v>
      </c>
      <c r="I69" s="365" t="s">
        <v>62</v>
      </c>
      <c r="J69" s="365" t="s">
        <v>62</v>
      </c>
      <c r="K69" s="365" t="s">
        <v>62</v>
      </c>
      <c r="L69" s="366" t="s">
        <v>455</v>
      </c>
      <c r="M69" s="366" t="s">
        <v>456</v>
      </c>
      <c r="N69" s="366" t="s">
        <v>456</v>
      </c>
      <c r="O69" s="366" t="b">
        <v>1</v>
      </c>
      <c r="P69" s="366" t="s">
        <v>360</v>
      </c>
      <c r="Q69" s="366" t="s">
        <v>361</v>
      </c>
      <c r="R69" s="367"/>
      <c r="S69" s="365" t="s">
        <v>457</v>
      </c>
      <c r="T69" s="365" t="s">
        <v>62</v>
      </c>
      <c r="U69" s="365" t="s">
        <v>62</v>
      </c>
      <c r="V69" s="365" t="s">
        <v>62</v>
      </c>
      <c r="W69" s="365" t="s">
        <v>62</v>
      </c>
      <c r="X69" s="365" t="s">
        <v>62</v>
      </c>
      <c r="Y69" s="365" t="s">
        <v>62</v>
      </c>
      <c r="Z69" s="365" t="s">
        <v>62</v>
      </c>
      <c r="AA69" s="367"/>
      <c r="AB69" s="368" t="s">
        <v>75</v>
      </c>
      <c r="AC69" s="368" t="s">
        <v>453</v>
      </c>
      <c r="AD69" s="368" t="s">
        <v>9166</v>
      </c>
      <c r="AE69" s="368" t="s">
        <v>9178</v>
      </c>
      <c r="AF69" s="372" t="s">
        <v>69</v>
      </c>
      <c r="AG69" s="368" t="s">
        <v>9179</v>
      </c>
      <c r="AH69" s="367"/>
      <c r="AI69" s="371">
        <v>45832</v>
      </c>
      <c r="AJ69" s="368" t="s">
        <v>9180</v>
      </c>
      <c r="AK69" s="368" t="s">
        <v>8774</v>
      </c>
      <c r="AL69" s="368" t="s">
        <v>140</v>
      </c>
      <c r="AM69" s="368"/>
      <c r="AN69" s="368"/>
      <c r="AO69" s="368"/>
      <c r="AP69" s="368" t="s">
        <v>8232</v>
      </c>
      <c r="AQ69" s="368" t="s">
        <v>8324</v>
      </c>
      <c r="AR69" s="368" t="s">
        <v>8325</v>
      </c>
      <c r="AS69" s="368" t="s">
        <v>8338</v>
      </c>
      <c r="AT69" s="368" t="s">
        <v>8680</v>
      </c>
      <c r="AU69" s="368">
        <v>1</v>
      </c>
    </row>
    <row r="70" spans="1:47" ht="30" hidden="1" customHeight="1">
      <c r="A70" s="105" t="str">
        <f>_xlfn.CONCAT(Table2[[#This Row],[TABLE_NAME]],Table2[[#This Row],[COLUMN_NAME]])</f>
        <v>INSTRUMENTDT_PST_D</v>
      </c>
      <c r="B70" s="363" t="s">
        <v>59</v>
      </c>
      <c r="C70" s="364" t="s">
        <v>458</v>
      </c>
      <c r="D70" s="365" t="s">
        <v>357</v>
      </c>
      <c r="E70" s="365" t="s">
        <v>62</v>
      </c>
      <c r="F70" s="365" t="s">
        <v>62</v>
      </c>
      <c r="G70" s="365" t="s">
        <v>62</v>
      </c>
      <c r="H70" s="365" t="s">
        <v>62</v>
      </c>
      <c r="I70" s="365" t="s">
        <v>62</v>
      </c>
      <c r="J70" s="365" t="s">
        <v>62</v>
      </c>
      <c r="K70" s="365" t="s">
        <v>62</v>
      </c>
      <c r="L70" s="366" t="s">
        <v>459</v>
      </c>
      <c r="M70" s="366" t="s">
        <v>460</v>
      </c>
      <c r="N70" s="366" t="s">
        <v>460</v>
      </c>
      <c r="O70" s="366" t="b">
        <v>1</v>
      </c>
      <c r="P70" s="366" t="s">
        <v>360</v>
      </c>
      <c r="Q70" s="366" t="s">
        <v>361</v>
      </c>
      <c r="R70" s="367"/>
      <c r="S70" s="365" t="s">
        <v>461</v>
      </c>
      <c r="T70" s="365" t="s">
        <v>63</v>
      </c>
      <c r="U70" s="365" t="s">
        <v>62</v>
      </c>
      <c r="V70" s="365" t="s">
        <v>62</v>
      </c>
      <c r="W70" s="365" t="s">
        <v>62</v>
      </c>
      <c r="X70" s="365" t="s">
        <v>62</v>
      </c>
      <c r="Y70" s="365" t="s">
        <v>62</v>
      </c>
      <c r="Z70" s="365" t="s">
        <v>63</v>
      </c>
      <c r="AA70" s="367"/>
      <c r="AB70" s="368" t="s">
        <v>75</v>
      </c>
      <c r="AC70" s="369" t="s">
        <v>462</v>
      </c>
      <c r="AD70" s="368" t="s">
        <v>463</v>
      </c>
      <c r="AE70" s="368" t="s">
        <v>464</v>
      </c>
      <c r="AF70" s="389" t="s">
        <v>8854</v>
      </c>
      <c r="AG70" s="369" t="s">
        <v>8855</v>
      </c>
      <c r="AH70" s="367"/>
      <c r="AI70" s="377">
        <v>45779</v>
      </c>
      <c r="AJ70" s="374" t="s">
        <v>8856</v>
      </c>
      <c r="AK70" s="368" t="s">
        <v>8339</v>
      </c>
      <c r="AL70" s="368"/>
      <c r="AM70" s="368"/>
      <c r="AN70" s="368"/>
      <c r="AO70" s="368"/>
      <c r="AP70" s="368" t="s">
        <v>8232</v>
      </c>
      <c r="AQ70" s="368" t="s">
        <v>8208</v>
      </c>
      <c r="AR70" s="368" t="s">
        <v>8209</v>
      </c>
      <c r="AS70" s="368" t="s">
        <v>8338</v>
      </c>
      <c r="AT70" s="368"/>
      <c r="AU70" s="368">
        <v>1</v>
      </c>
    </row>
    <row r="71" spans="1:47" ht="30" hidden="1" customHeight="1">
      <c r="A71" s="105" t="str">
        <f>_xlfn.CONCAT(Table2[[#This Row],[TABLE_NAME]],Table2[[#This Row],[COLUMN_NAME]])</f>
        <v>INSTRUMENTDT_RFRNC</v>
      </c>
      <c r="B71" s="363" t="s">
        <v>59</v>
      </c>
      <c r="C71" s="364" t="s">
        <v>465</v>
      </c>
      <c r="D71" s="365" t="s">
        <v>357</v>
      </c>
      <c r="E71" s="365" t="s">
        <v>62</v>
      </c>
      <c r="F71" s="365" t="s">
        <v>62</v>
      </c>
      <c r="G71" s="365" t="s">
        <v>62</v>
      </c>
      <c r="H71" s="365" t="s">
        <v>62</v>
      </c>
      <c r="I71" s="365" t="s">
        <v>62</v>
      </c>
      <c r="J71" s="365" t="s">
        <v>62</v>
      </c>
      <c r="K71" s="365" t="s">
        <v>62</v>
      </c>
      <c r="L71" s="366" t="s">
        <v>466</v>
      </c>
      <c r="M71" s="366" t="s">
        <v>467</v>
      </c>
      <c r="N71" s="366" t="s">
        <v>467</v>
      </c>
      <c r="O71" s="366" t="b">
        <v>1</v>
      </c>
      <c r="P71" s="366" t="s">
        <v>193</v>
      </c>
      <c r="Q71" s="366" t="s">
        <v>193</v>
      </c>
      <c r="R71" s="367"/>
      <c r="S71" s="365" t="s">
        <v>468</v>
      </c>
      <c r="T71" s="365" t="s">
        <v>62</v>
      </c>
      <c r="U71" s="365" t="s">
        <v>62</v>
      </c>
      <c r="V71" s="365" t="s">
        <v>62</v>
      </c>
      <c r="W71" s="365" t="s">
        <v>62</v>
      </c>
      <c r="X71" s="365" t="s">
        <v>62</v>
      </c>
      <c r="Y71" s="365" t="s">
        <v>62</v>
      </c>
      <c r="Z71" s="365" t="s">
        <v>63</v>
      </c>
      <c r="AA71" s="367"/>
      <c r="AB71" s="372" t="s">
        <v>67</v>
      </c>
      <c r="AC71" s="372" t="s">
        <v>67</v>
      </c>
      <c r="AD71" s="372" t="s">
        <v>67</v>
      </c>
      <c r="AE71" s="369" t="s">
        <v>469</v>
      </c>
      <c r="AF71" s="372" t="s">
        <v>69</v>
      </c>
      <c r="AG71" s="372" t="s">
        <v>69</v>
      </c>
      <c r="AH71" s="367"/>
      <c r="AI71" s="377">
        <v>44313</v>
      </c>
      <c r="AJ71" s="368"/>
      <c r="AK71" s="368"/>
      <c r="AL71" s="368"/>
      <c r="AM71" s="368"/>
      <c r="AN71" s="368"/>
      <c r="AO71" s="368"/>
      <c r="AP71" s="368" t="s">
        <v>8270</v>
      </c>
      <c r="AQ71" s="368" t="s">
        <v>8223</v>
      </c>
      <c r="AR71" s="368" t="s">
        <v>8224</v>
      </c>
      <c r="AS71" s="368" t="s">
        <v>8309</v>
      </c>
      <c r="AT71" s="368"/>
      <c r="AU71" s="368">
        <v>1</v>
      </c>
    </row>
    <row r="72" spans="1:47" ht="30" hidden="1" customHeight="1">
      <c r="A72" s="105" t="str">
        <f>_xlfn.CONCAT(Table2[[#This Row],[TABLE_NAME]],Table2[[#This Row],[COLUMN_NAME]])</f>
        <v>INSTRUMENTDT_STRT_GP_PPAL</v>
      </c>
      <c r="B72" s="363" t="s">
        <v>59</v>
      </c>
      <c r="C72" s="364" t="s">
        <v>470</v>
      </c>
      <c r="D72" s="365" t="s">
        <v>357</v>
      </c>
      <c r="E72" s="365" t="s">
        <v>63</v>
      </c>
      <c r="F72" s="365" t="s">
        <v>62</v>
      </c>
      <c r="G72" s="365" t="s">
        <v>63</v>
      </c>
      <c r="H72" s="365" t="s">
        <v>63</v>
      </c>
      <c r="I72" s="365" t="s">
        <v>62</v>
      </c>
      <c r="J72" s="365" t="s">
        <v>62</v>
      </c>
      <c r="K72" s="365" t="s">
        <v>62</v>
      </c>
      <c r="L72" s="366" t="s">
        <v>471</v>
      </c>
      <c r="M72" s="366" t="s">
        <v>472</v>
      </c>
      <c r="N72" s="366" t="s">
        <v>473</v>
      </c>
      <c r="O72" s="366" t="b">
        <v>0</v>
      </c>
      <c r="P72" s="366" t="s">
        <v>360</v>
      </c>
      <c r="Q72" s="366" t="s">
        <v>361</v>
      </c>
      <c r="R72" s="367"/>
      <c r="S72" s="365" t="s">
        <v>474</v>
      </c>
      <c r="T72" s="365" t="s">
        <v>63</v>
      </c>
      <c r="U72" s="365" t="s">
        <v>62</v>
      </c>
      <c r="V72" s="365" t="s">
        <v>62</v>
      </c>
      <c r="W72" s="365" t="s">
        <v>62</v>
      </c>
      <c r="X72" s="365" t="s">
        <v>62</v>
      </c>
      <c r="Y72" s="365" t="s">
        <v>62</v>
      </c>
      <c r="Z72" s="365" t="s">
        <v>63</v>
      </c>
      <c r="AA72" s="367"/>
      <c r="AB72" s="368" t="s">
        <v>385</v>
      </c>
      <c r="AC72" s="368" t="s">
        <v>475</v>
      </c>
      <c r="AD72" s="369" t="s">
        <v>476</v>
      </c>
      <c r="AE72" s="364" t="s">
        <v>477</v>
      </c>
      <c r="AF72" s="373" t="s">
        <v>478</v>
      </c>
      <c r="AG72" s="369" t="s">
        <v>479</v>
      </c>
      <c r="AH72" s="367"/>
      <c r="AI72" s="377">
        <v>44806</v>
      </c>
      <c r="AJ72" s="368" t="s">
        <v>480</v>
      </c>
      <c r="AK72" s="368" t="s">
        <v>8340</v>
      </c>
      <c r="AL72" s="368" t="s">
        <v>140</v>
      </c>
      <c r="AM72" s="368"/>
      <c r="AN72" s="368"/>
      <c r="AO72" s="368"/>
      <c r="AP72" s="368" t="s">
        <v>8222</v>
      </c>
      <c r="AQ72" s="368" t="s">
        <v>8208</v>
      </c>
      <c r="AR72" s="368" t="s">
        <v>8312</v>
      </c>
      <c r="AS72" s="368" t="s">
        <v>8341</v>
      </c>
      <c r="AT72" s="368"/>
      <c r="AU72" s="368">
        <v>1</v>
      </c>
    </row>
    <row r="73" spans="1:47" ht="30" hidden="1" customHeight="1">
      <c r="A73" s="105" t="str">
        <f>_xlfn.CONCAT(Table2[[#This Row],[TABLE_NAME]],Table2[[#This Row],[COLUMN_NAME]])</f>
        <v>INSTRUMENTDT_STRT_INTRST_ONLY</v>
      </c>
      <c r="B73" s="363" t="s">
        <v>59</v>
      </c>
      <c r="C73" s="364" t="s">
        <v>481</v>
      </c>
      <c r="D73" s="365" t="s">
        <v>357</v>
      </c>
      <c r="E73" s="365" t="s">
        <v>63</v>
      </c>
      <c r="F73" s="365" t="s">
        <v>62</v>
      </c>
      <c r="G73" s="365" t="s">
        <v>63</v>
      </c>
      <c r="H73" s="365" t="s">
        <v>63</v>
      </c>
      <c r="I73" s="365" t="s">
        <v>62</v>
      </c>
      <c r="J73" s="365" t="s">
        <v>62</v>
      </c>
      <c r="K73" s="365" t="s">
        <v>62</v>
      </c>
      <c r="L73" s="366" t="s">
        <v>482</v>
      </c>
      <c r="M73" s="366" t="s">
        <v>483</v>
      </c>
      <c r="N73" s="366" t="s">
        <v>483</v>
      </c>
      <c r="O73" s="366" t="b">
        <v>1</v>
      </c>
      <c r="P73" s="366" t="s">
        <v>360</v>
      </c>
      <c r="Q73" s="366" t="s">
        <v>361</v>
      </c>
      <c r="R73" s="367"/>
      <c r="S73" s="365" t="s">
        <v>484</v>
      </c>
      <c r="T73" s="365" t="s">
        <v>63</v>
      </c>
      <c r="U73" s="365" t="s">
        <v>62</v>
      </c>
      <c r="V73" s="365" t="s">
        <v>62</v>
      </c>
      <c r="W73" s="365" t="s">
        <v>62</v>
      </c>
      <c r="X73" s="365" t="s">
        <v>62</v>
      </c>
      <c r="Y73" s="365" t="s">
        <v>62</v>
      </c>
      <c r="Z73" s="365" t="s">
        <v>63</v>
      </c>
      <c r="AA73" s="367"/>
      <c r="AB73" s="368" t="s">
        <v>385</v>
      </c>
      <c r="AC73" s="368" t="s">
        <v>475</v>
      </c>
      <c r="AD73" s="369" t="s">
        <v>476</v>
      </c>
      <c r="AE73" s="364" t="s">
        <v>477</v>
      </c>
      <c r="AF73" s="373" t="s">
        <v>485</v>
      </c>
      <c r="AG73" s="369" t="s">
        <v>486</v>
      </c>
      <c r="AH73" s="367"/>
      <c r="AI73" s="377">
        <v>44806</v>
      </c>
      <c r="AJ73" s="368" t="s">
        <v>487</v>
      </c>
      <c r="AK73" s="368" t="s">
        <v>8342</v>
      </c>
      <c r="AL73" s="368" t="s">
        <v>140</v>
      </c>
      <c r="AM73" s="368"/>
      <c r="AN73" s="368"/>
      <c r="AO73" s="368"/>
      <c r="AP73" s="368" t="s">
        <v>8222</v>
      </c>
      <c r="AQ73" s="368" t="s">
        <v>8208</v>
      </c>
      <c r="AR73" s="368" t="s">
        <v>8312</v>
      </c>
      <c r="AS73" s="368" t="s">
        <v>8343</v>
      </c>
      <c r="AT73" s="368"/>
      <c r="AU73" s="368">
        <v>1</v>
      </c>
    </row>
    <row r="74" spans="1:47" ht="30" hidden="1" customHeight="1">
      <c r="A74" s="105" t="str">
        <f>_xlfn.CONCAT(Table2[[#This Row],[TABLE_NAME]],Table2[[#This Row],[COLUMN_NAME]])</f>
        <v>INSTRUMENTDT_VLTN</v>
      </c>
      <c r="B74" s="363" t="s">
        <v>59</v>
      </c>
      <c r="C74" s="369" t="s">
        <v>488</v>
      </c>
      <c r="D74" s="365" t="s">
        <v>357</v>
      </c>
      <c r="E74" s="365" t="s">
        <v>62</v>
      </c>
      <c r="F74" s="365"/>
      <c r="G74" s="365"/>
      <c r="H74" s="365"/>
      <c r="I74" s="365"/>
      <c r="J74" s="365"/>
      <c r="K74" s="365"/>
      <c r="L74" s="366" t="s">
        <v>489</v>
      </c>
      <c r="M74" s="366" t="s">
        <v>490</v>
      </c>
      <c r="N74" s="366" t="s">
        <v>490</v>
      </c>
      <c r="O74" s="366" t="b">
        <v>1</v>
      </c>
      <c r="P74" s="366" t="s">
        <v>360</v>
      </c>
      <c r="Q74" s="366" t="s">
        <v>361</v>
      </c>
      <c r="R74" s="367"/>
      <c r="S74" s="365" t="s">
        <v>491</v>
      </c>
      <c r="T74" s="365" t="s">
        <v>63</v>
      </c>
      <c r="U74" s="365" t="s">
        <v>63</v>
      </c>
      <c r="V74" s="365" t="s">
        <v>63</v>
      </c>
      <c r="W74" s="365" t="s">
        <v>63</v>
      </c>
      <c r="X74" s="365" t="s">
        <v>63</v>
      </c>
      <c r="Y74" s="365" t="s">
        <v>63</v>
      </c>
      <c r="Z74" s="365" t="s">
        <v>62</v>
      </c>
      <c r="AA74" s="367"/>
      <c r="AB74" s="372" t="s">
        <v>67</v>
      </c>
      <c r="AC74" s="369" t="s">
        <v>67</v>
      </c>
      <c r="AD74" s="369" t="s">
        <v>67</v>
      </c>
      <c r="AE74" s="369" t="s">
        <v>492</v>
      </c>
      <c r="AF74" s="368" t="s">
        <v>493</v>
      </c>
      <c r="AG74" s="368" t="s">
        <v>69</v>
      </c>
      <c r="AH74" s="367"/>
      <c r="AI74" s="377">
        <v>44221</v>
      </c>
      <c r="AJ74" s="368" t="s">
        <v>494</v>
      </c>
      <c r="AK74" s="368" t="s">
        <v>8344</v>
      </c>
      <c r="AL74" s="368" t="s">
        <v>8345</v>
      </c>
      <c r="AM74" s="368"/>
      <c r="AN74" s="368"/>
      <c r="AO74" s="368"/>
      <c r="AP74" s="368" t="s">
        <v>8238</v>
      </c>
      <c r="AQ74" s="368" t="s">
        <v>8228</v>
      </c>
      <c r="AR74" s="368" t="s">
        <v>8229</v>
      </c>
      <c r="AS74" s="368"/>
      <c r="AT74" s="368"/>
      <c r="AU74" s="368">
        <v>1</v>
      </c>
    </row>
    <row r="75" spans="1:47" ht="30" hidden="1" customHeight="1">
      <c r="A75" s="105" t="str">
        <f>_xlfn.CONCAT(Table2[[#This Row],[TABLE_NAME]],Table2[[#This Row],[COLUMN_NAME]])</f>
        <v>INSTRUMENTEAD</v>
      </c>
      <c r="B75" s="363" t="s">
        <v>59</v>
      </c>
      <c r="C75" s="364" t="s">
        <v>495</v>
      </c>
      <c r="D75" s="365" t="s">
        <v>61</v>
      </c>
      <c r="E75" s="365" t="s">
        <v>63</v>
      </c>
      <c r="F75" s="365" t="s">
        <v>62</v>
      </c>
      <c r="G75" s="365" t="s">
        <v>62</v>
      </c>
      <c r="H75" s="365" t="s">
        <v>62</v>
      </c>
      <c r="I75" s="365" t="s">
        <v>62</v>
      </c>
      <c r="J75" s="365" t="s">
        <v>62</v>
      </c>
      <c r="K75" s="365" t="s">
        <v>62</v>
      </c>
      <c r="L75" s="366" t="s">
        <v>496</v>
      </c>
      <c r="M75" s="366" t="s">
        <v>497</v>
      </c>
      <c r="N75" s="366" t="s">
        <v>497</v>
      </c>
      <c r="O75" s="366" t="b">
        <v>1</v>
      </c>
      <c r="P75" s="366">
        <v>99999999999</v>
      </c>
      <c r="Q75" s="366">
        <v>11111111111</v>
      </c>
      <c r="R75" s="367"/>
      <c r="S75" s="365" t="s">
        <v>498</v>
      </c>
      <c r="T75" s="365" t="s">
        <v>62</v>
      </c>
      <c r="U75" s="365" t="s">
        <v>62</v>
      </c>
      <c r="V75" s="365" t="s">
        <v>62</v>
      </c>
      <c r="W75" s="365" t="s">
        <v>62</v>
      </c>
      <c r="X75" s="365" t="s">
        <v>62</v>
      </c>
      <c r="Y75" s="365" t="s">
        <v>62</v>
      </c>
      <c r="Z75" s="365" t="s">
        <v>62</v>
      </c>
      <c r="AA75" s="367"/>
      <c r="AB75" s="372" t="s">
        <v>75</v>
      </c>
      <c r="AC75" s="369" t="s">
        <v>147</v>
      </c>
      <c r="AD75" s="369" t="s">
        <v>495</v>
      </c>
      <c r="AE75" s="369" t="s">
        <v>495</v>
      </c>
      <c r="AF75" s="370" t="s">
        <v>305</v>
      </c>
      <c r="AG75" s="368" t="s">
        <v>149</v>
      </c>
      <c r="AH75" s="367"/>
      <c r="AI75" s="377">
        <v>45915</v>
      </c>
      <c r="AJ75" s="374" t="s">
        <v>8798</v>
      </c>
      <c r="AK75" s="368" t="s">
        <v>8346</v>
      </c>
      <c r="AL75" s="368" t="s">
        <v>140</v>
      </c>
      <c r="AM75" s="368"/>
      <c r="AN75" s="368"/>
      <c r="AO75" s="368"/>
      <c r="AP75" s="368" t="s">
        <v>8243</v>
      </c>
      <c r="AQ75" s="368" t="s">
        <v>8244</v>
      </c>
      <c r="AR75" s="368" t="s">
        <v>8245</v>
      </c>
      <c r="AS75" s="368" t="s">
        <v>8347</v>
      </c>
      <c r="AT75" s="368"/>
      <c r="AU75" s="368">
        <v>1</v>
      </c>
    </row>
    <row r="76" spans="1:47" ht="30" hidden="1" customHeight="1">
      <c r="A76" s="105" t="str">
        <f>_xlfn.CONCAT(Table2[[#This Row],[TABLE_NAME]],Table2[[#This Row],[COLUMN_NAME]])</f>
        <v>INSTRUMENTEBA_CMPLNT_MRTR_ST_C19</v>
      </c>
      <c r="B76" s="363" t="s">
        <v>59</v>
      </c>
      <c r="C76" s="364" t="s">
        <v>499</v>
      </c>
      <c r="D76" s="365" t="s">
        <v>94</v>
      </c>
      <c r="E76" s="365" t="s">
        <v>63</v>
      </c>
      <c r="F76" s="365" t="s">
        <v>62</v>
      </c>
      <c r="G76" s="365" t="s">
        <v>62</v>
      </c>
      <c r="H76" s="365" t="s">
        <v>62</v>
      </c>
      <c r="I76" s="365" t="s">
        <v>62</v>
      </c>
      <c r="J76" s="365" t="s">
        <v>62</v>
      </c>
      <c r="K76" s="365" t="s">
        <v>62</v>
      </c>
      <c r="L76" s="366" t="s">
        <v>500</v>
      </c>
      <c r="M76" s="366" t="s">
        <v>501</v>
      </c>
      <c r="N76" s="366" t="s">
        <v>501</v>
      </c>
      <c r="O76" s="366" t="b">
        <v>1</v>
      </c>
      <c r="P76" s="366">
        <v>99999999999</v>
      </c>
      <c r="Q76" s="366">
        <v>11111111111</v>
      </c>
      <c r="R76" s="367"/>
      <c r="S76" s="365" t="s">
        <v>502</v>
      </c>
      <c r="T76" s="365" t="s">
        <v>63</v>
      </c>
      <c r="U76" s="365" t="s">
        <v>63</v>
      </c>
      <c r="V76" s="365" t="s">
        <v>63</v>
      </c>
      <c r="W76" s="365" t="s">
        <v>63</v>
      </c>
      <c r="X76" s="365" t="s">
        <v>62</v>
      </c>
      <c r="Y76" s="365" t="s">
        <v>62</v>
      </c>
      <c r="Z76" s="365" t="s">
        <v>63</v>
      </c>
      <c r="AA76" s="367"/>
      <c r="AB76" s="372" t="s">
        <v>75</v>
      </c>
      <c r="AC76" s="369" t="s">
        <v>503</v>
      </c>
      <c r="AD76" s="369" t="s">
        <v>504</v>
      </c>
      <c r="AE76" s="369" t="s">
        <v>505</v>
      </c>
      <c r="AF76" s="375" t="s">
        <v>186</v>
      </c>
      <c r="AG76" s="368" t="s">
        <v>506</v>
      </c>
      <c r="AH76" s="367"/>
      <c r="AI76" s="377">
        <v>44651</v>
      </c>
      <c r="AJ76" s="368" t="s">
        <v>507</v>
      </c>
      <c r="AK76" s="368"/>
      <c r="AL76" s="368" t="s">
        <v>140</v>
      </c>
      <c r="AM76" s="368"/>
      <c r="AN76" s="368"/>
      <c r="AO76" s="368"/>
      <c r="AP76" s="368" t="s">
        <v>8262</v>
      </c>
      <c r="AQ76" s="368" t="s">
        <v>8208</v>
      </c>
      <c r="AR76" s="368" t="s">
        <v>8209</v>
      </c>
      <c r="AS76" s="368" t="s">
        <v>8348</v>
      </c>
      <c r="AT76" s="368"/>
      <c r="AU76" s="368">
        <v>1</v>
      </c>
    </row>
    <row r="77" spans="1:47" ht="30" hidden="1" customHeight="1">
      <c r="A77" s="105" t="str">
        <f>_xlfn.CONCAT(Table2[[#This Row],[TABLE_NAME]],Table2[[#This Row],[COLUMN_NAME]])</f>
        <v>INSTRUMENTEIR</v>
      </c>
      <c r="B77" s="363" t="s">
        <v>59</v>
      </c>
      <c r="C77" s="364" t="s">
        <v>508</v>
      </c>
      <c r="D77" s="365" t="s">
        <v>114</v>
      </c>
      <c r="E77" s="365" t="s">
        <v>63</v>
      </c>
      <c r="F77" s="365" t="s">
        <v>62</v>
      </c>
      <c r="G77" s="365" t="s">
        <v>62</v>
      </c>
      <c r="H77" s="365" t="s">
        <v>62</v>
      </c>
      <c r="I77" s="365" t="s">
        <v>62</v>
      </c>
      <c r="J77" s="365" t="s">
        <v>62</v>
      </c>
      <c r="K77" s="365" t="s">
        <v>62</v>
      </c>
      <c r="L77" s="366" t="s">
        <v>509</v>
      </c>
      <c r="M77" s="366" t="s">
        <v>510</v>
      </c>
      <c r="N77" s="366" t="s">
        <v>510</v>
      </c>
      <c r="O77" s="366" t="b">
        <v>1</v>
      </c>
      <c r="P77" s="366">
        <v>99999999999</v>
      </c>
      <c r="Q77" s="366">
        <v>11111111111</v>
      </c>
      <c r="R77" s="367"/>
      <c r="S77" s="365" t="s">
        <v>511</v>
      </c>
      <c r="T77" s="365" t="s">
        <v>63</v>
      </c>
      <c r="U77" s="365" t="s">
        <v>62</v>
      </c>
      <c r="V77" s="365" t="s">
        <v>62</v>
      </c>
      <c r="W77" s="365" t="s">
        <v>62</v>
      </c>
      <c r="X77" s="365" t="s">
        <v>62</v>
      </c>
      <c r="Y77" s="365" t="s">
        <v>62</v>
      </c>
      <c r="Z77" s="365" t="s">
        <v>63</v>
      </c>
      <c r="AA77" s="367"/>
      <c r="AB77" s="372" t="s">
        <v>512</v>
      </c>
      <c r="AC77" s="369" t="s">
        <v>513</v>
      </c>
      <c r="AD77" s="368" t="s">
        <v>514</v>
      </c>
      <c r="AE77" s="368" t="s">
        <v>515</v>
      </c>
      <c r="AF77" s="372" t="s">
        <v>8857</v>
      </c>
      <c r="AG77" s="368" t="s">
        <v>8858</v>
      </c>
      <c r="AH77" s="367"/>
      <c r="AI77" s="377">
        <v>45786</v>
      </c>
      <c r="AJ77" s="368" t="s">
        <v>8859</v>
      </c>
      <c r="AK77" s="368" t="s">
        <v>8349</v>
      </c>
      <c r="AL77" s="368" t="s">
        <v>140</v>
      </c>
      <c r="AM77" s="368"/>
      <c r="AN77" s="368"/>
      <c r="AO77" s="368"/>
      <c r="AP77" s="368" t="s">
        <v>8323</v>
      </c>
      <c r="AQ77" s="368" t="s">
        <v>8324</v>
      </c>
      <c r="AR77" s="368" t="s">
        <v>8325</v>
      </c>
      <c r="AS77" s="368" t="s">
        <v>8350</v>
      </c>
      <c r="AT77" s="368"/>
      <c r="AU77" s="368">
        <v>1</v>
      </c>
    </row>
    <row r="78" spans="1:47" ht="30" hidden="1" customHeight="1">
      <c r="A78" s="105" t="str">
        <f>_xlfn.CONCAT(Table2[[#This Row],[TABLE_NAME]],Table2[[#This Row],[COLUMN_NAME]])</f>
        <v>INSTRUMENTEIR_INCPTN</v>
      </c>
      <c r="B78" s="363" t="s">
        <v>59</v>
      </c>
      <c r="C78" s="364" t="s">
        <v>518</v>
      </c>
      <c r="D78" s="365" t="s">
        <v>114</v>
      </c>
      <c r="E78" s="365" t="s">
        <v>63</v>
      </c>
      <c r="F78" s="365" t="s">
        <v>62</v>
      </c>
      <c r="G78" s="365" t="s">
        <v>62</v>
      </c>
      <c r="H78" s="365" t="s">
        <v>63</v>
      </c>
      <c r="I78" s="365" t="s">
        <v>62</v>
      </c>
      <c r="J78" s="365" t="s">
        <v>62</v>
      </c>
      <c r="K78" s="365" t="s">
        <v>62</v>
      </c>
      <c r="L78" s="366" t="s">
        <v>519</v>
      </c>
      <c r="M78" s="366" t="s">
        <v>520</v>
      </c>
      <c r="N78" s="366" t="s">
        <v>520</v>
      </c>
      <c r="O78" s="366" t="b">
        <v>1</v>
      </c>
      <c r="P78" s="366">
        <v>99999999999</v>
      </c>
      <c r="Q78" s="366">
        <v>11111111111</v>
      </c>
      <c r="R78" s="367"/>
      <c r="S78" s="365" t="s">
        <v>521</v>
      </c>
      <c r="T78" s="365" t="s">
        <v>63</v>
      </c>
      <c r="U78" s="365" t="s">
        <v>62</v>
      </c>
      <c r="V78" s="365" t="s">
        <v>62</v>
      </c>
      <c r="W78" s="365" t="s">
        <v>62</v>
      </c>
      <c r="X78" s="365" t="s">
        <v>62</v>
      </c>
      <c r="Y78" s="365" t="s">
        <v>62</v>
      </c>
      <c r="Z78" s="365" t="s">
        <v>63</v>
      </c>
      <c r="AA78" s="367"/>
      <c r="AB78" s="372" t="s">
        <v>512</v>
      </c>
      <c r="AC78" s="368" t="s">
        <v>522</v>
      </c>
      <c r="AD78" s="368" t="s">
        <v>523</v>
      </c>
      <c r="AE78" s="368" t="s">
        <v>524</v>
      </c>
      <c r="AF78" s="372" t="s">
        <v>516</v>
      </c>
      <c r="AG78" s="368" t="s">
        <v>525</v>
      </c>
      <c r="AH78" s="367"/>
      <c r="AI78" s="377">
        <v>44672</v>
      </c>
      <c r="AJ78" s="368" t="s">
        <v>526</v>
      </c>
      <c r="AK78" s="368" t="s">
        <v>8351</v>
      </c>
      <c r="AL78" s="368" t="s">
        <v>140</v>
      </c>
      <c r="AM78" s="368"/>
      <c r="AN78" s="368"/>
      <c r="AO78" s="368"/>
      <c r="AP78" s="368" t="s">
        <v>8323</v>
      </c>
      <c r="AQ78" s="368" t="s">
        <v>8324</v>
      </c>
      <c r="AR78" s="368" t="s">
        <v>8325</v>
      </c>
      <c r="AS78" s="368" t="s">
        <v>8352</v>
      </c>
      <c r="AT78" s="368"/>
      <c r="AU78" s="368">
        <v>1</v>
      </c>
    </row>
    <row r="79" spans="1:47" ht="30" hidden="1" customHeight="1">
      <c r="A79" s="105" t="str">
        <f>_xlfn.CONCAT(Table2[[#This Row],[TABLE_NAME]],Table2[[#This Row],[COLUMN_NAME]])</f>
        <v>INSTRUMENTELGBLTY_ECB</v>
      </c>
      <c r="B79" s="363" t="s">
        <v>59</v>
      </c>
      <c r="C79" s="369" t="s">
        <v>527</v>
      </c>
      <c r="D79" s="365" t="s">
        <v>190</v>
      </c>
      <c r="E79" s="365" t="s">
        <v>63</v>
      </c>
      <c r="F79" s="365"/>
      <c r="G79" s="365"/>
      <c r="H79" s="365"/>
      <c r="I79" s="365"/>
      <c r="J79" s="365"/>
      <c r="K79" s="365"/>
      <c r="L79" s="366" t="s">
        <v>528</v>
      </c>
      <c r="M79" s="366" t="s">
        <v>529</v>
      </c>
      <c r="N79" s="366" t="s">
        <v>529</v>
      </c>
      <c r="O79" s="366" t="b">
        <v>1</v>
      </c>
      <c r="P79" s="366" t="s">
        <v>139</v>
      </c>
      <c r="Q79" s="366" t="s">
        <v>140</v>
      </c>
      <c r="R79" s="367"/>
      <c r="S79" s="365" t="s">
        <v>530</v>
      </c>
      <c r="T79" s="365" t="s">
        <v>63</v>
      </c>
      <c r="U79" s="365" t="s">
        <v>63</v>
      </c>
      <c r="V79" s="365" t="s">
        <v>63</v>
      </c>
      <c r="W79" s="365" t="s">
        <v>63</v>
      </c>
      <c r="X79" s="365" t="s">
        <v>63</v>
      </c>
      <c r="Y79" s="365" t="s">
        <v>63</v>
      </c>
      <c r="Z79" s="365" t="s">
        <v>62</v>
      </c>
      <c r="AA79" s="367"/>
      <c r="AB79" s="368" t="s">
        <v>531</v>
      </c>
      <c r="AC79" s="369" t="s">
        <v>532</v>
      </c>
      <c r="AD79" s="369" t="s">
        <v>533</v>
      </c>
      <c r="AE79" s="369" t="s">
        <v>534</v>
      </c>
      <c r="AF79" s="372" t="s">
        <v>231</v>
      </c>
      <c r="AG79" s="369" t="s">
        <v>535</v>
      </c>
      <c r="AH79" s="367"/>
      <c r="AI79" s="371">
        <v>44686</v>
      </c>
      <c r="AJ79" s="368" t="s">
        <v>536</v>
      </c>
      <c r="AK79" s="368" t="s">
        <v>8353</v>
      </c>
      <c r="AL79" s="368" t="s">
        <v>140</v>
      </c>
      <c r="AM79" s="368"/>
      <c r="AN79" s="368"/>
      <c r="AO79" s="368"/>
      <c r="AP79" s="368" t="s">
        <v>8238</v>
      </c>
      <c r="AQ79" s="368" t="s">
        <v>8228</v>
      </c>
      <c r="AR79" s="368" t="s">
        <v>8229</v>
      </c>
      <c r="AS79" s="368" t="s">
        <v>8354</v>
      </c>
      <c r="AT79" s="368"/>
      <c r="AU79" s="368">
        <v>1</v>
      </c>
    </row>
    <row r="80" spans="1:47" ht="30" hidden="1" customHeight="1">
      <c r="A80" s="105" t="str">
        <f>_xlfn.CONCAT(Table2[[#This Row],[TABLE_NAME]],Table2[[#This Row],[COLUMN_NAME]])</f>
        <v>INSTRUMENTEXPCTD_LSS_CRR</v>
      </c>
      <c r="B80" s="381" t="s">
        <v>59</v>
      </c>
      <c r="C80" s="369" t="s">
        <v>537</v>
      </c>
      <c r="D80" s="382" t="s">
        <v>61</v>
      </c>
      <c r="E80" s="365" t="s">
        <v>63</v>
      </c>
      <c r="F80" s="365"/>
      <c r="G80" s="365"/>
      <c r="H80" s="365"/>
      <c r="I80" s="365"/>
      <c r="J80" s="365"/>
      <c r="K80" s="365"/>
      <c r="L80" s="383" t="s">
        <v>538</v>
      </c>
      <c r="M80" s="383"/>
      <c r="N80" s="366" t="s">
        <v>539</v>
      </c>
      <c r="O80" s="366" t="b">
        <v>0</v>
      </c>
      <c r="P80" s="366">
        <v>99999999999</v>
      </c>
      <c r="Q80" s="366">
        <v>11111111111</v>
      </c>
      <c r="R80" s="384"/>
      <c r="S80" s="365" t="s">
        <v>540</v>
      </c>
      <c r="T80" s="365" t="s">
        <v>62</v>
      </c>
      <c r="U80" s="365" t="s">
        <v>62</v>
      </c>
      <c r="V80" s="365" t="s">
        <v>62</v>
      </c>
      <c r="W80" s="365" t="s">
        <v>62</v>
      </c>
      <c r="X80" s="365" t="s">
        <v>62</v>
      </c>
      <c r="Y80" s="365" t="s">
        <v>62</v>
      </c>
      <c r="Z80" s="365" t="s">
        <v>62</v>
      </c>
      <c r="AA80" s="385"/>
      <c r="AB80" s="372" t="s">
        <v>75</v>
      </c>
      <c r="AC80" s="369" t="s">
        <v>147</v>
      </c>
      <c r="AD80" s="369" t="s">
        <v>537</v>
      </c>
      <c r="AE80" s="369" t="s">
        <v>537</v>
      </c>
      <c r="AF80" s="373" t="s">
        <v>148</v>
      </c>
      <c r="AG80" s="368" t="s">
        <v>149</v>
      </c>
      <c r="AH80" s="372"/>
      <c r="AI80" s="377">
        <v>45915</v>
      </c>
      <c r="AJ80" s="378" t="s">
        <v>8799</v>
      </c>
      <c r="AK80" s="368" t="s">
        <v>8355</v>
      </c>
      <c r="AL80" s="368" t="s">
        <v>140</v>
      </c>
      <c r="AM80" s="368"/>
      <c r="AN80" s="368"/>
      <c r="AO80" s="368"/>
      <c r="AP80" s="368"/>
      <c r="AQ80" s="368"/>
      <c r="AR80" s="368"/>
      <c r="AS80" s="368"/>
      <c r="AT80" s="368"/>
      <c r="AU80" s="368">
        <v>1</v>
      </c>
    </row>
    <row r="81" spans="1:47" ht="30" hidden="1" customHeight="1">
      <c r="A81" s="105" t="str">
        <f>_xlfn.CONCAT(Table2[[#This Row],[TABLE_NAME]],Table2[[#This Row],[COLUMN_NAME]])</f>
        <v>INSTRUMENTEXPSR_IN_SCP</v>
      </c>
      <c r="B81" s="363" t="s">
        <v>59</v>
      </c>
      <c r="C81" s="364" t="s">
        <v>541</v>
      </c>
      <c r="D81" s="365" t="s">
        <v>190</v>
      </c>
      <c r="E81" s="365" t="s">
        <v>63</v>
      </c>
      <c r="F81" s="365" t="s">
        <v>62</v>
      </c>
      <c r="G81" s="365" t="s">
        <v>62</v>
      </c>
      <c r="H81" s="365" t="s">
        <v>62</v>
      </c>
      <c r="I81" s="365" t="s">
        <v>62</v>
      </c>
      <c r="J81" s="365" t="s">
        <v>62</v>
      </c>
      <c r="K81" s="365" t="s">
        <v>62</v>
      </c>
      <c r="L81" s="366" t="s">
        <v>542</v>
      </c>
      <c r="M81" s="366" t="s">
        <v>543</v>
      </c>
      <c r="N81" s="366" t="s">
        <v>543</v>
      </c>
      <c r="O81" s="366" t="b">
        <v>1</v>
      </c>
      <c r="P81" s="366" t="s">
        <v>139</v>
      </c>
      <c r="Q81" s="366" t="s">
        <v>140</v>
      </c>
      <c r="R81" s="367"/>
      <c r="S81" s="365" t="s">
        <v>544</v>
      </c>
      <c r="T81" s="365" t="s">
        <v>545</v>
      </c>
      <c r="U81" s="365" t="s">
        <v>545</v>
      </c>
      <c r="V81" s="365" t="s">
        <v>545</v>
      </c>
      <c r="W81" s="365" t="s">
        <v>545</v>
      </c>
      <c r="X81" s="365" t="s">
        <v>545</v>
      </c>
      <c r="Y81" s="365" t="s">
        <v>545</v>
      </c>
      <c r="Z81" s="365" t="s">
        <v>545</v>
      </c>
      <c r="AA81" s="367"/>
      <c r="AB81" s="372" t="s">
        <v>67</v>
      </c>
      <c r="AC81" s="372" t="s">
        <v>67</v>
      </c>
      <c r="AD81" s="372" t="s">
        <v>67</v>
      </c>
      <c r="AE81" s="372" t="s">
        <v>546</v>
      </c>
      <c r="AF81" s="372" t="s">
        <v>69</v>
      </c>
      <c r="AG81" s="372" t="s">
        <v>69</v>
      </c>
      <c r="AH81" s="367"/>
      <c r="AI81" s="377">
        <v>44488</v>
      </c>
      <c r="AJ81" s="368" t="s">
        <v>547</v>
      </c>
      <c r="AK81" s="368" t="s">
        <v>8356</v>
      </c>
      <c r="AL81" s="368" t="s">
        <v>140</v>
      </c>
      <c r="AM81" s="368"/>
      <c r="AN81" s="368"/>
      <c r="AO81" s="368"/>
      <c r="AP81" s="368" t="s">
        <v>8222</v>
      </c>
      <c r="AQ81" s="368" t="s">
        <v>8223</v>
      </c>
      <c r="AR81" s="368" t="s">
        <v>8224</v>
      </c>
      <c r="AS81" s="368"/>
      <c r="AT81" s="368"/>
      <c r="AU81" s="368">
        <v>1</v>
      </c>
    </row>
    <row r="82" spans="1:47" ht="30" hidden="1" customHeight="1">
      <c r="A82" s="105" t="str">
        <f>_xlfn.CONCAT(Table2[[#This Row],[TABLE_NAME]],Table2[[#This Row],[COLUMN_NAME]])</f>
        <v>INSTRUMENTFLD_SYNDCTN</v>
      </c>
      <c r="B82" s="363" t="s">
        <v>59</v>
      </c>
      <c r="C82" s="364" t="s">
        <v>548</v>
      </c>
      <c r="D82" s="365" t="s">
        <v>190</v>
      </c>
      <c r="E82" s="365" t="s">
        <v>63</v>
      </c>
      <c r="F82" s="365" t="s">
        <v>63</v>
      </c>
      <c r="G82" s="365" t="s">
        <v>63</v>
      </c>
      <c r="H82" s="365" t="s">
        <v>62</v>
      </c>
      <c r="I82" s="365" t="s">
        <v>63</v>
      </c>
      <c r="J82" s="365" t="s">
        <v>63</v>
      </c>
      <c r="K82" s="365" t="s">
        <v>63</v>
      </c>
      <c r="L82" s="366" t="s">
        <v>549</v>
      </c>
      <c r="M82" s="366" t="s">
        <v>550</v>
      </c>
      <c r="N82" s="366" t="s">
        <v>550</v>
      </c>
      <c r="O82" s="366" t="b">
        <v>1</v>
      </c>
      <c r="P82" s="366" t="s">
        <v>139</v>
      </c>
      <c r="Q82" s="366" t="s">
        <v>140</v>
      </c>
      <c r="R82" s="367"/>
      <c r="S82" s="365" t="s">
        <v>551</v>
      </c>
      <c r="T82" s="365" t="s">
        <v>63</v>
      </c>
      <c r="U82" s="365" t="s">
        <v>63</v>
      </c>
      <c r="V82" s="365" t="s">
        <v>63</v>
      </c>
      <c r="W82" s="365" t="s">
        <v>63</v>
      </c>
      <c r="X82" s="365" t="s">
        <v>62</v>
      </c>
      <c r="Y82" s="365" t="s">
        <v>63</v>
      </c>
      <c r="Z82" s="365" t="s">
        <v>63</v>
      </c>
      <c r="AA82" s="367"/>
      <c r="AB82" s="372" t="s">
        <v>75</v>
      </c>
      <c r="AC82" s="372" t="s">
        <v>8860</v>
      </c>
      <c r="AD82" s="372" t="s">
        <v>548</v>
      </c>
      <c r="AE82" s="372" t="s">
        <v>8861</v>
      </c>
      <c r="AF82" s="372" t="s">
        <v>8862</v>
      </c>
      <c r="AG82" s="372" t="s">
        <v>8863</v>
      </c>
      <c r="AH82" s="367"/>
      <c r="AI82" s="377">
        <v>45714</v>
      </c>
      <c r="AJ82" s="368" t="s">
        <v>8864</v>
      </c>
      <c r="AK82" s="368" t="s">
        <v>8357</v>
      </c>
      <c r="AL82" s="368" t="s">
        <v>140</v>
      </c>
      <c r="AM82" s="368"/>
      <c r="AN82" s="368" t="s">
        <v>62</v>
      </c>
      <c r="AO82" s="368"/>
      <c r="AP82" s="368" t="s">
        <v>8358</v>
      </c>
      <c r="AQ82" s="368" t="s">
        <v>8359</v>
      </c>
      <c r="AR82" s="368" t="s">
        <v>8360</v>
      </c>
      <c r="AS82" s="368" t="s">
        <v>8309</v>
      </c>
      <c r="AT82" s="368"/>
      <c r="AU82" s="368">
        <v>1</v>
      </c>
    </row>
    <row r="83" spans="1:47" ht="30" hidden="1" customHeight="1">
      <c r="A83" s="105" t="str">
        <f>_xlfn.CONCAT(Table2[[#This Row],[TABLE_NAME]],Table2[[#This Row],[COLUMN_NAME]])</f>
        <v>INSTRUMENTFLG_LBO</v>
      </c>
      <c r="B83" s="363" t="s">
        <v>59</v>
      </c>
      <c r="C83" s="364" t="s">
        <v>552</v>
      </c>
      <c r="D83" s="365" t="s">
        <v>190</v>
      </c>
      <c r="E83" s="365" t="s">
        <v>63</v>
      </c>
      <c r="F83" s="365" t="s">
        <v>63</v>
      </c>
      <c r="G83" s="365" t="s">
        <v>63</v>
      </c>
      <c r="H83" s="365" t="s">
        <v>62</v>
      </c>
      <c r="I83" s="365" t="s">
        <v>63</v>
      </c>
      <c r="J83" s="365" t="s">
        <v>63</v>
      </c>
      <c r="K83" s="365" t="s">
        <v>63</v>
      </c>
      <c r="L83" s="366" t="s">
        <v>553</v>
      </c>
      <c r="M83" s="366" t="s">
        <v>554</v>
      </c>
      <c r="N83" s="366" t="s">
        <v>554</v>
      </c>
      <c r="O83" s="366" t="b">
        <v>1</v>
      </c>
      <c r="P83" s="366" t="s">
        <v>139</v>
      </c>
      <c r="Q83" s="366" t="s">
        <v>140</v>
      </c>
      <c r="R83" s="367"/>
      <c r="S83" s="365" t="s">
        <v>555</v>
      </c>
      <c r="T83" s="365" t="s">
        <v>63</v>
      </c>
      <c r="U83" s="365" t="s">
        <v>63</v>
      </c>
      <c r="V83" s="365" t="s">
        <v>63</v>
      </c>
      <c r="W83" s="365" t="s">
        <v>63</v>
      </c>
      <c r="X83" s="365" t="s">
        <v>62</v>
      </c>
      <c r="Y83" s="365" t="s">
        <v>63</v>
      </c>
      <c r="Z83" s="365" t="s">
        <v>63</v>
      </c>
      <c r="AA83" s="367"/>
      <c r="AB83" s="372" t="s">
        <v>75</v>
      </c>
      <c r="AC83" s="369" t="s">
        <v>556</v>
      </c>
      <c r="AD83" s="364" t="s">
        <v>557</v>
      </c>
      <c r="AE83" s="368" t="s">
        <v>8865</v>
      </c>
      <c r="AF83" s="372" t="s">
        <v>69</v>
      </c>
      <c r="AG83" s="368" t="s">
        <v>8866</v>
      </c>
      <c r="AH83" s="367"/>
      <c r="AI83" s="377">
        <v>45793</v>
      </c>
      <c r="AJ83" s="374" t="s">
        <v>8867</v>
      </c>
      <c r="AK83" s="368" t="s">
        <v>8361</v>
      </c>
      <c r="AL83" s="368" t="s">
        <v>140</v>
      </c>
      <c r="AM83" s="368"/>
      <c r="AN83" s="368"/>
      <c r="AO83" s="368"/>
      <c r="AP83" s="368" t="s">
        <v>8284</v>
      </c>
      <c r="AQ83" s="368" t="s">
        <v>8240</v>
      </c>
      <c r="AR83" s="368" t="s">
        <v>8224</v>
      </c>
      <c r="AS83" s="368"/>
      <c r="AT83" s="368"/>
      <c r="AU83" s="368">
        <v>1</v>
      </c>
    </row>
    <row r="84" spans="1:47" ht="30" hidden="1" customHeight="1">
      <c r="A84" s="105" t="str">
        <f>_xlfn.CONCAT(Table2[[#This Row],[TABLE_NAME]],Table2[[#This Row],[COLUMN_NAME]])</f>
        <v>INSTRUMENTFRBRNC_STTS_C19</v>
      </c>
      <c r="B84" s="363" t="s">
        <v>59</v>
      </c>
      <c r="C84" s="364" t="s">
        <v>560</v>
      </c>
      <c r="D84" s="365" t="s">
        <v>94</v>
      </c>
      <c r="E84" s="365" t="s">
        <v>63</v>
      </c>
      <c r="F84" s="365" t="s">
        <v>62</v>
      </c>
      <c r="G84" s="365" t="s">
        <v>62</v>
      </c>
      <c r="H84" s="365" t="s">
        <v>62</v>
      </c>
      <c r="I84" s="365" t="s">
        <v>62</v>
      </c>
      <c r="J84" s="365" t="s">
        <v>62</v>
      </c>
      <c r="K84" s="365" t="s">
        <v>62</v>
      </c>
      <c r="L84" s="366" t="s">
        <v>561</v>
      </c>
      <c r="M84" s="366" t="s">
        <v>562</v>
      </c>
      <c r="N84" s="366" t="s">
        <v>562</v>
      </c>
      <c r="O84" s="366" t="b">
        <v>1</v>
      </c>
      <c r="P84" s="366">
        <v>99999999999</v>
      </c>
      <c r="Q84" s="366">
        <v>11111111111</v>
      </c>
      <c r="R84" s="367"/>
      <c r="S84" s="365" t="s">
        <v>563</v>
      </c>
      <c r="T84" s="365" t="s">
        <v>63</v>
      </c>
      <c r="U84" s="365" t="s">
        <v>63</v>
      </c>
      <c r="V84" s="365" t="s">
        <v>63</v>
      </c>
      <c r="W84" s="365" t="s">
        <v>63</v>
      </c>
      <c r="X84" s="365" t="s">
        <v>62</v>
      </c>
      <c r="Y84" s="365" t="s">
        <v>62</v>
      </c>
      <c r="Z84" s="365" t="s">
        <v>63</v>
      </c>
      <c r="AA84" s="367"/>
      <c r="AB84" s="372" t="s">
        <v>75</v>
      </c>
      <c r="AC84" s="369" t="s">
        <v>564</v>
      </c>
      <c r="AD84" s="369" t="s">
        <v>565</v>
      </c>
      <c r="AE84" s="369" t="s">
        <v>566</v>
      </c>
      <c r="AF84" s="368" t="s">
        <v>408</v>
      </c>
      <c r="AG84" s="369" t="s">
        <v>567</v>
      </c>
      <c r="AH84" s="367"/>
      <c r="AI84" s="377">
        <v>44693</v>
      </c>
      <c r="AJ84" s="368" t="s">
        <v>568</v>
      </c>
      <c r="AK84" s="368" t="s">
        <v>8321</v>
      </c>
      <c r="AL84" s="368" t="s">
        <v>140</v>
      </c>
      <c r="AM84" s="368"/>
      <c r="AN84" s="368"/>
      <c r="AO84" s="368"/>
      <c r="AP84" s="368" t="s">
        <v>8262</v>
      </c>
      <c r="AQ84" s="368" t="s">
        <v>8240</v>
      </c>
      <c r="AR84" s="368" t="s">
        <v>8224</v>
      </c>
      <c r="AS84" s="368" t="s">
        <v>8362</v>
      </c>
      <c r="AT84" s="368" t="s">
        <v>8363</v>
      </c>
      <c r="AU84" s="368">
        <v>1</v>
      </c>
    </row>
    <row r="85" spans="1:47" ht="39.75" hidden="1" customHeight="1">
      <c r="A85" s="105" t="str">
        <f>_xlfn.CONCAT(Table2[[#This Row],[TABLE_NAME]],Table2[[#This Row],[COLUMN_NAME]])</f>
        <v>INSTRUMENTFRBRNC_STTS_INSTRMNT</v>
      </c>
      <c r="B85" s="363" t="s">
        <v>59</v>
      </c>
      <c r="C85" s="364" t="s">
        <v>569</v>
      </c>
      <c r="D85" s="365" t="s">
        <v>94</v>
      </c>
      <c r="E85" s="365" t="s">
        <v>62</v>
      </c>
      <c r="F85" s="365" t="s">
        <v>62</v>
      </c>
      <c r="G85" s="365" t="s">
        <v>62</v>
      </c>
      <c r="H85" s="365" t="s">
        <v>62</v>
      </c>
      <c r="I85" s="365" t="s">
        <v>62</v>
      </c>
      <c r="J85" s="365" t="s">
        <v>62</v>
      </c>
      <c r="K85" s="365" t="s">
        <v>62</v>
      </c>
      <c r="L85" s="366" t="s">
        <v>570</v>
      </c>
      <c r="M85" s="366" t="s">
        <v>571</v>
      </c>
      <c r="N85" s="366" t="s">
        <v>571</v>
      </c>
      <c r="O85" s="366" t="b">
        <v>1</v>
      </c>
      <c r="P85" s="366">
        <v>99999999999</v>
      </c>
      <c r="Q85" s="366" t="s">
        <v>193</v>
      </c>
      <c r="R85" s="367"/>
      <c r="S85" s="365" t="s">
        <v>572</v>
      </c>
      <c r="T85" s="365" t="s">
        <v>62</v>
      </c>
      <c r="U85" s="365" t="s">
        <v>62</v>
      </c>
      <c r="V85" s="365" t="s">
        <v>62</v>
      </c>
      <c r="W85" s="365" t="s">
        <v>62</v>
      </c>
      <c r="X85" s="365" t="s">
        <v>62</v>
      </c>
      <c r="Y85" s="365" t="s">
        <v>62</v>
      </c>
      <c r="Z85" s="365" t="s">
        <v>63</v>
      </c>
      <c r="AA85" s="367"/>
      <c r="AB85" s="368" t="s">
        <v>75</v>
      </c>
      <c r="AC85" s="369" t="s">
        <v>8836</v>
      </c>
      <c r="AD85" s="369" t="s">
        <v>8868</v>
      </c>
      <c r="AE85" s="364" t="s">
        <v>569</v>
      </c>
      <c r="AF85" s="372" t="s">
        <v>69</v>
      </c>
      <c r="AG85" s="378" t="s">
        <v>8869</v>
      </c>
      <c r="AH85" s="367"/>
      <c r="AI85" s="377">
        <v>45793</v>
      </c>
      <c r="AJ85" s="368" t="s">
        <v>8870</v>
      </c>
      <c r="AK85" s="368" t="s">
        <v>8364</v>
      </c>
      <c r="AL85" s="368"/>
      <c r="AM85" s="368"/>
      <c r="AN85" s="368" t="s">
        <v>62</v>
      </c>
      <c r="AO85" s="368"/>
      <c r="AP85" s="368" t="s">
        <v>8317</v>
      </c>
      <c r="AQ85" s="368" t="s">
        <v>8240</v>
      </c>
      <c r="AR85" s="368" t="s">
        <v>8224</v>
      </c>
      <c r="AS85" s="368" t="s">
        <v>8365</v>
      </c>
      <c r="AT85" s="368"/>
      <c r="AU85" s="368">
        <v>1</v>
      </c>
    </row>
    <row r="86" spans="1:47" ht="30" hidden="1" customHeight="1">
      <c r="A86" s="105" t="str">
        <f>_xlfn.CONCAT(Table2[[#This Row],[TABLE_NAME]],Table2[[#This Row],[COLUMN_NAME]])</f>
        <v>INSTRUMENTGRC_PRD_CPTL_INTRST_C19</v>
      </c>
      <c r="B86" s="363" t="s">
        <v>59</v>
      </c>
      <c r="C86" s="364" t="s">
        <v>573</v>
      </c>
      <c r="D86" s="365" t="s">
        <v>190</v>
      </c>
      <c r="E86" s="365" t="s">
        <v>63</v>
      </c>
      <c r="F86" s="365" t="s">
        <v>62</v>
      </c>
      <c r="G86" s="365" t="s">
        <v>62</v>
      </c>
      <c r="H86" s="365" t="s">
        <v>62</v>
      </c>
      <c r="I86" s="365" t="s">
        <v>62</v>
      </c>
      <c r="J86" s="365" t="s">
        <v>62</v>
      </c>
      <c r="K86" s="365" t="s">
        <v>62</v>
      </c>
      <c r="L86" s="366" t="s">
        <v>574</v>
      </c>
      <c r="M86" s="366" t="s">
        <v>575</v>
      </c>
      <c r="N86" s="366" t="s">
        <v>575</v>
      </c>
      <c r="O86" s="366" t="b">
        <v>1</v>
      </c>
      <c r="P86" s="366" t="s">
        <v>139</v>
      </c>
      <c r="Q86" s="366" t="s">
        <v>140</v>
      </c>
      <c r="R86" s="367"/>
      <c r="S86" s="365" t="s">
        <v>576</v>
      </c>
      <c r="T86" s="365" t="s">
        <v>63</v>
      </c>
      <c r="U86" s="365" t="s">
        <v>63</v>
      </c>
      <c r="V86" s="365" t="s">
        <v>63</v>
      </c>
      <c r="W86" s="365" t="s">
        <v>63</v>
      </c>
      <c r="X86" s="365" t="s">
        <v>62</v>
      </c>
      <c r="Y86" s="365" t="s">
        <v>62</v>
      </c>
      <c r="Z86" s="365" t="s">
        <v>63</v>
      </c>
      <c r="AA86" s="367"/>
      <c r="AB86" s="372" t="s">
        <v>87</v>
      </c>
      <c r="AC86" s="369" t="s">
        <v>363</v>
      </c>
      <c r="AD86" s="369" t="s">
        <v>577</v>
      </c>
      <c r="AE86" s="369" t="s">
        <v>578</v>
      </c>
      <c r="AF86" s="375" t="s">
        <v>186</v>
      </c>
      <c r="AG86" s="368" t="s">
        <v>373</v>
      </c>
      <c r="AH86" s="367"/>
      <c r="AI86" s="377">
        <v>44547</v>
      </c>
      <c r="AJ86" s="368" t="s">
        <v>579</v>
      </c>
      <c r="AK86" s="368"/>
      <c r="AL86" s="368" t="s">
        <v>140</v>
      </c>
      <c r="AM86" s="368"/>
      <c r="AN86" s="368"/>
      <c r="AO86" s="368"/>
      <c r="AP86" s="368" t="s">
        <v>8262</v>
      </c>
      <c r="AQ86" s="368" t="s">
        <v>8208</v>
      </c>
      <c r="AR86" s="368" t="s">
        <v>8209</v>
      </c>
      <c r="AS86" s="368" t="s">
        <v>8309</v>
      </c>
      <c r="AT86" s="368"/>
      <c r="AU86" s="368">
        <v>1</v>
      </c>
    </row>
    <row r="87" spans="1:47" ht="30" hidden="1" customHeight="1">
      <c r="A87" s="105" t="str">
        <f>_xlfn.CONCAT(Table2[[#This Row],[TABLE_NAME]],Table2[[#This Row],[COLUMN_NAME]])</f>
        <v>INSTRUMENTGRNTR_ID</v>
      </c>
      <c r="B87" s="363" t="s">
        <v>59</v>
      </c>
      <c r="C87" s="369" t="s">
        <v>580</v>
      </c>
      <c r="D87" s="365" t="s">
        <v>581</v>
      </c>
      <c r="E87" s="365" t="s">
        <v>63</v>
      </c>
      <c r="F87" s="365"/>
      <c r="G87" s="365"/>
      <c r="H87" s="365"/>
      <c r="I87" s="365"/>
      <c r="J87" s="365"/>
      <c r="K87" s="365"/>
      <c r="L87" s="366" t="s">
        <v>582</v>
      </c>
      <c r="M87" s="366" t="s">
        <v>583</v>
      </c>
      <c r="N87" s="366" t="s">
        <v>583</v>
      </c>
      <c r="O87" s="366" t="b">
        <v>1</v>
      </c>
      <c r="P87" s="366" t="s">
        <v>139</v>
      </c>
      <c r="Q87" s="366" t="s">
        <v>140</v>
      </c>
      <c r="R87" s="367"/>
      <c r="S87" s="365" t="s">
        <v>584</v>
      </c>
      <c r="T87" s="365" t="s">
        <v>63</v>
      </c>
      <c r="U87" s="365" t="s">
        <v>63</v>
      </c>
      <c r="V87" s="365" t="s">
        <v>63</v>
      </c>
      <c r="W87" s="365" t="s">
        <v>63</v>
      </c>
      <c r="X87" s="365" t="s">
        <v>63</v>
      </c>
      <c r="Y87" s="365" t="s">
        <v>63</v>
      </c>
      <c r="Z87" s="365" t="s">
        <v>62</v>
      </c>
      <c r="AA87" s="367"/>
      <c r="AB87" s="372" t="s">
        <v>87</v>
      </c>
      <c r="AC87" s="369" t="s">
        <v>585</v>
      </c>
      <c r="AD87" s="369" t="s">
        <v>586</v>
      </c>
      <c r="AE87" s="369" t="s">
        <v>587</v>
      </c>
      <c r="AF87" s="368" t="s">
        <v>588</v>
      </c>
      <c r="AG87" s="364" t="s">
        <v>589</v>
      </c>
      <c r="AH87" s="367"/>
      <c r="AI87" s="371">
        <v>44588</v>
      </c>
      <c r="AJ87" s="368" t="s">
        <v>590</v>
      </c>
      <c r="AK87" s="368" t="s">
        <v>8366</v>
      </c>
      <c r="AL87" s="368" t="s">
        <v>140</v>
      </c>
      <c r="AM87" s="368"/>
      <c r="AN87" s="368"/>
      <c r="AO87" s="368"/>
      <c r="AP87" s="368" t="s">
        <v>8238</v>
      </c>
      <c r="AQ87" s="368" t="s">
        <v>8228</v>
      </c>
      <c r="AR87" s="368" t="s">
        <v>8229</v>
      </c>
      <c r="AS87" s="368"/>
      <c r="AT87" s="368"/>
      <c r="AU87" s="368">
        <v>1</v>
      </c>
    </row>
    <row r="88" spans="1:47" ht="30" hidden="1" customHeight="1">
      <c r="A88" s="105" t="str">
        <f>_xlfn.CONCAT(Table2[[#This Row],[TABLE_NAME]],Table2[[#This Row],[COLUMN_NAME]])</f>
        <v>INSTRUMENTGRNTR_ID_TYP</v>
      </c>
      <c r="B88" s="363" t="s">
        <v>59</v>
      </c>
      <c r="C88" s="369" t="s">
        <v>591</v>
      </c>
      <c r="D88" s="365" t="s">
        <v>94</v>
      </c>
      <c r="E88" s="365" t="s">
        <v>62</v>
      </c>
      <c r="F88" s="365"/>
      <c r="G88" s="365"/>
      <c r="H88" s="365"/>
      <c r="I88" s="365"/>
      <c r="J88" s="365"/>
      <c r="K88" s="365"/>
      <c r="L88" s="366" t="s">
        <v>592</v>
      </c>
      <c r="M88" s="366" t="s">
        <v>593</v>
      </c>
      <c r="N88" s="366" t="s">
        <v>593</v>
      </c>
      <c r="O88" s="366" t="b">
        <v>1</v>
      </c>
      <c r="P88" s="366" t="s">
        <v>139</v>
      </c>
      <c r="Q88" s="366" t="s">
        <v>140</v>
      </c>
      <c r="R88" s="367"/>
      <c r="S88" s="365" t="s">
        <v>594</v>
      </c>
      <c r="T88" s="365" t="s">
        <v>63</v>
      </c>
      <c r="U88" s="365" t="s">
        <v>63</v>
      </c>
      <c r="V88" s="365" t="s">
        <v>63</v>
      </c>
      <c r="W88" s="365" t="s">
        <v>63</v>
      </c>
      <c r="X88" s="365" t="s">
        <v>63</v>
      </c>
      <c r="Y88" s="365" t="s">
        <v>63</v>
      </c>
      <c r="Z88" s="365" t="s">
        <v>62</v>
      </c>
      <c r="AA88" s="367"/>
      <c r="AB88" s="372" t="s">
        <v>87</v>
      </c>
      <c r="AC88" s="369" t="s">
        <v>585</v>
      </c>
      <c r="AD88" s="369" t="s">
        <v>586</v>
      </c>
      <c r="AE88" s="369" t="s">
        <v>595</v>
      </c>
      <c r="AF88" s="368" t="s">
        <v>588</v>
      </c>
      <c r="AG88" s="368" t="s">
        <v>596</v>
      </c>
      <c r="AH88" s="367"/>
      <c r="AI88" s="371">
        <v>44588</v>
      </c>
      <c r="AJ88" s="368" t="s">
        <v>597</v>
      </c>
      <c r="AK88" s="368" t="s">
        <v>8366</v>
      </c>
      <c r="AL88" s="368" t="s">
        <v>8345</v>
      </c>
      <c r="AM88" s="368"/>
      <c r="AN88" s="368"/>
      <c r="AO88" s="368"/>
      <c r="AP88" s="368" t="s">
        <v>8238</v>
      </c>
      <c r="AQ88" s="368" t="s">
        <v>8228</v>
      </c>
      <c r="AR88" s="368" t="s">
        <v>8229</v>
      </c>
      <c r="AS88" s="368"/>
      <c r="AT88" s="368"/>
      <c r="AU88" s="368">
        <v>1</v>
      </c>
    </row>
    <row r="89" spans="1:47" ht="30" hidden="1" customHeight="1">
      <c r="A89" s="105" t="str">
        <f>_xlfn.CONCAT(Table2[[#This Row],[TABLE_NAME]],Table2[[#This Row],[COLUMN_NAME]])</f>
        <v>INSTRUMENTGRSS_CRRYNG_AMNT_INSTRMNT</v>
      </c>
      <c r="B89" s="363" t="s">
        <v>59</v>
      </c>
      <c r="C89" s="364" t="s">
        <v>598</v>
      </c>
      <c r="D89" s="365" t="s">
        <v>61</v>
      </c>
      <c r="E89" s="365" t="s">
        <v>63</v>
      </c>
      <c r="F89" s="365" t="s">
        <v>62</v>
      </c>
      <c r="G89" s="365" t="s">
        <v>62</v>
      </c>
      <c r="H89" s="365" t="s">
        <v>62</v>
      </c>
      <c r="I89" s="365" t="s">
        <v>62</v>
      </c>
      <c r="J89" s="365" t="s">
        <v>62</v>
      </c>
      <c r="K89" s="365" t="s">
        <v>62</v>
      </c>
      <c r="L89" s="366" t="s">
        <v>599</v>
      </c>
      <c r="M89" s="366" t="s">
        <v>600</v>
      </c>
      <c r="N89" s="366" t="s">
        <v>600</v>
      </c>
      <c r="O89" s="366" t="b">
        <v>1</v>
      </c>
      <c r="P89" s="366">
        <v>99999999999</v>
      </c>
      <c r="Q89" s="366">
        <v>11111111111</v>
      </c>
      <c r="R89" s="367"/>
      <c r="S89" s="365" t="s">
        <v>601</v>
      </c>
      <c r="T89" s="365" t="s">
        <v>62</v>
      </c>
      <c r="U89" s="365" t="s">
        <v>62</v>
      </c>
      <c r="V89" s="365" t="s">
        <v>62</v>
      </c>
      <c r="W89" s="365" t="s">
        <v>62</v>
      </c>
      <c r="X89" s="365" t="s">
        <v>62</v>
      </c>
      <c r="Y89" s="365" t="s">
        <v>62</v>
      </c>
      <c r="Z89" s="365" t="s">
        <v>62</v>
      </c>
      <c r="AA89" s="367"/>
      <c r="AB89" s="368" t="s">
        <v>75</v>
      </c>
      <c r="AC89" s="369" t="s">
        <v>76</v>
      </c>
      <c r="AD89" s="369" t="s">
        <v>602</v>
      </c>
      <c r="AE89" s="369" t="s">
        <v>603</v>
      </c>
      <c r="AF89" s="368" t="s">
        <v>69</v>
      </c>
      <c r="AG89" s="368" t="s">
        <v>604</v>
      </c>
      <c r="AH89" s="367"/>
      <c r="AI89" s="377">
        <v>44650</v>
      </c>
      <c r="AJ89" s="374" t="s">
        <v>605</v>
      </c>
      <c r="AK89" s="368" t="s">
        <v>8367</v>
      </c>
      <c r="AL89" s="368" t="s">
        <v>140</v>
      </c>
      <c r="AM89" s="368"/>
      <c r="AN89" s="368"/>
      <c r="AO89" s="368"/>
      <c r="AP89" s="368" t="s">
        <v>8207</v>
      </c>
      <c r="AQ89" s="368" t="s">
        <v>8208</v>
      </c>
      <c r="AR89" s="368" t="s">
        <v>8209</v>
      </c>
      <c r="AS89" s="368"/>
      <c r="AT89" s="368"/>
      <c r="AU89" s="368">
        <v>1</v>
      </c>
    </row>
    <row r="90" spans="1:47" ht="30" hidden="1" customHeight="1">
      <c r="A90" s="105" t="str">
        <f>_xlfn.CONCAT(Table2[[#This Row],[TABLE_NAME]],Table2[[#This Row],[COLUMN_NAME]])</f>
        <v>INSTRUMENTHEDGE_ID</v>
      </c>
      <c r="B90" s="363" t="s">
        <v>59</v>
      </c>
      <c r="C90" s="369" t="s">
        <v>606</v>
      </c>
      <c r="D90" s="365" t="s">
        <v>581</v>
      </c>
      <c r="E90" s="365" t="s">
        <v>63</v>
      </c>
      <c r="F90" s="365"/>
      <c r="G90" s="365"/>
      <c r="H90" s="365"/>
      <c r="I90" s="365"/>
      <c r="J90" s="365"/>
      <c r="K90" s="365"/>
      <c r="L90" s="366" t="s">
        <v>607</v>
      </c>
      <c r="M90" s="366" t="s">
        <v>608</v>
      </c>
      <c r="N90" s="366" t="s">
        <v>608</v>
      </c>
      <c r="O90" s="366" t="b">
        <v>1</v>
      </c>
      <c r="P90" s="366" t="s">
        <v>139</v>
      </c>
      <c r="Q90" s="366" t="s">
        <v>140</v>
      </c>
      <c r="R90" s="367"/>
      <c r="S90" s="365" t="s">
        <v>609</v>
      </c>
      <c r="T90" s="365" t="s">
        <v>63</v>
      </c>
      <c r="U90" s="365" t="s">
        <v>63</v>
      </c>
      <c r="V90" s="365" t="s">
        <v>63</v>
      </c>
      <c r="W90" s="365" t="s">
        <v>63</v>
      </c>
      <c r="X90" s="365" t="s">
        <v>63</v>
      </c>
      <c r="Y90" s="365" t="s">
        <v>63</v>
      </c>
      <c r="Z90" s="365" t="s">
        <v>62</v>
      </c>
      <c r="AA90" s="367"/>
      <c r="AB90" s="368" t="s">
        <v>610</v>
      </c>
      <c r="AC90" s="369" t="s">
        <v>611</v>
      </c>
      <c r="AD90" s="369" t="s">
        <v>612</v>
      </c>
      <c r="AE90" s="369" t="s">
        <v>613</v>
      </c>
      <c r="AF90" s="372" t="s">
        <v>614</v>
      </c>
      <c r="AG90" s="368" t="s">
        <v>615</v>
      </c>
      <c r="AH90" s="367"/>
      <c r="AI90" s="371">
        <v>44614</v>
      </c>
      <c r="AJ90" s="368" t="s">
        <v>616</v>
      </c>
      <c r="AK90" s="368" t="s">
        <v>8368</v>
      </c>
      <c r="AL90" s="368" t="s">
        <v>140</v>
      </c>
      <c r="AM90" s="368"/>
      <c r="AN90" s="368"/>
      <c r="AO90" s="368"/>
      <c r="AP90" s="368" t="s">
        <v>8238</v>
      </c>
      <c r="AQ90" s="368" t="s">
        <v>8228</v>
      </c>
      <c r="AR90" s="368" t="s">
        <v>8229</v>
      </c>
      <c r="AS90" s="368"/>
      <c r="AT90" s="368"/>
      <c r="AU90" s="368">
        <v>1</v>
      </c>
    </row>
    <row r="91" spans="1:47" ht="30" hidden="1" customHeight="1">
      <c r="A91" s="105" t="str">
        <f>_xlfn.CONCAT(Table2[[#This Row],[TABLE_NAME]],Table2[[#This Row],[COLUMN_NAME]])</f>
        <v>INSTRUMENTIDCMB</v>
      </c>
      <c r="B91" s="381" t="s">
        <v>59</v>
      </c>
      <c r="C91" s="369" t="s">
        <v>617</v>
      </c>
      <c r="D91" s="382" t="s">
        <v>136</v>
      </c>
      <c r="E91" s="365" t="s">
        <v>63</v>
      </c>
      <c r="F91" s="365"/>
      <c r="G91" s="365"/>
      <c r="H91" s="365"/>
      <c r="I91" s="365"/>
      <c r="J91" s="365"/>
      <c r="K91" s="365"/>
      <c r="L91" s="383" t="s">
        <v>618</v>
      </c>
      <c r="M91" s="383"/>
      <c r="N91" s="366" t="s">
        <v>619</v>
      </c>
      <c r="O91" s="366" t="b">
        <v>0</v>
      </c>
      <c r="P91" s="366" t="s">
        <v>193</v>
      </c>
      <c r="Q91" s="366" t="s">
        <v>193</v>
      </c>
      <c r="R91" s="384"/>
      <c r="S91" s="365" t="s">
        <v>620</v>
      </c>
      <c r="T91" s="365" t="s">
        <v>62</v>
      </c>
      <c r="U91" s="365" t="s">
        <v>62</v>
      </c>
      <c r="V91" s="365" t="s">
        <v>62</v>
      </c>
      <c r="W91" s="365" t="s">
        <v>62</v>
      </c>
      <c r="X91" s="365" t="s">
        <v>62</v>
      </c>
      <c r="Y91" s="365" t="s">
        <v>62</v>
      </c>
      <c r="Z91" s="365" t="s">
        <v>62</v>
      </c>
      <c r="AA91" s="385"/>
      <c r="AB91" s="368" t="s">
        <v>75</v>
      </c>
      <c r="AC91" s="369" t="s">
        <v>76</v>
      </c>
      <c r="AD91" s="369" t="s">
        <v>621</v>
      </c>
      <c r="AE91" s="390" t="s">
        <v>621</v>
      </c>
      <c r="AF91" s="373" t="s">
        <v>8813</v>
      </c>
      <c r="AG91" s="368" t="s">
        <v>8871</v>
      </c>
      <c r="AH91" s="372"/>
      <c r="AI91" s="377">
        <v>45786</v>
      </c>
      <c r="AJ91" s="378" t="s">
        <v>8927</v>
      </c>
      <c r="AK91" s="368" t="s">
        <v>8369</v>
      </c>
      <c r="AL91" s="368"/>
      <c r="AM91" s="368"/>
      <c r="AN91" s="368"/>
      <c r="AO91" s="368"/>
      <c r="AP91" s="368"/>
      <c r="AQ91" s="368"/>
      <c r="AR91" s="368"/>
      <c r="AS91" s="368"/>
      <c r="AT91" s="368"/>
      <c r="AU91" s="368">
        <v>1</v>
      </c>
    </row>
    <row r="92" spans="1:47" ht="30" hidden="1" customHeight="1">
      <c r="A92" s="105" t="str">
        <f>_xlfn.CONCAT(Table2[[#This Row],[TABLE_NAME]],Table2[[#This Row],[COLUMN_NAME]])</f>
        <v>INSTRUMENTIFRS9_BHVRL_MTRTY</v>
      </c>
      <c r="B92" s="363" t="s">
        <v>59</v>
      </c>
      <c r="C92" s="364" t="s">
        <v>622</v>
      </c>
      <c r="D92" s="365" t="s">
        <v>301</v>
      </c>
      <c r="E92" s="365" t="s">
        <v>63</v>
      </c>
      <c r="F92" s="365" t="s">
        <v>62</v>
      </c>
      <c r="G92" s="365" t="s">
        <v>62</v>
      </c>
      <c r="H92" s="365" t="s">
        <v>62</v>
      </c>
      <c r="I92" s="365" t="s">
        <v>63</v>
      </c>
      <c r="J92" s="365" t="s">
        <v>62</v>
      </c>
      <c r="K92" s="365" t="s">
        <v>62</v>
      </c>
      <c r="L92" s="366" t="s">
        <v>623</v>
      </c>
      <c r="M92" s="366" t="s">
        <v>624</v>
      </c>
      <c r="N92" s="366" t="s">
        <v>624</v>
      </c>
      <c r="O92" s="366" t="b">
        <v>1</v>
      </c>
      <c r="P92" s="366">
        <v>99999999999</v>
      </c>
      <c r="Q92" s="366">
        <v>11111111111</v>
      </c>
      <c r="R92" s="367"/>
      <c r="S92" s="365" t="s">
        <v>625</v>
      </c>
      <c r="T92" s="365" t="s">
        <v>63</v>
      </c>
      <c r="U92" s="365" t="s">
        <v>62</v>
      </c>
      <c r="V92" s="365" t="s">
        <v>62</v>
      </c>
      <c r="W92" s="365" t="s">
        <v>62</v>
      </c>
      <c r="X92" s="365" t="s">
        <v>62</v>
      </c>
      <c r="Y92" s="365" t="s">
        <v>62</v>
      </c>
      <c r="Z92" s="365" t="s">
        <v>62</v>
      </c>
      <c r="AA92" s="367"/>
      <c r="AB92" s="372" t="s">
        <v>512</v>
      </c>
      <c r="AC92" s="372" t="s">
        <v>626</v>
      </c>
      <c r="AD92" s="368" t="s">
        <v>627</v>
      </c>
      <c r="AE92" s="368" t="s">
        <v>628</v>
      </c>
      <c r="AF92" s="372" t="s">
        <v>629</v>
      </c>
      <c r="AG92" s="378" t="s">
        <v>630</v>
      </c>
      <c r="AH92" s="367"/>
      <c r="AI92" s="377">
        <v>45636</v>
      </c>
      <c r="AJ92" s="368" t="s">
        <v>631</v>
      </c>
      <c r="AK92" s="368" t="s">
        <v>8370</v>
      </c>
      <c r="AL92" s="368" t="s">
        <v>140</v>
      </c>
      <c r="AM92" s="368"/>
      <c r="AN92" s="368"/>
      <c r="AO92" s="368"/>
      <c r="AP92" s="368" t="s">
        <v>8222</v>
      </c>
      <c r="AQ92" s="368" t="s">
        <v>8223</v>
      </c>
      <c r="AR92" s="368" t="s">
        <v>8224</v>
      </c>
      <c r="AS92" s="368"/>
      <c r="AT92" s="368"/>
      <c r="AU92" s="368">
        <v>1</v>
      </c>
    </row>
    <row r="93" spans="1:47" ht="30" hidden="1" customHeight="1">
      <c r="A93" s="105" t="str">
        <f>_xlfn.CONCAT(Table2[[#This Row],[TABLE_NAME]],Table2[[#This Row],[COLUMN_NAME]])</f>
        <v>INSTRUMENTIFRS9_CCF</v>
      </c>
      <c r="B93" s="363" t="s">
        <v>59</v>
      </c>
      <c r="C93" s="364" t="s">
        <v>632</v>
      </c>
      <c r="D93" s="365" t="s">
        <v>114</v>
      </c>
      <c r="E93" s="365" t="s">
        <v>63</v>
      </c>
      <c r="F93" s="365" t="s">
        <v>62</v>
      </c>
      <c r="G93" s="365" t="s">
        <v>62</v>
      </c>
      <c r="H93" s="365" t="s">
        <v>63</v>
      </c>
      <c r="I93" s="365" t="s">
        <v>62</v>
      </c>
      <c r="J93" s="365" t="s">
        <v>62</v>
      </c>
      <c r="K93" s="365" t="s">
        <v>62</v>
      </c>
      <c r="L93" s="366" t="s">
        <v>633</v>
      </c>
      <c r="M93" s="366" t="s">
        <v>634</v>
      </c>
      <c r="N93" s="366" t="s">
        <v>634</v>
      </c>
      <c r="O93" s="366" t="b">
        <v>1</v>
      </c>
      <c r="P93" s="366">
        <v>99999999999</v>
      </c>
      <c r="Q93" s="366">
        <v>11111111111</v>
      </c>
      <c r="R93" s="367"/>
      <c r="S93" s="365" t="s">
        <v>635</v>
      </c>
      <c r="T93" s="365" t="s">
        <v>63</v>
      </c>
      <c r="U93" s="365" t="s">
        <v>62</v>
      </c>
      <c r="V93" s="365" t="s">
        <v>62</v>
      </c>
      <c r="W93" s="365" t="s">
        <v>62</v>
      </c>
      <c r="X93" s="365" t="s">
        <v>62</v>
      </c>
      <c r="Y93" s="365" t="s">
        <v>62</v>
      </c>
      <c r="Z93" s="365" t="s">
        <v>63</v>
      </c>
      <c r="AA93" s="367"/>
      <c r="AB93" s="372" t="s">
        <v>512</v>
      </c>
      <c r="AC93" s="369" t="s">
        <v>513</v>
      </c>
      <c r="AD93" s="369" t="s">
        <v>636</v>
      </c>
      <c r="AE93" s="368" t="s">
        <v>637</v>
      </c>
      <c r="AF93" s="372" t="s">
        <v>516</v>
      </c>
      <c r="AG93" s="368" t="s">
        <v>517</v>
      </c>
      <c r="AH93" s="367"/>
      <c r="AI93" s="377">
        <v>44568</v>
      </c>
      <c r="AJ93" s="368" t="s">
        <v>638</v>
      </c>
      <c r="AK93" s="368" t="s">
        <v>8371</v>
      </c>
      <c r="AL93" s="368" t="s">
        <v>140</v>
      </c>
      <c r="AM93" s="368"/>
      <c r="AN93" s="368"/>
      <c r="AO93" s="368"/>
      <c r="AP93" s="368" t="s">
        <v>8323</v>
      </c>
      <c r="AQ93" s="368" t="s">
        <v>8324</v>
      </c>
      <c r="AR93" s="368" t="s">
        <v>8325</v>
      </c>
      <c r="AS93" s="368" t="s">
        <v>8372</v>
      </c>
      <c r="AT93" s="368"/>
      <c r="AU93" s="368">
        <v>1</v>
      </c>
    </row>
    <row r="94" spans="1:47" ht="30" hidden="1" customHeight="1">
      <c r="A94" s="105" t="str">
        <f>_xlfn.CONCAT(Table2[[#This Row],[TABLE_NAME]],Table2[[#This Row],[COLUMN_NAME]])</f>
        <v>INSTRUMENTIFRS9_EAD</v>
      </c>
      <c r="B94" s="363" t="s">
        <v>59</v>
      </c>
      <c r="C94" s="364" t="s">
        <v>639</v>
      </c>
      <c r="D94" s="365" t="s">
        <v>61</v>
      </c>
      <c r="E94" s="365" t="s">
        <v>63</v>
      </c>
      <c r="F94" s="365" t="s">
        <v>62</v>
      </c>
      <c r="G94" s="365" t="s">
        <v>62</v>
      </c>
      <c r="H94" s="365" t="s">
        <v>63</v>
      </c>
      <c r="I94" s="365" t="s">
        <v>62</v>
      </c>
      <c r="J94" s="365" t="s">
        <v>62</v>
      </c>
      <c r="K94" s="365" t="s">
        <v>62</v>
      </c>
      <c r="L94" s="366" t="s">
        <v>640</v>
      </c>
      <c r="M94" s="366" t="s">
        <v>641</v>
      </c>
      <c r="N94" s="366" t="s">
        <v>641</v>
      </c>
      <c r="O94" s="366" t="b">
        <v>1</v>
      </c>
      <c r="P94" s="366">
        <v>99999999999</v>
      </c>
      <c r="Q94" s="366">
        <v>11111111111</v>
      </c>
      <c r="R94" s="367"/>
      <c r="S94" s="365" t="s">
        <v>642</v>
      </c>
      <c r="T94" s="365" t="s">
        <v>62</v>
      </c>
      <c r="U94" s="365" t="s">
        <v>62</v>
      </c>
      <c r="V94" s="365" t="s">
        <v>62</v>
      </c>
      <c r="W94" s="365" t="s">
        <v>62</v>
      </c>
      <c r="X94" s="365" t="s">
        <v>62</v>
      </c>
      <c r="Y94" s="365" t="s">
        <v>62</v>
      </c>
      <c r="Z94" s="365" t="s">
        <v>62</v>
      </c>
      <c r="AA94" s="367"/>
      <c r="AB94" s="372" t="s">
        <v>512</v>
      </c>
      <c r="AC94" s="369" t="s">
        <v>643</v>
      </c>
      <c r="AD94" s="369" t="s">
        <v>644</v>
      </c>
      <c r="AE94" s="368" t="s">
        <v>645</v>
      </c>
      <c r="AF94" s="372" t="s">
        <v>516</v>
      </c>
      <c r="AG94" s="368" t="s">
        <v>646</v>
      </c>
      <c r="AH94" s="367"/>
      <c r="AI94" s="377">
        <v>44568</v>
      </c>
      <c r="AJ94" s="368" t="s">
        <v>638</v>
      </c>
      <c r="AK94" s="368" t="s">
        <v>8373</v>
      </c>
      <c r="AL94" s="368" t="s">
        <v>140</v>
      </c>
      <c r="AM94" s="368"/>
      <c r="AN94" s="368"/>
      <c r="AO94" s="368"/>
      <c r="AP94" s="368" t="s">
        <v>8323</v>
      </c>
      <c r="AQ94" s="368" t="s">
        <v>8324</v>
      </c>
      <c r="AR94" s="368" t="s">
        <v>8325</v>
      </c>
      <c r="AS94" s="368" t="s">
        <v>8374</v>
      </c>
      <c r="AT94" s="368"/>
      <c r="AU94" s="368">
        <v>1</v>
      </c>
    </row>
    <row r="95" spans="1:47" ht="30" hidden="1" customHeight="1">
      <c r="A95" s="105" t="str">
        <f>_xlfn.CONCAT(Table2[[#This Row],[TABLE_NAME]],Table2[[#This Row],[COLUMN_NAME]])</f>
        <v>INSTRUMENTIFRS9_LGD</v>
      </c>
      <c r="B95" s="363" t="s">
        <v>59</v>
      </c>
      <c r="C95" s="364" t="s">
        <v>647</v>
      </c>
      <c r="D95" s="365" t="s">
        <v>114</v>
      </c>
      <c r="E95" s="365" t="s">
        <v>63</v>
      </c>
      <c r="F95" s="365" t="s">
        <v>62</v>
      </c>
      <c r="G95" s="365" t="s">
        <v>62</v>
      </c>
      <c r="H95" s="365" t="s">
        <v>63</v>
      </c>
      <c r="I95" s="365" t="s">
        <v>62</v>
      </c>
      <c r="J95" s="365" t="s">
        <v>62</v>
      </c>
      <c r="K95" s="365" t="s">
        <v>62</v>
      </c>
      <c r="L95" s="366" t="s">
        <v>648</v>
      </c>
      <c r="M95" s="366" t="s">
        <v>649</v>
      </c>
      <c r="N95" s="366" t="s">
        <v>650</v>
      </c>
      <c r="O95" s="366" t="b">
        <v>0</v>
      </c>
      <c r="P95" s="366">
        <v>99999999999</v>
      </c>
      <c r="Q95" s="366">
        <v>11111111111</v>
      </c>
      <c r="R95" s="367"/>
      <c r="S95" s="365" t="s">
        <v>651</v>
      </c>
      <c r="T95" s="365" t="s">
        <v>62</v>
      </c>
      <c r="U95" s="365" t="s">
        <v>62</v>
      </c>
      <c r="V95" s="365" t="s">
        <v>62</v>
      </c>
      <c r="W95" s="365" t="s">
        <v>62</v>
      </c>
      <c r="X95" s="365" t="s">
        <v>62</v>
      </c>
      <c r="Y95" s="365" t="s">
        <v>62</v>
      </c>
      <c r="Z95" s="365" t="s">
        <v>62</v>
      </c>
      <c r="AA95" s="367"/>
      <c r="AB95" s="372" t="s">
        <v>512</v>
      </c>
      <c r="AC95" s="369" t="s">
        <v>513</v>
      </c>
      <c r="AD95" s="369" t="s">
        <v>652</v>
      </c>
      <c r="AE95" s="368" t="s">
        <v>653</v>
      </c>
      <c r="AF95" s="372" t="s">
        <v>516</v>
      </c>
      <c r="AG95" s="368" t="s">
        <v>517</v>
      </c>
      <c r="AH95" s="367"/>
      <c r="AI95" s="377">
        <v>44568</v>
      </c>
      <c r="AJ95" s="368" t="s">
        <v>638</v>
      </c>
      <c r="AK95" s="368" t="s">
        <v>8375</v>
      </c>
      <c r="AL95" s="368" t="s">
        <v>140</v>
      </c>
      <c r="AM95" s="368"/>
      <c r="AN95" s="368"/>
      <c r="AO95" s="368"/>
      <c r="AP95" s="368" t="s">
        <v>8323</v>
      </c>
      <c r="AQ95" s="368" t="s">
        <v>8324</v>
      </c>
      <c r="AR95" s="368" t="s">
        <v>8325</v>
      </c>
      <c r="AS95" s="368" t="s">
        <v>8376</v>
      </c>
      <c r="AT95" s="368"/>
      <c r="AU95" s="368">
        <v>1</v>
      </c>
    </row>
    <row r="96" spans="1:47" ht="30" hidden="1" customHeight="1">
      <c r="A96" s="105" t="str">
        <f>_xlfn.CONCAT(Table2[[#This Row],[TABLE_NAME]],Table2[[#This Row],[COLUMN_NAME]])</f>
        <v>INSTRUMENTIMPRMNT_ASSSSMNT_MTHD</v>
      </c>
      <c r="B96" s="363" t="s">
        <v>59</v>
      </c>
      <c r="C96" s="364" t="s">
        <v>654</v>
      </c>
      <c r="D96" s="365" t="s">
        <v>94</v>
      </c>
      <c r="E96" s="365" t="s">
        <v>62</v>
      </c>
      <c r="F96" s="365" t="s">
        <v>62</v>
      </c>
      <c r="G96" s="365" t="s">
        <v>62</v>
      </c>
      <c r="H96" s="365" t="s">
        <v>62</v>
      </c>
      <c r="I96" s="365" t="s">
        <v>62</v>
      </c>
      <c r="J96" s="365" t="s">
        <v>62</v>
      </c>
      <c r="K96" s="365" t="s">
        <v>62</v>
      </c>
      <c r="L96" s="366" t="s">
        <v>655</v>
      </c>
      <c r="M96" s="366" t="s">
        <v>656</v>
      </c>
      <c r="N96" s="366" t="s">
        <v>656</v>
      </c>
      <c r="O96" s="366" t="b">
        <v>1</v>
      </c>
      <c r="P96" s="366">
        <v>99999999999</v>
      </c>
      <c r="Q96" s="366">
        <v>11111111111</v>
      </c>
      <c r="R96" s="367"/>
      <c r="S96" s="365" t="s">
        <v>657</v>
      </c>
      <c r="T96" s="365" t="s">
        <v>62</v>
      </c>
      <c r="U96" s="365" t="s">
        <v>62</v>
      </c>
      <c r="V96" s="365" t="s">
        <v>62</v>
      </c>
      <c r="W96" s="365" t="s">
        <v>62</v>
      </c>
      <c r="X96" s="365" t="s">
        <v>62</v>
      </c>
      <c r="Y96" s="365" t="s">
        <v>62</v>
      </c>
      <c r="Z96" s="365" t="s">
        <v>62</v>
      </c>
      <c r="AA96" s="367"/>
      <c r="AB96" s="372" t="s">
        <v>75</v>
      </c>
      <c r="AC96" s="369" t="s">
        <v>658</v>
      </c>
      <c r="AD96" s="368" t="s">
        <v>281</v>
      </c>
      <c r="AE96" s="368" t="s">
        <v>659</v>
      </c>
      <c r="AF96" s="373" t="s">
        <v>69</v>
      </c>
      <c r="AG96" s="368" t="s">
        <v>660</v>
      </c>
      <c r="AH96" s="367"/>
      <c r="AI96" s="371">
        <v>44529</v>
      </c>
      <c r="AJ96" s="368" t="s">
        <v>661</v>
      </c>
      <c r="AK96" s="368" t="s">
        <v>8377</v>
      </c>
      <c r="AL96" s="368"/>
      <c r="AM96" s="368"/>
      <c r="AN96" s="368"/>
      <c r="AO96" s="368"/>
      <c r="AP96" s="368" t="s">
        <v>8323</v>
      </c>
      <c r="AQ96" s="368" t="s">
        <v>8299</v>
      </c>
      <c r="AR96" s="368" t="s">
        <v>8300</v>
      </c>
      <c r="AS96" s="368" t="s">
        <v>8378</v>
      </c>
      <c r="AT96" s="368"/>
      <c r="AU96" s="368">
        <v>1</v>
      </c>
    </row>
    <row r="97" spans="1:47" ht="30" hidden="1" customHeight="1">
      <c r="A97" s="105" t="str">
        <f>_xlfn.CONCAT(Table2[[#This Row],[TABLE_NAME]],Table2[[#This Row],[COLUMN_NAME]])</f>
        <v>INSTRUMENTIMPRMNT_CLCLTN_MTHD</v>
      </c>
      <c r="B97" s="363" t="s">
        <v>59</v>
      </c>
      <c r="C97" s="364" t="s">
        <v>662</v>
      </c>
      <c r="D97" s="365" t="s">
        <v>94</v>
      </c>
      <c r="E97" s="365" t="s">
        <v>63</v>
      </c>
      <c r="F97" s="365" t="s">
        <v>62</v>
      </c>
      <c r="G97" s="365" t="s">
        <v>63</v>
      </c>
      <c r="H97" s="365" t="s">
        <v>63</v>
      </c>
      <c r="I97" s="365" t="s">
        <v>63</v>
      </c>
      <c r="J97" s="365" t="s">
        <v>62</v>
      </c>
      <c r="K97" s="365" t="s">
        <v>63</v>
      </c>
      <c r="L97" s="366" t="s">
        <v>663</v>
      </c>
      <c r="M97" s="366" t="s">
        <v>664</v>
      </c>
      <c r="N97" s="366" t="s">
        <v>664</v>
      </c>
      <c r="O97" s="366" t="b">
        <v>1</v>
      </c>
      <c r="P97" s="366">
        <v>99999999999</v>
      </c>
      <c r="Q97" s="366">
        <v>11111111111</v>
      </c>
      <c r="R97" s="367"/>
      <c r="S97" s="365" t="s">
        <v>665</v>
      </c>
      <c r="T97" s="365" t="s">
        <v>62</v>
      </c>
      <c r="U97" s="365" t="s">
        <v>62</v>
      </c>
      <c r="V97" s="365" t="s">
        <v>62</v>
      </c>
      <c r="W97" s="365" t="s">
        <v>62</v>
      </c>
      <c r="X97" s="365" t="s">
        <v>62</v>
      </c>
      <c r="Y97" s="365" t="s">
        <v>63</v>
      </c>
      <c r="Z97" s="365" t="s">
        <v>62</v>
      </c>
      <c r="AA97" s="367"/>
      <c r="AB97" s="368" t="s">
        <v>98</v>
      </c>
      <c r="AC97" s="369" t="s">
        <v>666</v>
      </c>
      <c r="AD97" s="368" t="s">
        <v>667</v>
      </c>
      <c r="AE97" s="368" t="s">
        <v>668</v>
      </c>
      <c r="AF97" s="391" t="s">
        <v>516</v>
      </c>
      <c r="AG97" s="368" t="s">
        <v>669</v>
      </c>
      <c r="AH97" s="367"/>
      <c r="AI97" s="377">
        <v>44757</v>
      </c>
      <c r="AJ97" s="368" t="s">
        <v>670</v>
      </c>
      <c r="AK97" s="368" t="s">
        <v>8379</v>
      </c>
      <c r="AL97" s="368" t="s">
        <v>140</v>
      </c>
      <c r="AM97" s="368"/>
      <c r="AN97" s="368"/>
      <c r="AO97" s="368"/>
      <c r="AP97" s="368" t="s">
        <v>8323</v>
      </c>
      <c r="AQ97" s="368" t="s">
        <v>8324</v>
      </c>
      <c r="AR97" s="368" t="s">
        <v>8325</v>
      </c>
      <c r="AS97" s="368" t="s">
        <v>8380</v>
      </c>
      <c r="AT97" s="368"/>
      <c r="AU97" s="368">
        <v>1</v>
      </c>
    </row>
    <row r="98" spans="1:47" ht="30" hidden="1" customHeight="1">
      <c r="A98" s="105" t="str">
        <f>_xlfn.CONCAT(Table2[[#This Row],[TABLE_NAME]],Table2[[#This Row],[COLUMN_NAME]])</f>
        <v>INSTRUMENTIMPRMNT_STTS</v>
      </c>
      <c r="B98" s="363" t="s">
        <v>59</v>
      </c>
      <c r="C98" s="364" t="s">
        <v>671</v>
      </c>
      <c r="D98" s="365" t="s">
        <v>94</v>
      </c>
      <c r="E98" s="365" t="s">
        <v>62</v>
      </c>
      <c r="F98" s="365" t="s">
        <v>62</v>
      </c>
      <c r="G98" s="365" t="s">
        <v>62</v>
      </c>
      <c r="H98" s="365" t="s">
        <v>62</v>
      </c>
      <c r="I98" s="365" t="s">
        <v>62</v>
      </c>
      <c r="J98" s="365" t="s">
        <v>62</v>
      </c>
      <c r="K98" s="365" t="s">
        <v>62</v>
      </c>
      <c r="L98" s="366" t="s">
        <v>672</v>
      </c>
      <c r="M98" s="366" t="s">
        <v>673</v>
      </c>
      <c r="N98" s="366" t="s">
        <v>673</v>
      </c>
      <c r="O98" s="366" t="b">
        <v>1</v>
      </c>
      <c r="P98" s="366">
        <v>99999999999</v>
      </c>
      <c r="Q98" s="366">
        <v>11111111111</v>
      </c>
      <c r="R98" s="367"/>
      <c r="S98" s="365" t="s">
        <v>674</v>
      </c>
      <c r="T98" s="365" t="s">
        <v>62</v>
      </c>
      <c r="U98" s="365" t="s">
        <v>62</v>
      </c>
      <c r="V98" s="365" t="s">
        <v>62</v>
      </c>
      <c r="W98" s="365" t="s">
        <v>62</v>
      </c>
      <c r="X98" s="365" t="s">
        <v>62</v>
      </c>
      <c r="Y98" s="365" t="s">
        <v>62</v>
      </c>
      <c r="Z98" s="365" t="s">
        <v>62</v>
      </c>
      <c r="AA98" s="367"/>
      <c r="AB98" s="368" t="s">
        <v>75</v>
      </c>
      <c r="AC98" s="369" t="s">
        <v>658</v>
      </c>
      <c r="AD98" s="369" t="s">
        <v>281</v>
      </c>
      <c r="AE98" s="369" t="s">
        <v>281</v>
      </c>
      <c r="AF98" s="373" t="s">
        <v>69</v>
      </c>
      <c r="AG98" s="368" t="s">
        <v>675</v>
      </c>
      <c r="AH98" s="367"/>
      <c r="AI98" s="371">
        <v>45562</v>
      </c>
      <c r="AJ98" s="374" t="s">
        <v>8681</v>
      </c>
      <c r="AK98" s="368" t="s">
        <v>8684</v>
      </c>
      <c r="AL98" s="368"/>
      <c r="AM98" s="368"/>
      <c r="AN98" s="368"/>
      <c r="AO98" s="368"/>
      <c r="AP98" s="368" t="s">
        <v>8323</v>
      </c>
      <c r="AQ98" s="368" t="s">
        <v>8299</v>
      </c>
      <c r="AR98" s="368" t="s">
        <v>8300</v>
      </c>
      <c r="AS98" s="368"/>
      <c r="AT98" s="368"/>
      <c r="AU98" s="368">
        <v>1</v>
      </c>
    </row>
    <row r="99" spans="1:47" ht="30" hidden="1" customHeight="1">
      <c r="A99" s="105" t="str">
        <f>_xlfn.CONCAT(Table2[[#This Row],[TABLE_NAME]],Table2[[#This Row],[COLUMN_NAME]])</f>
        <v>INSTRUMENTIMPRMNT_STTS_PRVS</v>
      </c>
      <c r="B99" s="363" t="s">
        <v>59</v>
      </c>
      <c r="C99" s="364" t="s">
        <v>676</v>
      </c>
      <c r="D99" s="365" t="s">
        <v>94</v>
      </c>
      <c r="E99" s="365" t="s">
        <v>63</v>
      </c>
      <c r="F99" s="365" t="s">
        <v>62</v>
      </c>
      <c r="G99" s="365" t="s">
        <v>62</v>
      </c>
      <c r="H99" s="365" t="s">
        <v>62</v>
      </c>
      <c r="I99" s="365" t="s">
        <v>62</v>
      </c>
      <c r="J99" s="365" t="s">
        <v>62</v>
      </c>
      <c r="K99" s="365" t="s">
        <v>62</v>
      </c>
      <c r="L99" s="366" t="s">
        <v>677</v>
      </c>
      <c r="M99" s="366" t="s">
        <v>678</v>
      </c>
      <c r="N99" s="366" t="s">
        <v>678</v>
      </c>
      <c r="O99" s="366" t="b">
        <v>1</v>
      </c>
      <c r="P99" s="366">
        <v>99999999999</v>
      </c>
      <c r="Q99" s="366">
        <v>11111111111</v>
      </c>
      <c r="R99" s="367"/>
      <c r="S99" s="365" t="s">
        <v>679</v>
      </c>
      <c r="T99" s="365" t="s">
        <v>62</v>
      </c>
      <c r="U99" s="365" t="s">
        <v>62</v>
      </c>
      <c r="V99" s="365" t="s">
        <v>62</v>
      </c>
      <c r="W99" s="365" t="s">
        <v>62</v>
      </c>
      <c r="X99" s="365" t="s">
        <v>62</v>
      </c>
      <c r="Y99" s="365" t="s">
        <v>62</v>
      </c>
      <c r="Z99" s="365" t="s">
        <v>62</v>
      </c>
      <c r="AA99" s="367"/>
      <c r="AB99" s="372" t="s">
        <v>75</v>
      </c>
      <c r="AC99" s="369" t="s">
        <v>658</v>
      </c>
      <c r="AD99" s="369" t="s">
        <v>281</v>
      </c>
      <c r="AE99" s="368" t="s">
        <v>680</v>
      </c>
      <c r="AF99" s="373" t="s">
        <v>69</v>
      </c>
      <c r="AG99" s="368" t="s">
        <v>681</v>
      </c>
      <c r="AH99" s="367"/>
      <c r="AI99" s="371">
        <v>45832</v>
      </c>
      <c r="AJ99" s="374" t="s">
        <v>8685</v>
      </c>
      <c r="AK99" s="368" t="s">
        <v>8775</v>
      </c>
      <c r="AL99" s="368" t="s">
        <v>140</v>
      </c>
      <c r="AM99" s="368"/>
      <c r="AN99" s="368"/>
      <c r="AO99" s="368"/>
      <c r="AP99" s="368" t="s">
        <v>8323</v>
      </c>
      <c r="AQ99" s="368" t="s">
        <v>8299</v>
      </c>
      <c r="AR99" s="368" t="s">
        <v>8300</v>
      </c>
      <c r="AS99" s="368"/>
      <c r="AT99" s="368" t="s">
        <v>8680</v>
      </c>
      <c r="AU99" s="368">
        <v>1</v>
      </c>
    </row>
    <row r="100" spans="1:47" ht="30" hidden="1" customHeight="1">
      <c r="A100" s="105" t="str">
        <f>_xlfn.CONCAT(Table2[[#This Row],[TABLE_NAME]],Table2[[#This Row],[COLUMN_NAME]])</f>
        <v>INSTRUMENTINSTLMNT_PAY</v>
      </c>
      <c r="B100" s="363" t="s">
        <v>59</v>
      </c>
      <c r="C100" s="364" t="s">
        <v>682</v>
      </c>
      <c r="D100" s="365" t="s">
        <v>61</v>
      </c>
      <c r="E100" s="365" t="s">
        <v>63</v>
      </c>
      <c r="F100" s="365" t="s">
        <v>63</v>
      </c>
      <c r="G100" s="365" t="s">
        <v>63</v>
      </c>
      <c r="H100" s="365" t="s">
        <v>63</v>
      </c>
      <c r="I100" s="365" t="s">
        <v>62</v>
      </c>
      <c r="J100" s="365" t="s">
        <v>62</v>
      </c>
      <c r="K100" s="365" t="s">
        <v>62</v>
      </c>
      <c r="L100" s="366" t="s">
        <v>683</v>
      </c>
      <c r="M100" s="366" t="s">
        <v>684</v>
      </c>
      <c r="N100" s="366" t="s">
        <v>684</v>
      </c>
      <c r="O100" s="366" t="b">
        <v>1</v>
      </c>
      <c r="P100" s="366">
        <v>99999999999</v>
      </c>
      <c r="Q100" s="366">
        <v>11111111111</v>
      </c>
      <c r="R100" s="367"/>
      <c r="S100" s="365" t="s">
        <v>685</v>
      </c>
      <c r="T100" s="365" t="s">
        <v>63</v>
      </c>
      <c r="U100" s="365" t="s">
        <v>62</v>
      </c>
      <c r="V100" s="365" t="s">
        <v>62</v>
      </c>
      <c r="W100" s="365" t="s">
        <v>62</v>
      </c>
      <c r="X100" s="365" t="s">
        <v>62</v>
      </c>
      <c r="Y100" s="365" t="s">
        <v>62</v>
      </c>
      <c r="Z100" s="365" t="s">
        <v>63</v>
      </c>
      <c r="AA100" s="367"/>
      <c r="AB100" s="372" t="s">
        <v>118</v>
      </c>
      <c r="AC100" s="372" t="s">
        <v>686</v>
      </c>
      <c r="AD100" s="372" t="s">
        <v>687</v>
      </c>
      <c r="AE100" s="368" t="s">
        <v>688</v>
      </c>
      <c r="AF100" s="370" t="s">
        <v>689</v>
      </c>
      <c r="AG100" s="368" t="s">
        <v>690</v>
      </c>
      <c r="AH100" s="367"/>
      <c r="AI100" s="371">
        <v>44736</v>
      </c>
      <c r="AJ100" s="392" t="s">
        <v>691</v>
      </c>
      <c r="AK100" s="368" t="s">
        <v>8381</v>
      </c>
      <c r="AL100" s="368" t="s">
        <v>140</v>
      </c>
      <c r="AM100" s="368"/>
      <c r="AN100" s="368"/>
      <c r="AO100" s="368"/>
      <c r="AP100" s="368" t="s">
        <v>8254</v>
      </c>
      <c r="AQ100" s="368" t="s">
        <v>8208</v>
      </c>
      <c r="AR100" s="368" t="s">
        <v>8312</v>
      </c>
      <c r="AS100" s="368"/>
      <c r="AT100" s="368"/>
      <c r="AU100" s="368">
        <v>1</v>
      </c>
    </row>
    <row r="101" spans="1:47" ht="30" hidden="1" customHeight="1">
      <c r="A101" s="105" t="str">
        <f>_xlfn.CONCAT(Table2[[#This Row],[TABLE_NAME]],Table2[[#This Row],[COLUMN_NAME]])</f>
        <v>INSTRUMENTINSTR_SNRTY_CLSS</v>
      </c>
      <c r="B101" s="363" t="s">
        <v>59</v>
      </c>
      <c r="C101" s="369" t="s">
        <v>692</v>
      </c>
      <c r="D101" s="365" t="s">
        <v>94</v>
      </c>
      <c r="E101" s="365" t="s">
        <v>62</v>
      </c>
      <c r="F101" s="365"/>
      <c r="G101" s="365"/>
      <c r="H101" s="365"/>
      <c r="I101" s="365"/>
      <c r="J101" s="365"/>
      <c r="K101" s="365"/>
      <c r="L101" s="366" t="s">
        <v>693</v>
      </c>
      <c r="M101" s="366" t="s">
        <v>694</v>
      </c>
      <c r="N101" s="366" t="s">
        <v>694</v>
      </c>
      <c r="O101" s="366" t="b">
        <v>1</v>
      </c>
      <c r="P101" s="366" t="s">
        <v>139</v>
      </c>
      <c r="Q101" s="366" t="s">
        <v>140</v>
      </c>
      <c r="R101" s="367"/>
      <c r="S101" s="365" t="s">
        <v>695</v>
      </c>
      <c r="T101" s="365" t="s">
        <v>63</v>
      </c>
      <c r="U101" s="365" t="s">
        <v>63</v>
      </c>
      <c r="V101" s="365" t="s">
        <v>63</v>
      </c>
      <c r="W101" s="365" t="s">
        <v>63</v>
      </c>
      <c r="X101" s="365" t="s">
        <v>63</v>
      </c>
      <c r="Y101" s="365" t="s">
        <v>63</v>
      </c>
      <c r="Z101" s="365" t="s">
        <v>62</v>
      </c>
      <c r="AA101" s="367"/>
      <c r="AB101" s="368" t="s">
        <v>696</v>
      </c>
      <c r="AC101" s="369" t="s">
        <v>697</v>
      </c>
      <c r="AD101" s="369" t="s">
        <v>698</v>
      </c>
      <c r="AE101" s="369" t="s">
        <v>699</v>
      </c>
      <c r="AF101" s="372" t="s">
        <v>231</v>
      </c>
      <c r="AG101" s="368" t="s">
        <v>700</v>
      </c>
      <c r="AH101" s="367"/>
      <c r="AI101" s="377">
        <v>44223</v>
      </c>
      <c r="AJ101" s="368" t="s">
        <v>701</v>
      </c>
      <c r="AK101" s="368" t="s">
        <v>8382</v>
      </c>
      <c r="AL101" s="368" t="s">
        <v>8345</v>
      </c>
      <c r="AM101" s="368"/>
      <c r="AN101" s="368"/>
      <c r="AO101" s="368"/>
      <c r="AP101" s="368" t="s">
        <v>8238</v>
      </c>
      <c r="AQ101" s="368" t="s">
        <v>8228</v>
      </c>
      <c r="AR101" s="368" t="s">
        <v>8229</v>
      </c>
      <c r="AS101" s="368" t="s">
        <v>8383</v>
      </c>
      <c r="AT101" s="368"/>
      <c r="AU101" s="368">
        <v>1</v>
      </c>
    </row>
    <row r="102" spans="1:47" ht="30" hidden="1" customHeight="1">
      <c r="A102" s="105" t="str">
        <f>_xlfn.CONCAT(Table2[[#This Row],[TABLE_NAME]],Table2[[#This Row],[COLUMN_NAME]])</f>
        <v>INSTRUMENTINSTRMNT_CLSS</v>
      </c>
      <c r="B102" s="363" t="s">
        <v>59</v>
      </c>
      <c r="C102" s="369" t="s">
        <v>702</v>
      </c>
      <c r="D102" s="365" t="s">
        <v>94</v>
      </c>
      <c r="E102" s="365" t="s">
        <v>62</v>
      </c>
      <c r="F102" s="365"/>
      <c r="G102" s="365"/>
      <c r="H102" s="365"/>
      <c r="I102" s="365"/>
      <c r="J102" s="365"/>
      <c r="K102" s="365"/>
      <c r="L102" s="366" t="s">
        <v>703</v>
      </c>
      <c r="M102" s="366" t="s">
        <v>704</v>
      </c>
      <c r="N102" s="366" t="s">
        <v>704</v>
      </c>
      <c r="O102" s="366" t="b">
        <v>1</v>
      </c>
      <c r="P102" s="366" t="s">
        <v>139</v>
      </c>
      <c r="Q102" s="366" t="s">
        <v>140</v>
      </c>
      <c r="R102" s="367"/>
      <c r="S102" s="365" t="s">
        <v>705</v>
      </c>
      <c r="T102" s="365" t="s">
        <v>63</v>
      </c>
      <c r="U102" s="365" t="s">
        <v>63</v>
      </c>
      <c r="V102" s="365" t="s">
        <v>63</v>
      </c>
      <c r="W102" s="365" t="s">
        <v>63</v>
      </c>
      <c r="X102" s="365" t="s">
        <v>63</v>
      </c>
      <c r="Y102" s="365" t="s">
        <v>63</v>
      </c>
      <c r="Z102" s="365" t="s">
        <v>62</v>
      </c>
      <c r="AA102" s="367"/>
      <c r="AB102" s="372" t="s">
        <v>75</v>
      </c>
      <c r="AC102" s="369" t="s">
        <v>265</v>
      </c>
      <c r="AD102" s="369" t="s">
        <v>706</v>
      </c>
      <c r="AE102" s="369" t="s">
        <v>707</v>
      </c>
      <c r="AF102" s="372" t="s">
        <v>231</v>
      </c>
      <c r="AG102" s="368" t="s">
        <v>708</v>
      </c>
      <c r="AH102" s="367"/>
      <c r="AI102" s="371">
        <v>44608</v>
      </c>
      <c r="AJ102" s="393" t="s">
        <v>709</v>
      </c>
      <c r="AK102" s="368" t="s">
        <v>8384</v>
      </c>
      <c r="AL102" s="368" t="s">
        <v>8345</v>
      </c>
      <c r="AM102" s="368"/>
      <c r="AN102" s="368"/>
      <c r="AO102" s="368"/>
      <c r="AP102" s="368" t="s">
        <v>8238</v>
      </c>
      <c r="AQ102" s="368" t="s">
        <v>8228</v>
      </c>
      <c r="AR102" s="368" t="s">
        <v>8229</v>
      </c>
      <c r="AS102" s="368"/>
      <c r="AT102" s="368"/>
      <c r="AU102" s="368">
        <v>1</v>
      </c>
    </row>
    <row r="103" spans="1:47" ht="30" hidden="1" customHeight="1">
      <c r="A103" s="105" t="str">
        <f>_xlfn.CONCAT(Table2[[#This Row],[TABLE_NAME]],Table2[[#This Row],[COLUMN_NAME]])</f>
        <v>INSTRUMENTINSTRMNT_ID</v>
      </c>
      <c r="B103" s="363" t="s">
        <v>59</v>
      </c>
      <c r="C103" s="364" t="s">
        <v>710</v>
      </c>
      <c r="D103" s="365" t="s">
        <v>197</v>
      </c>
      <c r="E103" s="365" t="s">
        <v>62</v>
      </c>
      <c r="F103" s="365" t="s">
        <v>62</v>
      </c>
      <c r="G103" s="365" t="s">
        <v>62</v>
      </c>
      <c r="H103" s="365" t="s">
        <v>62</v>
      </c>
      <c r="I103" s="365" t="s">
        <v>62</v>
      </c>
      <c r="J103" s="365" t="s">
        <v>62</v>
      </c>
      <c r="K103" s="365" t="s">
        <v>62</v>
      </c>
      <c r="L103" s="366" t="s">
        <v>711</v>
      </c>
      <c r="M103" s="366" t="s">
        <v>712</v>
      </c>
      <c r="N103" s="366" t="s">
        <v>713</v>
      </c>
      <c r="O103" s="366" t="b">
        <v>0</v>
      </c>
      <c r="P103" s="366" t="s">
        <v>193</v>
      </c>
      <c r="Q103" s="366" t="s">
        <v>193</v>
      </c>
      <c r="R103" s="367"/>
      <c r="S103" s="365" t="s">
        <v>714</v>
      </c>
      <c r="T103" s="365" t="s">
        <v>62</v>
      </c>
      <c r="U103" s="365" t="s">
        <v>62</v>
      </c>
      <c r="V103" s="365" t="s">
        <v>62</v>
      </c>
      <c r="W103" s="365" t="s">
        <v>62</v>
      </c>
      <c r="X103" s="365" t="s">
        <v>62</v>
      </c>
      <c r="Y103" s="365" t="s">
        <v>62</v>
      </c>
      <c r="Z103" s="365" t="s">
        <v>62</v>
      </c>
      <c r="AA103" s="367"/>
      <c r="AB103" s="372" t="s">
        <v>75</v>
      </c>
      <c r="AC103" s="369" t="s">
        <v>76</v>
      </c>
      <c r="AD103" s="369" t="s">
        <v>715</v>
      </c>
      <c r="AE103" s="368" t="s">
        <v>195</v>
      </c>
      <c r="AF103" s="372" t="s">
        <v>69</v>
      </c>
      <c r="AG103" s="368" t="s">
        <v>69</v>
      </c>
      <c r="AH103" s="367"/>
      <c r="AI103" s="377">
        <v>44313</v>
      </c>
      <c r="AJ103" s="368"/>
      <c r="AK103" s="368" t="s">
        <v>8385</v>
      </c>
      <c r="AL103" s="368" t="s">
        <v>8386</v>
      </c>
      <c r="AM103" s="368"/>
      <c r="AN103" s="368"/>
      <c r="AO103" s="368"/>
      <c r="AP103" s="368" t="s">
        <v>8222</v>
      </c>
      <c r="AQ103" s="368" t="s">
        <v>8223</v>
      </c>
      <c r="AR103" s="368" t="s">
        <v>8224</v>
      </c>
      <c r="AS103" s="368" t="s">
        <v>8387</v>
      </c>
      <c r="AT103" s="368"/>
      <c r="AU103" s="368">
        <v>1</v>
      </c>
    </row>
    <row r="104" spans="1:47" ht="30" hidden="1" customHeight="1">
      <c r="A104" s="105" t="str">
        <f>_xlfn.CONCAT(Table2[[#This Row],[TABLE_NAME]],Table2[[#This Row],[COLUMN_NAME]])</f>
        <v>INSTRUMENTINTRNL_RTNG</v>
      </c>
      <c r="B104" s="363" t="s">
        <v>59</v>
      </c>
      <c r="C104" s="364" t="s">
        <v>716</v>
      </c>
      <c r="D104" s="365" t="s">
        <v>94</v>
      </c>
      <c r="E104" s="365" t="s">
        <v>63</v>
      </c>
      <c r="F104" s="365" t="s">
        <v>62</v>
      </c>
      <c r="G104" s="365" t="s">
        <v>62</v>
      </c>
      <c r="H104" s="365" t="s">
        <v>62</v>
      </c>
      <c r="I104" s="365" t="s">
        <v>62</v>
      </c>
      <c r="J104" s="365" t="s">
        <v>62</v>
      </c>
      <c r="K104" s="365" t="s">
        <v>62</v>
      </c>
      <c r="L104" s="366" t="s">
        <v>717</v>
      </c>
      <c r="M104" s="366" t="s">
        <v>718</v>
      </c>
      <c r="N104" s="366" t="s">
        <v>718</v>
      </c>
      <c r="O104" s="366" t="b">
        <v>1</v>
      </c>
      <c r="P104" s="366" t="s">
        <v>139</v>
      </c>
      <c r="Q104" s="366" t="s">
        <v>140</v>
      </c>
      <c r="R104" s="367"/>
      <c r="S104" s="365" t="s">
        <v>719</v>
      </c>
      <c r="T104" s="365" t="s">
        <v>62</v>
      </c>
      <c r="U104" s="365" t="s">
        <v>62</v>
      </c>
      <c r="V104" s="365" t="s">
        <v>62</v>
      </c>
      <c r="W104" s="365" t="s">
        <v>62</v>
      </c>
      <c r="X104" s="365" t="s">
        <v>62</v>
      </c>
      <c r="Y104" s="365" t="s">
        <v>62</v>
      </c>
      <c r="Z104" s="365" t="s">
        <v>62</v>
      </c>
      <c r="AA104" s="367"/>
      <c r="AB104" s="372" t="s">
        <v>75</v>
      </c>
      <c r="AC104" s="369" t="s">
        <v>435</v>
      </c>
      <c r="AD104" s="364" t="s">
        <v>716</v>
      </c>
      <c r="AE104" s="368" t="s">
        <v>8785</v>
      </c>
      <c r="AF104" s="372" t="s">
        <v>8786</v>
      </c>
      <c r="AG104" s="368" t="s">
        <v>8787</v>
      </c>
      <c r="AH104" s="367"/>
      <c r="AI104" s="377">
        <v>45849</v>
      </c>
      <c r="AJ104" s="374" t="s">
        <v>8872</v>
      </c>
      <c r="AK104" s="368" t="s">
        <v>8388</v>
      </c>
      <c r="AL104" s="368" t="s">
        <v>140</v>
      </c>
      <c r="AM104" s="368"/>
      <c r="AN104" s="368" t="s">
        <v>62</v>
      </c>
      <c r="AO104" s="368"/>
      <c r="AP104" s="368" t="s">
        <v>8328</v>
      </c>
      <c r="AQ104" s="368" t="s">
        <v>8244</v>
      </c>
      <c r="AR104" s="368" t="s">
        <v>8245</v>
      </c>
      <c r="AS104" s="368" t="s">
        <v>8389</v>
      </c>
      <c r="AT104" s="368"/>
      <c r="AU104" s="368">
        <v>1</v>
      </c>
    </row>
    <row r="105" spans="1:47" ht="30" hidden="1" customHeight="1">
      <c r="A105" s="105" t="str">
        <f>_xlfn.CONCAT(Table2[[#This Row],[TABLE_NAME]],Table2[[#This Row],[COLUMN_NAME]])</f>
        <v>INSTRUMENTINTRNL_RTNG_INCPTN</v>
      </c>
      <c r="B105" s="363" t="s">
        <v>59</v>
      </c>
      <c r="C105" s="364" t="s">
        <v>720</v>
      </c>
      <c r="D105" s="365" t="s">
        <v>94</v>
      </c>
      <c r="E105" s="365" t="s">
        <v>63</v>
      </c>
      <c r="F105" s="365" t="s">
        <v>62</v>
      </c>
      <c r="G105" s="365" t="s">
        <v>62</v>
      </c>
      <c r="H105" s="365" t="s">
        <v>62</v>
      </c>
      <c r="I105" s="365" t="s">
        <v>62</v>
      </c>
      <c r="J105" s="365" t="s">
        <v>62</v>
      </c>
      <c r="K105" s="365" t="s">
        <v>62</v>
      </c>
      <c r="L105" s="366" t="s">
        <v>721</v>
      </c>
      <c r="M105" s="366" t="s">
        <v>722</v>
      </c>
      <c r="N105" s="366" t="s">
        <v>722</v>
      </c>
      <c r="O105" s="366" t="b">
        <v>1</v>
      </c>
      <c r="P105" s="366" t="s">
        <v>139</v>
      </c>
      <c r="Q105" s="366" t="s">
        <v>140</v>
      </c>
      <c r="R105" s="367"/>
      <c r="S105" s="365" t="s">
        <v>723</v>
      </c>
      <c r="T105" s="365" t="s">
        <v>62</v>
      </c>
      <c r="U105" s="365" t="s">
        <v>62</v>
      </c>
      <c r="V105" s="365" t="s">
        <v>62</v>
      </c>
      <c r="W105" s="365" t="s">
        <v>62</v>
      </c>
      <c r="X105" s="365" t="s">
        <v>62</v>
      </c>
      <c r="Y105" s="365" t="s">
        <v>62</v>
      </c>
      <c r="Z105" s="365" t="s">
        <v>62</v>
      </c>
      <c r="AA105" s="367"/>
      <c r="AB105" s="372" t="s">
        <v>75</v>
      </c>
      <c r="AC105" s="369" t="s">
        <v>8810</v>
      </c>
      <c r="AD105" s="364" t="s">
        <v>8811</v>
      </c>
      <c r="AE105" s="364" t="s">
        <v>8812</v>
      </c>
      <c r="AF105" s="375" t="s">
        <v>8813</v>
      </c>
      <c r="AG105" s="368" t="s">
        <v>8814</v>
      </c>
      <c r="AH105" s="367"/>
      <c r="AI105" s="377">
        <v>45779</v>
      </c>
      <c r="AJ105" s="374" t="s">
        <v>8815</v>
      </c>
      <c r="AK105" s="368" t="s">
        <v>8390</v>
      </c>
      <c r="AL105" s="368" t="s">
        <v>140</v>
      </c>
      <c r="AM105" s="368"/>
      <c r="AN105" s="368" t="s">
        <v>62</v>
      </c>
      <c r="AO105" s="368"/>
      <c r="AP105" s="368" t="s">
        <v>8328</v>
      </c>
      <c r="AQ105" s="368" t="s">
        <v>8244</v>
      </c>
      <c r="AR105" s="368" t="s">
        <v>8245</v>
      </c>
      <c r="AS105" s="368" t="s">
        <v>8389</v>
      </c>
      <c r="AT105" s="368"/>
      <c r="AU105" s="368">
        <v>1</v>
      </c>
    </row>
    <row r="106" spans="1:47" ht="30" hidden="1" customHeight="1">
      <c r="A106" s="105" t="str">
        <f>_xlfn.CONCAT(Table2[[#This Row],[TABLE_NAME]],Table2[[#This Row],[COLUMN_NAME]])</f>
        <v>INSTRUMENTINTRNL_SGMNT</v>
      </c>
      <c r="B106" s="363" t="s">
        <v>59</v>
      </c>
      <c r="C106" s="364" t="s">
        <v>724</v>
      </c>
      <c r="D106" s="365" t="s">
        <v>136</v>
      </c>
      <c r="E106" s="365" t="s">
        <v>63</v>
      </c>
      <c r="F106" s="365" t="s">
        <v>62</v>
      </c>
      <c r="G106" s="365" t="s">
        <v>62</v>
      </c>
      <c r="H106" s="365" t="s">
        <v>63</v>
      </c>
      <c r="I106" s="365" t="s">
        <v>62</v>
      </c>
      <c r="J106" s="365" t="s">
        <v>62</v>
      </c>
      <c r="K106" s="365" t="s">
        <v>62</v>
      </c>
      <c r="L106" s="366" t="s">
        <v>725</v>
      </c>
      <c r="M106" s="366" t="s">
        <v>726</v>
      </c>
      <c r="N106" s="366" t="s">
        <v>726</v>
      </c>
      <c r="O106" s="366" t="b">
        <v>1</v>
      </c>
      <c r="P106" s="366" t="s">
        <v>139</v>
      </c>
      <c r="Q106" s="366" t="s">
        <v>140</v>
      </c>
      <c r="R106" s="367"/>
      <c r="S106" s="365" t="s">
        <v>727</v>
      </c>
      <c r="T106" s="365" t="s">
        <v>62</v>
      </c>
      <c r="U106" s="365" t="s">
        <v>62</v>
      </c>
      <c r="V106" s="365" t="s">
        <v>62</v>
      </c>
      <c r="W106" s="365" t="s">
        <v>62</v>
      </c>
      <c r="X106" s="365" t="s">
        <v>62</v>
      </c>
      <c r="Y106" s="365" t="s">
        <v>62</v>
      </c>
      <c r="Z106" s="365" t="s">
        <v>62</v>
      </c>
      <c r="AA106" s="367"/>
      <c r="AB106" s="368" t="s">
        <v>87</v>
      </c>
      <c r="AC106" s="369" t="s">
        <v>429</v>
      </c>
      <c r="AD106" s="369" t="s">
        <v>728</v>
      </c>
      <c r="AE106" s="369" t="s">
        <v>729</v>
      </c>
      <c r="AF106" s="372" t="s">
        <v>69</v>
      </c>
      <c r="AG106" s="368" t="s">
        <v>730</v>
      </c>
      <c r="AH106" s="367"/>
      <c r="AI106" s="377">
        <v>45317</v>
      </c>
      <c r="AJ106" s="374" t="s">
        <v>731</v>
      </c>
      <c r="AK106" s="368" t="s">
        <v>8391</v>
      </c>
      <c r="AL106" s="368" t="s">
        <v>140</v>
      </c>
      <c r="AM106" s="368"/>
      <c r="AN106" s="368"/>
      <c r="AO106" s="368"/>
      <c r="AP106" s="368" t="s">
        <v>8392</v>
      </c>
      <c r="AQ106" s="368" t="s">
        <v>8208</v>
      </c>
      <c r="AR106" s="368" t="s">
        <v>8209</v>
      </c>
      <c r="AS106" s="368" t="s">
        <v>8338</v>
      </c>
      <c r="AT106" s="368"/>
      <c r="AU106" s="368">
        <v>1</v>
      </c>
    </row>
    <row r="107" spans="1:47" ht="30" hidden="1" customHeight="1">
      <c r="A107" s="105" t="str">
        <f>_xlfn.CONCAT(Table2[[#This Row],[TABLE_NAME]],Table2[[#This Row],[COLUMN_NAME]])</f>
        <v>INSTRUMENTINTRNL_SGMNT_CAT_MSTA</v>
      </c>
      <c r="B107" s="363" t="s">
        <v>59</v>
      </c>
      <c r="C107" s="369" t="s">
        <v>732</v>
      </c>
      <c r="D107" s="382" t="s">
        <v>136</v>
      </c>
      <c r="E107" s="365" t="s">
        <v>63</v>
      </c>
      <c r="F107" s="365"/>
      <c r="G107" s="365"/>
      <c r="H107" s="365"/>
      <c r="I107" s="365"/>
      <c r="J107" s="365"/>
      <c r="K107" s="365"/>
      <c r="L107" s="383" t="s">
        <v>733</v>
      </c>
      <c r="M107" s="383" t="s">
        <v>734</v>
      </c>
      <c r="N107" s="383" t="s">
        <v>734</v>
      </c>
      <c r="O107" s="383" t="b">
        <v>1</v>
      </c>
      <c r="P107" s="366">
        <v>99999999999</v>
      </c>
      <c r="Q107" s="366">
        <v>11111111111</v>
      </c>
      <c r="R107" s="367"/>
      <c r="S107" s="365" t="s">
        <v>735</v>
      </c>
      <c r="T107" s="365" t="s">
        <v>62</v>
      </c>
      <c r="U107" s="365" t="s">
        <v>62</v>
      </c>
      <c r="V107" s="365" t="s">
        <v>62</v>
      </c>
      <c r="W107" s="365" t="s">
        <v>62</v>
      </c>
      <c r="X107" s="365" t="s">
        <v>62</v>
      </c>
      <c r="Y107" s="365" t="s">
        <v>62</v>
      </c>
      <c r="Z107" s="365" t="s">
        <v>62</v>
      </c>
      <c r="AA107" s="367"/>
      <c r="AB107" s="368" t="s">
        <v>98</v>
      </c>
      <c r="AC107" s="369" t="s">
        <v>736</v>
      </c>
      <c r="AD107" s="369" t="s">
        <v>737</v>
      </c>
      <c r="AE107" s="369" t="s">
        <v>738</v>
      </c>
      <c r="AF107" s="364"/>
      <c r="AG107" s="368" t="s">
        <v>739</v>
      </c>
      <c r="AH107" s="367"/>
      <c r="AI107" s="377">
        <v>45062</v>
      </c>
      <c r="AJ107" s="368" t="s">
        <v>740</v>
      </c>
      <c r="AK107" s="368" t="s">
        <v>8393</v>
      </c>
      <c r="AL107" s="368" t="s">
        <v>140</v>
      </c>
      <c r="AM107" s="368"/>
      <c r="AN107" s="368"/>
      <c r="AO107" s="368"/>
      <c r="AP107" s="368" t="s">
        <v>8243</v>
      </c>
      <c r="AQ107" s="368" t="s">
        <v>8244</v>
      </c>
      <c r="AR107" s="368" t="s">
        <v>8245</v>
      </c>
      <c r="AS107" s="368"/>
      <c r="AT107" s="368"/>
      <c r="AU107" s="368">
        <v>1</v>
      </c>
    </row>
    <row r="108" spans="1:47" ht="30" hidden="1" customHeight="1">
      <c r="A108" s="105" t="str">
        <f>_xlfn.CONCAT(Table2[[#This Row],[TABLE_NAME]],Table2[[#This Row],[COLUMN_NAME]])</f>
        <v>INSTRUMENTINTRNL_SGMNT_CATGSUB</v>
      </c>
      <c r="B108" s="363" t="s">
        <v>59</v>
      </c>
      <c r="C108" s="369" t="s">
        <v>741</v>
      </c>
      <c r="D108" s="382" t="s">
        <v>136</v>
      </c>
      <c r="E108" s="365" t="s">
        <v>63</v>
      </c>
      <c r="F108" s="365"/>
      <c r="G108" s="365"/>
      <c r="H108" s="365"/>
      <c r="I108" s="365"/>
      <c r="J108" s="365"/>
      <c r="K108" s="365"/>
      <c r="L108" s="383" t="s">
        <v>742</v>
      </c>
      <c r="M108" s="383" t="s">
        <v>743</v>
      </c>
      <c r="N108" s="383" t="s">
        <v>743</v>
      </c>
      <c r="O108" s="383" t="b">
        <v>1</v>
      </c>
      <c r="P108" s="366">
        <v>99999999999</v>
      </c>
      <c r="Q108" s="366">
        <v>11111111111</v>
      </c>
      <c r="R108" s="367"/>
      <c r="S108" s="365" t="s">
        <v>744</v>
      </c>
      <c r="T108" s="365" t="s">
        <v>62</v>
      </c>
      <c r="U108" s="365" t="s">
        <v>62</v>
      </c>
      <c r="V108" s="365" t="s">
        <v>62</v>
      </c>
      <c r="W108" s="365" t="s">
        <v>62</v>
      </c>
      <c r="X108" s="365" t="s">
        <v>62</v>
      </c>
      <c r="Y108" s="365" t="s">
        <v>62</v>
      </c>
      <c r="Z108" s="365" t="s">
        <v>62</v>
      </c>
      <c r="AA108" s="367"/>
      <c r="AB108" s="368" t="s">
        <v>98</v>
      </c>
      <c r="AC108" s="369" t="s">
        <v>736</v>
      </c>
      <c r="AD108" s="369" t="s">
        <v>745</v>
      </c>
      <c r="AE108" s="369" t="s">
        <v>746</v>
      </c>
      <c r="AF108" s="364"/>
      <c r="AG108" s="368" t="s">
        <v>747</v>
      </c>
      <c r="AH108" s="367"/>
      <c r="AI108" s="377">
        <v>45062</v>
      </c>
      <c r="AJ108" s="368" t="s">
        <v>748</v>
      </c>
      <c r="AK108" s="368" t="s">
        <v>8394</v>
      </c>
      <c r="AL108" s="368" t="s">
        <v>140</v>
      </c>
      <c r="AM108" s="368"/>
      <c r="AN108" s="368"/>
      <c r="AO108" s="368"/>
      <c r="AP108" s="368" t="s">
        <v>8243</v>
      </c>
      <c r="AQ108" s="368" t="s">
        <v>8244</v>
      </c>
      <c r="AR108" s="368" t="s">
        <v>8245</v>
      </c>
      <c r="AS108" s="368"/>
      <c r="AT108" s="368"/>
      <c r="AU108" s="368">
        <v>1</v>
      </c>
    </row>
    <row r="109" spans="1:47" ht="30" hidden="1" customHeight="1">
      <c r="A109" s="105" t="str">
        <f>_xlfn.CONCAT(Table2[[#This Row],[TABLE_NAME]],Table2[[#This Row],[COLUMN_NAME]])</f>
        <v>INSTRUMENTINTRNL_SGMNT_IFRS9</v>
      </c>
      <c r="B109" s="363" t="s">
        <v>59</v>
      </c>
      <c r="C109" s="369" t="s">
        <v>749</v>
      </c>
      <c r="D109" s="382" t="s">
        <v>136</v>
      </c>
      <c r="E109" s="365" t="s">
        <v>63</v>
      </c>
      <c r="F109" s="365"/>
      <c r="G109" s="365"/>
      <c r="H109" s="365"/>
      <c r="I109" s="365"/>
      <c r="J109" s="365"/>
      <c r="K109" s="365"/>
      <c r="L109" s="383" t="s">
        <v>750</v>
      </c>
      <c r="M109" s="383" t="s">
        <v>751</v>
      </c>
      <c r="N109" s="383" t="s">
        <v>752</v>
      </c>
      <c r="O109" s="383" t="b">
        <v>0</v>
      </c>
      <c r="P109" s="366" t="s">
        <v>139</v>
      </c>
      <c r="Q109" s="366" t="s">
        <v>140</v>
      </c>
      <c r="R109" s="367"/>
      <c r="S109" s="365" t="s">
        <v>753</v>
      </c>
      <c r="T109" s="365" t="s">
        <v>62</v>
      </c>
      <c r="U109" s="365" t="s">
        <v>62</v>
      </c>
      <c r="V109" s="365" t="s">
        <v>62</v>
      </c>
      <c r="W109" s="365" t="s">
        <v>62</v>
      </c>
      <c r="X109" s="365" t="s">
        <v>62</v>
      </c>
      <c r="Y109" s="365" t="s">
        <v>62</v>
      </c>
      <c r="Z109" s="365" t="s">
        <v>62</v>
      </c>
      <c r="AA109" s="367"/>
      <c r="AB109" s="368" t="s">
        <v>754</v>
      </c>
      <c r="AC109" s="369" t="s">
        <v>755</v>
      </c>
      <c r="AD109" s="369" t="s">
        <v>756</v>
      </c>
      <c r="AE109" s="369" t="s">
        <v>757</v>
      </c>
      <c r="AF109" s="372" t="s">
        <v>516</v>
      </c>
      <c r="AG109" s="369" t="s">
        <v>758</v>
      </c>
      <c r="AH109" s="367"/>
      <c r="AI109" s="377">
        <v>44771</v>
      </c>
      <c r="AJ109" s="368" t="s">
        <v>759</v>
      </c>
      <c r="AK109" s="368"/>
      <c r="AL109" s="368" t="s">
        <v>140</v>
      </c>
      <c r="AM109" s="368"/>
      <c r="AN109" s="368"/>
      <c r="AO109" s="368"/>
      <c r="AP109" s="368" t="s">
        <v>8323</v>
      </c>
      <c r="AQ109" s="368" t="s">
        <v>8324</v>
      </c>
      <c r="AR109" s="368" t="s">
        <v>8325</v>
      </c>
      <c r="AS109" s="368"/>
      <c r="AT109" s="368"/>
      <c r="AU109" s="368">
        <v>1</v>
      </c>
    </row>
    <row r="110" spans="1:47" ht="30" hidden="1" customHeight="1">
      <c r="A110" s="105" t="str">
        <f>_xlfn.CONCAT(Table2[[#This Row],[TABLE_NAME]],Table2[[#This Row],[COLUMN_NAME]])</f>
        <v>INSTRUMENTINTRNL_UNT</v>
      </c>
      <c r="B110" s="363" t="s">
        <v>59</v>
      </c>
      <c r="C110" s="364" t="s">
        <v>760</v>
      </c>
      <c r="D110" s="365" t="s">
        <v>136</v>
      </c>
      <c r="E110" s="365" t="s">
        <v>63</v>
      </c>
      <c r="F110" s="365" t="s">
        <v>62</v>
      </c>
      <c r="G110" s="365" t="s">
        <v>62</v>
      </c>
      <c r="H110" s="365" t="s">
        <v>62</v>
      </c>
      <c r="I110" s="365" t="s">
        <v>62</v>
      </c>
      <c r="J110" s="365" t="s">
        <v>62</v>
      </c>
      <c r="K110" s="365" t="s">
        <v>62</v>
      </c>
      <c r="L110" s="366" t="s">
        <v>761</v>
      </c>
      <c r="M110" s="366" t="s">
        <v>762</v>
      </c>
      <c r="N110" s="366" t="s">
        <v>762</v>
      </c>
      <c r="O110" s="366" t="b">
        <v>1</v>
      </c>
      <c r="P110" s="366" t="s">
        <v>139</v>
      </c>
      <c r="Q110" s="366" t="s">
        <v>140</v>
      </c>
      <c r="R110" s="367"/>
      <c r="S110" s="365" t="s">
        <v>763</v>
      </c>
      <c r="T110" s="365" t="s">
        <v>62</v>
      </c>
      <c r="U110" s="365" t="s">
        <v>62</v>
      </c>
      <c r="V110" s="365" t="s">
        <v>62</v>
      </c>
      <c r="W110" s="365" t="s">
        <v>62</v>
      </c>
      <c r="X110" s="365" t="s">
        <v>62</v>
      </c>
      <c r="Y110" s="365" t="s">
        <v>62</v>
      </c>
      <c r="Z110" s="365" t="s">
        <v>62</v>
      </c>
      <c r="AA110" s="367"/>
      <c r="AB110" s="368" t="s">
        <v>87</v>
      </c>
      <c r="AC110" s="368" t="s">
        <v>764</v>
      </c>
      <c r="AD110" s="368" t="s">
        <v>765</v>
      </c>
      <c r="AE110" s="368" t="s">
        <v>766</v>
      </c>
      <c r="AF110" s="372" t="s">
        <v>69</v>
      </c>
      <c r="AG110" s="368" t="s">
        <v>767</v>
      </c>
      <c r="AH110" s="367"/>
      <c r="AI110" s="377">
        <v>44757</v>
      </c>
      <c r="AJ110" s="368" t="s">
        <v>768</v>
      </c>
      <c r="AK110" s="368" t="s">
        <v>8395</v>
      </c>
      <c r="AL110" s="368" t="s">
        <v>140</v>
      </c>
      <c r="AM110" s="368"/>
      <c r="AN110" s="368"/>
      <c r="AO110" s="368"/>
      <c r="AP110" s="368" t="s">
        <v>8392</v>
      </c>
      <c r="AQ110" s="368" t="s">
        <v>8208</v>
      </c>
      <c r="AR110" s="368" t="s">
        <v>8209</v>
      </c>
      <c r="AS110" s="368" t="s">
        <v>8338</v>
      </c>
      <c r="AT110" s="368"/>
      <c r="AU110" s="368">
        <v>1</v>
      </c>
    </row>
    <row r="111" spans="1:47" ht="30" hidden="1" customHeight="1">
      <c r="A111" s="105" t="str">
        <f>_xlfn.CONCAT(Table2[[#This Row],[TABLE_NAME]],Table2[[#This Row],[COLUMN_NAME]])</f>
        <v>INSTRUMENTINTRST_RT_RST_FRQNCY</v>
      </c>
      <c r="B111" s="363" t="s">
        <v>59</v>
      </c>
      <c r="C111" s="364" t="s">
        <v>769</v>
      </c>
      <c r="D111" s="365" t="s">
        <v>94</v>
      </c>
      <c r="E111" s="365" t="s">
        <v>62</v>
      </c>
      <c r="F111" s="365" t="s">
        <v>62</v>
      </c>
      <c r="G111" s="365" t="s">
        <v>63</v>
      </c>
      <c r="H111" s="365" t="s">
        <v>63</v>
      </c>
      <c r="I111" s="365" t="s">
        <v>62</v>
      </c>
      <c r="J111" s="365" t="s">
        <v>62</v>
      </c>
      <c r="K111" s="365" t="s">
        <v>62</v>
      </c>
      <c r="L111" s="366" t="s">
        <v>770</v>
      </c>
      <c r="M111" s="366" t="s">
        <v>771</v>
      </c>
      <c r="N111" s="366" t="s">
        <v>771</v>
      </c>
      <c r="O111" s="366" t="b">
        <v>1</v>
      </c>
      <c r="P111" s="366">
        <v>99999999999</v>
      </c>
      <c r="Q111" s="366">
        <v>11111111111</v>
      </c>
      <c r="R111" s="367"/>
      <c r="S111" s="365" t="s">
        <v>772</v>
      </c>
      <c r="T111" s="365" t="s">
        <v>63</v>
      </c>
      <c r="U111" s="365" t="s">
        <v>62</v>
      </c>
      <c r="V111" s="365" t="s">
        <v>62</v>
      </c>
      <c r="W111" s="365" t="s">
        <v>62</v>
      </c>
      <c r="X111" s="365" t="s">
        <v>62</v>
      </c>
      <c r="Y111" s="365" t="s">
        <v>62</v>
      </c>
      <c r="Z111" s="365" t="s">
        <v>62</v>
      </c>
      <c r="AA111" s="367"/>
      <c r="AB111" s="368" t="s">
        <v>610</v>
      </c>
      <c r="AC111" s="369" t="s">
        <v>773</v>
      </c>
      <c r="AD111" s="364" t="s">
        <v>774</v>
      </c>
      <c r="AE111" s="369" t="s">
        <v>775</v>
      </c>
      <c r="AF111" s="364" t="s">
        <v>776</v>
      </c>
      <c r="AG111" s="368" t="s">
        <v>777</v>
      </c>
      <c r="AH111" s="367"/>
      <c r="AI111" s="371">
        <v>45114</v>
      </c>
      <c r="AJ111" s="374" t="s">
        <v>778</v>
      </c>
      <c r="AK111" s="368" t="s">
        <v>8396</v>
      </c>
      <c r="AL111" s="368" t="s">
        <v>8397</v>
      </c>
      <c r="AM111" s="368" t="s">
        <v>8206</v>
      </c>
      <c r="AN111" s="368" t="s">
        <v>62</v>
      </c>
      <c r="AO111" s="368" t="s">
        <v>8398</v>
      </c>
      <c r="AP111" s="368" t="s">
        <v>8222</v>
      </c>
      <c r="AQ111" s="368" t="s">
        <v>8228</v>
      </c>
      <c r="AR111" s="368" t="s">
        <v>8229</v>
      </c>
      <c r="AS111" s="368"/>
      <c r="AT111" s="368"/>
      <c r="AU111" s="368">
        <v>1</v>
      </c>
    </row>
    <row r="112" spans="1:47" ht="30" hidden="1" customHeight="1">
      <c r="A112" s="105" t="str">
        <f>_xlfn.CONCAT(Table2[[#This Row],[TABLE_NAME]],Table2[[#This Row],[COLUMN_NAME]])</f>
        <v>INSTRUMENTISIN</v>
      </c>
      <c r="B112" s="363" t="s">
        <v>59</v>
      </c>
      <c r="C112" s="369" t="s">
        <v>779</v>
      </c>
      <c r="D112" s="365" t="s">
        <v>780</v>
      </c>
      <c r="E112" s="365" t="s">
        <v>62</v>
      </c>
      <c r="F112" s="365"/>
      <c r="G112" s="365"/>
      <c r="H112" s="365"/>
      <c r="I112" s="365"/>
      <c r="J112" s="365"/>
      <c r="K112" s="365"/>
      <c r="L112" s="366" t="s">
        <v>779</v>
      </c>
      <c r="M112" s="366" t="s">
        <v>781</v>
      </c>
      <c r="N112" s="366" t="s">
        <v>781</v>
      </c>
      <c r="O112" s="366" t="b">
        <v>1</v>
      </c>
      <c r="P112" s="366" t="s">
        <v>139</v>
      </c>
      <c r="Q112" s="366" t="s">
        <v>140</v>
      </c>
      <c r="R112" s="367"/>
      <c r="S112" s="365" t="s">
        <v>782</v>
      </c>
      <c r="T112" s="365" t="s">
        <v>63</v>
      </c>
      <c r="U112" s="365" t="s">
        <v>63</v>
      </c>
      <c r="V112" s="365" t="s">
        <v>63</v>
      </c>
      <c r="W112" s="365" t="s">
        <v>63</v>
      </c>
      <c r="X112" s="365" t="s">
        <v>63</v>
      </c>
      <c r="Y112" s="365" t="s">
        <v>63</v>
      </c>
      <c r="Z112" s="365" t="s">
        <v>62</v>
      </c>
      <c r="AA112" s="367"/>
      <c r="AB112" s="368" t="s">
        <v>783</v>
      </c>
      <c r="AC112" s="369" t="s">
        <v>784</v>
      </c>
      <c r="AD112" s="369" t="s">
        <v>785</v>
      </c>
      <c r="AE112" s="369" t="s">
        <v>786</v>
      </c>
      <c r="AF112" s="372" t="s">
        <v>231</v>
      </c>
      <c r="AG112" s="369" t="s">
        <v>787</v>
      </c>
      <c r="AH112" s="367"/>
      <c r="AI112" s="371">
        <v>44586</v>
      </c>
      <c r="AJ112" s="368" t="s">
        <v>788</v>
      </c>
      <c r="AK112" s="368" t="s">
        <v>8399</v>
      </c>
      <c r="AL112" s="368" t="s">
        <v>8345</v>
      </c>
      <c r="AM112" s="368"/>
      <c r="AN112" s="368"/>
      <c r="AO112" s="368"/>
      <c r="AP112" s="368" t="s">
        <v>8238</v>
      </c>
      <c r="AQ112" s="368" t="s">
        <v>8228</v>
      </c>
      <c r="AR112" s="368" t="s">
        <v>8229</v>
      </c>
      <c r="AS112" s="368" t="s">
        <v>8354</v>
      </c>
      <c r="AT112" s="368"/>
      <c r="AU112" s="368">
        <v>1</v>
      </c>
    </row>
    <row r="113" spans="1:47" ht="30" hidden="1" customHeight="1">
      <c r="A113" s="105" t="str">
        <f>_xlfn.CONCAT(Table2[[#This Row],[TABLE_NAME]],Table2[[#This Row],[COLUMN_NAME]])</f>
        <v>INSTRUMENTISIN_SCRTSTN</v>
      </c>
      <c r="B113" s="363" t="s">
        <v>59</v>
      </c>
      <c r="C113" s="369" t="s">
        <v>789</v>
      </c>
      <c r="D113" s="382" t="s">
        <v>790</v>
      </c>
      <c r="E113" s="365" t="s">
        <v>63</v>
      </c>
      <c r="F113" s="365"/>
      <c r="G113" s="365"/>
      <c r="H113" s="365"/>
      <c r="I113" s="365"/>
      <c r="J113" s="365"/>
      <c r="K113" s="365"/>
      <c r="L113" s="383" t="s">
        <v>791</v>
      </c>
      <c r="M113" s="383" t="s">
        <v>792</v>
      </c>
      <c r="N113" s="383" t="s">
        <v>793</v>
      </c>
      <c r="O113" s="383" t="b">
        <v>0</v>
      </c>
      <c r="P113" s="366" t="s">
        <v>139</v>
      </c>
      <c r="Q113" s="366" t="s">
        <v>140</v>
      </c>
      <c r="R113" s="367"/>
      <c r="S113" s="365" t="s">
        <v>794</v>
      </c>
      <c r="T113" s="365" t="s">
        <v>63</v>
      </c>
      <c r="U113" s="365" t="s">
        <v>62</v>
      </c>
      <c r="V113" s="365" t="s">
        <v>62</v>
      </c>
      <c r="W113" s="365" t="s">
        <v>62</v>
      </c>
      <c r="X113" s="365" t="s">
        <v>62</v>
      </c>
      <c r="Y113" s="365" t="s">
        <v>62</v>
      </c>
      <c r="Z113" s="365" t="s">
        <v>63</v>
      </c>
      <c r="AA113" s="367"/>
      <c r="AB113" s="372" t="s">
        <v>118</v>
      </c>
      <c r="AC113" s="369" t="s">
        <v>795</v>
      </c>
      <c r="AD113" s="369" t="s">
        <v>796</v>
      </c>
      <c r="AE113" s="369" t="s">
        <v>797</v>
      </c>
      <c r="AF113" s="364" t="s">
        <v>798</v>
      </c>
      <c r="AG113" s="369" t="s">
        <v>799</v>
      </c>
      <c r="AH113" s="367"/>
      <c r="AI113" s="377">
        <v>44807</v>
      </c>
      <c r="AJ113" s="368" t="s">
        <v>800</v>
      </c>
      <c r="AK113" s="368" t="s">
        <v>8400</v>
      </c>
      <c r="AL113" s="368"/>
      <c r="AM113" s="368"/>
      <c r="AN113" s="368"/>
      <c r="AO113" s="368"/>
      <c r="AP113" s="368" t="s">
        <v>8401</v>
      </c>
      <c r="AQ113" s="368" t="s">
        <v>8401</v>
      </c>
      <c r="AR113" s="368" t="s">
        <v>8401</v>
      </c>
      <c r="AS113" s="368"/>
      <c r="AT113" s="368"/>
      <c r="AU113" s="368">
        <v>1</v>
      </c>
    </row>
    <row r="114" spans="1:47" ht="30" hidden="1" customHeight="1">
      <c r="A114" s="105" t="str">
        <f>_xlfn.CONCAT(Table2[[#This Row],[TABLE_NAME]],Table2[[#This Row],[COLUMN_NAME]])</f>
        <v>INSTRUMENTISSR_CNTRY</v>
      </c>
      <c r="B114" s="363" t="s">
        <v>59</v>
      </c>
      <c r="C114" s="369" t="s">
        <v>801</v>
      </c>
      <c r="D114" s="365" t="s">
        <v>94</v>
      </c>
      <c r="E114" s="365" t="s">
        <v>62</v>
      </c>
      <c r="F114" s="365"/>
      <c r="G114" s="365"/>
      <c r="H114" s="365"/>
      <c r="I114" s="365"/>
      <c r="J114" s="365"/>
      <c r="K114" s="365"/>
      <c r="L114" s="366" t="s">
        <v>802</v>
      </c>
      <c r="M114" s="366" t="s">
        <v>803</v>
      </c>
      <c r="N114" s="366" t="s">
        <v>803</v>
      </c>
      <c r="O114" s="366" t="b">
        <v>1</v>
      </c>
      <c r="P114" s="366" t="s">
        <v>139</v>
      </c>
      <c r="Q114" s="366" t="s">
        <v>140</v>
      </c>
      <c r="R114" s="367"/>
      <c r="S114" s="365" t="s">
        <v>804</v>
      </c>
      <c r="T114" s="365" t="s">
        <v>63</v>
      </c>
      <c r="U114" s="365" t="s">
        <v>63</v>
      </c>
      <c r="V114" s="365" t="s">
        <v>63</v>
      </c>
      <c r="W114" s="365" t="s">
        <v>63</v>
      </c>
      <c r="X114" s="365" t="s">
        <v>63</v>
      </c>
      <c r="Y114" s="365" t="s">
        <v>63</v>
      </c>
      <c r="Z114" s="365" t="s">
        <v>62</v>
      </c>
      <c r="AA114" s="367"/>
      <c r="AB114" s="368" t="s">
        <v>406</v>
      </c>
      <c r="AC114" s="369" t="s">
        <v>805</v>
      </c>
      <c r="AD114" s="369" t="s">
        <v>806</v>
      </c>
      <c r="AE114" s="369" t="s">
        <v>807</v>
      </c>
      <c r="AF114" s="372" t="s">
        <v>231</v>
      </c>
      <c r="AG114" s="364" t="s">
        <v>808</v>
      </c>
      <c r="AH114" s="367"/>
      <c r="AI114" s="371">
        <v>44588</v>
      </c>
      <c r="AJ114" s="368" t="s">
        <v>809</v>
      </c>
      <c r="AK114" s="368" t="s">
        <v>8402</v>
      </c>
      <c r="AL114" s="368" t="s">
        <v>8345</v>
      </c>
      <c r="AM114" s="368"/>
      <c r="AN114" s="368"/>
      <c r="AO114" s="368"/>
      <c r="AP114" s="368" t="s">
        <v>8238</v>
      </c>
      <c r="AQ114" s="368" t="s">
        <v>8228</v>
      </c>
      <c r="AR114" s="368" t="s">
        <v>8229</v>
      </c>
      <c r="AS114" s="368"/>
      <c r="AT114" s="368"/>
      <c r="AU114" s="368">
        <v>1</v>
      </c>
    </row>
    <row r="115" spans="1:47" ht="30" hidden="1" customHeight="1">
      <c r="A115" s="105" t="str">
        <f>_xlfn.CONCAT(Table2[[#This Row],[TABLE_NAME]],Table2[[#This Row],[COLUMN_NAME]])</f>
        <v>INSTRUMENTISSR_ESA_2010</v>
      </c>
      <c r="B115" s="363" t="s">
        <v>59</v>
      </c>
      <c r="C115" s="369" t="s">
        <v>810</v>
      </c>
      <c r="D115" s="365" t="s">
        <v>94</v>
      </c>
      <c r="E115" s="365" t="s">
        <v>62</v>
      </c>
      <c r="F115" s="365"/>
      <c r="G115" s="365"/>
      <c r="H115" s="365"/>
      <c r="I115" s="365"/>
      <c r="J115" s="365"/>
      <c r="K115" s="365"/>
      <c r="L115" s="366" t="s">
        <v>811</v>
      </c>
      <c r="M115" s="366" t="s">
        <v>812</v>
      </c>
      <c r="N115" s="366" t="s">
        <v>812</v>
      </c>
      <c r="O115" s="366" t="b">
        <v>1</v>
      </c>
      <c r="P115" s="366" t="s">
        <v>139</v>
      </c>
      <c r="Q115" s="366" t="s">
        <v>140</v>
      </c>
      <c r="R115" s="367"/>
      <c r="S115" s="365" t="s">
        <v>813</v>
      </c>
      <c r="T115" s="365" t="s">
        <v>63</v>
      </c>
      <c r="U115" s="365" t="s">
        <v>63</v>
      </c>
      <c r="V115" s="365" t="s">
        <v>63</v>
      </c>
      <c r="W115" s="365" t="s">
        <v>63</v>
      </c>
      <c r="X115" s="365" t="s">
        <v>63</v>
      </c>
      <c r="Y115" s="365" t="s">
        <v>63</v>
      </c>
      <c r="Z115" s="365" t="s">
        <v>62</v>
      </c>
      <c r="AA115" s="367"/>
      <c r="AB115" s="368" t="s">
        <v>406</v>
      </c>
      <c r="AC115" s="369" t="s">
        <v>814</v>
      </c>
      <c r="AD115" s="369" t="s">
        <v>815</v>
      </c>
      <c r="AE115" s="369" t="s">
        <v>816</v>
      </c>
      <c r="AF115" s="372" t="s">
        <v>231</v>
      </c>
      <c r="AG115" s="364" t="s">
        <v>817</v>
      </c>
      <c r="AH115" s="367"/>
      <c r="AI115" s="371">
        <v>44588</v>
      </c>
      <c r="AJ115" s="368" t="s">
        <v>818</v>
      </c>
      <c r="AK115" s="368" t="s">
        <v>8403</v>
      </c>
      <c r="AL115" s="368" t="s">
        <v>8345</v>
      </c>
      <c r="AM115" s="368"/>
      <c r="AN115" s="368"/>
      <c r="AO115" s="368"/>
      <c r="AP115" s="368" t="s">
        <v>8238</v>
      </c>
      <c r="AQ115" s="368" t="s">
        <v>8228</v>
      </c>
      <c r="AR115" s="368" t="s">
        <v>8229</v>
      </c>
      <c r="AS115" s="368" t="s">
        <v>8404</v>
      </c>
      <c r="AT115" s="368"/>
      <c r="AU115" s="368">
        <v>1</v>
      </c>
    </row>
    <row r="116" spans="1:47" ht="30" hidden="1" customHeight="1">
      <c r="A116" s="105" t="str">
        <f>_xlfn.CONCAT(Table2[[#This Row],[TABLE_NAME]],Table2[[#This Row],[COLUMN_NAME]])</f>
        <v>INSTRUMENTISSR_ID</v>
      </c>
      <c r="B116" s="363" t="s">
        <v>59</v>
      </c>
      <c r="C116" s="369" t="s">
        <v>819</v>
      </c>
      <c r="D116" s="365" t="s">
        <v>581</v>
      </c>
      <c r="E116" s="365" t="s">
        <v>62</v>
      </c>
      <c r="F116" s="365"/>
      <c r="G116" s="365"/>
      <c r="H116" s="365"/>
      <c r="I116" s="365"/>
      <c r="J116" s="365"/>
      <c r="K116" s="365"/>
      <c r="L116" s="366" t="s">
        <v>820</v>
      </c>
      <c r="M116" s="366" t="s">
        <v>821</v>
      </c>
      <c r="N116" s="366" t="s">
        <v>821</v>
      </c>
      <c r="O116" s="366" t="b">
        <v>1</v>
      </c>
      <c r="P116" s="366" t="s">
        <v>139</v>
      </c>
      <c r="Q116" s="366" t="s">
        <v>140</v>
      </c>
      <c r="R116" s="367"/>
      <c r="S116" s="365" t="s">
        <v>822</v>
      </c>
      <c r="T116" s="365" t="s">
        <v>63</v>
      </c>
      <c r="U116" s="365" t="s">
        <v>63</v>
      </c>
      <c r="V116" s="365" t="s">
        <v>63</v>
      </c>
      <c r="W116" s="365" t="s">
        <v>63</v>
      </c>
      <c r="X116" s="365" t="s">
        <v>63</v>
      </c>
      <c r="Y116" s="365" t="s">
        <v>63</v>
      </c>
      <c r="Z116" s="365" t="s">
        <v>62</v>
      </c>
      <c r="AA116" s="367"/>
      <c r="AB116" s="372" t="s">
        <v>87</v>
      </c>
      <c r="AC116" s="364" t="s">
        <v>764</v>
      </c>
      <c r="AD116" s="364" t="s">
        <v>823</v>
      </c>
      <c r="AE116" s="369" t="s">
        <v>824</v>
      </c>
      <c r="AF116" s="372" t="s">
        <v>231</v>
      </c>
      <c r="AG116" s="364" t="s">
        <v>825</v>
      </c>
      <c r="AH116" s="367"/>
      <c r="AI116" s="371">
        <v>44588</v>
      </c>
      <c r="AJ116" s="368" t="s">
        <v>826</v>
      </c>
      <c r="AK116" s="368" t="s">
        <v>8405</v>
      </c>
      <c r="AL116" s="368" t="s">
        <v>8345</v>
      </c>
      <c r="AM116" s="368"/>
      <c r="AN116" s="368"/>
      <c r="AO116" s="368"/>
      <c r="AP116" s="368" t="s">
        <v>8238</v>
      </c>
      <c r="AQ116" s="368" t="s">
        <v>8228</v>
      </c>
      <c r="AR116" s="368" t="s">
        <v>8229</v>
      </c>
      <c r="AS116" s="368" t="s">
        <v>8406</v>
      </c>
      <c r="AT116" s="368"/>
      <c r="AU116" s="368">
        <v>1</v>
      </c>
    </row>
    <row r="117" spans="1:47" ht="30" hidden="1" customHeight="1">
      <c r="A117" s="105" t="str">
        <f>_xlfn.CONCAT(Table2[[#This Row],[TABLE_NAME]],Table2[[#This Row],[COLUMN_NAME]])</f>
        <v>INSTRUMENTISSR_ID_TYP</v>
      </c>
      <c r="B117" s="363" t="s">
        <v>59</v>
      </c>
      <c r="C117" s="369" t="s">
        <v>827</v>
      </c>
      <c r="D117" s="365" t="s">
        <v>94</v>
      </c>
      <c r="E117" s="365" t="s">
        <v>63</v>
      </c>
      <c r="F117" s="365"/>
      <c r="G117" s="365"/>
      <c r="H117" s="365"/>
      <c r="I117" s="365"/>
      <c r="J117" s="365"/>
      <c r="K117" s="365"/>
      <c r="L117" s="366" t="s">
        <v>828</v>
      </c>
      <c r="M117" s="366" t="s">
        <v>829</v>
      </c>
      <c r="N117" s="366" t="s">
        <v>829</v>
      </c>
      <c r="O117" s="366" t="b">
        <v>1</v>
      </c>
      <c r="P117" s="366" t="s">
        <v>139</v>
      </c>
      <c r="Q117" s="366" t="s">
        <v>140</v>
      </c>
      <c r="R117" s="367"/>
      <c r="S117" s="365" t="s">
        <v>830</v>
      </c>
      <c r="T117" s="365" t="s">
        <v>63</v>
      </c>
      <c r="U117" s="365" t="s">
        <v>63</v>
      </c>
      <c r="V117" s="365" t="s">
        <v>63</v>
      </c>
      <c r="W117" s="365" t="s">
        <v>63</v>
      </c>
      <c r="X117" s="365" t="s">
        <v>63</v>
      </c>
      <c r="Y117" s="365" t="s">
        <v>63</v>
      </c>
      <c r="Z117" s="365" t="s">
        <v>62</v>
      </c>
      <c r="AA117" s="367"/>
      <c r="AB117" s="372" t="s">
        <v>87</v>
      </c>
      <c r="AC117" s="364" t="s">
        <v>764</v>
      </c>
      <c r="AD117" s="364" t="s">
        <v>823</v>
      </c>
      <c r="AE117" s="369" t="s">
        <v>824</v>
      </c>
      <c r="AF117" s="372" t="s">
        <v>231</v>
      </c>
      <c r="AG117" s="368" t="s">
        <v>831</v>
      </c>
      <c r="AH117" s="367"/>
      <c r="AI117" s="371">
        <v>44588</v>
      </c>
      <c r="AJ117" s="368" t="s">
        <v>832</v>
      </c>
      <c r="AK117" s="368" t="s">
        <v>8405</v>
      </c>
      <c r="AL117" s="368" t="s">
        <v>140</v>
      </c>
      <c r="AM117" s="368"/>
      <c r="AN117" s="368"/>
      <c r="AO117" s="368"/>
      <c r="AP117" s="368" t="s">
        <v>8238</v>
      </c>
      <c r="AQ117" s="368" t="s">
        <v>8228</v>
      </c>
      <c r="AR117" s="368" t="s">
        <v>8229</v>
      </c>
      <c r="AS117" s="368" t="s">
        <v>8407</v>
      </c>
      <c r="AT117" s="368"/>
      <c r="AU117" s="368">
        <v>1</v>
      </c>
    </row>
    <row r="118" spans="1:47" ht="30" hidden="1" customHeight="1">
      <c r="A118" s="105" t="str">
        <f>_xlfn.CONCAT(Table2[[#This Row],[TABLE_NAME]],Table2[[#This Row],[COLUMN_NAME]])</f>
        <v>INSTRUMENTISSR_NACE_SCTR</v>
      </c>
      <c r="B118" s="363" t="s">
        <v>59</v>
      </c>
      <c r="C118" s="369" t="s">
        <v>833</v>
      </c>
      <c r="D118" s="365" t="s">
        <v>94</v>
      </c>
      <c r="E118" s="365" t="s">
        <v>62</v>
      </c>
      <c r="F118" s="365"/>
      <c r="G118" s="365"/>
      <c r="H118" s="365"/>
      <c r="I118" s="365"/>
      <c r="J118" s="365"/>
      <c r="K118" s="365"/>
      <c r="L118" s="366" t="s">
        <v>834</v>
      </c>
      <c r="M118" s="366" t="s">
        <v>835</v>
      </c>
      <c r="N118" s="366" t="s">
        <v>835</v>
      </c>
      <c r="O118" s="366" t="b">
        <v>1</v>
      </c>
      <c r="P118" s="366" t="s">
        <v>139</v>
      </c>
      <c r="Q118" s="366" t="s">
        <v>140</v>
      </c>
      <c r="R118" s="367"/>
      <c r="S118" s="365" t="s">
        <v>836</v>
      </c>
      <c r="T118" s="365" t="s">
        <v>63</v>
      </c>
      <c r="U118" s="365" t="s">
        <v>63</v>
      </c>
      <c r="V118" s="365" t="s">
        <v>63</v>
      </c>
      <c r="W118" s="365" t="s">
        <v>63</v>
      </c>
      <c r="X118" s="365" t="s">
        <v>63</v>
      </c>
      <c r="Y118" s="365" t="s">
        <v>63</v>
      </c>
      <c r="Z118" s="365" t="s">
        <v>62</v>
      </c>
      <c r="AA118" s="367"/>
      <c r="AB118" s="368" t="s">
        <v>406</v>
      </c>
      <c r="AC118" s="369" t="s">
        <v>837</v>
      </c>
      <c r="AD118" s="369" t="s">
        <v>838</v>
      </c>
      <c r="AE118" s="369" t="s">
        <v>839</v>
      </c>
      <c r="AF118" s="372" t="s">
        <v>231</v>
      </c>
      <c r="AG118" s="364" t="s">
        <v>840</v>
      </c>
      <c r="AH118" s="367"/>
      <c r="AI118" s="371">
        <v>44588</v>
      </c>
      <c r="AJ118" s="368" t="s">
        <v>841</v>
      </c>
      <c r="AK118" s="368" t="s">
        <v>8408</v>
      </c>
      <c r="AL118" s="368" t="s">
        <v>8345</v>
      </c>
      <c r="AM118" s="368"/>
      <c r="AN118" s="368"/>
      <c r="AO118" s="368"/>
      <c r="AP118" s="368" t="s">
        <v>8238</v>
      </c>
      <c r="AQ118" s="368" t="s">
        <v>8228</v>
      </c>
      <c r="AR118" s="368" t="s">
        <v>8229</v>
      </c>
      <c r="AS118" s="368" t="s">
        <v>8409</v>
      </c>
      <c r="AT118" s="368"/>
      <c r="AU118" s="368">
        <v>1</v>
      </c>
    </row>
    <row r="119" spans="1:47" ht="30" hidden="1" customHeight="1">
      <c r="A119" s="105" t="str">
        <f>_xlfn.CONCAT(Table2[[#This Row],[TABLE_NAME]],Table2[[#This Row],[COLUMN_NAME]])</f>
        <v>INSTRUMENTISSR_RTNG</v>
      </c>
      <c r="B119" s="363" t="s">
        <v>59</v>
      </c>
      <c r="C119" s="369" t="s">
        <v>842</v>
      </c>
      <c r="D119" s="365" t="s">
        <v>94</v>
      </c>
      <c r="E119" s="365" t="s">
        <v>63</v>
      </c>
      <c r="F119" s="365"/>
      <c r="G119" s="365"/>
      <c r="H119" s="365"/>
      <c r="I119" s="365"/>
      <c r="J119" s="365"/>
      <c r="K119" s="365"/>
      <c r="L119" s="366" t="s">
        <v>843</v>
      </c>
      <c r="M119" s="366" t="s">
        <v>844</v>
      </c>
      <c r="N119" s="366" t="s">
        <v>844</v>
      </c>
      <c r="O119" s="366" t="b">
        <v>1</v>
      </c>
      <c r="P119" s="366" t="s">
        <v>139</v>
      </c>
      <c r="Q119" s="366" t="s">
        <v>140</v>
      </c>
      <c r="R119" s="367"/>
      <c r="S119" s="365" t="s">
        <v>845</v>
      </c>
      <c r="T119" s="365" t="s">
        <v>63</v>
      </c>
      <c r="U119" s="365" t="s">
        <v>63</v>
      </c>
      <c r="V119" s="365" t="s">
        <v>63</v>
      </c>
      <c r="W119" s="365" t="s">
        <v>63</v>
      </c>
      <c r="X119" s="365" t="s">
        <v>63</v>
      </c>
      <c r="Y119" s="365" t="s">
        <v>63</v>
      </c>
      <c r="Z119" s="365" t="s">
        <v>62</v>
      </c>
      <c r="AA119" s="367"/>
      <c r="AB119" s="368" t="s">
        <v>98</v>
      </c>
      <c r="AC119" s="369" t="s">
        <v>846</v>
      </c>
      <c r="AD119" s="369" t="s">
        <v>847</v>
      </c>
      <c r="AE119" s="369" t="s">
        <v>848</v>
      </c>
      <c r="AF119" s="372" t="s">
        <v>231</v>
      </c>
      <c r="AG119" s="364" t="s">
        <v>849</v>
      </c>
      <c r="AH119" s="367"/>
      <c r="AI119" s="371">
        <v>44589</v>
      </c>
      <c r="AJ119" s="368" t="s">
        <v>850</v>
      </c>
      <c r="AK119" s="368" t="s">
        <v>8410</v>
      </c>
      <c r="AL119" s="368" t="s">
        <v>140</v>
      </c>
      <c r="AM119" s="368"/>
      <c r="AN119" s="368"/>
      <c r="AO119" s="368"/>
      <c r="AP119" s="368" t="s">
        <v>8238</v>
      </c>
      <c r="AQ119" s="368" t="s">
        <v>8228</v>
      </c>
      <c r="AR119" s="368" t="s">
        <v>8229</v>
      </c>
      <c r="AS119" s="368" t="s">
        <v>8411</v>
      </c>
      <c r="AT119" s="368"/>
      <c r="AU119" s="368">
        <v>1</v>
      </c>
    </row>
    <row r="120" spans="1:47" ht="30" hidden="1" customHeight="1">
      <c r="A120" s="105" t="str">
        <f>_xlfn.CONCAT(Table2[[#This Row],[TABLE_NAME]],Table2[[#This Row],[COLUMN_NAME]])</f>
        <v>INSTRUMENTISSR_RTNG_SRC</v>
      </c>
      <c r="B120" s="363" t="s">
        <v>59</v>
      </c>
      <c r="C120" s="369" t="s">
        <v>851</v>
      </c>
      <c r="D120" s="365" t="s">
        <v>581</v>
      </c>
      <c r="E120" s="365" t="s">
        <v>63</v>
      </c>
      <c r="F120" s="365"/>
      <c r="G120" s="365"/>
      <c r="H120" s="365"/>
      <c r="I120" s="365"/>
      <c r="J120" s="365"/>
      <c r="K120" s="365"/>
      <c r="L120" s="366" t="s">
        <v>852</v>
      </c>
      <c r="M120" s="366" t="s">
        <v>853</v>
      </c>
      <c r="N120" s="366" t="s">
        <v>853</v>
      </c>
      <c r="O120" s="366" t="b">
        <v>1</v>
      </c>
      <c r="P120" s="366" t="s">
        <v>139</v>
      </c>
      <c r="Q120" s="366" t="s">
        <v>140</v>
      </c>
      <c r="R120" s="367"/>
      <c r="S120" s="365" t="s">
        <v>854</v>
      </c>
      <c r="T120" s="365" t="s">
        <v>63</v>
      </c>
      <c r="U120" s="365" t="s">
        <v>63</v>
      </c>
      <c r="V120" s="365" t="s">
        <v>63</v>
      </c>
      <c r="W120" s="365" t="s">
        <v>63</v>
      </c>
      <c r="X120" s="365" t="s">
        <v>63</v>
      </c>
      <c r="Y120" s="365" t="s">
        <v>63</v>
      </c>
      <c r="Z120" s="365" t="s">
        <v>62</v>
      </c>
      <c r="AA120" s="367"/>
      <c r="AB120" s="372" t="s">
        <v>87</v>
      </c>
      <c r="AC120" s="369" t="s">
        <v>855</v>
      </c>
      <c r="AD120" s="369" t="s">
        <v>856</v>
      </c>
      <c r="AE120" s="369" t="s">
        <v>851</v>
      </c>
      <c r="AF120" s="372" t="s">
        <v>231</v>
      </c>
      <c r="AG120" s="369" t="s">
        <v>857</v>
      </c>
      <c r="AH120" s="367"/>
      <c r="AI120" s="371">
        <v>44589</v>
      </c>
      <c r="AJ120" s="368" t="s">
        <v>858</v>
      </c>
      <c r="AK120" s="368" t="s">
        <v>8412</v>
      </c>
      <c r="AL120" s="368" t="s">
        <v>140</v>
      </c>
      <c r="AM120" s="368"/>
      <c r="AN120" s="368"/>
      <c r="AO120" s="368"/>
      <c r="AP120" s="368" t="s">
        <v>8238</v>
      </c>
      <c r="AQ120" s="368" t="s">
        <v>8228</v>
      </c>
      <c r="AR120" s="368" t="s">
        <v>8229</v>
      </c>
      <c r="AS120" s="368" t="s">
        <v>8411</v>
      </c>
      <c r="AT120" s="368"/>
      <c r="AU120" s="368">
        <v>1</v>
      </c>
    </row>
    <row r="121" spans="1:47" ht="30" hidden="1" customHeight="1">
      <c r="A121" s="105" t="str">
        <f>_xlfn.CONCAT(Table2[[#This Row],[TABLE_NAME]],Table2[[#This Row],[COLUMN_NAME]])</f>
        <v>INSTRUMENTISSR_TYP</v>
      </c>
      <c r="B121" s="363" t="s">
        <v>59</v>
      </c>
      <c r="C121" s="369" t="s">
        <v>859</v>
      </c>
      <c r="D121" s="365" t="s">
        <v>94</v>
      </c>
      <c r="E121" s="365" t="s">
        <v>63</v>
      </c>
      <c r="F121" s="365"/>
      <c r="G121" s="365"/>
      <c r="H121" s="365"/>
      <c r="I121" s="365"/>
      <c r="J121" s="365"/>
      <c r="K121" s="365"/>
      <c r="L121" s="366" t="s">
        <v>860</v>
      </c>
      <c r="M121" s="366" t="s">
        <v>861</v>
      </c>
      <c r="N121" s="366" t="s">
        <v>861</v>
      </c>
      <c r="O121" s="366" t="b">
        <v>1</v>
      </c>
      <c r="P121" s="366">
        <v>99999999999</v>
      </c>
      <c r="Q121" s="366">
        <v>11111111111</v>
      </c>
      <c r="R121" s="367"/>
      <c r="S121" s="365" t="s">
        <v>862</v>
      </c>
      <c r="T121" s="365" t="s">
        <v>63</v>
      </c>
      <c r="U121" s="365" t="s">
        <v>63</v>
      </c>
      <c r="V121" s="365" t="s">
        <v>63</v>
      </c>
      <c r="W121" s="365" t="s">
        <v>63</v>
      </c>
      <c r="X121" s="365" t="s">
        <v>63</v>
      </c>
      <c r="Y121" s="365" t="s">
        <v>63</v>
      </c>
      <c r="Z121" s="365" t="s">
        <v>62</v>
      </c>
      <c r="AA121" s="367"/>
      <c r="AB121" s="368" t="s">
        <v>406</v>
      </c>
      <c r="AC121" s="369" t="s">
        <v>863</v>
      </c>
      <c r="AD121" s="369" t="s">
        <v>864</v>
      </c>
      <c r="AE121" s="369" t="s">
        <v>865</v>
      </c>
      <c r="AF121" s="372" t="s">
        <v>231</v>
      </c>
      <c r="AG121" s="370" t="s">
        <v>866</v>
      </c>
      <c r="AH121" s="367"/>
      <c r="AI121" s="371">
        <v>44627</v>
      </c>
      <c r="AJ121" s="368" t="s">
        <v>867</v>
      </c>
      <c r="AK121" s="368" t="s">
        <v>8413</v>
      </c>
      <c r="AL121" s="368" t="s">
        <v>140</v>
      </c>
      <c r="AM121" s="368"/>
      <c r="AN121" s="368"/>
      <c r="AO121" s="368"/>
      <c r="AP121" s="368" t="s">
        <v>8238</v>
      </c>
      <c r="AQ121" s="368" t="s">
        <v>8228</v>
      </c>
      <c r="AR121" s="368" t="s">
        <v>8229</v>
      </c>
      <c r="AS121" s="368"/>
      <c r="AT121" s="368"/>
      <c r="AU121" s="368">
        <v>1</v>
      </c>
    </row>
    <row r="122" spans="1:47" ht="30" hidden="1" customHeight="1">
      <c r="A122" s="105" t="str">
        <f>_xlfn.CONCAT(Table2[[#This Row],[TABLE_NAME]],Table2[[#This Row],[COLUMN_NAME]])</f>
        <v>INSTRUMENTLCL_INSTMRNT_ID</v>
      </c>
      <c r="B122" s="381" t="s">
        <v>59</v>
      </c>
      <c r="C122" s="369" t="s">
        <v>868</v>
      </c>
      <c r="D122" s="382" t="s">
        <v>197</v>
      </c>
      <c r="E122" s="365" t="s">
        <v>63</v>
      </c>
      <c r="F122" s="365"/>
      <c r="G122" s="365"/>
      <c r="H122" s="365"/>
      <c r="I122" s="365"/>
      <c r="J122" s="365"/>
      <c r="K122" s="365"/>
      <c r="L122" s="383" t="s">
        <v>869</v>
      </c>
      <c r="M122" s="383"/>
      <c r="N122" s="366" t="s">
        <v>870</v>
      </c>
      <c r="O122" s="366" t="b">
        <v>0</v>
      </c>
      <c r="P122" s="366" t="s">
        <v>193</v>
      </c>
      <c r="Q122" s="366" t="s">
        <v>193</v>
      </c>
      <c r="R122" s="384"/>
      <c r="S122" s="365" t="s">
        <v>871</v>
      </c>
      <c r="T122" s="365" t="s">
        <v>62</v>
      </c>
      <c r="U122" s="365" t="s">
        <v>62</v>
      </c>
      <c r="V122" s="365" t="s">
        <v>62</v>
      </c>
      <c r="W122" s="365" t="s">
        <v>62</v>
      </c>
      <c r="X122" s="365" t="s">
        <v>62</v>
      </c>
      <c r="Y122" s="365" t="s">
        <v>62</v>
      </c>
      <c r="Z122" s="365" t="s">
        <v>62</v>
      </c>
      <c r="AA122" s="385"/>
      <c r="AB122" s="372" t="s">
        <v>75</v>
      </c>
      <c r="AC122" s="369" t="s">
        <v>76</v>
      </c>
      <c r="AD122" s="369" t="s">
        <v>715</v>
      </c>
      <c r="AE122" s="369" t="s">
        <v>872</v>
      </c>
      <c r="AF122" s="369" t="s">
        <v>69</v>
      </c>
      <c r="AG122" s="372" t="s">
        <v>69</v>
      </c>
      <c r="AH122" s="372"/>
      <c r="AI122" s="377">
        <v>45303</v>
      </c>
      <c r="AJ122" s="378" t="s">
        <v>222</v>
      </c>
      <c r="AK122" s="368" t="s">
        <v>8414</v>
      </c>
      <c r="AL122" s="368" t="s">
        <v>8415</v>
      </c>
      <c r="AM122" s="368"/>
      <c r="AN122" s="368"/>
      <c r="AO122" s="368"/>
      <c r="AP122" s="368" t="s">
        <v>8222</v>
      </c>
      <c r="AQ122" s="368" t="s">
        <v>8223</v>
      </c>
      <c r="AR122" s="368" t="s">
        <v>8224</v>
      </c>
      <c r="AS122" s="368"/>
      <c r="AT122" s="368"/>
      <c r="AU122" s="368">
        <v>1</v>
      </c>
    </row>
    <row r="123" spans="1:47" ht="30" hidden="1" customHeight="1">
      <c r="A123" s="105" t="str">
        <f>_xlfn.CONCAT(Table2[[#This Row],[TABLE_NAME]],Table2[[#This Row],[COLUMN_NAME]])</f>
        <v>INSTRUMENTLCR_BFFR_CTGRY</v>
      </c>
      <c r="B123" s="363" t="s">
        <v>59</v>
      </c>
      <c r="C123" s="369" t="s">
        <v>873</v>
      </c>
      <c r="D123" s="365" t="s">
        <v>94</v>
      </c>
      <c r="E123" s="365" t="s">
        <v>63</v>
      </c>
      <c r="F123" s="365"/>
      <c r="G123" s="365"/>
      <c r="H123" s="365"/>
      <c r="I123" s="365"/>
      <c r="J123" s="365"/>
      <c r="K123" s="365"/>
      <c r="L123" s="366" t="s">
        <v>874</v>
      </c>
      <c r="M123" s="366" t="s">
        <v>875</v>
      </c>
      <c r="N123" s="366" t="s">
        <v>875</v>
      </c>
      <c r="O123" s="366" t="b">
        <v>1</v>
      </c>
      <c r="P123" s="366">
        <v>99999999999</v>
      </c>
      <c r="Q123" s="366">
        <v>11111111111</v>
      </c>
      <c r="R123" s="367"/>
      <c r="S123" s="365" t="s">
        <v>876</v>
      </c>
      <c r="T123" s="365" t="s">
        <v>63</v>
      </c>
      <c r="U123" s="365" t="s">
        <v>63</v>
      </c>
      <c r="V123" s="365" t="s">
        <v>63</v>
      </c>
      <c r="W123" s="365" t="s">
        <v>63</v>
      </c>
      <c r="X123" s="365" t="s">
        <v>63</v>
      </c>
      <c r="Y123" s="365" t="s">
        <v>63</v>
      </c>
      <c r="Z123" s="365" t="s">
        <v>62</v>
      </c>
      <c r="AA123" s="367"/>
      <c r="AB123" s="368" t="s">
        <v>406</v>
      </c>
      <c r="AC123" s="369" t="s">
        <v>877</v>
      </c>
      <c r="AD123" s="369" t="s">
        <v>878</v>
      </c>
      <c r="AE123" s="369" t="s">
        <v>879</v>
      </c>
      <c r="AF123" s="368" t="s">
        <v>880</v>
      </c>
      <c r="AG123" s="370" t="s">
        <v>881</v>
      </c>
      <c r="AH123" s="367"/>
      <c r="AI123" s="371">
        <v>44596</v>
      </c>
      <c r="AJ123" s="368" t="s">
        <v>882</v>
      </c>
      <c r="AK123" s="368" t="s">
        <v>8416</v>
      </c>
      <c r="AL123" s="368" t="s">
        <v>140</v>
      </c>
      <c r="AM123" s="368"/>
      <c r="AN123" s="368"/>
      <c r="AO123" s="368"/>
      <c r="AP123" s="368" t="s">
        <v>8238</v>
      </c>
      <c r="AQ123" s="368" t="s">
        <v>8228</v>
      </c>
      <c r="AR123" s="368" t="s">
        <v>8229</v>
      </c>
      <c r="AS123" s="368" t="s">
        <v>8354</v>
      </c>
      <c r="AT123" s="368"/>
      <c r="AU123" s="368">
        <v>1</v>
      </c>
    </row>
    <row r="124" spans="1:47" ht="30" hidden="1" customHeight="1">
      <c r="A124" s="105" t="str">
        <f>_xlfn.CONCAT(Table2[[#This Row],[TABLE_NAME]],Table2[[#This Row],[COLUMN_NAME]])</f>
        <v>INSTRUMENTLCRE</v>
      </c>
      <c r="B124" s="363" t="s">
        <v>59</v>
      </c>
      <c r="C124" s="364" t="s">
        <v>883</v>
      </c>
      <c r="D124" s="365" t="s">
        <v>190</v>
      </c>
      <c r="E124" s="365" t="s">
        <v>63</v>
      </c>
      <c r="F124" s="365" t="s">
        <v>62</v>
      </c>
      <c r="G124" s="365" t="s">
        <v>62</v>
      </c>
      <c r="H124" s="365" t="s">
        <v>63</v>
      </c>
      <c r="I124" s="365" t="s">
        <v>62</v>
      </c>
      <c r="J124" s="365" t="s">
        <v>62</v>
      </c>
      <c r="K124" s="365" t="s">
        <v>62</v>
      </c>
      <c r="L124" s="366" t="s">
        <v>884</v>
      </c>
      <c r="M124" s="366" t="s">
        <v>885</v>
      </c>
      <c r="N124" s="366" t="s">
        <v>885</v>
      </c>
      <c r="O124" s="366" t="b">
        <v>1</v>
      </c>
      <c r="P124" s="366" t="s">
        <v>139</v>
      </c>
      <c r="Q124" s="366" t="s">
        <v>140</v>
      </c>
      <c r="R124" s="367"/>
      <c r="S124" s="365" t="s">
        <v>886</v>
      </c>
      <c r="T124" s="365" t="s">
        <v>63</v>
      </c>
      <c r="U124" s="365" t="s">
        <v>62</v>
      </c>
      <c r="V124" s="365" t="s">
        <v>62</v>
      </c>
      <c r="W124" s="365" t="s">
        <v>62</v>
      </c>
      <c r="X124" s="365" t="s">
        <v>62</v>
      </c>
      <c r="Y124" s="365" t="s">
        <v>62</v>
      </c>
      <c r="Z124" s="365" t="s">
        <v>62</v>
      </c>
      <c r="AA124" s="367"/>
      <c r="AB124" s="372" t="s">
        <v>67</v>
      </c>
      <c r="AC124" s="372" t="s">
        <v>67</v>
      </c>
      <c r="AD124" s="372" t="s">
        <v>67</v>
      </c>
      <c r="AE124" s="370" t="s">
        <v>274</v>
      </c>
      <c r="AF124" s="373" t="s">
        <v>69</v>
      </c>
      <c r="AG124" s="369" t="s">
        <v>69</v>
      </c>
      <c r="AH124" s="367"/>
      <c r="AI124" s="377">
        <v>44508</v>
      </c>
      <c r="AJ124" s="374" t="s">
        <v>108</v>
      </c>
      <c r="AK124" s="368" t="s">
        <v>8417</v>
      </c>
      <c r="AL124" s="368" t="s">
        <v>140</v>
      </c>
      <c r="AM124" s="368"/>
      <c r="AN124" s="368"/>
      <c r="AO124" s="368"/>
      <c r="AP124" s="368" t="s">
        <v>8323</v>
      </c>
      <c r="AQ124" s="368" t="s">
        <v>8324</v>
      </c>
      <c r="AR124" s="368" t="s">
        <v>8325</v>
      </c>
      <c r="AS124" s="368" t="s">
        <v>8418</v>
      </c>
      <c r="AT124" s="368"/>
      <c r="AU124" s="368">
        <v>1</v>
      </c>
    </row>
    <row r="125" spans="1:47" ht="30" hidden="1" customHeight="1">
      <c r="A125" s="105" t="str">
        <f>_xlfn.CONCAT(Table2[[#This Row],[TABLE_NAME]],Table2[[#This Row],[COLUMN_NAME]])</f>
        <v>INSTRUMENTLGD</v>
      </c>
      <c r="B125" s="363" t="s">
        <v>59</v>
      </c>
      <c r="C125" s="364" t="s">
        <v>887</v>
      </c>
      <c r="D125" s="365" t="s">
        <v>114</v>
      </c>
      <c r="E125" s="365" t="s">
        <v>63</v>
      </c>
      <c r="F125" s="365" t="s">
        <v>62</v>
      </c>
      <c r="G125" s="365" t="s">
        <v>62</v>
      </c>
      <c r="H125" s="365" t="s">
        <v>62</v>
      </c>
      <c r="I125" s="365" t="s">
        <v>62</v>
      </c>
      <c r="J125" s="365" t="s">
        <v>62</v>
      </c>
      <c r="K125" s="365" t="s">
        <v>62</v>
      </c>
      <c r="L125" s="366" t="s">
        <v>888</v>
      </c>
      <c r="M125" s="366" t="s">
        <v>889</v>
      </c>
      <c r="N125" s="366" t="s">
        <v>889</v>
      </c>
      <c r="O125" s="366" t="b">
        <v>1</v>
      </c>
      <c r="P125" s="366">
        <v>99999999999</v>
      </c>
      <c r="Q125" s="366">
        <v>11111111111</v>
      </c>
      <c r="R125" s="367"/>
      <c r="S125" s="365" t="s">
        <v>890</v>
      </c>
      <c r="T125" s="365" t="s">
        <v>62</v>
      </c>
      <c r="U125" s="365" t="s">
        <v>62</v>
      </c>
      <c r="V125" s="365" t="s">
        <v>62</v>
      </c>
      <c r="W125" s="365" t="s">
        <v>62</v>
      </c>
      <c r="X125" s="365" t="s">
        <v>62</v>
      </c>
      <c r="Y125" s="365" t="s">
        <v>62</v>
      </c>
      <c r="Z125" s="365" t="s">
        <v>62</v>
      </c>
      <c r="AA125" s="367"/>
      <c r="AB125" s="372" t="s">
        <v>75</v>
      </c>
      <c r="AC125" s="369" t="s">
        <v>147</v>
      </c>
      <c r="AD125" s="383" t="s">
        <v>887</v>
      </c>
      <c r="AE125" s="364" t="s">
        <v>887</v>
      </c>
      <c r="AF125" s="370" t="s">
        <v>305</v>
      </c>
      <c r="AG125" s="368" t="s">
        <v>149</v>
      </c>
      <c r="AH125" s="367"/>
      <c r="AI125" s="377">
        <v>45915</v>
      </c>
      <c r="AJ125" s="374" t="s">
        <v>8800</v>
      </c>
      <c r="AK125" s="368" t="s">
        <v>8419</v>
      </c>
      <c r="AL125" s="368" t="s">
        <v>140</v>
      </c>
      <c r="AM125" s="368"/>
      <c r="AN125" s="368"/>
      <c r="AO125" s="368"/>
      <c r="AP125" s="368" t="s">
        <v>8243</v>
      </c>
      <c r="AQ125" s="368" t="s">
        <v>8244</v>
      </c>
      <c r="AR125" s="368" t="s">
        <v>8245</v>
      </c>
      <c r="AS125" s="368"/>
      <c r="AT125" s="368"/>
      <c r="AU125" s="368">
        <v>1</v>
      </c>
    </row>
    <row r="126" spans="1:47" ht="30" hidden="1" customHeight="1">
      <c r="A126" s="105" t="str">
        <f>_xlfn.CONCAT(Table2[[#This Row],[TABLE_NAME]],Table2[[#This Row],[COLUMN_NAME]])</f>
        <v>INSTRUMENTLGL_PRCDNG_STTS</v>
      </c>
      <c r="B126" s="363" t="s">
        <v>59</v>
      </c>
      <c r="C126" s="364" t="s">
        <v>891</v>
      </c>
      <c r="D126" s="365" t="s">
        <v>94</v>
      </c>
      <c r="E126" s="365" t="s">
        <v>63</v>
      </c>
      <c r="F126" s="365" t="s">
        <v>62</v>
      </c>
      <c r="G126" s="365" t="s">
        <v>63</v>
      </c>
      <c r="H126" s="365" t="s">
        <v>63</v>
      </c>
      <c r="I126" s="365" t="s">
        <v>63</v>
      </c>
      <c r="J126" s="365" t="s">
        <v>62</v>
      </c>
      <c r="K126" s="365" t="s">
        <v>63</v>
      </c>
      <c r="L126" s="366" t="s">
        <v>892</v>
      </c>
      <c r="M126" s="366" t="s">
        <v>893</v>
      </c>
      <c r="N126" s="366" t="s">
        <v>893</v>
      </c>
      <c r="O126" s="366" t="b">
        <v>1</v>
      </c>
      <c r="P126" s="366">
        <v>99999999999</v>
      </c>
      <c r="Q126" s="366">
        <v>11111111111</v>
      </c>
      <c r="R126" s="367"/>
      <c r="S126" s="365" t="s">
        <v>894</v>
      </c>
      <c r="T126" s="365" t="s">
        <v>62</v>
      </c>
      <c r="U126" s="365" t="s">
        <v>62</v>
      </c>
      <c r="V126" s="365" t="s">
        <v>62</v>
      </c>
      <c r="W126" s="365" t="s">
        <v>62</v>
      </c>
      <c r="X126" s="365" t="s">
        <v>62</v>
      </c>
      <c r="Y126" s="365" t="s">
        <v>63</v>
      </c>
      <c r="Z126" s="365" t="s">
        <v>62</v>
      </c>
      <c r="AA126" s="367"/>
      <c r="AB126" s="372" t="s">
        <v>75</v>
      </c>
      <c r="AC126" s="369" t="s">
        <v>895</v>
      </c>
      <c r="AD126" s="369" t="s">
        <v>891</v>
      </c>
      <c r="AE126" s="369" t="s">
        <v>896</v>
      </c>
      <c r="AF126" s="372" t="s">
        <v>69</v>
      </c>
      <c r="AG126" s="368" t="s">
        <v>897</v>
      </c>
      <c r="AH126" s="367"/>
      <c r="AI126" s="377">
        <v>44742</v>
      </c>
      <c r="AJ126" s="368" t="s">
        <v>898</v>
      </c>
      <c r="AK126" s="368" t="s">
        <v>8420</v>
      </c>
      <c r="AL126" s="368" t="s">
        <v>140</v>
      </c>
      <c r="AM126" s="368"/>
      <c r="AN126" s="368"/>
      <c r="AO126" s="368"/>
      <c r="AP126" s="368" t="s">
        <v>8421</v>
      </c>
      <c r="AQ126" s="368" t="s">
        <v>8255</v>
      </c>
      <c r="AR126" s="368" t="s">
        <v>8256</v>
      </c>
      <c r="AS126" s="368" t="s">
        <v>8422</v>
      </c>
      <c r="AT126" s="368"/>
      <c r="AU126" s="368">
        <v>1</v>
      </c>
    </row>
    <row r="127" spans="1:47" ht="30" hidden="1" customHeight="1">
      <c r="A127" s="105" t="str">
        <f>_xlfn.CONCAT(Table2[[#This Row],[TABLE_NAME]],Table2[[#This Row],[COLUMN_NAME]])</f>
        <v>INSTRUMENTLND_DRGTN</v>
      </c>
      <c r="B127" s="363" t="s">
        <v>59</v>
      </c>
      <c r="C127" s="364" t="s">
        <v>899</v>
      </c>
      <c r="D127" s="365" t="s">
        <v>190</v>
      </c>
      <c r="E127" s="365" t="s">
        <v>63</v>
      </c>
      <c r="F127" s="365" t="s">
        <v>63</v>
      </c>
      <c r="G127" s="365" t="s">
        <v>62</v>
      </c>
      <c r="H127" s="365" t="s">
        <v>63</v>
      </c>
      <c r="I127" s="365" t="s">
        <v>63</v>
      </c>
      <c r="J127" s="365" t="s">
        <v>63</v>
      </c>
      <c r="K127" s="365" t="s">
        <v>63</v>
      </c>
      <c r="L127" s="366" t="s">
        <v>900</v>
      </c>
      <c r="M127" s="366" t="s">
        <v>901</v>
      </c>
      <c r="N127" s="366" t="s">
        <v>901</v>
      </c>
      <c r="O127" s="366" t="b">
        <v>1</v>
      </c>
      <c r="P127" s="366" t="s">
        <v>139</v>
      </c>
      <c r="Q127" s="366" t="s">
        <v>140</v>
      </c>
      <c r="R127" s="367"/>
      <c r="S127" s="365" t="s">
        <v>902</v>
      </c>
      <c r="T127" s="365" t="s">
        <v>63</v>
      </c>
      <c r="U127" s="365" t="s">
        <v>63</v>
      </c>
      <c r="V127" s="365" t="s">
        <v>63</v>
      </c>
      <c r="W127" s="365" t="s">
        <v>63</v>
      </c>
      <c r="X127" s="365" t="s">
        <v>62</v>
      </c>
      <c r="Y127" s="365" t="s">
        <v>63</v>
      </c>
      <c r="Z127" s="365" t="s">
        <v>63</v>
      </c>
      <c r="AA127" s="367"/>
      <c r="AB127" s="372" t="s">
        <v>903</v>
      </c>
      <c r="AC127" s="368" t="s">
        <v>904</v>
      </c>
      <c r="AD127" s="368" t="s">
        <v>905</v>
      </c>
      <c r="AE127" s="368" t="s">
        <v>906</v>
      </c>
      <c r="AF127" s="372" t="s">
        <v>907</v>
      </c>
      <c r="AG127" s="368" t="s">
        <v>908</v>
      </c>
      <c r="AH127" s="367"/>
      <c r="AI127" s="371">
        <v>45079</v>
      </c>
      <c r="AJ127" s="368" t="s">
        <v>909</v>
      </c>
      <c r="AK127" s="368" t="s">
        <v>8423</v>
      </c>
      <c r="AL127" s="368" t="s">
        <v>140</v>
      </c>
      <c r="AM127" s="368"/>
      <c r="AN127" s="368"/>
      <c r="AO127" s="368"/>
      <c r="AP127" s="368" t="s">
        <v>8222</v>
      </c>
      <c r="AQ127" s="368" t="s">
        <v>8424</v>
      </c>
      <c r="AR127" s="368" t="s">
        <v>8425</v>
      </c>
      <c r="AS127" s="368" t="s">
        <v>8426</v>
      </c>
      <c r="AT127" s="368"/>
      <c r="AU127" s="368">
        <v>1</v>
      </c>
    </row>
    <row r="128" spans="1:47" ht="30" hidden="1" customHeight="1">
      <c r="A128" s="105" t="str">
        <f>_xlfn.CONCAT(Table2[[#This Row],[TABLE_NAME]],Table2[[#This Row],[COLUMN_NAME]])</f>
        <v>INSTRUMENTLSTI</v>
      </c>
      <c r="B128" s="381" t="s">
        <v>59</v>
      </c>
      <c r="C128" s="369" t="s">
        <v>910</v>
      </c>
      <c r="D128" s="382" t="s">
        <v>114</v>
      </c>
      <c r="E128" s="365" t="s">
        <v>63</v>
      </c>
      <c r="F128" s="365"/>
      <c r="G128" s="365"/>
      <c r="H128" s="365"/>
      <c r="I128" s="365"/>
      <c r="J128" s="365"/>
      <c r="K128" s="365"/>
      <c r="L128" s="383" t="s">
        <v>911</v>
      </c>
      <c r="M128" s="383"/>
      <c r="N128" s="366" t="s">
        <v>912</v>
      </c>
      <c r="O128" s="366" t="b">
        <v>0</v>
      </c>
      <c r="P128" s="366">
        <v>99999999999</v>
      </c>
      <c r="Q128" s="366">
        <v>11111111111</v>
      </c>
      <c r="R128" s="384"/>
      <c r="S128" s="365" t="s">
        <v>913</v>
      </c>
      <c r="T128" s="365" t="s">
        <v>63</v>
      </c>
      <c r="U128" s="365" t="s">
        <v>63</v>
      </c>
      <c r="V128" s="365" t="s">
        <v>63</v>
      </c>
      <c r="W128" s="365" t="s">
        <v>63</v>
      </c>
      <c r="X128" s="365" t="s">
        <v>63</v>
      </c>
      <c r="Y128" s="365" t="s">
        <v>62</v>
      </c>
      <c r="Z128" s="365" t="s">
        <v>63</v>
      </c>
      <c r="AA128" s="385"/>
      <c r="AB128" s="372"/>
      <c r="AC128" s="369"/>
      <c r="AD128" s="369"/>
      <c r="AE128" s="369"/>
      <c r="AF128" s="390"/>
      <c r="AG128" s="372"/>
      <c r="AH128" s="372"/>
      <c r="AI128" s="377" t="s">
        <v>69</v>
      </c>
      <c r="AJ128" s="368"/>
      <c r="AK128" s="368"/>
      <c r="AL128" s="368"/>
      <c r="AM128" s="368"/>
      <c r="AN128" s="368"/>
      <c r="AO128" s="368"/>
      <c r="AP128" s="368"/>
      <c r="AQ128" s="368"/>
      <c r="AR128" s="368"/>
      <c r="AS128" s="368"/>
      <c r="AT128" s="368"/>
      <c r="AU128" s="368">
        <v>0</v>
      </c>
    </row>
    <row r="129" spans="1:47" ht="30" hidden="1" customHeight="1">
      <c r="A129" s="105" t="str">
        <f>_xlfn.CONCAT(Table2[[#This Row],[TABLE_NAME]],Table2[[#This Row],[COLUMN_NAME]])</f>
        <v>INSTRUMENTLTI_INSTRMNT</v>
      </c>
      <c r="B129" s="381" t="s">
        <v>59</v>
      </c>
      <c r="C129" s="369" t="s">
        <v>914</v>
      </c>
      <c r="D129" s="382" t="s">
        <v>114</v>
      </c>
      <c r="E129" s="365" t="s">
        <v>63</v>
      </c>
      <c r="F129" s="365"/>
      <c r="G129" s="365"/>
      <c r="H129" s="365"/>
      <c r="I129" s="365"/>
      <c r="J129" s="365"/>
      <c r="K129" s="365"/>
      <c r="L129" s="383" t="s">
        <v>915</v>
      </c>
      <c r="M129" s="383"/>
      <c r="N129" s="366" t="s">
        <v>916</v>
      </c>
      <c r="O129" s="366" t="b">
        <v>0</v>
      </c>
      <c r="P129" s="366">
        <v>99999999999</v>
      </c>
      <c r="Q129" s="366">
        <v>11111111111</v>
      </c>
      <c r="R129" s="384"/>
      <c r="S129" s="365" t="s">
        <v>917</v>
      </c>
      <c r="T129" s="365" t="s">
        <v>63</v>
      </c>
      <c r="U129" s="365" t="s">
        <v>63</v>
      </c>
      <c r="V129" s="365" t="s">
        <v>63</v>
      </c>
      <c r="W129" s="365" t="s">
        <v>63</v>
      </c>
      <c r="X129" s="365" t="s">
        <v>63</v>
      </c>
      <c r="Y129" s="365" t="s">
        <v>62</v>
      </c>
      <c r="Z129" s="365" t="s">
        <v>63</v>
      </c>
      <c r="AA129" s="385"/>
      <c r="AB129" s="372"/>
      <c r="AC129" s="369"/>
      <c r="AD129" s="369"/>
      <c r="AE129" s="369"/>
      <c r="AF129" s="369"/>
      <c r="AG129" s="372"/>
      <c r="AH129" s="372"/>
      <c r="AI129" s="377" t="s">
        <v>69</v>
      </c>
      <c r="AJ129" s="368"/>
      <c r="AK129" s="368"/>
      <c r="AL129" s="368"/>
      <c r="AM129" s="368"/>
      <c r="AN129" s="368"/>
      <c r="AO129" s="368"/>
      <c r="AP129" s="368"/>
      <c r="AQ129" s="368"/>
      <c r="AR129" s="368"/>
      <c r="AS129" s="368"/>
      <c r="AT129" s="368"/>
      <c r="AU129" s="368">
        <v>0</v>
      </c>
    </row>
    <row r="130" spans="1:47" ht="30" hidden="1" customHeight="1">
      <c r="A130" s="105" t="str">
        <f>_xlfn.CONCAT(Table2[[#This Row],[TABLE_NAME]],Table2[[#This Row],[COLUMN_NAME]])</f>
        <v>INSTRUMENTLTV</v>
      </c>
      <c r="B130" s="363" t="s">
        <v>59</v>
      </c>
      <c r="C130" s="364" t="s">
        <v>918</v>
      </c>
      <c r="D130" s="365" t="s">
        <v>114</v>
      </c>
      <c r="E130" s="365" t="s">
        <v>63</v>
      </c>
      <c r="F130" s="365" t="s">
        <v>62</v>
      </c>
      <c r="G130" s="365" t="s">
        <v>62</v>
      </c>
      <c r="H130" s="365" t="s">
        <v>63</v>
      </c>
      <c r="I130" s="365" t="s">
        <v>62</v>
      </c>
      <c r="J130" s="365" t="s">
        <v>62</v>
      </c>
      <c r="K130" s="365" t="s">
        <v>63</v>
      </c>
      <c r="L130" s="366" t="s">
        <v>919</v>
      </c>
      <c r="M130" s="366" t="s">
        <v>920</v>
      </c>
      <c r="N130" s="366" t="s">
        <v>920</v>
      </c>
      <c r="O130" s="366" t="b">
        <v>1</v>
      </c>
      <c r="P130" s="366">
        <v>99999999999</v>
      </c>
      <c r="Q130" s="366">
        <v>11111111111</v>
      </c>
      <c r="R130" s="367"/>
      <c r="S130" s="365" t="s">
        <v>921</v>
      </c>
      <c r="T130" s="365" t="s">
        <v>63</v>
      </c>
      <c r="U130" s="365" t="s">
        <v>62</v>
      </c>
      <c r="V130" s="365" t="s">
        <v>62</v>
      </c>
      <c r="W130" s="365" t="s">
        <v>62</v>
      </c>
      <c r="X130" s="365" t="s">
        <v>62</v>
      </c>
      <c r="Y130" s="365" t="s">
        <v>62</v>
      </c>
      <c r="Z130" s="365" t="s">
        <v>63</v>
      </c>
      <c r="AA130" s="367"/>
      <c r="AB130" s="368" t="s">
        <v>87</v>
      </c>
      <c r="AC130" s="369" t="s">
        <v>922</v>
      </c>
      <c r="AD130" s="369" t="s">
        <v>923</v>
      </c>
      <c r="AE130" s="369" t="s">
        <v>924</v>
      </c>
      <c r="AF130" s="370" t="s">
        <v>925</v>
      </c>
      <c r="AG130" s="378" t="s">
        <v>926</v>
      </c>
      <c r="AH130" s="367"/>
      <c r="AI130" s="377">
        <v>44697</v>
      </c>
      <c r="AJ130" s="368" t="s">
        <v>927</v>
      </c>
      <c r="AK130" s="368" t="s">
        <v>8427</v>
      </c>
      <c r="AL130" s="368" t="s">
        <v>140</v>
      </c>
      <c r="AM130" s="368"/>
      <c r="AN130" s="368"/>
      <c r="AO130" s="368"/>
      <c r="AP130" s="368" t="s">
        <v>8289</v>
      </c>
      <c r="AQ130" s="368" t="s">
        <v>8208</v>
      </c>
      <c r="AR130" s="368" t="s">
        <v>8209</v>
      </c>
      <c r="AS130" s="368" t="s">
        <v>8428</v>
      </c>
      <c r="AT130" s="368" t="s">
        <v>8429</v>
      </c>
      <c r="AU130" s="368">
        <v>1</v>
      </c>
    </row>
    <row r="131" spans="1:47" ht="30" hidden="1" customHeight="1">
      <c r="A131" s="105" t="str">
        <f>_xlfn.CONCAT(Table2[[#This Row],[TABLE_NAME]],Table2[[#This Row],[COLUMN_NAME]])</f>
        <v>INSTRUMENTLTV_INCPTN</v>
      </c>
      <c r="B131" s="363" t="s">
        <v>59</v>
      </c>
      <c r="C131" s="364" t="s">
        <v>928</v>
      </c>
      <c r="D131" s="365" t="s">
        <v>114</v>
      </c>
      <c r="E131" s="365" t="s">
        <v>63</v>
      </c>
      <c r="F131" s="365" t="s">
        <v>62</v>
      </c>
      <c r="G131" s="365" t="s">
        <v>62</v>
      </c>
      <c r="H131" s="365" t="s">
        <v>63</v>
      </c>
      <c r="I131" s="365" t="s">
        <v>62</v>
      </c>
      <c r="J131" s="365" t="s">
        <v>62</v>
      </c>
      <c r="K131" s="365" t="s">
        <v>63</v>
      </c>
      <c r="L131" s="366" t="s">
        <v>929</v>
      </c>
      <c r="M131" s="366" t="s">
        <v>930</v>
      </c>
      <c r="N131" s="366" t="s">
        <v>930</v>
      </c>
      <c r="O131" s="366" t="b">
        <v>1</v>
      </c>
      <c r="P131" s="366">
        <v>99999999999</v>
      </c>
      <c r="Q131" s="366">
        <v>11111111111</v>
      </c>
      <c r="R131" s="367"/>
      <c r="S131" s="365" t="s">
        <v>931</v>
      </c>
      <c r="T131" s="365" t="s">
        <v>63</v>
      </c>
      <c r="U131" s="365" t="s">
        <v>62</v>
      </c>
      <c r="V131" s="365" t="s">
        <v>62</v>
      </c>
      <c r="W131" s="365" t="s">
        <v>62</v>
      </c>
      <c r="X131" s="365" t="s">
        <v>62</v>
      </c>
      <c r="Y131" s="365" t="s">
        <v>62</v>
      </c>
      <c r="Z131" s="365" t="s">
        <v>63</v>
      </c>
      <c r="AA131" s="367"/>
      <c r="AB131" s="368" t="s">
        <v>87</v>
      </c>
      <c r="AC131" s="369" t="s">
        <v>922</v>
      </c>
      <c r="AD131" s="369" t="s">
        <v>932</v>
      </c>
      <c r="AE131" s="369" t="s">
        <v>933</v>
      </c>
      <c r="AF131" s="370" t="s">
        <v>934</v>
      </c>
      <c r="AG131" s="378" t="s">
        <v>926</v>
      </c>
      <c r="AH131" s="367"/>
      <c r="AI131" s="377">
        <v>44697</v>
      </c>
      <c r="AJ131" s="368" t="s">
        <v>935</v>
      </c>
      <c r="AK131" s="368" t="s">
        <v>8430</v>
      </c>
      <c r="AL131" s="368" t="s">
        <v>140</v>
      </c>
      <c r="AM131" s="368"/>
      <c r="AN131" s="368"/>
      <c r="AO131" s="368"/>
      <c r="AP131" s="368" t="s">
        <v>8289</v>
      </c>
      <c r="AQ131" s="368" t="s">
        <v>8208</v>
      </c>
      <c r="AR131" s="368" t="s">
        <v>8209</v>
      </c>
      <c r="AS131" s="368"/>
      <c r="AT131" s="368"/>
      <c r="AU131" s="368">
        <v>1</v>
      </c>
    </row>
    <row r="132" spans="1:47" ht="30" hidden="1" customHeight="1">
      <c r="A132" s="105" t="str">
        <f>_xlfn.CONCAT(Table2[[#This Row],[TABLE_NAME]],Table2[[#This Row],[COLUMN_NAME]])</f>
        <v>INSTRUMENTLTV_NPE</v>
      </c>
      <c r="B132" s="363" t="s">
        <v>59</v>
      </c>
      <c r="C132" s="364" t="s">
        <v>936</v>
      </c>
      <c r="D132" s="365" t="s">
        <v>114</v>
      </c>
      <c r="E132" s="365" t="s">
        <v>63</v>
      </c>
      <c r="F132" s="365" t="s">
        <v>62</v>
      </c>
      <c r="G132" s="365" t="s">
        <v>63</v>
      </c>
      <c r="H132" s="365" t="s">
        <v>63</v>
      </c>
      <c r="I132" s="365" t="s">
        <v>62</v>
      </c>
      <c r="J132" s="365" t="s">
        <v>62</v>
      </c>
      <c r="K132" s="365" t="s">
        <v>63</v>
      </c>
      <c r="L132" s="366" t="s">
        <v>937</v>
      </c>
      <c r="M132" s="366" t="s">
        <v>938</v>
      </c>
      <c r="N132" s="366" t="s">
        <v>938</v>
      </c>
      <c r="O132" s="366" t="b">
        <v>1</v>
      </c>
      <c r="P132" s="366">
        <v>99999999999</v>
      </c>
      <c r="Q132" s="366">
        <v>11111111111</v>
      </c>
      <c r="R132" s="367"/>
      <c r="S132" s="365" t="s">
        <v>939</v>
      </c>
      <c r="T132" s="365" t="s">
        <v>63</v>
      </c>
      <c r="U132" s="365" t="s">
        <v>62</v>
      </c>
      <c r="V132" s="365" t="s">
        <v>62</v>
      </c>
      <c r="W132" s="365" t="s">
        <v>62</v>
      </c>
      <c r="X132" s="365" t="s">
        <v>62</v>
      </c>
      <c r="Y132" s="365" t="s">
        <v>62</v>
      </c>
      <c r="Z132" s="365" t="s">
        <v>63</v>
      </c>
      <c r="AA132" s="367"/>
      <c r="AB132" s="368" t="s">
        <v>87</v>
      </c>
      <c r="AC132" s="369" t="s">
        <v>940</v>
      </c>
      <c r="AD132" s="369" t="s">
        <v>941</v>
      </c>
      <c r="AE132" s="381" t="s">
        <v>942</v>
      </c>
      <c r="AF132" s="370" t="s">
        <v>943</v>
      </c>
      <c r="AG132" s="368" t="s">
        <v>944</v>
      </c>
      <c r="AH132" s="367"/>
      <c r="AI132" s="377">
        <v>44697</v>
      </c>
      <c r="AJ132" s="368" t="s">
        <v>945</v>
      </c>
      <c r="AK132" s="368" t="s">
        <v>8431</v>
      </c>
      <c r="AL132" s="368" t="s">
        <v>140</v>
      </c>
      <c r="AM132" s="368"/>
      <c r="AN132" s="368"/>
      <c r="AO132" s="368"/>
      <c r="AP132" s="368" t="s">
        <v>8289</v>
      </c>
      <c r="AQ132" s="368" t="s">
        <v>8208</v>
      </c>
      <c r="AR132" s="368" t="s">
        <v>8209</v>
      </c>
      <c r="AS132" s="368"/>
      <c r="AT132" s="368"/>
      <c r="AU132" s="368">
        <v>1</v>
      </c>
    </row>
    <row r="133" spans="1:47" ht="30" hidden="1" customHeight="1">
      <c r="A133" s="105" t="str">
        <f>_xlfn.CONCAT(Table2[[#This Row],[TABLE_NAME]],Table2[[#This Row],[COLUMN_NAME]])</f>
        <v>INSTRUMENTLVRG_FNNC_FLG</v>
      </c>
      <c r="B133" s="363" t="s">
        <v>59</v>
      </c>
      <c r="C133" s="369" t="s">
        <v>946</v>
      </c>
      <c r="D133" s="365" t="s">
        <v>190</v>
      </c>
      <c r="E133" s="365" t="s">
        <v>69</v>
      </c>
      <c r="F133" s="365"/>
      <c r="G133" s="365"/>
      <c r="H133" s="365"/>
      <c r="I133" s="365"/>
      <c r="J133" s="365"/>
      <c r="K133" s="365"/>
      <c r="L133" s="366" t="s">
        <v>947</v>
      </c>
      <c r="M133" s="366" t="s">
        <v>948</v>
      </c>
      <c r="N133" s="366" t="s">
        <v>948</v>
      </c>
      <c r="O133" s="366" t="b">
        <v>1</v>
      </c>
      <c r="P133" s="366" t="s">
        <v>139</v>
      </c>
      <c r="Q133" s="366" t="s">
        <v>140</v>
      </c>
      <c r="R133" s="367"/>
      <c r="S133" s="365" t="s">
        <v>949</v>
      </c>
      <c r="T133" s="365" t="s">
        <v>63</v>
      </c>
      <c r="U133" s="365" t="s">
        <v>63</v>
      </c>
      <c r="V133" s="365" t="s">
        <v>63</v>
      </c>
      <c r="W133" s="365" t="s">
        <v>63</v>
      </c>
      <c r="X133" s="365" t="s">
        <v>62</v>
      </c>
      <c r="Y133" s="365" t="s">
        <v>63</v>
      </c>
      <c r="Z133" s="365" t="s">
        <v>63</v>
      </c>
      <c r="AA133" s="367"/>
      <c r="AB133" s="372" t="s">
        <v>75</v>
      </c>
      <c r="AC133" s="372" t="s">
        <v>8873</v>
      </c>
      <c r="AD133" s="372" t="s">
        <v>8874</v>
      </c>
      <c r="AE133" s="372" t="s">
        <v>8875</v>
      </c>
      <c r="AF133" s="372" t="s">
        <v>69</v>
      </c>
      <c r="AG133" s="372" t="s">
        <v>8876</v>
      </c>
      <c r="AH133" s="367"/>
      <c r="AI133" s="377">
        <v>45793</v>
      </c>
      <c r="AJ133" s="368" t="s">
        <v>8877</v>
      </c>
      <c r="AK133" s="368"/>
      <c r="AL133" s="368" t="s">
        <v>140</v>
      </c>
      <c r="AM133" s="368"/>
      <c r="AN133" s="368"/>
      <c r="AO133" s="368"/>
      <c r="AP133" s="368" t="s">
        <v>8222</v>
      </c>
      <c r="AQ133" s="368" t="s">
        <v>8223</v>
      </c>
      <c r="AR133" s="368" t="s">
        <v>8224</v>
      </c>
      <c r="AS133" s="368"/>
      <c r="AT133" s="368"/>
      <c r="AU133" s="368">
        <v>0</v>
      </c>
    </row>
    <row r="134" spans="1:47" ht="30" hidden="1" customHeight="1">
      <c r="A134" s="105" t="str">
        <f>_xlfn.CONCAT(Table2[[#This Row],[TABLE_NAME]],Table2[[#This Row],[COLUMN_NAME]])</f>
        <v>INSTRUMENTMTRTY_LTST_FRBRNC_MSR_C19</v>
      </c>
      <c r="B134" s="363" t="s">
        <v>59</v>
      </c>
      <c r="C134" s="364" t="s">
        <v>950</v>
      </c>
      <c r="D134" s="365" t="s">
        <v>301</v>
      </c>
      <c r="E134" s="365" t="s">
        <v>63</v>
      </c>
      <c r="F134" s="365" t="s">
        <v>62</v>
      </c>
      <c r="G134" s="365" t="s">
        <v>62</v>
      </c>
      <c r="H134" s="365" t="s">
        <v>62</v>
      </c>
      <c r="I134" s="365" t="s">
        <v>62</v>
      </c>
      <c r="J134" s="365" t="s">
        <v>62</v>
      </c>
      <c r="K134" s="365" t="s">
        <v>62</v>
      </c>
      <c r="L134" s="366" t="s">
        <v>951</v>
      </c>
      <c r="M134" s="366" t="s">
        <v>952</v>
      </c>
      <c r="N134" s="366" t="s">
        <v>952</v>
      </c>
      <c r="O134" s="366" t="b">
        <v>1</v>
      </c>
      <c r="P134" s="366">
        <v>99999999999</v>
      </c>
      <c r="Q134" s="366">
        <v>11111111111</v>
      </c>
      <c r="R134" s="367"/>
      <c r="S134" s="365" t="s">
        <v>953</v>
      </c>
      <c r="T134" s="365" t="s">
        <v>63</v>
      </c>
      <c r="U134" s="365" t="s">
        <v>63</v>
      </c>
      <c r="V134" s="365" t="s">
        <v>63</v>
      </c>
      <c r="W134" s="365" t="s">
        <v>63</v>
      </c>
      <c r="X134" s="365" t="s">
        <v>62</v>
      </c>
      <c r="Y134" s="365" t="s">
        <v>62</v>
      </c>
      <c r="Z134" s="365" t="s">
        <v>63</v>
      </c>
      <c r="AA134" s="367"/>
      <c r="AB134" s="368" t="s">
        <v>406</v>
      </c>
      <c r="AC134" s="369" t="s">
        <v>407</v>
      </c>
      <c r="AD134" s="369" t="s">
        <v>954</v>
      </c>
      <c r="AE134" s="369" t="s">
        <v>955</v>
      </c>
      <c r="AF134" s="368" t="s">
        <v>408</v>
      </c>
      <c r="AG134" s="381" t="s">
        <v>956</v>
      </c>
      <c r="AH134" s="367"/>
      <c r="AI134" s="377">
        <v>44693</v>
      </c>
      <c r="AJ134" s="368" t="s">
        <v>957</v>
      </c>
      <c r="AK134" s="368" t="s">
        <v>8432</v>
      </c>
      <c r="AL134" s="368" t="s">
        <v>140</v>
      </c>
      <c r="AM134" s="368"/>
      <c r="AN134" s="368"/>
      <c r="AO134" s="368"/>
      <c r="AP134" s="368" t="s">
        <v>8262</v>
      </c>
      <c r="AQ134" s="368" t="s">
        <v>8240</v>
      </c>
      <c r="AR134" s="368" t="s">
        <v>8224</v>
      </c>
      <c r="AS134" s="368"/>
      <c r="AT134" s="368"/>
      <c r="AU134" s="368">
        <v>1</v>
      </c>
    </row>
    <row r="135" spans="1:47" ht="30" hidden="1" customHeight="1">
      <c r="A135" s="105" t="str">
        <f>_xlfn.CONCAT(Table2[[#This Row],[TABLE_NAME]],Table2[[#This Row],[COLUMN_NAME]])</f>
        <v>INSTRUMENTMTRTY_LTST_MRTR_C19</v>
      </c>
      <c r="B135" s="363" t="s">
        <v>59</v>
      </c>
      <c r="C135" s="364" t="s">
        <v>958</v>
      </c>
      <c r="D135" s="365" t="s">
        <v>301</v>
      </c>
      <c r="E135" s="365" t="s">
        <v>63</v>
      </c>
      <c r="F135" s="365" t="s">
        <v>62</v>
      </c>
      <c r="G135" s="365" t="s">
        <v>62</v>
      </c>
      <c r="H135" s="365" t="s">
        <v>62</v>
      </c>
      <c r="I135" s="365" t="s">
        <v>62</v>
      </c>
      <c r="J135" s="365" t="s">
        <v>62</v>
      </c>
      <c r="K135" s="365" t="s">
        <v>62</v>
      </c>
      <c r="L135" s="366" t="s">
        <v>959</v>
      </c>
      <c r="M135" s="366" t="s">
        <v>960</v>
      </c>
      <c r="N135" s="366" t="s">
        <v>960</v>
      </c>
      <c r="O135" s="366" t="b">
        <v>1</v>
      </c>
      <c r="P135" s="366">
        <v>99999999999</v>
      </c>
      <c r="Q135" s="366">
        <v>11111111111</v>
      </c>
      <c r="R135" s="367"/>
      <c r="S135" s="365" t="s">
        <v>961</v>
      </c>
      <c r="T135" s="365" t="s">
        <v>63</v>
      </c>
      <c r="U135" s="365" t="s">
        <v>63</v>
      </c>
      <c r="V135" s="365" t="s">
        <v>63</v>
      </c>
      <c r="W135" s="365" t="s">
        <v>63</v>
      </c>
      <c r="X135" s="365" t="s">
        <v>62</v>
      </c>
      <c r="Y135" s="365" t="s">
        <v>62</v>
      </c>
      <c r="Z135" s="365" t="s">
        <v>63</v>
      </c>
      <c r="AA135" s="367"/>
      <c r="AB135" s="368" t="s">
        <v>406</v>
      </c>
      <c r="AC135" s="369" t="s">
        <v>962</v>
      </c>
      <c r="AD135" s="369" t="s">
        <v>963</v>
      </c>
      <c r="AE135" s="369" t="s">
        <v>964</v>
      </c>
      <c r="AF135" s="375" t="s">
        <v>186</v>
      </c>
      <c r="AG135" s="381" t="s">
        <v>965</v>
      </c>
      <c r="AH135" s="367"/>
      <c r="AI135" s="377">
        <v>44547</v>
      </c>
      <c r="AJ135" s="368" t="s">
        <v>966</v>
      </c>
      <c r="AK135" s="368" t="s">
        <v>8433</v>
      </c>
      <c r="AL135" s="368" t="s">
        <v>140</v>
      </c>
      <c r="AM135" s="368"/>
      <c r="AN135" s="368"/>
      <c r="AO135" s="368"/>
      <c r="AP135" s="368" t="s">
        <v>8262</v>
      </c>
      <c r="AQ135" s="368" t="s">
        <v>8208</v>
      </c>
      <c r="AR135" s="368" t="s">
        <v>8209</v>
      </c>
      <c r="AS135" s="368" t="s">
        <v>8434</v>
      </c>
      <c r="AT135" s="368"/>
      <c r="AU135" s="368">
        <v>1</v>
      </c>
    </row>
    <row r="136" spans="1:47" ht="30" hidden="1" customHeight="1">
      <c r="A136" s="105" t="str">
        <f>_xlfn.CONCAT(Table2[[#This Row],[TABLE_NAME]],Table2[[#This Row],[COLUMN_NAME]])</f>
        <v>INSTRUMENTNMBR_FRBRNC_MSRS</v>
      </c>
      <c r="B136" s="363" t="s">
        <v>59</v>
      </c>
      <c r="C136" s="364" t="s">
        <v>967</v>
      </c>
      <c r="D136" s="365" t="s">
        <v>301</v>
      </c>
      <c r="E136" s="365" t="s">
        <v>63</v>
      </c>
      <c r="F136" s="365" t="s">
        <v>62</v>
      </c>
      <c r="G136" s="365" t="s">
        <v>62</v>
      </c>
      <c r="H136" s="365" t="s">
        <v>62</v>
      </c>
      <c r="I136" s="365" t="s">
        <v>62</v>
      </c>
      <c r="J136" s="365" t="s">
        <v>62</v>
      </c>
      <c r="K136" s="365" t="s">
        <v>62</v>
      </c>
      <c r="L136" s="366" t="s">
        <v>968</v>
      </c>
      <c r="M136" s="366" t="s">
        <v>969</v>
      </c>
      <c r="N136" s="366" t="s">
        <v>969</v>
      </c>
      <c r="O136" s="366" t="b">
        <v>1</v>
      </c>
      <c r="P136" s="366">
        <v>99999999999</v>
      </c>
      <c r="Q136" s="366">
        <v>11111111111</v>
      </c>
      <c r="R136" s="367"/>
      <c r="S136" s="365" t="s">
        <v>970</v>
      </c>
      <c r="T136" s="365" t="s">
        <v>62</v>
      </c>
      <c r="U136" s="365" t="s">
        <v>62</v>
      </c>
      <c r="V136" s="365" t="s">
        <v>62</v>
      </c>
      <c r="W136" s="365" t="s">
        <v>62</v>
      </c>
      <c r="X136" s="365" t="s">
        <v>62</v>
      </c>
      <c r="Y136" s="365" t="s">
        <v>62</v>
      </c>
      <c r="Z136" s="365" t="s">
        <v>63</v>
      </c>
      <c r="AA136" s="367"/>
      <c r="AB136" s="368" t="s">
        <v>87</v>
      </c>
      <c r="AC136" s="368" t="s">
        <v>971</v>
      </c>
      <c r="AD136" s="369" t="s">
        <v>972</v>
      </c>
      <c r="AE136" s="369" t="s">
        <v>973</v>
      </c>
      <c r="AF136" s="368" t="s">
        <v>69</v>
      </c>
      <c r="AG136" s="368" t="s">
        <v>974</v>
      </c>
      <c r="AH136" s="367"/>
      <c r="AI136" s="377">
        <v>45303</v>
      </c>
      <c r="AJ136" s="368" t="s">
        <v>975</v>
      </c>
      <c r="AK136" s="368" t="s">
        <v>8435</v>
      </c>
      <c r="AL136" s="368" t="s">
        <v>140</v>
      </c>
      <c r="AM136" s="368"/>
      <c r="AN136" s="368" t="s">
        <v>62</v>
      </c>
      <c r="AO136" s="368"/>
      <c r="AP136" s="368" t="s">
        <v>8317</v>
      </c>
      <c r="AQ136" s="368" t="s">
        <v>8240</v>
      </c>
      <c r="AR136" s="368" t="s">
        <v>8224</v>
      </c>
      <c r="AS136" s="368"/>
      <c r="AT136" s="368"/>
      <c r="AU136" s="368">
        <v>1</v>
      </c>
    </row>
    <row r="137" spans="1:47" ht="30" hidden="1" customHeight="1">
      <c r="A137" s="105" t="str">
        <f>_xlfn.CONCAT(Table2[[#This Row],[TABLE_NAME]],Table2[[#This Row],[COLUMN_NAME]])</f>
        <v>INSTRUMENTOBSRVD_AGNT_ID</v>
      </c>
      <c r="B137" s="363" t="s">
        <v>59</v>
      </c>
      <c r="C137" s="364" t="s">
        <v>976</v>
      </c>
      <c r="D137" s="365" t="s">
        <v>977</v>
      </c>
      <c r="E137" s="365" t="s">
        <v>62</v>
      </c>
      <c r="F137" s="365" t="s">
        <v>62</v>
      </c>
      <c r="G137" s="365" t="s">
        <v>62</v>
      </c>
      <c r="H137" s="365" t="s">
        <v>62</v>
      </c>
      <c r="I137" s="365" t="s">
        <v>62</v>
      </c>
      <c r="J137" s="365" t="s">
        <v>62</v>
      </c>
      <c r="K137" s="365" t="s">
        <v>62</v>
      </c>
      <c r="L137" s="366" t="s">
        <v>978</v>
      </c>
      <c r="M137" s="366" t="s">
        <v>979</v>
      </c>
      <c r="N137" s="366" t="s">
        <v>979</v>
      </c>
      <c r="O137" s="366" t="b">
        <v>1</v>
      </c>
      <c r="P137" s="366" t="s">
        <v>193</v>
      </c>
      <c r="Q137" s="366" t="s">
        <v>193</v>
      </c>
      <c r="R137" s="367"/>
      <c r="S137" s="365" t="s">
        <v>980</v>
      </c>
      <c r="T137" s="365" t="s">
        <v>62</v>
      </c>
      <c r="U137" s="365" t="s">
        <v>62</v>
      </c>
      <c r="V137" s="365" t="s">
        <v>62</v>
      </c>
      <c r="W137" s="365" t="s">
        <v>62</v>
      </c>
      <c r="X137" s="365" t="s">
        <v>62</v>
      </c>
      <c r="Y137" s="365" t="s">
        <v>62</v>
      </c>
      <c r="Z137" s="365" t="s">
        <v>62</v>
      </c>
      <c r="AA137" s="367"/>
      <c r="AB137" s="372" t="s">
        <v>67</v>
      </c>
      <c r="AC137" s="372" t="s">
        <v>67</v>
      </c>
      <c r="AD137" s="372" t="s">
        <v>67</v>
      </c>
      <c r="AE137" s="364" t="s">
        <v>981</v>
      </c>
      <c r="AF137" s="372" t="s">
        <v>69</v>
      </c>
      <c r="AG137" s="369" t="s">
        <v>69</v>
      </c>
      <c r="AH137" s="367"/>
      <c r="AI137" s="377">
        <v>44362</v>
      </c>
      <c r="AJ137" s="368"/>
      <c r="AK137" s="368" t="s">
        <v>8436</v>
      </c>
      <c r="AL137" s="368" t="s">
        <v>8437</v>
      </c>
      <c r="AM137" s="368"/>
      <c r="AN137" s="368"/>
      <c r="AO137" s="368"/>
      <c r="AP137" s="368" t="s">
        <v>8222</v>
      </c>
      <c r="AQ137" s="368" t="s">
        <v>8223</v>
      </c>
      <c r="AR137" s="368" t="s">
        <v>8224</v>
      </c>
      <c r="AS137" s="368"/>
      <c r="AT137" s="368"/>
      <c r="AU137" s="368">
        <v>1</v>
      </c>
    </row>
    <row r="138" spans="1:47" ht="30" hidden="1" customHeight="1">
      <c r="A138" s="105" t="str">
        <f>_xlfn.CONCAT(Table2[[#This Row],[TABLE_NAME]],Table2[[#This Row],[COLUMN_NAME]])</f>
        <v>INSTRUMENTOBSRVD_AGNT_NM</v>
      </c>
      <c r="B138" s="363" t="s">
        <v>59</v>
      </c>
      <c r="C138" s="364" t="s">
        <v>982</v>
      </c>
      <c r="D138" s="365" t="s">
        <v>136</v>
      </c>
      <c r="E138" s="365" t="s">
        <v>63</v>
      </c>
      <c r="F138" s="365" t="s">
        <v>62</v>
      </c>
      <c r="G138" s="365" t="s">
        <v>62</v>
      </c>
      <c r="H138" s="365" t="s">
        <v>62</v>
      </c>
      <c r="I138" s="365" t="s">
        <v>62</v>
      </c>
      <c r="J138" s="365" t="s">
        <v>62</v>
      </c>
      <c r="K138" s="365" t="s">
        <v>62</v>
      </c>
      <c r="L138" s="366" t="s">
        <v>983</v>
      </c>
      <c r="M138" s="366" t="s">
        <v>984</v>
      </c>
      <c r="N138" s="366" t="s">
        <v>984</v>
      </c>
      <c r="O138" s="366" t="b">
        <v>1</v>
      </c>
      <c r="P138" s="366" t="s">
        <v>193</v>
      </c>
      <c r="Q138" s="366" t="s">
        <v>193</v>
      </c>
      <c r="R138" s="367"/>
      <c r="S138" s="365" t="s">
        <v>985</v>
      </c>
      <c r="T138" s="365" t="s">
        <v>62</v>
      </c>
      <c r="U138" s="365" t="s">
        <v>62</v>
      </c>
      <c r="V138" s="365" t="s">
        <v>62</v>
      </c>
      <c r="W138" s="365" t="s">
        <v>62</v>
      </c>
      <c r="X138" s="365" t="s">
        <v>62</v>
      </c>
      <c r="Y138" s="365" t="s">
        <v>62</v>
      </c>
      <c r="Z138" s="365" t="s">
        <v>62</v>
      </c>
      <c r="AA138" s="367"/>
      <c r="AB138" s="368" t="s">
        <v>67</v>
      </c>
      <c r="AC138" s="372" t="s">
        <v>67</v>
      </c>
      <c r="AD138" s="372" t="s">
        <v>67</v>
      </c>
      <c r="AE138" s="368" t="s">
        <v>986</v>
      </c>
      <c r="AF138" s="372" t="s">
        <v>69</v>
      </c>
      <c r="AG138" s="369" t="s">
        <v>69</v>
      </c>
      <c r="AH138" s="367"/>
      <c r="AI138" s="377">
        <v>44362</v>
      </c>
      <c r="AJ138" s="368" t="s">
        <v>987</v>
      </c>
      <c r="AK138" s="368" t="s">
        <v>8438</v>
      </c>
      <c r="AL138" s="368" t="s">
        <v>140</v>
      </c>
      <c r="AM138" s="368"/>
      <c r="AN138" s="368"/>
      <c r="AO138" s="368"/>
      <c r="AP138" s="368" t="s">
        <v>8222</v>
      </c>
      <c r="AQ138" s="368" t="s">
        <v>8223</v>
      </c>
      <c r="AR138" s="368" t="s">
        <v>8224</v>
      </c>
      <c r="AS138" s="368" t="s">
        <v>8439</v>
      </c>
      <c r="AT138" s="368"/>
      <c r="AU138" s="368">
        <v>1</v>
      </c>
    </row>
    <row r="139" spans="1:47" ht="30" hidden="1" customHeight="1">
      <c r="A139" s="105" t="str">
        <f>_xlfn.CONCAT(Table2[[#This Row],[TABLE_NAME]],Table2[[#This Row],[COLUMN_NAME]])</f>
        <v>INSTRUMENTOFF_BLNC_SHT_AMNT_INSTRMNT</v>
      </c>
      <c r="B139" s="363" t="s">
        <v>59</v>
      </c>
      <c r="C139" s="364" t="s">
        <v>988</v>
      </c>
      <c r="D139" s="365" t="s">
        <v>61</v>
      </c>
      <c r="E139" s="365" t="s">
        <v>62</v>
      </c>
      <c r="F139" s="365" t="s">
        <v>62</v>
      </c>
      <c r="G139" s="365" t="s">
        <v>62</v>
      </c>
      <c r="H139" s="365" t="s">
        <v>62</v>
      </c>
      <c r="I139" s="365" t="s">
        <v>62</v>
      </c>
      <c r="J139" s="365" t="s">
        <v>62</v>
      </c>
      <c r="K139" s="365" t="s">
        <v>62</v>
      </c>
      <c r="L139" s="366" t="s">
        <v>989</v>
      </c>
      <c r="M139" s="366" t="s">
        <v>990</v>
      </c>
      <c r="N139" s="366" t="s">
        <v>990</v>
      </c>
      <c r="O139" s="366" t="b">
        <v>1</v>
      </c>
      <c r="P139" s="366">
        <v>99999999999</v>
      </c>
      <c r="Q139" s="366">
        <v>11111111111</v>
      </c>
      <c r="R139" s="367"/>
      <c r="S139" s="365" t="s">
        <v>991</v>
      </c>
      <c r="T139" s="365" t="s">
        <v>63</v>
      </c>
      <c r="U139" s="365" t="s">
        <v>62</v>
      </c>
      <c r="V139" s="365" t="s">
        <v>62</v>
      </c>
      <c r="W139" s="365" t="s">
        <v>62</v>
      </c>
      <c r="X139" s="365" t="s">
        <v>62</v>
      </c>
      <c r="Y139" s="365" t="s">
        <v>62</v>
      </c>
      <c r="Z139" s="365" t="s">
        <v>63</v>
      </c>
      <c r="AA139" s="367"/>
      <c r="AB139" s="368" t="s">
        <v>75</v>
      </c>
      <c r="AC139" s="369" t="s">
        <v>76</v>
      </c>
      <c r="AD139" s="369" t="s">
        <v>992</v>
      </c>
      <c r="AE139" s="369" t="s">
        <v>993</v>
      </c>
      <c r="AF139" s="368" t="s">
        <v>69</v>
      </c>
      <c r="AG139" s="368" t="s">
        <v>8878</v>
      </c>
      <c r="AH139" s="367"/>
      <c r="AI139" s="377">
        <v>45771</v>
      </c>
      <c r="AJ139" s="374" t="s">
        <v>8928</v>
      </c>
      <c r="AK139" s="368" t="s">
        <v>8440</v>
      </c>
      <c r="AL139" s="368" t="s">
        <v>8441</v>
      </c>
      <c r="AM139" s="368"/>
      <c r="AN139" s="368"/>
      <c r="AO139" s="368"/>
      <c r="AP139" s="368" t="s">
        <v>8207</v>
      </c>
      <c r="AQ139" s="368" t="s">
        <v>8208</v>
      </c>
      <c r="AR139" s="368" t="s">
        <v>8209</v>
      </c>
      <c r="AS139" s="368"/>
      <c r="AT139" s="368"/>
      <c r="AU139" s="368">
        <v>1</v>
      </c>
    </row>
    <row r="140" spans="1:47" ht="30" hidden="1" customHeight="1">
      <c r="A140" s="105" t="str">
        <f>_xlfn.CONCAT(Table2[[#This Row],[TABLE_NAME]],Table2[[#This Row],[COLUMN_NAME]])</f>
        <v>INSTRUMENTOFF_BLNC_SHT_AMNT_INSTRMNT_PRVS</v>
      </c>
      <c r="B140" s="363" t="s">
        <v>59</v>
      </c>
      <c r="C140" s="364" t="s">
        <v>994</v>
      </c>
      <c r="D140" s="365" t="s">
        <v>61</v>
      </c>
      <c r="E140" s="365" t="s">
        <v>63</v>
      </c>
      <c r="F140" s="365" t="s">
        <v>62</v>
      </c>
      <c r="G140" s="365" t="s">
        <v>63</v>
      </c>
      <c r="H140" s="365" t="s">
        <v>63</v>
      </c>
      <c r="I140" s="365" t="s">
        <v>62</v>
      </c>
      <c r="J140" s="365" t="s">
        <v>62</v>
      </c>
      <c r="K140" s="365" t="s">
        <v>62</v>
      </c>
      <c r="L140" s="366" t="s">
        <v>995</v>
      </c>
      <c r="M140" s="366" t="s">
        <v>996</v>
      </c>
      <c r="N140" s="366" t="s">
        <v>996</v>
      </c>
      <c r="O140" s="366" t="b">
        <v>1</v>
      </c>
      <c r="P140" s="366">
        <v>99999999999</v>
      </c>
      <c r="Q140" s="366">
        <v>11111111111</v>
      </c>
      <c r="R140" s="367"/>
      <c r="S140" s="365" t="s">
        <v>997</v>
      </c>
      <c r="T140" s="365" t="s">
        <v>63</v>
      </c>
      <c r="U140" s="365" t="s">
        <v>62</v>
      </c>
      <c r="V140" s="365" t="s">
        <v>62</v>
      </c>
      <c r="W140" s="365" t="s">
        <v>62</v>
      </c>
      <c r="X140" s="365" t="s">
        <v>62</v>
      </c>
      <c r="Y140" s="365" t="s">
        <v>62</v>
      </c>
      <c r="Z140" s="365" t="s">
        <v>63</v>
      </c>
      <c r="AA140" s="367"/>
      <c r="AB140" s="368" t="s">
        <v>75</v>
      </c>
      <c r="AC140" s="369" t="s">
        <v>76</v>
      </c>
      <c r="AD140" s="369" t="s">
        <v>998</v>
      </c>
      <c r="AE140" s="369" t="s">
        <v>999</v>
      </c>
      <c r="AF140" s="368" t="s">
        <v>82</v>
      </c>
      <c r="AG140" s="368" t="s">
        <v>1000</v>
      </c>
      <c r="AH140" s="367"/>
      <c r="AI140" s="377">
        <v>45471</v>
      </c>
      <c r="AJ140" s="386" t="s">
        <v>1001</v>
      </c>
      <c r="AK140" s="368" t="s">
        <v>8442</v>
      </c>
      <c r="AL140" s="368" t="s">
        <v>140</v>
      </c>
      <c r="AM140" s="368"/>
      <c r="AN140" s="368"/>
      <c r="AO140" s="368"/>
      <c r="AP140" s="368" t="s">
        <v>8207</v>
      </c>
      <c r="AQ140" s="368" t="s">
        <v>8208</v>
      </c>
      <c r="AR140" s="368" t="s">
        <v>8209</v>
      </c>
      <c r="AS140" s="368"/>
      <c r="AT140" s="368"/>
      <c r="AU140" s="368">
        <v>1</v>
      </c>
    </row>
    <row r="141" spans="1:47" ht="30" hidden="1" customHeight="1">
      <c r="A141" s="105" t="str">
        <f>_xlfn.CONCAT(Table2[[#This Row],[TABLE_NAME]],Table2[[#This Row],[COLUMN_NAME]])</f>
        <v>INSTRUMENTOTSTNDNG_NMNL_AMNT_INSTRMNT</v>
      </c>
      <c r="B141" s="363" t="s">
        <v>59</v>
      </c>
      <c r="C141" s="364" t="s">
        <v>1002</v>
      </c>
      <c r="D141" s="365" t="s">
        <v>61</v>
      </c>
      <c r="E141" s="365" t="s">
        <v>62</v>
      </c>
      <c r="F141" s="365" t="s">
        <v>62</v>
      </c>
      <c r="G141" s="365" t="s">
        <v>62</v>
      </c>
      <c r="H141" s="365" t="s">
        <v>62</v>
      </c>
      <c r="I141" s="365" t="s">
        <v>62</v>
      </c>
      <c r="J141" s="365" t="s">
        <v>62</v>
      </c>
      <c r="K141" s="365" t="s">
        <v>62</v>
      </c>
      <c r="L141" s="366" t="s">
        <v>1003</v>
      </c>
      <c r="M141" s="366" t="s">
        <v>1004</v>
      </c>
      <c r="N141" s="366" t="s">
        <v>1004</v>
      </c>
      <c r="O141" s="366" t="b">
        <v>1</v>
      </c>
      <c r="P141" s="366">
        <v>99999999999</v>
      </c>
      <c r="Q141" s="366">
        <v>11111111111</v>
      </c>
      <c r="R141" s="367"/>
      <c r="S141" s="365" t="s">
        <v>1005</v>
      </c>
      <c r="T141" s="365" t="s">
        <v>62</v>
      </c>
      <c r="U141" s="365" t="s">
        <v>62</v>
      </c>
      <c r="V141" s="365" t="s">
        <v>62</v>
      </c>
      <c r="W141" s="365" t="s">
        <v>62</v>
      </c>
      <c r="X141" s="365" t="s">
        <v>62</v>
      </c>
      <c r="Y141" s="365" t="s">
        <v>62</v>
      </c>
      <c r="Z141" s="365" t="s">
        <v>62</v>
      </c>
      <c r="AA141" s="367"/>
      <c r="AB141" s="368" t="s">
        <v>75</v>
      </c>
      <c r="AC141" s="369" t="s">
        <v>76</v>
      </c>
      <c r="AD141" s="369" t="s">
        <v>8686</v>
      </c>
      <c r="AE141" s="369" t="s">
        <v>8688</v>
      </c>
      <c r="AF141" s="372" t="s">
        <v>69</v>
      </c>
      <c r="AG141" s="368" t="s">
        <v>8698</v>
      </c>
      <c r="AH141" s="367"/>
      <c r="AI141" s="371">
        <v>45834</v>
      </c>
      <c r="AJ141" s="368" t="s">
        <v>8708</v>
      </c>
      <c r="AK141" s="368" t="s">
        <v>8706</v>
      </c>
      <c r="AL141" s="368"/>
      <c r="AM141" s="368"/>
      <c r="AN141" s="368"/>
      <c r="AO141" s="368"/>
      <c r="AP141" s="368" t="s">
        <v>8207</v>
      </c>
      <c r="AQ141" s="368" t="s">
        <v>8208</v>
      </c>
      <c r="AR141" s="368" t="s">
        <v>8209</v>
      </c>
      <c r="AS141" s="368"/>
      <c r="AT141" s="368"/>
      <c r="AU141" s="368">
        <v>1</v>
      </c>
    </row>
    <row r="142" spans="1:47" ht="40.950000000000003" hidden="1" customHeight="1">
      <c r="A142" s="105" t="str">
        <f>_xlfn.CONCAT(Table2[[#This Row],[TABLE_NAME]],Table2[[#This Row],[COLUMN_NAME]])</f>
        <v>INSTRUMENTOTSTNDNG_NMNL_AMNT_INSTRMNT_PRVS</v>
      </c>
      <c r="B142" s="363" t="s">
        <v>59</v>
      </c>
      <c r="C142" s="364" t="s">
        <v>1006</v>
      </c>
      <c r="D142" s="365" t="s">
        <v>61</v>
      </c>
      <c r="E142" s="365" t="s">
        <v>63</v>
      </c>
      <c r="F142" s="365" t="s">
        <v>62</v>
      </c>
      <c r="G142" s="365" t="s">
        <v>63</v>
      </c>
      <c r="H142" s="365" t="s">
        <v>63</v>
      </c>
      <c r="I142" s="365" t="s">
        <v>62</v>
      </c>
      <c r="J142" s="365" t="s">
        <v>62</v>
      </c>
      <c r="K142" s="365" t="s">
        <v>62</v>
      </c>
      <c r="L142" s="366" t="s">
        <v>1007</v>
      </c>
      <c r="M142" s="366" t="s">
        <v>1008</v>
      </c>
      <c r="N142" s="366" t="s">
        <v>1008</v>
      </c>
      <c r="O142" s="366" t="b">
        <v>1</v>
      </c>
      <c r="P142" s="366">
        <v>99999999999</v>
      </c>
      <c r="Q142" s="366">
        <v>11111111111</v>
      </c>
      <c r="R142" s="367"/>
      <c r="S142" s="365" t="s">
        <v>1009</v>
      </c>
      <c r="T142" s="365" t="s">
        <v>62</v>
      </c>
      <c r="U142" s="365" t="s">
        <v>62</v>
      </c>
      <c r="V142" s="365" t="s">
        <v>62</v>
      </c>
      <c r="W142" s="365" t="s">
        <v>62</v>
      </c>
      <c r="X142" s="365" t="s">
        <v>62</v>
      </c>
      <c r="Y142" s="365" t="s">
        <v>62</v>
      </c>
      <c r="Z142" s="365" t="s">
        <v>62</v>
      </c>
      <c r="AA142" s="367"/>
      <c r="AB142" s="368" t="s">
        <v>75</v>
      </c>
      <c r="AC142" s="369" t="s">
        <v>76</v>
      </c>
      <c r="AD142" s="369" t="s">
        <v>8687</v>
      </c>
      <c r="AE142" s="369" t="s">
        <v>8690</v>
      </c>
      <c r="AF142" s="368" t="s">
        <v>82</v>
      </c>
      <c r="AG142" s="368" t="s">
        <v>8699</v>
      </c>
      <c r="AH142" s="367"/>
      <c r="AI142" s="371">
        <v>45834</v>
      </c>
      <c r="AJ142" s="368" t="s">
        <v>8701</v>
      </c>
      <c r="AK142" s="368" t="s">
        <v>8705</v>
      </c>
      <c r="AL142" s="368" t="s">
        <v>140</v>
      </c>
      <c r="AM142" s="368"/>
      <c r="AN142" s="368"/>
      <c r="AO142" s="368"/>
      <c r="AP142" s="368" t="s">
        <v>8207</v>
      </c>
      <c r="AQ142" s="368" t="s">
        <v>8208</v>
      </c>
      <c r="AR142" s="368" t="s">
        <v>8209</v>
      </c>
      <c r="AS142" s="368" t="s">
        <v>8694</v>
      </c>
      <c r="AT142" s="368"/>
      <c r="AU142" s="368">
        <v>1</v>
      </c>
    </row>
    <row r="143" spans="1:47" ht="30" hidden="1" customHeight="1">
      <c r="A143" s="105" t="str">
        <f>_xlfn.CONCAT(Table2[[#This Row],[TABLE_NAME]],Table2[[#This Row],[COLUMN_NAME]])</f>
        <v>INSTRUMENTPBLC_GRNT_SCHM_C19_NM</v>
      </c>
      <c r="B143" s="363" t="s">
        <v>59</v>
      </c>
      <c r="C143" s="364" t="s">
        <v>1010</v>
      </c>
      <c r="D143" s="365" t="s">
        <v>136</v>
      </c>
      <c r="E143" s="365" t="s">
        <v>63</v>
      </c>
      <c r="F143" s="365" t="s">
        <v>62</v>
      </c>
      <c r="G143" s="365" t="s">
        <v>62</v>
      </c>
      <c r="H143" s="365" t="s">
        <v>62</v>
      </c>
      <c r="I143" s="365" t="s">
        <v>62</v>
      </c>
      <c r="J143" s="365" t="s">
        <v>62</v>
      </c>
      <c r="K143" s="365" t="s">
        <v>62</v>
      </c>
      <c r="L143" s="366" t="s">
        <v>1011</v>
      </c>
      <c r="M143" s="366" t="s">
        <v>1012</v>
      </c>
      <c r="N143" s="366" t="s">
        <v>1012</v>
      </c>
      <c r="O143" s="366" t="b">
        <v>1</v>
      </c>
      <c r="P143" s="366" t="s">
        <v>139</v>
      </c>
      <c r="Q143" s="366" t="s">
        <v>140</v>
      </c>
      <c r="R143" s="367"/>
      <c r="S143" s="365" t="s">
        <v>1013</v>
      </c>
      <c r="T143" s="365" t="s">
        <v>63</v>
      </c>
      <c r="U143" s="365" t="s">
        <v>63</v>
      </c>
      <c r="V143" s="365" t="s">
        <v>63</v>
      </c>
      <c r="W143" s="365" t="s">
        <v>63</v>
      </c>
      <c r="X143" s="365" t="s">
        <v>62</v>
      </c>
      <c r="Y143" s="365" t="s">
        <v>62</v>
      </c>
      <c r="Z143" s="365" t="s">
        <v>63</v>
      </c>
      <c r="AA143" s="367"/>
      <c r="AB143" s="368" t="s">
        <v>1014</v>
      </c>
      <c r="AC143" s="366" t="s">
        <v>1015</v>
      </c>
      <c r="AD143" s="369" t="s">
        <v>1016</v>
      </c>
      <c r="AE143" s="369" t="s">
        <v>1017</v>
      </c>
      <c r="AF143" s="375" t="s">
        <v>1018</v>
      </c>
      <c r="AG143" s="368" t="s">
        <v>1019</v>
      </c>
      <c r="AH143" s="367"/>
      <c r="AI143" s="377">
        <v>44764</v>
      </c>
      <c r="AJ143" s="368" t="s">
        <v>1020</v>
      </c>
      <c r="AK143" s="368" t="s">
        <v>8443</v>
      </c>
      <c r="AL143" s="368" t="s">
        <v>140</v>
      </c>
      <c r="AM143" s="368"/>
      <c r="AN143" s="368"/>
      <c r="AO143" s="368"/>
      <c r="AP143" s="368" t="s">
        <v>8262</v>
      </c>
      <c r="AQ143" s="368" t="s">
        <v>8240</v>
      </c>
      <c r="AR143" s="368" t="s">
        <v>8224</v>
      </c>
      <c r="AS143" s="368" t="s">
        <v>8444</v>
      </c>
      <c r="AT143" s="368"/>
      <c r="AU143" s="368">
        <v>1</v>
      </c>
    </row>
    <row r="144" spans="1:47" ht="30" hidden="1" customHeight="1">
      <c r="A144" s="105" t="str">
        <f>_xlfn.CONCAT(Table2[[#This Row],[TABLE_NAME]],Table2[[#This Row],[COLUMN_NAME]])</f>
        <v>INSTRUMENTPD_CRR_INCPTN</v>
      </c>
      <c r="B144" s="363" t="s">
        <v>59</v>
      </c>
      <c r="C144" s="364" t="s">
        <v>1021</v>
      </c>
      <c r="D144" s="365" t="s">
        <v>114</v>
      </c>
      <c r="E144" s="365" t="s">
        <v>63</v>
      </c>
      <c r="F144" s="365" t="s">
        <v>62</v>
      </c>
      <c r="G144" s="365" t="s">
        <v>62</v>
      </c>
      <c r="H144" s="365" t="s">
        <v>62</v>
      </c>
      <c r="I144" s="365" t="s">
        <v>62</v>
      </c>
      <c r="J144" s="365" t="s">
        <v>62</v>
      </c>
      <c r="K144" s="365" t="s">
        <v>62</v>
      </c>
      <c r="L144" s="366" t="s">
        <v>1022</v>
      </c>
      <c r="M144" s="366" t="s">
        <v>1023</v>
      </c>
      <c r="N144" s="366" t="s">
        <v>1023</v>
      </c>
      <c r="O144" s="366" t="b">
        <v>1</v>
      </c>
      <c r="P144" s="366">
        <v>99999999999</v>
      </c>
      <c r="Q144" s="366">
        <v>11111111111</v>
      </c>
      <c r="R144" s="367"/>
      <c r="S144" s="365" t="s">
        <v>1024</v>
      </c>
      <c r="T144" s="365" t="s">
        <v>62</v>
      </c>
      <c r="U144" s="365" t="s">
        <v>62</v>
      </c>
      <c r="V144" s="365" t="s">
        <v>62</v>
      </c>
      <c r="W144" s="365" t="s">
        <v>62</v>
      </c>
      <c r="X144" s="365" t="s">
        <v>62</v>
      </c>
      <c r="Y144" s="365" t="s">
        <v>62</v>
      </c>
      <c r="Z144" s="365" t="s">
        <v>62</v>
      </c>
      <c r="AA144" s="367"/>
      <c r="AB144" s="372" t="s">
        <v>75</v>
      </c>
      <c r="AC144" s="369" t="s">
        <v>147</v>
      </c>
      <c r="AD144" s="364" t="s">
        <v>1021</v>
      </c>
      <c r="AE144" s="364" t="s">
        <v>8816</v>
      </c>
      <c r="AF144" s="373" t="s">
        <v>8817</v>
      </c>
      <c r="AG144" s="368" t="s">
        <v>8818</v>
      </c>
      <c r="AH144" s="367"/>
      <c r="AI144" s="377">
        <v>45915</v>
      </c>
      <c r="AJ144" s="374" t="s">
        <v>8819</v>
      </c>
      <c r="AK144" s="368" t="s">
        <v>8445</v>
      </c>
      <c r="AL144" s="368" t="s">
        <v>140</v>
      </c>
      <c r="AM144" s="368"/>
      <c r="AN144" s="368"/>
      <c r="AO144" s="368"/>
      <c r="AP144" s="368" t="s">
        <v>8243</v>
      </c>
      <c r="AQ144" s="368" t="s">
        <v>8244</v>
      </c>
      <c r="AR144" s="368" t="s">
        <v>8245</v>
      </c>
      <c r="AS144" s="368" t="s">
        <v>8446</v>
      </c>
      <c r="AT144" s="368"/>
      <c r="AU144" s="368">
        <v>1</v>
      </c>
    </row>
    <row r="145" spans="1:47" ht="30" hidden="1" customHeight="1">
      <c r="A145" s="105" t="str">
        <f>_xlfn.CONCAT(Table2[[#This Row],[TABLE_NAME]],Table2[[#This Row],[COLUMN_NAME]])</f>
        <v>INSTRUMENTPD_CRR_RD</v>
      </c>
      <c r="B145" s="363" t="s">
        <v>59</v>
      </c>
      <c r="C145" s="364" t="s">
        <v>1025</v>
      </c>
      <c r="D145" s="365" t="s">
        <v>114</v>
      </c>
      <c r="E145" s="365" t="s">
        <v>63</v>
      </c>
      <c r="F145" s="365" t="s">
        <v>62</v>
      </c>
      <c r="G145" s="365" t="s">
        <v>62</v>
      </c>
      <c r="H145" s="365" t="s">
        <v>62</v>
      </c>
      <c r="I145" s="365" t="s">
        <v>62</v>
      </c>
      <c r="J145" s="365" t="s">
        <v>62</v>
      </c>
      <c r="K145" s="365" t="s">
        <v>62</v>
      </c>
      <c r="L145" s="366" t="s">
        <v>1026</v>
      </c>
      <c r="M145" s="366" t="s">
        <v>1023</v>
      </c>
      <c r="N145" s="366" t="s">
        <v>1023</v>
      </c>
      <c r="O145" s="366" t="b">
        <v>1</v>
      </c>
      <c r="P145" s="366">
        <v>99999999999</v>
      </c>
      <c r="Q145" s="366">
        <v>11111111111</v>
      </c>
      <c r="R145" s="367"/>
      <c r="S145" s="365" t="s">
        <v>1027</v>
      </c>
      <c r="T145" s="365" t="s">
        <v>62</v>
      </c>
      <c r="U145" s="365" t="s">
        <v>62</v>
      </c>
      <c r="V145" s="365" t="s">
        <v>62</v>
      </c>
      <c r="W145" s="365" t="s">
        <v>62</v>
      </c>
      <c r="X145" s="365" t="s">
        <v>62</v>
      </c>
      <c r="Y145" s="365" t="s">
        <v>62</v>
      </c>
      <c r="Z145" s="365" t="s">
        <v>62</v>
      </c>
      <c r="AA145" s="367"/>
      <c r="AB145" s="372" t="s">
        <v>75</v>
      </c>
      <c r="AC145" s="369" t="s">
        <v>147</v>
      </c>
      <c r="AD145" s="364" t="s">
        <v>1025</v>
      </c>
      <c r="AE145" s="364" t="s">
        <v>1025</v>
      </c>
      <c r="AF145" s="373" t="s">
        <v>1028</v>
      </c>
      <c r="AG145" s="368" t="s">
        <v>149</v>
      </c>
      <c r="AH145" s="367"/>
      <c r="AI145" s="377">
        <v>45915</v>
      </c>
      <c r="AJ145" s="374" t="s">
        <v>8801</v>
      </c>
      <c r="AK145" s="368" t="s">
        <v>8447</v>
      </c>
      <c r="AL145" s="368" t="s">
        <v>140</v>
      </c>
      <c r="AM145" s="368"/>
      <c r="AN145" s="368"/>
      <c r="AO145" s="368"/>
      <c r="AP145" s="368" t="s">
        <v>8243</v>
      </c>
      <c r="AQ145" s="368" t="s">
        <v>8244</v>
      </c>
      <c r="AR145" s="368" t="s">
        <v>8245</v>
      </c>
      <c r="AS145" s="368" t="s">
        <v>8448</v>
      </c>
      <c r="AT145" s="368"/>
      <c r="AU145" s="368">
        <v>1</v>
      </c>
    </row>
    <row r="146" spans="1:47" ht="30" hidden="1" customHeight="1">
      <c r="A146" s="105" t="str">
        <f>_xlfn.CONCAT(Table2[[#This Row],[TABLE_NAME]],Table2[[#This Row],[COLUMN_NAME]])</f>
        <v>INSTRUMENTPD_CRR_RD_T1</v>
      </c>
      <c r="B146" s="363" t="s">
        <v>59</v>
      </c>
      <c r="C146" s="364" t="s">
        <v>1029</v>
      </c>
      <c r="D146" s="365" t="s">
        <v>114</v>
      </c>
      <c r="E146" s="365" t="s">
        <v>63</v>
      </c>
      <c r="F146" s="365" t="s">
        <v>63</v>
      </c>
      <c r="G146" s="365" t="s">
        <v>63</v>
      </c>
      <c r="H146" s="365" t="s">
        <v>63</v>
      </c>
      <c r="I146" s="365" t="s">
        <v>62</v>
      </c>
      <c r="J146" s="365" t="s">
        <v>62</v>
      </c>
      <c r="K146" s="365" t="s">
        <v>62</v>
      </c>
      <c r="L146" s="366" t="s">
        <v>1030</v>
      </c>
      <c r="M146" s="366" t="s">
        <v>1023</v>
      </c>
      <c r="N146" s="366" t="s">
        <v>1023</v>
      </c>
      <c r="O146" s="366" t="b">
        <v>1</v>
      </c>
      <c r="P146" s="366">
        <v>99999999999</v>
      </c>
      <c r="Q146" s="366">
        <v>11111111111</v>
      </c>
      <c r="R146" s="367"/>
      <c r="S146" s="365" t="s">
        <v>1031</v>
      </c>
      <c r="T146" s="365" t="s">
        <v>62</v>
      </c>
      <c r="U146" s="365" t="s">
        <v>62</v>
      </c>
      <c r="V146" s="365" t="s">
        <v>62</v>
      </c>
      <c r="W146" s="365" t="s">
        <v>62</v>
      </c>
      <c r="X146" s="365" t="s">
        <v>62</v>
      </c>
      <c r="Y146" s="365" t="s">
        <v>62</v>
      </c>
      <c r="Z146" s="365" t="s">
        <v>62</v>
      </c>
      <c r="AA146" s="367"/>
      <c r="AB146" s="372" t="s">
        <v>75</v>
      </c>
      <c r="AC146" s="369" t="s">
        <v>147</v>
      </c>
      <c r="AD146" s="364" t="s">
        <v>1029</v>
      </c>
      <c r="AE146" s="364" t="s">
        <v>1029</v>
      </c>
      <c r="AF146" s="373" t="s">
        <v>1032</v>
      </c>
      <c r="AG146" s="368" t="s">
        <v>149</v>
      </c>
      <c r="AH146" s="367"/>
      <c r="AI146" s="377">
        <v>45915</v>
      </c>
      <c r="AJ146" s="374" t="s">
        <v>8802</v>
      </c>
      <c r="AK146" s="368" t="s">
        <v>8449</v>
      </c>
      <c r="AL146" s="368" t="s">
        <v>140</v>
      </c>
      <c r="AM146" s="368"/>
      <c r="AN146" s="368"/>
      <c r="AO146" s="368"/>
      <c r="AP146" s="368" t="s">
        <v>8243</v>
      </c>
      <c r="AQ146" s="368" t="s">
        <v>8244</v>
      </c>
      <c r="AR146" s="368" t="s">
        <v>8245</v>
      </c>
      <c r="AS146" s="368" t="s">
        <v>8450</v>
      </c>
      <c r="AT146" s="368"/>
      <c r="AU146" s="368">
        <v>1</v>
      </c>
    </row>
    <row r="147" spans="1:47" ht="30" hidden="1" customHeight="1">
      <c r="A147" s="105" t="str">
        <f>_xlfn.CONCAT(Table2[[#This Row],[TABLE_NAME]],Table2[[#This Row],[COLUMN_NAME]])</f>
        <v>INSTRUMENTPD_IFRS9_12M_INCPTN</v>
      </c>
      <c r="B147" s="363" t="s">
        <v>59</v>
      </c>
      <c r="C147" s="364" t="s">
        <v>1033</v>
      </c>
      <c r="D147" s="365" t="s">
        <v>114</v>
      </c>
      <c r="E147" s="365" t="s">
        <v>63</v>
      </c>
      <c r="F147" s="365" t="s">
        <v>62</v>
      </c>
      <c r="G147" s="365" t="s">
        <v>62</v>
      </c>
      <c r="H147" s="365" t="s">
        <v>62</v>
      </c>
      <c r="I147" s="365" t="s">
        <v>62</v>
      </c>
      <c r="J147" s="365" t="s">
        <v>62</v>
      </c>
      <c r="K147" s="365" t="s">
        <v>62</v>
      </c>
      <c r="L147" s="366" t="s">
        <v>1034</v>
      </c>
      <c r="M147" s="366" t="s">
        <v>1035</v>
      </c>
      <c r="N147" s="366" t="s">
        <v>1035</v>
      </c>
      <c r="O147" s="366" t="b">
        <v>1</v>
      </c>
      <c r="P147" s="366">
        <v>99999999999</v>
      </c>
      <c r="Q147" s="366">
        <v>11111111111</v>
      </c>
      <c r="R147" s="367"/>
      <c r="S147" s="365" t="s">
        <v>1036</v>
      </c>
      <c r="T147" s="365" t="s">
        <v>62</v>
      </c>
      <c r="U147" s="365" t="s">
        <v>62</v>
      </c>
      <c r="V147" s="365" t="s">
        <v>62</v>
      </c>
      <c r="W147" s="365" t="s">
        <v>62</v>
      </c>
      <c r="X147" s="365" t="s">
        <v>62</v>
      </c>
      <c r="Y147" s="365" t="s">
        <v>62</v>
      </c>
      <c r="Z147" s="365" t="s">
        <v>62</v>
      </c>
      <c r="AA147" s="367"/>
      <c r="AB147" s="372" t="s">
        <v>512</v>
      </c>
      <c r="AC147" s="369" t="s">
        <v>513</v>
      </c>
      <c r="AD147" s="369" t="s">
        <v>1037</v>
      </c>
      <c r="AE147" s="369" t="s">
        <v>1038</v>
      </c>
      <c r="AF147" s="372" t="s">
        <v>516</v>
      </c>
      <c r="AG147" s="368" t="s">
        <v>517</v>
      </c>
      <c r="AH147" s="367"/>
      <c r="AI147" s="377">
        <v>44568</v>
      </c>
      <c r="AJ147" s="386" t="s">
        <v>1039</v>
      </c>
      <c r="AK147" s="368" t="s">
        <v>8451</v>
      </c>
      <c r="AL147" s="368" t="s">
        <v>140</v>
      </c>
      <c r="AM147" s="368"/>
      <c r="AN147" s="368"/>
      <c r="AO147" s="368"/>
      <c r="AP147" s="368" t="s">
        <v>8323</v>
      </c>
      <c r="AQ147" s="368" t="s">
        <v>8324</v>
      </c>
      <c r="AR147" s="368" t="s">
        <v>8325</v>
      </c>
      <c r="AS147" s="368" t="s">
        <v>8452</v>
      </c>
      <c r="AT147" s="368"/>
      <c r="AU147" s="368">
        <v>1</v>
      </c>
    </row>
    <row r="148" spans="1:47" ht="30" hidden="1" customHeight="1">
      <c r="A148" s="105" t="str">
        <f>_xlfn.CONCAT(Table2[[#This Row],[TABLE_NAME]],Table2[[#This Row],[COLUMN_NAME]])</f>
        <v>INSTRUMENTPD_IFRS9_12M_RD</v>
      </c>
      <c r="B148" s="363" t="s">
        <v>59</v>
      </c>
      <c r="C148" s="364" t="s">
        <v>1040</v>
      </c>
      <c r="D148" s="365" t="s">
        <v>114</v>
      </c>
      <c r="E148" s="365" t="s">
        <v>63</v>
      </c>
      <c r="F148" s="365" t="s">
        <v>62</v>
      </c>
      <c r="G148" s="365" t="s">
        <v>62</v>
      </c>
      <c r="H148" s="365" t="s">
        <v>62</v>
      </c>
      <c r="I148" s="365" t="s">
        <v>62</v>
      </c>
      <c r="J148" s="365" t="s">
        <v>62</v>
      </c>
      <c r="K148" s="365" t="s">
        <v>62</v>
      </c>
      <c r="L148" s="366" t="s">
        <v>1041</v>
      </c>
      <c r="M148" s="366" t="s">
        <v>1042</v>
      </c>
      <c r="N148" s="366" t="s">
        <v>1042</v>
      </c>
      <c r="O148" s="366" t="b">
        <v>1</v>
      </c>
      <c r="P148" s="366">
        <v>99999999999</v>
      </c>
      <c r="Q148" s="366">
        <v>11111111111</v>
      </c>
      <c r="R148" s="367"/>
      <c r="S148" s="365" t="s">
        <v>1043</v>
      </c>
      <c r="T148" s="365" t="s">
        <v>62</v>
      </c>
      <c r="U148" s="365" t="s">
        <v>62</v>
      </c>
      <c r="V148" s="365" t="s">
        <v>62</v>
      </c>
      <c r="W148" s="365" t="s">
        <v>62</v>
      </c>
      <c r="X148" s="365" t="s">
        <v>62</v>
      </c>
      <c r="Y148" s="365" t="s">
        <v>62</v>
      </c>
      <c r="Z148" s="365" t="s">
        <v>62</v>
      </c>
      <c r="AA148" s="367"/>
      <c r="AB148" s="368" t="s">
        <v>1044</v>
      </c>
      <c r="AC148" s="369" t="s">
        <v>1045</v>
      </c>
      <c r="AD148" s="369" t="s">
        <v>1046</v>
      </c>
      <c r="AE148" s="369" t="s">
        <v>1047</v>
      </c>
      <c r="AF148" s="372" t="s">
        <v>8881</v>
      </c>
      <c r="AG148" s="368" t="s">
        <v>8882</v>
      </c>
      <c r="AH148" s="367"/>
      <c r="AI148" s="377">
        <v>45771</v>
      </c>
      <c r="AJ148" s="368" t="s">
        <v>8929</v>
      </c>
      <c r="AK148" s="368" t="s">
        <v>8451</v>
      </c>
      <c r="AL148" s="368" t="s">
        <v>140</v>
      </c>
      <c r="AM148" s="368"/>
      <c r="AN148" s="368"/>
      <c r="AO148" s="368"/>
      <c r="AP148" s="368" t="s">
        <v>8323</v>
      </c>
      <c r="AQ148" s="368" t="s">
        <v>8324</v>
      </c>
      <c r="AR148" s="368" t="s">
        <v>8325</v>
      </c>
      <c r="AS148" s="368"/>
      <c r="AT148" s="368"/>
      <c r="AU148" s="368">
        <v>1</v>
      </c>
    </row>
    <row r="149" spans="1:47" ht="30" hidden="1" customHeight="1">
      <c r="A149" s="105" t="str">
        <f>_xlfn.CONCAT(Table2[[#This Row],[TABLE_NAME]],Table2[[#This Row],[COLUMN_NAME]])</f>
        <v>INSTRUMENTPD_IFRS9_12M_RD_T1</v>
      </c>
      <c r="B149" s="363" t="s">
        <v>59</v>
      </c>
      <c r="C149" s="364" t="s">
        <v>1048</v>
      </c>
      <c r="D149" s="365" t="s">
        <v>114</v>
      </c>
      <c r="E149" s="365" t="s">
        <v>63</v>
      </c>
      <c r="F149" s="365" t="s">
        <v>62</v>
      </c>
      <c r="G149" s="365" t="s">
        <v>62</v>
      </c>
      <c r="H149" s="365" t="s">
        <v>62</v>
      </c>
      <c r="I149" s="365" t="s">
        <v>62</v>
      </c>
      <c r="J149" s="365" t="s">
        <v>62</v>
      </c>
      <c r="K149" s="365" t="s">
        <v>62</v>
      </c>
      <c r="L149" s="366" t="s">
        <v>1049</v>
      </c>
      <c r="M149" s="366" t="s">
        <v>1050</v>
      </c>
      <c r="N149" s="366" t="s">
        <v>1050</v>
      </c>
      <c r="O149" s="366" t="b">
        <v>1</v>
      </c>
      <c r="P149" s="366">
        <v>99999999999</v>
      </c>
      <c r="Q149" s="366">
        <v>11111111111</v>
      </c>
      <c r="R149" s="367"/>
      <c r="S149" s="365" t="s">
        <v>1051</v>
      </c>
      <c r="T149" s="365" t="s">
        <v>62</v>
      </c>
      <c r="U149" s="365" t="s">
        <v>62</v>
      </c>
      <c r="V149" s="365" t="s">
        <v>62</v>
      </c>
      <c r="W149" s="365" t="s">
        <v>62</v>
      </c>
      <c r="X149" s="365" t="s">
        <v>62</v>
      </c>
      <c r="Y149" s="365" t="s">
        <v>62</v>
      </c>
      <c r="Z149" s="365" t="s">
        <v>62</v>
      </c>
      <c r="AA149" s="367"/>
      <c r="AB149" s="368" t="s">
        <v>754</v>
      </c>
      <c r="AC149" s="369" t="s">
        <v>1052</v>
      </c>
      <c r="AD149" s="369" t="s">
        <v>1053</v>
      </c>
      <c r="AE149" s="369" t="s">
        <v>1054</v>
      </c>
      <c r="AF149" s="368" t="s">
        <v>1055</v>
      </c>
      <c r="AG149" s="368" t="s">
        <v>1056</v>
      </c>
      <c r="AH149" s="367"/>
      <c r="AI149" s="377">
        <v>44743</v>
      </c>
      <c r="AJ149" s="368" t="s">
        <v>1057</v>
      </c>
      <c r="AK149" s="368" t="s">
        <v>8453</v>
      </c>
      <c r="AL149" s="368" t="s">
        <v>140</v>
      </c>
      <c r="AM149" s="368"/>
      <c r="AN149" s="368"/>
      <c r="AO149" s="368"/>
      <c r="AP149" s="368" t="s">
        <v>8323</v>
      </c>
      <c r="AQ149" s="368" t="s">
        <v>8324</v>
      </c>
      <c r="AR149" s="368" t="s">
        <v>8325</v>
      </c>
      <c r="AS149" s="368" t="s">
        <v>8454</v>
      </c>
      <c r="AT149" s="368"/>
      <c r="AU149" s="368">
        <v>1</v>
      </c>
    </row>
    <row r="150" spans="1:47" ht="30" hidden="1" customHeight="1">
      <c r="A150" s="105" t="str">
        <f>_xlfn.CONCAT(Table2[[#This Row],[TABLE_NAME]],Table2[[#This Row],[COLUMN_NAME]])</f>
        <v>INSTRUMENTPD_IFRS9_LFTM_INCPTN</v>
      </c>
      <c r="B150" s="363" t="s">
        <v>59</v>
      </c>
      <c r="C150" s="364" t="s">
        <v>1058</v>
      </c>
      <c r="D150" s="365" t="s">
        <v>114</v>
      </c>
      <c r="E150" s="365" t="s">
        <v>63</v>
      </c>
      <c r="F150" s="365" t="s">
        <v>62</v>
      </c>
      <c r="G150" s="365" t="s">
        <v>62</v>
      </c>
      <c r="H150" s="365" t="s">
        <v>62</v>
      </c>
      <c r="I150" s="365" t="s">
        <v>62</v>
      </c>
      <c r="J150" s="365" t="s">
        <v>62</v>
      </c>
      <c r="K150" s="365" t="s">
        <v>62</v>
      </c>
      <c r="L150" s="366" t="s">
        <v>1059</v>
      </c>
      <c r="M150" s="366" t="s">
        <v>1060</v>
      </c>
      <c r="N150" s="366" t="s">
        <v>1060</v>
      </c>
      <c r="O150" s="366" t="b">
        <v>1</v>
      </c>
      <c r="P150" s="366">
        <v>99999999999</v>
      </c>
      <c r="Q150" s="366">
        <v>11111111111</v>
      </c>
      <c r="R150" s="367"/>
      <c r="S150" s="365" t="s">
        <v>1061</v>
      </c>
      <c r="T150" s="365" t="s">
        <v>62</v>
      </c>
      <c r="U150" s="365" t="s">
        <v>62</v>
      </c>
      <c r="V150" s="365" t="s">
        <v>62</v>
      </c>
      <c r="W150" s="365" t="s">
        <v>62</v>
      </c>
      <c r="X150" s="365" t="s">
        <v>62</v>
      </c>
      <c r="Y150" s="365" t="s">
        <v>62</v>
      </c>
      <c r="Z150" s="365" t="s">
        <v>62</v>
      </c>
      <c r="AA150" s="367"/>
      <c r="AB150" s="372" t="s">
        <v>512</v>
      </c>
      <c r="AC150" s="369" t="s">
        <v>1062</v>
      </c>
      <c r="AD150" s="369" t="s">
        <v>1063</v>
      </c>
      <c r="AE150" s="369" t="s">
        <v>1064</v>
      </c>
      <c r="AF150" s="370" t="s">
        <v>1065</v>
      </c>
      <c r="AG150" s="364" t="s">
        <v>1066</v>
      </c>
      <c r="AH150" s="367"/>
      <c r="AI150" s="377">
        <v>44568</v>
      </c>
      <c r="AJ150" s="368" t="s">
        <v>1067</v>
      </c>
      <c r="AK150" s="368" t="s">
        <v>8455</v>
      </c>
      <c r="AL150" s="368" t="s">
        <v>140</v>
      </c>
      <c r="AM150" s="368"/>
      <c r="AN150" s="368"/>
      <c r="AO150" s="368"/>
      <c r="AP150" s="368" t="s">
        <v>8323</v>
      </c>
      <c r="AQ150" s="368" t="s">
        <v>8324</v>
      </c>
      <c r="AR150" s="368" t="s">
        <v>8325</v>
      </c>
      <c r="AS150" s="368" t="s">
        <v>8456</v>
      </c>
      <c r="AT150" s="368"/>
      <c r="AU150" s="368">
        <v>1</v>
      </c>
    </row>
    <row r="151" spans="1:47" ht="30" hidden="1" customHeight="1">
      <c r="A151" s="105" t="str">
        <f>_xlfn.CONCAT(Table2[[#This Row],[TABLE_NAME]],Table2[[#This Row],[COLUMN_NAME]])</f>
        <v>INSTRUMENTPD_IFRS9_RMNNG_LFTM_INCPTN</v>
      </c>
      <c r="B151" s="363" t="s">
        <v>59</v>
      </c>
      <c r="C151" s="364" t="s">
        <v>1068</v>
      </c>
      <c r="D151" s="365" t="s">
        <v>114</v>
      </c>
      <c r="E151" s="365" t="s">
        <v>63</v>
      </c>
      <c r="F151" s="365" t="s">
        <v>62</v>
      </c>
      <c r="G151" s="365" t="s">
        <v>62</v>
      </c>
      <c r="H151" s="365" t="s">
        <v>62</v>
      </c>
      <c r="I151" s="365" t="s">
        <v>62</v>
      </c>
      <c r="J151" s="365" t="s">
        <v>62</v>
      </c>
      <c r="K151" s="365" t="s">
        <v>62</v>
      </c>
      <c r="L151" s="366" t="s">
        <v>1069</v>
      </c>
      <c r="M151" s="366" t="s">
        <v>1070</v>
      </c>
      <c r="N151" s="366" t="s">
        <v>1070</v>
      </c>
      <c r="O151" s="366" t="b">
        <v>1</v>
      </c>
      <c r="P151" s="366">
        <v>99999999999</v>
      </c>
      <c r="Q151" s="366">
        <v>11111111111</v>
      </c>
      <c r="R151" s="367"/>
      <c r="S151" s="365" t="s">
        <v>1071</v>
      </c>
      <c r="T151" s="365" t="s">
        <v>62</v>
      </c>
      <c r="U151" s="365" t="s">
        <v>62</v>
      </c>
      <c r="V151" s="365" t="s">
        <v>62</v>
      </c>
      <c r="W151" s="365" t="s">
        <v>62</v>
      </c>
      <c r="X151" s="365" t="s">
        <v>62</v>
      </c>
      <c r="Y151" s="365" t="s">
        <v>62</v>
      </c>
      <c r="Z151" s="365" t="s">
        <v>62</v>
      </c>
      <c r="AA151" s="367"/>
      <c r="AB151" s="372" t="s">
        <v>512</v>
      </c>
      <c r="AC151" s="369" t="s">
        <v>513</v>
      </c>
      <c r="AD151" s="369" t="s">
        <v>1072</v>
      </c>
      <c r="AE151" s="368" t="s">
        <v>1073</v>
      </c>
      <c r="AF151" s="372" t="s">
        <v>516</v>
      </c>
      <c r="AG151" s="368" t="s">
        <v>517</v>
      </c>
      <c r="AH151" s="367"/>
      <c r="AI151" s="377">
        <v>44568</v>
      </c>
      <c r="AJ151" s="368" t="s">
        <v>638</v>
      </c>
      <c r="AK151" s="368" t="s">
        <v>8457</v>
      </c>
      <c r="AL151" s="368" t="s">
        <v>140</v>
      </c>
      <c r="AM151" s="368"/>
      <c r="AN151" s="368" t="s">
        <v>62</v>
      </c>
      <c r="AO151" s="368"/>
      <c r="AP151" s="368" t="s">
        <v>8323</v>
      </c>
      <c r="AQ151" s="368" t="s">
        <v>8324</v>
      </c>
      <c r="AR151" s="368" t="s">
        <v>8325</v>
      </c>
      <c r="AS151" s="368" t="s">
        <v>8458</v>
      </c>
      <c r="AT151" s="368"/>
      <c r="AU151" s="368">
        <v>1</v>
      </c>
    </row>
    <row r="152" spans="1:47" ht="30" hidden="1" customHeight="1">
      <c r="A152" s="105" t="str">
        <f>_xlfn.CONCAT(Table2[[#This Row],[TABLE_NAME]],Table2[[#This Row],[COLUMN_NAME]])</f>
        <v>INSTRUMENTPD_IFRS9_RMNNG_LFTM_RD</v>
      </c>
      <c r="B152" s="363" t="s">
        <v>59</v>
      </c>
      <c r="C152" s="364" t="s">
        <v>1074</v>
      </c>
      <c r="D152" s="365" t="s">
        <v>114</v>
      </c>
      <c r="E152" s="365" t="s">
        <v>63</v>
      </c>
      <c r="F152" s="365" t="s">
        <v>62</v>
      </c>
      <c r="G152" s="365" t="s">
        <v>62</v>
      </c>
      <c r="H152" s="365" t="s">
        <v>62</v>
      </c>
      <c r="I152" s="365" t="s">
        <v>62</v>
      </c>
      <c r="J152" s="365" t="s">
        <v>62</v>
      </c>
      <c r="K152" s="365" t="s">
        <v>62</v>
      </c>
      <c r="L152" s="366" t="s">
        <v>1075</v>
      </c>
      <c r="M152" s="366" t="s">
        <v>1076</v>
      </c>
      <c r="N152" s="366" t="s">
        <v>1076</v>
      </c>
      <c r="O152" s="366" t="b">
        <v>1</v>
      </c>
      <c r="P152" s="366">
        <v>99999999999</v>
      </c>
      <c r="Q152" s="366">
        <v>11111111111</v>
      </c>
      <c r="R152" s="367"/>
      <c r="S152" s="365" t="s">
        <v>1077</v>
      </c>
      <c r="T152" s="365" t="s">
        <v>62</v>
      </c>
      <c r="U152" s="365" t="s">
        <v>62</v>
      </c>
      <c r="V152" s="365" t="s">
        <v>62</v>
      </c>
      <c r="W152" s="365" t="s">
        <v>62</v>
      </c>
      <c r="X152" s="365" t="s">
        <v>62</v>
      </c>
      <c r="Y152" s="365" t="s">
        <v>62</v>
      </c>
      <c r="Z152" s="365" t="s">
        <v>62</v>
      </c>
      <c r="AA152" s="367"/>
      <c r="AB152" s="368" t="s">
        <v>1044</v>
      </c>
      <c r="AC152" s="369" t="s">
        <v>1045</v>
      </c>
      <c r="AD152" s="369" t="s">
        <v>1078</v>
      </c>
      <c r="AE152" s="368" t="s">
        <v>1079</v>
      </c>
      <c r="AF152" s="368" t="s">
        <v>1080</v>
      </c>
      <c r="AG152" s="368" t="s">
        <v>517</v>
      </c>
      <c r="AH152" s="367"/>
      <c r="AI152" s="377">
        <v>44911</v>
      </c>
      <c r="AJ152" s="368" t="s">
        <v>1081</v>
      </c>
      <c r="AK152" s="368" t="s">
        <v>8457</v>
      </c>
      <c r="AL152" s="368" t="s">
        <v>140</v>
      </c>
      <c r="AM152" s="368"/>
      <c r="AN152" s="368"/>
      <c r="AO152" s="368"/>
      <c r="AP152" s="368" t="s">
        <v>8323</v>
      </c>
      <c r="AQ152" s="368" t="s">
        <v>8324</v>
      </c>
      <c r="AR152" s="368" t="s">
        <v>8325</v>
      </c>
      <c r="AS152" s="368"/>
      <c r="AT152" s="368"/>
      <c r="AU152" s="368">
        <v>1</v>
      </c>
    </row>
    <row r="153" spans="1:47" ht="30" hidden="1" customHeight="1">
      <c r="A153" s="105" t="str">
        <f>_xlfn.CONCAT(Table2[[#This Row],[TABLE_NAME]],Table2[[#This Row],[COLUMN_NAME]])</f>
        <v>INSTRUMENTPMNT_PBLC_GRNT_SCHM_C19</v>
      </c>
      <c r="B153" s="363" t="s">
        <v>59</v>
      </c>
      <c r="C153" s="364" t="s">
        <v>1082</v>
      </c>
      <c r="D153" s="365" t="s">
        <v>61</v>
      </c>
      <c r="E153" s="365" t="s">
        <v>63</v>
      </c>
      <c r="F153" s="365" t="s">
        <v>62</v>
      </c>
      <c r="G153" s="365" t="s">
        <v>62</v>
      </c>
      <c r="H153" s="365" t="s">
        <v>62</v>
      </c>
      <c r="I153" s="365" t="s">
        <v>62</v>
      </c>
      <c r="J153" s="365" t="s">
        <v>62</v>
      </c>
      <c r="K153" s="365" t="s">
        <v>62</v>
      </c>
      <c r="L153" s="366" t="s">
        <v>1083</v>
      </c>
      <c r="M153" s="366" t="s">
        <v>1084</v>
      </c>
      <c r="N153" s="366" t="s">
        <v>1084</v>
      </c>
      <c r="O153" s="366" t="b">
        <v>1</v>
      </c>
      <c r="P153" s="366">
        <v>99999999999</v>
      </c>
      <c r="Q153" s="366">
        <v>11111111111</v>
      </c>
      <c r="R153" s="367"/>
      <c r="S153" s="365" t="s">
        <v>1085</v>
      </c>
      <c r="T153" s="365" t="s">
        <v>63</v>
      </c>
      <c r="U153" s="365" t="s">
        <v>63</v>
      </c>
      <c r="V153" s="365" t="s">
        <v>63</v>
      </c>
      <c r="W153" s="365" t="s">
        <v>63</v>
      </c>
      <c r="X153" s="365" t="s">
        <v>62</v>
      </c>
      <c r="Y153" s="365" t="s">
        <v>62</v>
      </c>
      <c r="Z153" s="365" t="s">
        <v>63</v>
      </c>
      <c r="AA153" s="367"/>
      <c r="AB153" s="372" t="s">
        <v>67</v>
      </c>
      <c r="AC153" s="372" t="s">
        <v>67</v>
      </c>
      <c r="AD153" s="372" t="s">
        <v>67</v>
      </c>
      <c r="AE153" s="372" t="s">
        <v>142</v>
      </c>
      <c r="AF153" s="373" t="s">
        <v>1086</v>
      </c>
      <c r="AG153" s="369" t="s">
        <v>69</v>
      </c>
      <c r="AH153" s="367"/>
      <c r="AI153" s="377">
        <v>44615</v>
      </c>
      <c r="AJ153" s="374" t="s">
        <v>1087</v>
      </c>
      <c r="AK153" s="368" t="s">
        <v>8459</v>
      </c>
      <c r="AL153" s="368" t="s">
        <v>140</v>
      </c>
      <c r="AM153" s="368"/>
      <c r="AN153" s="368"/>
      <c r="AO153" s="368"/>
      <c r="AP153" s="368" t="s">
        <v>8262</v>
      </c>
      <c r="AQ153" s="368" t="s">
        <v>8255</v>
      </c>
      <c r="AR153" s="368" t="s">
        <v>8256</v>
      </c>
      <c r="AS153" s="368" t="s">
        <v>8460</v>
      </c>
      <c r="AT153" s="368"/>
      <c r="AU153" s="368">
        <v>1</v>
      </c>
    </row>
    <row r="154" spans="1:47" ht="30" hidden="1" customHeight="1">
      <c r="A154" s="105" t="str">
        <f>_xlfn.CONCAT(Table2[[#This Row],[TABLE_NAME]],Table2[[#This Row],[COLUMN_NAME]])</f>
        <v>INSTRUMENTPOCI</v>
      </c>
      <c r="B154" s="363" t="s">
        <v>59</v>
      </c>
      <c r="C154" s="364" t="s">
        <v>1088</v>
      </c>
      <c r="D154" s="365" t="s">
        <v>190</v>
      </c>
      <c r="E154" s="365" t="s">
        <v>63</v>
      </c>
      <c r="F154" s="365" t="s">
        <v>62</v>
      </c>
      <c r="G154" s="365" t="s">
        <v>62</v>
      </c>
      <c r="H154" s="365" t="s">
        <v>63</v>
      </c>
      <c r="I154" s="365" t="s">
        <v>62</v>
      </c>
      <c r="J154" s="365" t="s">
        <v>62</v>
      </c>
      <c r="K154" s="365" t="s">
        <v>62</v>
      </c>
      <c r="L154" s="366" t="s">
        <v>1089</v>
      </c>
      <c r="M154" s="366" t="s">
        <v>1090</v>
      </c>
      <c r="N154" s="366" t="s">
        <v>1090</v>
      </c>
      <c r="O154" s="366" t="b">
        <v>1</v>
      </c>
      <c r="P154" s="366" t="s">
        <v>139</v>
      </c>
      <c r="Q154" s="366" t="s">
        <v>140</v>
      </c>
      <c r="R154" s="367"/>
      <c r="S154" s="365" t="s">
        <v>1091</v>
      </c>
      <c r="T154" s="365" t="s">
        <v>63</v>
      </c>
      <c r="U154" s="365" t="s">
        <v>62</v>
      </c>
      <c r="V154" s="365" t="s">
        <v>62</v>
      </c>
      <c r="W154" s="365" t="s">
        <v>62</v>
      </c>
      <c r="X154" s="365" t="s">
        <v>62</v>
      </c>
      <c r="Y154" s="365" t="s">
        <v>62</v>
      </c>
      <c r="Z154" s="365" t="s">
        <v>62</v>
      </c>
      <c r="AA154" s="367"/>
      <c r="AB154" s="372" t="s">
        <v>512</v>
      </c>
      <c r="AC154" s="372" t="s">
        <v>1092</v>
      </c>
      <c r="AD154" s="368" t="s">
        <v>1093</v>
      </c>
      <c r="AE154" s="368" t="s">
        <v>1094</v>
      </c>
      <c r="AF154" s="373" t="s">
        <v>69</v>
      </c>
      <c r="AG154" s="368" t="s">
        <v>1095</v>
      </c>
      <c r="AH154" s="367"/>
      <c r="AI154" s="377">
        <v>44508</v>
      </c>
      <c r="AJ154" s="374" t="s">
        <v>108</v>
      </c>
      <c r="AK154" s="368" t="s">
        <v>8461</v>
      </c>
      <c r="AL154" s="368" t="s">
        <v>140</v>
      </c>
      <c r="AM154" s="368"/>
      <c r="AN154" s="368"/>
      <c r="AO154" s="368"/>
      <c r="AP154" s="368" t="s">
        <v>8323</v>
      </c>
      <c r="AQ154" s="368" t="s">
        <v>8324</v>
      </c>
      <c r="AR154" s="368" t="s">
        <v>8325</v>
      </c>
      <c r="AS154" s="368" t="s">
        <v>8462</v>
      </c>
      <c r="AT154" s="368"/>
      <c r="AU154" s="368">
        <v>1</v>
      </c>
    </row>
    <row r="155" spans="1:47" ht="30" hidden="1" customHeight="1">
      <c r="A155" s="105" t="str">
        <f>_xlfn.CONCAT(Table2[[#This Row],[TABLE_NAME]],Table2[[#This Row],[COLUMN_NAME]])</f>
        <v>INSTRUMENTPRCH_UNDR_RSL_AGR</v>
      </c>
      <c r="B155" s="363" t="s">
        <v>59</v>
      </c>
      <c r="C155" s="369" t="s">
        <v>1096</v>
      </c>
      <c r="D155" s="365" t="s">
        <v>190</v>
      </c>
      <c r="E155" s="365" t="s">
        <v>63</v>
      </c>
      <c r="F155" s="365"/>
      <c r="G155" s="365"/>
      <c r="H155" s="365"/>
      <c r="I155" s="365"/>
      <c r="J155" s="365"/>
      <c r="K155" s="365"/>
      <c r="L155" s="366" t="s">
        <v>1097</v>
      </c>
      <c r="M155" s="366" t="s">
        <v>1098</v>
      </c>
      <c r="N155" s="366" t="s">
        <v>1098</v>
      </c>
      <c r="O155" s="366" t="b">
        <v>1</v>
      </c>
      <c r="P155" s="366" t="s">
        <v>139</v>
      </c>
      <c r="Q155" s="366" t="s">
        <v>140</v>
      </c>
      <c r="R155" s="367"/>
      <c r="S155" s="365" t="s">
        <v>1099</v>
      </c>
      <c r="T155" s="365" t="s">
        <v>63</v>
      </c>
      <c r="U155" s="365" t="s">
        <v>63</v>
      </c>
      <c r="V155" s="365" t="s">
        <v>63</v>
      </c>
      <c r="W155" s="365" t="s">
        <v>63</v>
      </c>
      <c r="X155" s="365" t="s">
        <v>63</v>
      </c>
      <c r="Y155" s="365" t="s">
        <v>63</v>
      </c>
      <c r="Z155" s="365" t="s">
        <v>62</v>
      </c>
      <c r="AA155" s="367"/>
      <c r="AB155" s="368" t="s">
        <v>610</v>
      </c>
      <c r="AC155" s="369" t="s">
        <v>1100</v>
      </c>
      <c r="AD155" s="369" t="s">
        <v>1101</v>
      </c>
      <c r="AE155" s="369" t="s">
        <v>1102</v>
      </c>
      <c r="AF155" s="368" t="s">
        <v>1103</v>
      </c>
      <c r="AG155" s="369" t="s">
        <v>1104</v>
      </c>
      <c r="AH155" s="367"/>
      <c r="AI155" s="377">
        <v>44524</v>
      </c>
      <c r="AJ155" s="368" t="s">
        <v>1105</v>
      </c>
      <c r="AK155" s="368" t="s">
        <v>8463</v>
      </c>
      <c r="AL155" s="368" t="s">
        <v>140</v>
      </c>
      <c r="AM155" s="368"/>
      <c r="AN155" s="368"/>
      <c r="AO155" s="368"/>
      <c r="AP155" s="368" t="s">
        <v>8238</v>
      </c>
      <c r="AQ155" s="368" t="s">
        <v>8228</v>
      </c>
      <c r="AR155" s="368" t="s">
        <v>8229</v>
      </c>
      <c r="AS155" s="368"/>
      <c r="AT155" s="368"/>
      <c r="AU155" s="368">
        <v>1</v>
      </c>
    </row>
    <row r="156" spans="1:47" ht="30" hidden="1" customHeight="1">
      <c r="A156" s="105" t="str">
        <f>_xlfn.CONCAT(Table2[[#This Row],[TABLE_NAME]],Table2[[#This Row],[COLUMN_NAME]])</f>
        <v>INSTRUMENTPRDCT</v>
      </c>
      <c r="B156" s="363" t="s">
        <v>59</v>
      </c>
      <c r="C156" s="364" t="s">
        <v>1106</v>
      </c>
      <c r="D156" s="365" t="s">
        <v>136</v>
      </c>
      <c r="E156" s="365" t="s">
        <v>63</v>
      </c>
      <c r="F156" s="365" t="s">
        <v>63</v>
      </c>
      <c r="G156" s="365" t="s">
        <v>63</v>
      </c>
      <c r="H156" s="365" t="s">
        <v>63</v>
      </c>
      <c r="I156" s="365" t="s">
        <v>62</v>
      </c>
      <c r="J156" s="365" t="s">
        <v>62</v>
      </c>
      <c r="K156" s="365" t="s">
        <v>62</v>
      </c>
      <c r="L156" s="366" t="s">
        <v>1107</v>
      </c>
      <c r="M156" s="366" t="s">
        <v>1108</v>
      </c>
      <c r="N156" s="366" t="s">
        <v>1108</v>
      </c>
      <c r="O156" s="366" t="b">
        <v>1</v>
      </c>
      <c r="P156" s="366" t="s">
        <v>139</v>
      </c>
      <c r="Q156" s="366" t="s">
        <v>140</v>
      </c>
      <c r="R156" s="367"/>
      <c r="S156" s="365" t="s">
        <v>1109</v>
      </c>
      <c r="T156" s="365" t="s">
        <v>63</v>
      </c>
      <c r="U156" s="365" t="s">
        <v>62</v>
      </c>
      <c r="V156" s="365" t="s">
        <v>62</v>
      </c>
      <c r="W156" s="365" t="s">
        <v>62</v>
      </c>
      <c r="X156" s="365" t="s">
        <v>62</v>
      </c>
      <c r="Y156" s="365" t="s">
        <v>62</v>
      </c>
      <c r="Z156" s="365" t="s">
        <v>63</v>
      </c>
      <c r="AA156" s="367"/>
      <c r="AB156" s="368" t="s">
        <v>255</v>
      </c>
      <c r="AC156" s="369" t="s">
        <v>256</v>
      </c>
      <c r="AD156" s="369" t="s">
        <v>1110</v>
      </c>
      <c r="AE156" s="369" t="s">
        <v>1111</v>
      </c>
      <c r="AF156" s="372" t="s">
        <v>69</v>
      </c>
      <c r="AG156" s="368" t="s">
        <v>1112</v>
      </c>
      <c r="AH156" s="367"/>
      <c r="AI156" s="377">
        <v>45317</v>
      </c>
      <c r="AJ156" s="368" t="s">
        <v>1113</v>
      </c>
      <c r="AK156" s="368" t="s">
        <v>8464</v>
      </c>
      <c r="AL156" s="368" t="s">
        <v>140</v>
      </c>
      <c r="AM156" s="368"/>
      <c r="AN156" s="368"/>
      <c r="AO156" s="368"/>
      <c r="AP156" s="368" t="s">
        <v>8222</v>
      </c>
      <c r="AQ156" s="368" t="s">
        <v>8223</v>
      </c>
      <c r="AR156" s="368" t="s">
        <v>8224</v>
      </c>
      <c r="AS156" s="368" t="s">
        <v>8465</v>
      </c>
      <c r="AT156" s="368"/>
      <c r="AU156" s="368">
        <v>1</v>
      </c>
    </row>
    <row r="157" spans="1:47" ht="30" hidden="1" customHeight="1">
      <c r="A157" s="105" t="str">
        <f>_xlfn.CONCAT(Table2[[#This Row],[TABLE_NAME]],Table2[[#This Row],[COLUMN_NAME]])</f>
        <v>INSTRUMENTPRDNTL_PRTFL</v>
      </c>
      <c r="B157" s="363" t="s">
        <v>59</v>
      </c>
      <c r="C157" s="369" t="s">
        <v>1114</v>
      </c>
      <c r="D157" s="365" t="s">
        <v>94</v>
      </c>
      <c r="E157" s="365" t="s">
        <v>62</v>
      </c>
      <c r="F157" s="365"/>
      <c r="G157" s="365"/>
      <c r="H157" s="365"/>
      <c r="I157" s="365"/>
      <c r="J157" s="365"/>
      <c r="K157" s="365"/>
      <c r="L157" s="366" t="s">
        <v>1115</v>
      </c>
      <c r="M157" s="366" t="s">
        <v>1116</v>
      </c>
      <c r="N157" s="366" t="s">
        <v>1116</v>
      </c>
      <c r="O157" s="366" t="b">
        <v>1</v>
      </c>
      <c r="P157" s="366">
        <v>99999999999</v>
      </c>
      <c r="Q157" s="366">
        <v>11111111111</v>
      </c>
      <c r="R157" s="367"/>
      <c r="S157" s="365" t="s">
        <v>1117</v>
      </c>
      <c r="T157" s="365" t="s">
        <v>63</v>
      </c>
      <c r="U157" s="365" t="s">
        <v>63</v>
      </c>
      <c r="V157" s="365" t="s">
        <v>63</v>
      </c>
      <c r="W157" s="365" t="s">
        <v>63</v>
      </c>
      <c r="X157" s="365" t="s">
        <v>63</v>
      </c>
      <c r="Y157" s="365" t="s">
        <v>63</v>
      </c>
      <c r="Z157" s="365" t="s">
        <v>62</v>
      </c>
      <c r="AA157" s="367"/>
      <c r="AB157" s="368" t="s">
        <v>406</v>
      </c>
      <c r="AC157" s="369" t="s">
        <v>1118</v>
      </c>
      <c r="AD157" s="369" t="s">
        <v>1119</v>
      </c>
      <c r="AE157" s="369" t="s">
        <v>1120</v>
      </c>
      <c r="AF157" s="372" t="s">
        <v>231</v>
      </c>
      <c r="AG157" s="370" t="s">
        <v>1121</v>
      </c>
      <c r="AH157" s="367"/>
      <c r="AI157" s="371">
        <v>44620</v>
      </c>
      <c r="AJ157" s="378" t="s">
        <v>1122</v>
      </c>
      <c r="AK157" s="368" t="s">
        <v>8466</v>
      </c>
      <c r="AL157" s="368" t="s">
        <v>8345</v>
      </c>
      <c r="AM157" s="368"/>
      <c r="AN157" s="368"/>
      <c r="AO157" s="368"/>
      <c r="AP157" s="368" t="s">
        <v>8238</v>
      </c>
      <c r="AQ157" s="368" t="s">
        <v>8228</v>
      </c>
      <c r="AR157" s="368" t="s">
        <v>8229</v>
      </c>
      <c r="AS157" s="368"/>
      <c r="AT157" s="368"/>
      <c r="AU157" s="368">
        <v>1</v>
      </c>
    </row>
    <row r="158" spans="1:47" ht="30" hidden="1" customHeight="1">
      <c r="A158" s="105" t="str">
        <f>_xlfn.CONCAT(Table2[[#This Row],[TABLE_NAME]],Table2[[#This Row],[COLUMN_NAME]])</f>
        <v>INSTRUMENTPRFRMNG_STTS</v>
      </c>
      <c r="B158" s="363" t="s">
        <v>59</v>
      </c>
      <c r="C158" s="364" t="s">
        <v>1123</v>
      </c>
      <c r="D158" s="365" t="s">
        <v>94</v>
      </c>
      <c r="E158" s="365" t="s">
        <v>62</v>
      </c>
      <c r="F158" s="365" t="s">
        <v>62</v>
      </c>
      <c r="G158" s="365" t="s">
        <v>62</v>
      </c>
      <c r="H158" s="365" t="s">
        <v>62</v>
      </c>
      <c r="I158" s="365" t="s">
        <v>62</v>
      </c>
      <c r="J158" s="365" t="s">
        <v>62</v>
      </c>
      <c r="K158" s="365" t="s">
        <v>62</v>
      </c>
      <c r="L158" s="366" t="s">
        <v>1124</v>
      </c>
      <c r="M158" s="366" t="s">
        <v>1125</v>
      </c>
      <c r="N158" s="366" t="s">
        <v>1125</v>
      </c>
      <c r="O158" s="366" t="b">
        <v>1</v>
      </c>
      <c r="P158" s="366">
        <v>99999999999</v>
      </c>
      <c r="Q158" s="366" t="s">
        <v>193</v>
      </c>
      <c r="R158" s="367"/>
      <c r="S158" s="365" t="s">
        <v>1126</v>
      </c>
      <c r="T158" s="365" t="s">
        <v>62</v>
      </c>
      <c r="U158" s="365" t="s">
        <v>62</v>
      </c>
      <c r="V158" s="365" t="s">
        <v>62</v>
      </c>
      <c r="W158" s="365" t="s">
        <v>62</v>
      </c>
      <c r="X158" s="365" t="s">
        <v>62</v>
      </c>
      <c r="Y158" s="365" t="s">
        <v>62</v>
      </c>
      <c r="Z158" s="365" t="s">
        <v>62</v>
      </c>
      <c r="AA158" s="367"/>
      <c r="AB158" s="368" t="s">
        <v>75</v>
      </c>
      <c r="AC158" s="369" t="s">
        <v>658</v>
      </c>
      <c r="AD158" s="368" t="s">
        <v>281</v>
      </c>
      <c r="AE158" s="368" t="s">
        <v>281</v>
      </c>
      <c r="AF158" s="375" t="s">
        <v>69</v>
      </c>
      <c r="AG158" s="368" t="s">
        <v>1127</v>
      </c>
      <c r="AH158" s="367"/>
      <c r="AI158" s="371">
        <v>45562</v>
      </c>
      <c r="AJ158" s="368" t="s">
        <v>8682</v>
      </c>
      <c r="AK158" s="368" t="s">
        <v>8683</v>
      </c>
      <c r="AL158" s="368"/>
      <c r="AM158" s="368"/>
      <c r="AN158" s="368"/>
      <c r="AO158" s="368"/>
      <c r="AP158" s="368" t="s">
        <v>8232</v>
      </c>
      <c r="AQ158" s="368" t="s">
        <v>8299</v>
      </c>
      <c r="AR158" s="368" t="s">
        <v>8300</v>
      </c>
      <c r="AS158" s="368"/>
      <c r="AT158" s="368"/>
      <c r="AU158" s="368">
        <v>1</v>
      </c>
    </row>
    <row r="159" spans="1:47" ht="30" hidden="1" customHeight="1">
      <c r="A159" s="105" t="str">
        <f>_xlfn.CONCAT(Table2[[#This Row],[TABLE_NAME]],Table2[[#This Row],[COLUMN_NAME]])</f>
        <v>INSTRUMENTPRFRMNG_STTS_PRVS</v>
      </c>
      <c r="B159" s="363" t="s">
        <v>59</v>
      </c>
      <c r="C159" s="364" t="s">
        <v>1128</v>
      </c>
      <c r="D159" s="365" t="s">
        <v>94</v>
      </c>
      <c r="E159" s="365" t="s">
        <v>63</v>
      </c>
      <c r="F159" s="365" t="s">
        <v>62</v>
      </c>
      <c r="G159" s="365" t="s">
        <v>62</v>
      </c>
      <c r="H159" s="365" t="s">
        <v>62</v>
      </c>
      <c r="I159" s="365" t="s">
        <v>62</v>
      </c>
      <c r="J159" s="365" t="s">
        <v>62</v>
      </c>
      <c r="K159" s="365" t="s">
        <v>62</v>
      </c>
      <c r="L159" s="366" t="s">
        <v>1129</v>
      </c>
      <c r="M159" s="366" t="s">
        <v>1130</v>
      </c>
      <c r="N159" s="366" t="s">
        <v>1130</v>
      </c>
      <c r="O159" s="366" t="b">
        <v>1</v>
      </c>
      <c r="P159" s="366">
        <v>99999999999</v>
      </c>
      <c r="Q159" s="366">
        <v>11111111111</v>
      </c>
      <c r="R159" s="367"/>
      <c r="S159" s="365" t="s">
        <v>1131</v>
      </c>
      <c r="T159" s="365" t="s">
        <v>62</v>
      </c>
      <c r="U159" s="365" t="s">
        <v>62</v>
      </c>
      <c r="V159" s="365" t="s">
        <v>62</v>
      </c>
      <c r="W159" s="365" t="s">
        <v>62</v>
      </c>
      <c r="X159" s="365" t="s">
        <v>62</v>
      </c>
      <c r="Y159" s="365" t="s">
        <v>62</v>
      </c>
      <c r="Z159" s="365" t="s">
        <v>62</v>
      </c>
      <c r="AA159" s="367"/>
      <c r="AB159" s="368" t="s">
        <v>75</v>
      </c>
      <c r="AC159" s="369" t="s">
        <v>453</v>
      </c>
      <c r="AD159" s="369" t="s">
        <v>1123</v>
      </c>
      <c r="AE159" s="368" t="s">
        <v>1123</v>
      </c>
      <c r="AF159" s="375" t="s">
        <v>69</v>
      </c>
      <c r="AG159" s="368" t="s">
        <v>8820</v>
      </c>
      <c r="AH159" s="367"/>
      <c r="AI159" s="371">
        <v>45832</v>
      </c>
      <c r="AJ159" s="368" t="s">
        <v>8689</v>
      </c>
      <c r="AK159" s="433" t="s">
        <v>8776</v>
      </c>
      <c r="AL159" s="368" t="s">
        <v>140</v>
      </c>
      <c r="AM159" s="368"/>
      <c r="AN159" s="368"/>
      <c r="AO159" s="368"/>
      <c r="AP159" s="368" t="s">
        <v>8232</v>
      </c>
      <c r="AQ159" s="368" t="s">
        <v>8299</v>
      </c>
      <c r="AR159" s="368" t="s">
        <v>8300</v>
      </c>
      <c r="AS159" s="368"/>
      <c r="AT159" s="368" t="s">
        <v>8680</v>
      </c>
      <c r="AU159" s="368">
        <v>1</v>
      </c>
    </row>
    <row r="160" spans="1:47" ht="30" hidden="1" customHeight="1">
      <c r="A160" s="105" t="str">
        <f>_xlfn.CONCAT(Table2[[#This Row],[TABLE_NAME]],Table2[[#This Row],[COLUMN_NAME]])</f>
        <v>INSTRUMENTPRJCT_FNNC_LN</v>
      </c>
      <c r="B160" s="363" t="s">
        <v>59</v>
      </c>
      <c r="C160" s="364" t="s">
        <v>1132</v>
      </c>
      <c r="D160" s="365" t="s">
        <v>94</v>
      </c>
      <c r="E160" s="365" t="s">
        <v>62</v>
      </c>
      <c r="F160" s="365" t="s">
        <v>62</v>
      </c>
      <c r="G160" s="365" t="s">
        <v>63</v>
      </c>
      <c r="H160" s="365" t="s">
        <v>63</v>
      </c>
      <c r="I160" s="365" t="s">
        <v>63</v>
      </c>
      <c r="J160" s="365" t="s">
        <v>63</v>
      </c>
      <c r="K160" s="365" t="s">
        <v>63</v>
      </c>
      <c r="L160" s="366" t="s">
        <v>1133</v>
      </c>
      <c r="M160" s="366" t="s">
        <v>1134</v>
      </c>
      <c r="N160" s="366" t="s">
        <v>1134</v>
      </c>
      <c r="O160" s="366" t="b">
        <v>1</v>
      </c>
      <c r="P160" s="366">
        <v>99999999999</v>
      </c>
      <c r="Q160" s="366">
        <v>11111111111</v>
      </c>
      <c r="R160" s="367"/>
      <c r="S160" s="365" t="s">
        <v>1135</v>
      </c>
      <c r="T160" s="365" t="s">
        <v>63</v>
      </c>
      <c r="U160" s="365" t="s">
        <v>62</v>
      </c>
      <c r="V160" s="365" t="s">
        <v>62</v>
      </c>
      <c r="W160" s="365" t="s">
        <v>62</v>
      </c>
      <c r="X160" s="365" t="s">
        <v>62</v>
      </c>
      <c r="Y160" s="365" t="s">
        <v>63</v>
      </c>
      <c r="Z160" s="365" t="s">
        <v>63</v>
      </c>
      <c r="AA160" s="367"/>
      <c r="AB160" s="368" t="s">
        <v>98</v>
      </c>
      <c r="AC160" s="369" t="s">
        <v>1136</v>
      </c>
      <c r="AD160" s="369" t="s">
        <v>1137</v>
      </c>
      <c r="AE160" s="369" t="s">
        <v>1138</v>
      </c>
      <c r="AF160" s="368" t="s">
        <v>1139</v>
      </c>
      <c r="AG160" s="368" t="s">
        <v>1140</v>
      </c>
      <c r="AH160" s="367"/>
      <c r="AI160" s="371">
        <v>45303</v>
      </c>
      <c r="AJ160" s="374" t="s">
        <v>1141</v>
      </c>
      <c r="AK160" s="368" t="s">
        <v>8467</v>
      </c>
      <c r="AL160" s="368"/>
      <c r="AM160" s="368"/>
      <c r="AN160" s="368"/>
      <c r="AO160" s="368"/>
      <c r="AP160" s="368" t="s">
        <v>8222</v>
      </c>
      <c r="AQ160" s="368" t="s">
        <v>8223</v>
      </c>
      <c r="AR160" s="368" t="s">
        <v>8224</v>
      </c>
      <c r="AS160" s="368"/>
      <c r="AT160" s="368"/>
      <c r="AU160" s="368">
        <v>1</v>
      </c>
    </row>
    <row r="161" spans="1:47" ht="30" customHeight="1">
      <c r="A161" s="105" t="str">
        <f>_xlfn.CONCAT(Table2[[#This Row],[TABLE_NAME]],Table2[[#This Row],[COLUMN_NAME]])</f>
        <v>INSTRUMENTPRMRY_ASST_CLSSF</v>
      </c>
      <c r="B161" s="363" t="s">
        <v>59</v>
      </c>
      <c r="C161" s="369" t="s">
        <v>1142</v>
      </c>
      <c r="D161" s="365" t="s">
        <v>94</v>
      </c>
      <c r="E161" s="365" t="s">
        <v>63</v>
      </c>
      <c r="F161" s="365"/>
      <c r="G161" s="365"/>
      <c r="H161" s="365"/>
      <c r="I161" s="365"/>
      <c r="J161" s="365"/>
      <c r="K161" s="365"/>
      <c r="L161" s="366" t="s">
        <v>1143</v>
      </c>
      <c r="M161" s="366" t="s">
        <v>1144</v>
      </c>
      <c r="N161" s="366" t="s">
        <v>1144</v>
      </c>
      <c r="O161" s="366" t="b">
        <v>1</v>
      </c>
      <c r="P161" s="366" t="s">
        <v>139</v>
      </c>
      <c r="Q161" s="366" t="s">
        <v>140</v>
      </c>
      <c r="R161" s="367"/>
      <c r="S161" s="365" t="s">
        <v>1145</v>
      </c>
      <c r="T161" s="365" t="s">
        <v>63</v>
      </c>
      <c r="U161" s="365" t="s">
        <v>63</v>
      </c>
      <c r="V161" s="365" t="s">
        <v>63</v>
      </c>
      <c r="W161" s="365" t="s">
        <v>63</v>
      </c>
      <c r="X161" s="365" t="s">
        <v>63</v>
      </c>
      <c r="Y161" s="365" t="s">
        <v>63</v>
      </c>
      <c r="Z161" s="365" t="s">
        <v>62</v>
      </c>
      <c r="AA161" s="367"/>
      <c r="AB161" s="368" t="s">
        <v>406</v>
      </c>
      <c r="AC161" s="369" t="s">
        <v>877</v>
      </c>
      <c r="AD161" s="369" t="s">
        <v>1146</v>
      </c>
      <c r="AE161" s="369" t="s">
        <v>1147</v>
      </c>
      <c r="AF161" s="372" t="s">
        <v>231</v>
      </c>
      <c r="AG161" s="369" t="s">
        <v>1148</v>
      </c>
      <c r="AH161" s="367"/>
      <c r="AI161" s="371">
        <v>44589</v>
      </c>
      <c r="AJ161" s="368" t="s">
        <v>1149</v>
      </c>
      <c r="AK161" s="368" t="s">
        <v>8468</v>
      </c>
      <c r="AL161" s="368" t="s">
        <v>140</v>
      </c>
      <c r="AM161" s="368"/>
      <c r="AN161" s="368"/>
      <c r="AO161" s="368"/>
      <c r="AP161" s="368" t="s">
        <v>8238</v>
      </c>
      <c r="AQ161" s="368" t="s">
        <v>8228</v>
      </c>
      <c r="AR161" s="368" t="s">
        <v>8229</v>
      </c>
      <c r="AS161" s="368"/>
      <c r="AT161" s="368" t="s">
        <v>8469</v>
      </c>
      <c r="AU161" s="368">
        <v>1</v>
      </c>
    </row>
    <row r="162" spans="1:47" ht="30" hidden="1" customHeight="1">
      <c r="A162" s="105" t="str">
        <f>_xlfn.CONCAT(Table2[[#This Row],[TABLE_NAME]],Table2[[#This Row],[COLUMN_NAME]])</f>
        <v>INSTRUMENTPRPS</v>
      </c>
      <c r="B162" s="363" t="s">
        <v>59</v>
      </c>
      <c r="C162" s="364" t="s">
        <v>1150</v>
      </c>
      <c r="D162" s="365" t="s">
        <v>94</v>
      </c>
      <c r="E162" s="365" t="s">
        <v>62</v>
      </c>
      <c r="F162" s="365" t="s">
        <v>62</v>
      </c>
      <c r="G162" s="365" t="s">
        <v>62</v>
      </c>
      <c r="H162" s="365" t="s">
        <v>62</v>
      </c>
      <c r="I162" s="365" t="s">
        <v>62</v>
      </c>
      <c r="J162" s="365" t="s">
        <v>62</v>
      </c>
      <c r="K162" s="365" t="s">
        <v>62</v>
      </c>
      <c r="L162" s="366" t="s">
        <v>1151</v>
      </c>
      <c r="M162" s="366" t="s">
        <v>1152</v>
      </c>
      <c r="N162" s="366" t="s">
        <v>1152</v>
      </c>
      <c r="O162" s="366" t="b">
        <v>1</v>
      </c>
      <c r="P162" s="366">
        <v>99999999999</v>
      </c>
      <c r="Q162" s="366">
        <v>11111111111</v>
      </c>
      <c r="R162" s="367"/>
      <c r="S162" s="365" t="s">
        <v>1153</v>
      </c>
      <c r="T162" s="365" t="s">
        <v>63</v>
      </c>
      <c r="U162" s="365" t="s">
        <v>62</v>
      </c>
      <c r="V162" s="365" t="s">
        <v>62</v>
      </c>
      <c r="W162" s="365" t="s">
        <v>62</v>
      </c>
      <c r="X162" s="365" t="s">
        <v>62</v>
      </c>
      <c r="Y162" s="365" t="s">
        <v>62</v>
      </c>
      <c r="Z162" s="365" t="s">
        <v>63</v>
      </c>
      <c r="AA162" s="367"/>
      <c r="AB162" s="368" t="s">
        <v>1154</v>
      </c>
      <c r="AC162" s="369" t="s">
        <v>1155</v>
      </c>
      <c r="AD162" s="369" t="s">
        <v>1156</v>
      </c>
      <c r="AE162" s="369" t="s">
        <v>1157</v>
      </c>
      <c r="AF162" s="368" t="s">
        <v>69</v>
      </c>
      <c r="AG162" s="368" t="s">
        <v>1158</v>
      </c>
      <c r="AH162" s="367"/>
      <c r="AI162" s="371">
        <v>44529</v>
      </c>
      <c r="AJ162" s="374" t="s">
        <v>1159</v>
      </c>
      <c r="AK162" s="368" t="s">
        <v>8470</v>
      </c>
      <c r="AL162" s="368"/>
      <c r="AM162" s="368"/>
      <c r="AN162" s="368"/>
      <c r="AO162" s="368"/>
      <c r="AP162" s="368" t="s">
        <v>8222</v>
      </c>
      <c r="AQ162" s="368" t="s">
        <v>8223</v>
      </c>
      <c r="AR162" s="368" t="s">
        <v>8224</v>
      </c>
      <c r="AS162" s="368" t="s">
        <v>8331</v>
      </c>
      <c r="AT162" s="368"/>
      <c r="AU162" s="368">
        <v>1</v>
      </c>
    </row>
    <row r="163" spans="1:47" ht="30" hidden="1" customHeight="1">
      <c r="A163" s="105" t="str">
        <f>_xlfn.CONCAT(Table2[[#This Row],[TABLE_NAME]],Table2[[#This Row],[COLUMN_NAME]])</f>
        <v>INSTRUMENTPRT_LCR_BFFR</v>
      </c>
      <c r="B163" s="363" t="s">
        <v>59</v>
      </c>
      <c r="C163" s="369" t="s">
        <v>1160</v>
      </c>
      <c r="D163" s="365" t="s">
        <v>190</v>
      </c>
      <c r="E163" s="365" t="s">
        <v>63</v>
      </c>
      <c r="F163" s="365"/>
      <c r="G163" s="365"/>
      <c r="H163" s="365"/>
      <c r="I163" s="365"/>
      <c r="J163" s="365"/>
      <c r="K163" s="365"/>
      <c r="L163" s="366" t="s">
        <v>1161</v>
      </c>
      <c r="M163" s="366" t="s">
        <v>1162</v>
      </c>
      <c r="N163" s="366" t="s">
        <v>1163</v>
      </c>
      <c r="O163" s="366" t="b">
        <v>0</v>
      </c>
      <c r="P163" s="366" t="s">
        <v>139</v>
      </c>
      <c r="Q163" s="366" t="s">
        <v>140</v>
      </c>
      <c r="R163" s="367"/>
      <c r="S163" s="365" t="s">
        <v>1164</v>
      </c>
      <c r="T163" s="365" t="s">
        <v>63</v>
      </c>
      <c r="U163" s="365" t="s">
        <v>63</v>
      </c>
      <c r="V163" s="365" t="s">
        <v>63</v>
      </c>
      <c r="W163" s="365" t="s">
        <v>63</v>
      </c>
      <c r="X163" s="365" t="s">
        <v>63</v>
      </c>
      <c r="Y163" s="365" t="s">
        <v>63</v>
      </c>
      <c r="Z163" s="365" t="s">
        <v>62</v>
      </c>
      <c r="AA163" s="367"/>
      <c r="AB163" s="372" t="s">
        <v>87</v>
      </c>
      <c r="AC163" s="369" t="s">
        <v>1165</v>
      </c>
      <c r="AD163" s="369" t="s">
        <v>1166</v>
      </c>
      <c r="AE163" s="369" t="s">
        <v>1167</v>
      </c>
      <c r="AF163" s="368" t="s">
        <v>1103</v>
      </c>
      <c r="AG163" s="369" t="s">
        <v>1168</v>
      </c>
      <c r="AH163" s="367"/>
      <c r="AI163" s="371">
        <v>44589</v>
      </c>
      <c r="AJ163" s="368" t="s">
        <v>1169</v>
      </c>
      <c r="AK163" s="368" t="s">
        <v>8471</v>
      </c>
      <c r="AL163" s="368" t="s">
        <v>140</v>
      </c>
      <c r="AM163" s="368"/>
      <c r="AN163" s="368"/>
      <c r="AO163" s="368"/>
      <c r="AP163" s="368" t="s">
        <v>8238</v>
      </c>
      <c r="AQ163" s="368" t="s">
        <v>8228</v>
      </c>
      <c r="AR163" s="368" t="s">
        <v>8229</v>
      </c>
      <c r="AS163" s="368" t="s">
        <v>8354</v>
      </c>
      <c r="AT163" s="368"/>
      <c r="AU163" s="368">
        <v>1</v>
      </c>
    </row>
    <row r="164" spans="1:47" ht="30" hidden="1" customHeight="1">
      <c r="A164" s="105" t="str">
        <f>_xlfn.CONCAT(Table2[[#This Row],[TABLE_NAME]],Table2[[#This Row],[COLUMN_NAME]])</f>
        <v>INSTRUMENTPRVSNS_OFF_BLNC_SHT</v>
      </c>
      <c r="B164" s="363" t="s">
        <v>59</v>
      </c>
      <c r="C164" s="364" t="s">
        <v>1170</v>
      </c>
      <c r="D164" s="365" t="s">
        <v>61</v>
      </c>
      <c r="E164" s="365" t="s">
        <v>62</v>
      </c>
      <c r="F164" s="365" t="s">
        <v>62</v>
      </c>
      <c r="G164" s="365" t="s">
        <v>62</v>
      </c>
      <c r="H164" s="365" t="s">
        <v>63</v>
      </c>
      <c r="I164" s="365" t="s">
        <v>62</v>
      </c>
      <c r="J164" s="365" t="s">
        <v>62</v>
      </c>
      <c r="K164" s="394" t="s">
        <v>62</v>
      </c>
      <c r="L164" s="366" t="s">
        <v>1171</v>
      </c>
      <c r="M164" s="366" t="s">
        <v>1172</v>
      </c>
      <c r="N164" s="366" t="s">
        <v>1172</v>
      </c>
      <c r="O164" s="366" t="b">
        <v>1</v>
      </c>
      <c r="P164" s="366">
        <v>99999999999</v>
      </c>
      <c r="Q164" s="366">
        <v>11111111111</v>
      </c>
      <c r="R164" s="367"/>
      <c r="S164" s="365" t="s">
        <v>1173</v>
      </c>
      <c r="T164" s="365" t="s">
        <v>63</v>
      </c>
      <c r="U164" s="365" t="s">
        <v>62</v>
      </c>
      <c r="V164" s="365" t="s">
        <v>62</v>
      </c>
      <c r="W164" s="365" t="s">
        <v>62</v>
      </c>
      <c r="X164" s="365" t="s">
        <v>62</v>
      </c>
      <c r="Y164" s="365" t="s">
        <v>62</v>
      </c>
      <c r="Z164" s="365" t="s">
        <v>63</v>
      </c>
      <c r="AA164" s="367"/>
      <c r="AB164" s="368" t="s">
        <v>75</v>
      </c>
      <c r="AC164" s="369" t="s">
        <v>76</v>
      </c>
      <c r="AD164" s="369" t="s">
        <v>1174</v>
      </c>
      <c r="AE164" s="369" t="s">
        <v>8692</v>
      </c>
      <c r="AF164" s="368" t="s">
        <v>69</v>
      </c>
      <c r="AG164" s="368" t="s">
        <v>8700</v>
      </c>
      <c r="AH164" s="367"/>
      <c r="AI164" s="377">
        <v>44650</v>
      </c>
      <c r="AJ164" s="374" t="s">
        <v>8693</v>
      </c>
      <c r="AK164" s="368" t="s">
        <v>8707</v>
      </c>
      <c r="AL164" s="368"/>
      <c r="AM164" s="368"/>
      <c r="AN164" s="368"/>
      <c r="AO164" s="368"/>
      <c r="AP164" s="368" t="s">
        <v>8207</v>
      </c>
      <c r="AQ164" s="368" t="s">
        <v>8208</v>
      </c>
      <c r="AR164" s="368" t="s">
        <v>8209</v>
      </c>
      <c r="AS164" s="368" t="s">
        <v>8473</v>
      </c>
      <c r="AT164" s="368"/>
      <c r="AU164" s="368">
        <v>1</v>
      </c>
    </row>
    <row r="165" spans="1:47" ht="30" hidden="1" customHeight="1">
      <c r="A165" s="105" t="str">
        <f>_xlfn.CONCAT(Table2[[#This Row],[TABLE_NAME]],Table2[[#This Row],[COLUMN_NAME]])</f>
        <v>INSTRUMENTPYMNT_FRQNCY</v>
      </c>
      <c r="B165" s="363" t="s">
        <v>59</v>
      </c>
      <c r="C165" s="364" t="s">
        <v>1175</v>
      </c>
      <c r="D165" s="365" t="s">
        <v>94</v>
      </c>
      <c r="E165" s="365" t="s">
        <v>62</v>
      </c>
      <c r="F165" s="365" t="s">
        <v>62</v>
      </c>
      <c r="G165" s="365" t="s">
        <v>62</v>
      </c>
      <c r="H165" s="365" t="s">
        <v>63</v>
      </c>
      <c r="I165" s="365" t="s">
        <v>62</v>
      </c>
      <c r="J165" s="365" t="s">
        <v>62</v>
      </c>
      <c r="K165" s="365" t="s">
        <v>62</v>
      </c>
      <c r="L165" s="366" t="s">
        <v>1176</v>
      </c>
      <c r="M165" s="366" t="s">
        <v>1177</v>
      </c>
      <c r="N165" s="366" t="s">
        <v>1177</v>
      </c>
      <c r="O165" s="366" t="b">
        <v>1</v>
      </c>
      <c r="P165" s="366">
        <v>99999999999</v>
      </c>
      <c r="Q165" s="366">
        <v>11111111111</v>
      </c>
      <c r="R165" s="367"/>
      <c r="S165" s="365" t="s">
        <v>1178</v>
      </c>
      <c r="T165" s="365" t="s">
        <v>63</v>
      </c>
      <c r="U165" s="365" t="s">
        <v>62</v>
      </c>
      <c r="V165" s="365" t="s">
        <v>62</v>
      </c>
      <c r="W165" s="365" t="s">
        <v>62</v>
      </c>
      <c r="X165" s="365" t="s">
        <v>62</v>
      </c>
      <c r="Y165" s="365" t="s">
        <v>62</v>
      </c>
      <c r="Z165" s="365" t="s">
        <v>62</v>
      </c>
      <c r="AA165" s="367"/>
      <c r="AB165" s="368" t="s">
        <v>610</v>
      </c>
      <c r="AC165" s="369" t="s">
        <v>1179</v>
      </c>
      <c r="AD165" s="369" t="s">
        <v>1180</v>
      </c>
      <c r="AE165" s="369" t="s">
        <v>1181</v>
      </c>
      <c r="AF165" s="370" t="s">
        <v>1182</v>
      </c>
      <c r="AG165" s="368" t="s">
        <v>1183</v>
      </c>
      <c r="AH165" s="367"/>
      <c r="AI165" s="371">
        <v>45114</v>
      </c>
      <c r="AJ165" s="368" t="s">
        <v>1184</v>
      </c>
      <c r="AK165" s="368" t="s">
        <v>8474</v>
      </c>
      <c r="AL165" s="368" t="s">
        <v>8475</v>
      </c>
      <c r="AM165" s="368"/>
      <c r="AN165" s="368"/>
      <c r="AO165" s="368"/>
      <c r="AP165" s="368" t="s">
        <v>8222</v>
      </c>
      <c r="AQ165" s="368" t="s">
        <v>8228</v>
      </c>
      <c r="AR165" s="368" t="s">
        <v>8229</v>
      </c>
      <c r="AS165" s="368"/>
      <c r="AT165" s="368"/>
      <c r="AU165" s="368">
        <v>1</v>
      </c>
    </row>
    <row r="166" spans="1:47" ht="30" hidden="1" customHeight="1">
      <c r="A166" s="105" t="str">
        <f>_xlfn.CONCAT(Table2[[#This Row],[TABLE_NAME]],Table2[[#This Row],[COLUMN_NAME]])</f>
        <v>INSTRUMENTPYMNT_INTRST_ONLY</v>
      </c>
      <c r="B166" s="363" t="s">
        <v>59</v>
      </c>
      <c r="C166" s="364" t="s">
        <v>1185</v>
      </c>
      <c r="D166" s="365" t="s">
        <v>190</v>
      </c>
      <c r="E166" s="365" t="s">
        <v>63</v>
      </c>
      <c r="F166" s="365" t="s">
        <v>62</v>
      </c>
      <c r="G166" s="365" t="s">
        <v>62</v>
      </c>
      <c r="H166" s="365" t="s">
        <v>62</v>
      </c>
      <c r="I166" s="365" t="s">
        <v>62</v>
      </c>
      <c r="J166" s="365" t="s">
        <v>62</v>
      </c>
      <c r="K166" s="365" t="s">
        <v>62</v>
      </c>
      <c r="L166" s="366" t="s">
        <v>1186</v>
      </c>
      <c r="M166" s="366" t="s">
        <v>1187</v>
      </c>
      <c r="N166" s="366" t="s">
        <v>1187</v>
      </c>
      <c r="O166" s="366" t="b">
        <v>1</v>
      </c>
      <c r="P166" s="366" t="s">
        <v>139</v>
      </c>
      <c r="Q166" s="366" t="s">
        <v>140</v>
      </c>
      <c r="R166" s="367"/>
      <c r="S166" s="365" t="s">
        <v>1188</v>
      </c>
      <c r="T166" s="365" t="s">
        <v>63</v>
      </c>
      <c r="U166" s="365" t="s">
        <v>62</v>
      </c>
      <c r="V166" s="365" t="s">
        <v>62</v>
      </c>
      <c r="W166" s="365" t="s">
        <v>62</v>
      </c>
      <c r="X166" s="365" t="s">
        <v>62</v>
      </c>
      <c r="Y166" s="365" t="s">
        <v>62</v>
      </c>
      <c r="Z166" s="365" t="s">
        <v>63</v>
      </c>
      <c r="AA166" s="367"/>
      <c r="AB166" s="368" t="s">
        <v>75</v>
      </c>
      <c r="AC166" s="369" t="s">
        <v>8884</v>
      </c>
      <c r="AD166" s="369" t="s">
        <v>8885</v>
      </c>
      <c r="AE166" s="369" t="s">
        <v>8886</v>
      </c>
      <c r="AF166" s="373" t="s">
        <v>8887</v>
      </c>
      <c r="AG166" s="368" t="s">
        <v>8888</v>
      </c>
      <c r="AH166" s="367"/>
      <c r="AI166" s="377">
        <v>45849</v>
      </c>
      <c r="AJ166" s="368" t="s">
        <v>8889</v>
      </c>
      <c r="AK166" s="368" t="s">
        <v>8476</v>
      </c>
      <c r="AL166" s="368" t="s">
        <v>140</v>
      </c>
      <c r="AM166" s="368"/>
      <c r="AN166" s="368"/>
      <c r="AO166" s="368"/>
      <c r="AP166" s="368" t="s">
        <v>8222</v>
      </c>
      <c r="AQ166" s="368" t="s">
        <v>8208</v>
      </c>
      <c r="AR166" s="368" t="s">
        <v>8312</v>
      </c>
      <c r="AS166" s="368" t="s">
        <v>8477</v>
      </c>
      <c r="AT166" s="368"/>
      <c r="AU166" s="368">
        <v>1</v>
      </c>
    </row>
    <row r="167" spans="1:47" ht="30" hidden="1" customHeight="1">
      <c r="A167" s="105" t="str">
        <f>_xlfn.CONCAT(Table2[[#This Row],[TABLE_NAME]],Table2[[#This Row],[COLUMN_NAME]])</f>
        <v>INSTRUMENTRCRS</v>
      </c>
      <c r="B167" s="363" t="s">
        <v>59</v>
      </c>
      <c r="C167" s="364" t="s">
        <v>1189</v>
      </c>
      <c r="D167" s="365" t="s">
        <v>94</v>
      </c>
      <c r="E167" s="365" t="s">
        <v>62</v>
      </c>
      <c r="F167" s="365" t="s">
        <v>62</v>
      </c>
      <c r="G167" s="365" t="s">
        <v>62</v>
      </c>
      <c r="H167" s="365" t="s">
        <v>63</v>
      </c>
      <c r="I167" s="365" t="s">
        <v>63</v>
      </c>
      <c r="J167" s="365" t="s">
        <v>63</v>
      </c>
      <c r="K167" s="365" t="s">
        <v>63</v>
      </c>
      <c r="L167" s="366" t="s">
        <v>1190</v>
      </c>
      <c r="M167" s="366" t="s">
        <v>1191</v>
      </c>
      <c r="N167" s="366" t="s">
        <v>1191</v>
      </c>
      <c r="O167" s="366" t="b">
        <v>1</v>
      </c>
      <c r="P167" s="366">
        <v>99999999999</v>
      </c>
      <c r="Q167" s="366">
        <v>11111111111</v>
      </c>
      <c r="R167" s="367"/>
      <c r="S167" s="365" t="s">
        <v>1192</v>
      </c>
      <c r="T167" s="365" t="s">
        <v>63</v>
      </c>
      <c r="U167" s="365" t="s">
        <v>62</v>
      </c>
      <c r="V167" s="365" t="s">
        <v>62</v>
      </c>
      <c r="W167" s="365" t="s">
        <v>62</v>
      </c>
      <c r="X167" s="365" t="s">
        <v>62</v>
      </c>
      <c r="Y167" s="365" t="s">
        <v>63</v>
      </c>
      <c r="Z167" s="365" t="s">
        <v>63</v>
      </c>
      <c r="AA167" s="367"/>
      <c r="AB167" s="372" t="s">
        <v>67</v>
      </c>
      <c r="AC167" s="372" t="s">
        <v>67</v>
      </c>
      <c r="AD167" s="372" t="s">
        <v>67</v>
      </c>
      <c r="AE167" s="391" t="s">
        <v>9181</v>
      </c>
      <c r="AF167" s="372" t="s">
        <v>9182</v>
      </c>
      <c r="AG167" s="391" t="s">
        <v>69</v>
      </c>
      <c r="AH167" s="367"/>
      <c r="AI167" s="377">
        <v>44504</v>
      </c>
      <c r="AJ167" s="374" t="s">
        <v>9183</v>
      </c>
      <c r="AK167" s="368" t="s">
        <v>8478</v>
      </c>
      <c r="AL167" s="368" t="s">
        <v>8479</v>
      </c>
      <c r="AM167" s="368" t="s">
        <v>3882</v>
      </c>
      <c r="AN167" s="368" t="s">
        <v>8480</v>
      </c>
      <c r="AO167" s="368" t="s">
        <v>62</v>
      </c>
      <c r="AP167" s="368" t="s">
        <v>8421</v>
      </c>
      <c r="AQ167" s="368" t="s">
        <v>8481</v>
      </c>
      <c r="AR167" s="368" t="s">
        <v>8482</v>
      </c>
      <c r="AS167" s="368"/>
      <c r="AT167" s="368"/>
      <c r="AU167" s="368">
        <v>1</v>
      </c>
    </row>
    <row r="168" spans="1:47" ht="30" hidden="1" customHeight="1">
      <c r="A168" s="105" t="str">
        <f>_xlfn.CONCAT(Table2[[#This Row],[TABLE_NAME]],Table2[[#This Row],[COLUMN_NAME]])</f>
        <v>INSTRUMENTRCVD_AMRTSTN_12M</v>
      </c>
      <c r="B168" s="363" t="s">
        <v>59</v>
      </c>
      <c r="C168" s="364" t="s">
        <v>1193</v>
      </c>
      <c r="D168" s="365" t="s">
        <v>61</v>
      </c>
      <c r="E168" s="365" t="s">
        <v>63</v>
      </c>
      <c r="F168" s="365" t="s">
        <v>62</v>
      </c>
      <c r="G168" s="365" t="s">
        <v>62</v>
      </c>
      <c r="H168" s="365" t="s">
        <v>62</v>
      </c>
      <c r="I168" s="365" t="s">
        <v>62</v>
      </c>
      <c r="J168" s="365" t="s">
        <v>62</v>
      </c>
      <c r="K168" s="365" t="s">
        <v>62</v>
      </c>
      <c r="L168" s="366" t="s">
        <v>1194</v>
      </c>
      <c r="M168" s="366" t="s">
        <v>1195</v>
      </c>
      <c r="N168" s="366" t="s">
        <v>1195</v>
      </c>
      <c r="O168" s="366" t="b">
        <v>1</v>
      </c>
      <c r="P168" s="366">
        <v>99999999999</v>
      </c>
      <c r="Q168" s="366">
        <v>11111111111</v>
      </c>
      <c r="R168" s="367"/>
      <c r="S168" s="365" t="s">
        <v>1196</v>
      </c>
      <c r="T168" s="365" t="s">
        <v>63</v>
      </c>
      <c r="U168" s="365" t="s">
        <v>62</v>
      </c>
      <c r="V168" s="365" t="s">
        <v>62</v>
      </c>
      <c r="W168" s="365" t="s">
        <v>62</v>
      </c>
      <c r="X168" s="365" t="s">
        <v>62</v>
      </c>
      <c r="Y168" s="365" t="s">
        <v>62</v>
      </c>
      <c r="Z168" s="365" t="s">
        <v>63</v>
      </c>
      <c r="AA168" s="367"/>
      <c r="AB168" s="372" t="s">
        <v>118</v>
      </c>
      <c r="AC168" s="372" t="s">
        <v>1197</v>
      </c>
      <c r="AD168" s="372" t="s">
        <v>1198</v>
      </c>
      <c r="AE168" s="368" t="s">
        <v>8890</v>
      </c>
      <c r="AF168" s="370" t="s">
        <v>8891</v>
      </c>
      <c r="AG168" s="368" t="s">
        <v>8892</v>
      </c>
      <c r="AH168" s="367"/>
      <c r="AI168" s="377">
        <v>45771</v>
      </c>
      <c r="AJ168" s="392" t="s">
        <v>8930</v>
      </c>
      <c r="AK168" s="368" t="s">
        <v>8483</v>
      </c>
      <c r="AL168" s="368" t="s">
        <v>140</v>
      </c>
      <c r="AM168" s="368"/>
      <c r="AN168" s="368"/>
      <c r="AO168" s="368"/>
      <c r="AP168" s="368" t="s">
        <v>8254</v>
      </c>
      <c r="AQ168" s="368" t="s">
        <v>8208</v>
      </c>
      <c r="AR168" s="368" t="s">
        <v>8312</v>
      </c>
      <c r="AS168" s="368"/>
      <c r="AT168" s="368"/>
      <c r="AU168" s="368">
        <v>1</v>
      </c>
    </row>
    <row r="169" spans="1:47" ht="30" hidden="1" customHeight="1">
      <c r="A169" s="105" t="str">
        <f>_xlfn.CONCAT(Table2[[#This Row],[TABLE_NAME]],Table2[[#This Row],[COLUMN_NAME]])</f>
        <v>INSTRUMENTRCVD_AMRTSTN_24M</v>
      </c>
      <c r="B169" s="363" t="s">
        <v>59</v>
      </c>
      <c r="C169" s="364" t="s">
        <v>1199</v>
      </c>
      <c r="D169" s="365" t="s">
        <v>61</v>
      </c>
      <c r="E169" s="365" t="s">
        <v>63</v>
      </c>
      <c r="F169" s="365" t="s">
        <v>62</v>
      </c>
      <c r="G169" s="365" t="s">
        <v>62</v>
      </c>
      <c r="H169" s="365" t="s">
        <v>62</v>
      </c>
      <c r="I169" s="365" t="s">
        <v>62</v>
      </c>
      <c r="J169" s="365" t="s">
        <v>62</v>
      </c>
      <c r="K169" s="365" t="s">
        <v>62</v>
      </c>
      <c r="L169" s="366" t="s">
        <v>1200</v>
      </c>
      <c r="M169" s="366" t="s">
        <v>1201</v>
      </c>
      <c r="N169" s="366" t="s">
        <v>1201</v>
      </c>
      <c r="O169" s="366" t="b">
        <v>1</v>
      </c>
      <c r="P169" s="366">
        <v>99999999999</v>
      </c>
      <c r="Q169" s="366">
        <v>11111111111</v>
      </c>
      <c r="R169" s="367"/>
      <c r="S169" s="365" t="s">
        <v>1202</v>
      </c>
      <c r="T169" s="365" t="s">
        <v>63</v>
      </c>
      <c r="U169" s="365" t="s">
        <v>62</v>
      </c>
      <c r="V169" s="365" t="s">
        <v>62</v>
      </c>
      <c r="W169" s="365" t="s">
        <v>62</v>
      </c>
      <c r="X169" s="365" t="s">
        <v>62</v>
      </c>
      <c r="Y169" s="365" t="s">
        <v>62</v>
      </c>
      <c r="Z169" s="365" t="s">
        <v>63</v>
      </c>
      <c r="AA169" s="367"/>
      <c r="AB169" s="372" t="s">
        <v>118</v>
      </c>
      <c r="AC169" s="372" t="s">
        <v>1197</v>
      </c>
      <c r="AD169" s="372" t="s">
        <v>1198</v>
      </c>
      <c r="AE169" s="368" t="s">
        <v>1203</v>
      </c>
      <c r="AF169" s="370" t="s">
        <v>1204</v>
      </c>
      <c r="AG169" s="368" t="s">
        <v>1205</v>
      </c>
      <c r="AH169" s="367"/>
      <c r="AI169" s="377">
        <v>45135</v>
      </c>
      <c r="AJ169" s="392" t="s">
        <v>1206</v>
      </c>
      <c r="AK169" s="368" t="s">
        <v>8484</v>
      </c>
      <c r="AL169" s="368" t="s">
        <v>140</v>
      </c>
      <c r="AM169" s="368"/>
      <c r="AN169" s="368"/>
      <c r="AO169" s="368"/>
      <c r="AP169" s="368" t="s">
        <v>8254</v>
      </c>
      <c r="AQ169" s="368" t="s">
        <v>8208</v>
      </c>
      <c r="AR169" s="368" t="s">
        <v>8312</v>
      </c>
      <c r="AS169" s="368" t="s">
        <v>8485</v>
      </c>
      <c r="AT169" s="368"/>
      <c r="AU169" s="368">
        <v>1</v>
      </c>
    </row>
    <row r="170" spans="1:47" ht="30" hidden="1" customHeight="1">
      <c r="A170" s="105" t="str">
        <f>_xlfn.CONCAT(Table2[[#This Row],[TABLE_NAME]],Table2[[#This Row],[COLUMN_NAME]])</f>
        <v>INSTRUMENTRCVD_INTRST_12M</v>
      </c>
      <c r="B170" s="363" t="s">
        <v>59</v>
      </c>
      <c r="C170" s="364" t="s">
        <v>1207</v>
      </c>
      <c r="D170" s="365" t="s">
        <v>61</v>
      </c>
      <c r="E170" s="365" t="s">
        <v>63</v>
      </c>
      <c r="F170" s="365" t="s">
        <v>62</v>
      </c>
      <c r="G170" s="365" t="s">
        <v>62</v>
      </c>
      <c r="H170" s="365" t="s">
        <v>62</v>
      </c>
      <c r="I170" s="365" t="s">
        <v>62</v>
      </c>
      <c r="J170" s="365" t="s">
        <v>62</v>
      </c>
      <c r="K170" s="365" t="s">
        <v>62</v>
      </c>
      <c r="L170" s="366" t="s">
        <v>1208</v>
      </c>
      <c r="M170" s="366" t="s">
        <v>1209</v>
      </c>
      <c r="N170" s="366" t="s">
        <v>1209</v>
      </c>
      <c r="O170" s="366" t="b">
        <v>1</v>
      </c>
      <c r="P170" s="366">
        <v>99999999999</v>
      </c>
      <c r="Q170" s="366">
        <v>11111111111</v>
      </c>
      <c r="R170" s="367"/>
      <c r="S170" s="365" t="s">
        <v>1210</v>
      </c>
      <c r="T170" s="365" t="s">
        <v>63</v>
      </c>
      <c r="U170" s="365" t="s">
        <v>62</v>
      </c>
      <c r="V170" s="365" t="s">
        <v>62</v>
      </c>
      <c r="W170" s="365" t="s">
        <v>62</v>
      </c>
      <c r="X170" s="365" t="s">
        <v>62</v>
      </c>
      <c r="Y170" s="365" t="s">
        <v>62</v>
      </c>
      <c r="Z170" s="365" t="s">
        <v>62</v>
      </c>
      <c r="AA170" s="367"/>
      <c r="AB170" s="372" t="s">
        <v>118</v>
      </c>
      <c r="AC170" s="372" t="s">
        <v>1197</v>
      </c>
      <c r="AD170" s="372" t="s">
        <v>1211</v>
      </c>
      <c r="AE170" s="368" t="s">
        <v>8893</v>
      </c>
      <c r="AF170" s="370" t="s">
        <v>8894</v>
      </c>
      <c r="AG170" s="368" t="s">
        <v>8895</v>
      </c>
      <c r="AH170" s="367"/>
      <c r="AI170" s="371">
        <v>45761</v>
      </c>
      <c r="AJ170" s="392" t="s">
        <v>8896</v>
      </c>
      <c r="AK170" s="368" t="s">
        <v>8486</v>
      </c>
      <c r="AL170" s="368" t="s">
        <v>140</v>
      </c>
      <c r="AM170" s="368"/>
      <c r="AN170" s="368"/>
      <c r="AO170" s="368"/>
      <c r="AP170" s="368" t="s">
        <v>8254</v>
      </c>
      <c r="AQ170" s="368" t="s">
        <v>8208</v>
      </c>
      <c r="AR170" s="368" t="s">
        <v>8312</v>
      </c>
      <c r="AS170" s="368" t="s">
        <v>8485</v>
      </c>
      <c r="AT170" s="368"/>
      <c r="AU170" s="368">
        <v>1</v>
      </c>
    </row>
    <row r="171" spans="1:47" ht="30" hidden="1" customHeight="1">
      <c r="A171" s="105" t="str">
        <f>_xlfn.CONCAT(Table2[[#This Row],[TABLE_NAME]],Table2[[#This Row],[COLUMN_NAME]])</f>
        <v>INSTRUMENTRCVD_INTRST_24M</v>
      </c>
      <c r="B171" s="363" t="s">
        <v>59</v>
      </c>
      <c r="C171" s="364" t="s">
        <v>1212</v>
      </c>
      <c r="D171" s="365" t="s">
        <v>61</v>
      </c>
      <c r="E171" s="365" t="s">
        <v>63</v>
      </c>
      <c r="F171" s="365" t="s">
        <v>62</v>
      </c>
      <c r="G171" s="365" t="s">
        <v>62</v>
      </c>
      <c r="H171" s="365" t="s">
        <v>62</v>
      </c>
      <c r="I171" s="365" t="s">
        <v>62</v>
      </c>
      <c r="J171" s="365" t="s">
        <v>62</v>
      </c>
      <c r="K171" s="365" t="s">
        <v>62</v>
      </c>
      <c r="L171" s="366" t="s">
        <v>1213</v>
      </c>
      <c r="M171" s="366" t="s">
        <v>1209</v>
      </c>
      <c r="N171" s="366" t="s">
        <v>1209</v>
      </c>
      <c r="O171" s="366" t="b">
        <v>1</v>
      </c>
      <c r="P171" s="366">
        <v>99999999999</v>
      </c>
      <c r="Q171" s="366">
        <v>11111111111</v>
      </c>
      <c r="R171" s="367"/>
      <c r="S171" s="365" t="s">
        <v>1214</v>
      </c>
      <c r="T171" s="365" t="s">
        <v>63</v>
      </c>
      <c r="U171" s="365" t="s">
        <v>62</v>
      </c>
      <c r="V171" s="365" t="s">
        <v>62</v>
      </c>
      <c r="W171" s="365" t="s">
        <v>62</v>
      </c>
      <c r="X171" s="365" t="s">
        <v>62</v>
      </c>
      <c r="Y171" s="365" t="s">
        <v>62</v>
      </c>
      <c r="Z171" s="365" t="s">
        <v>62</v>
      </c>
      <c r="AA171" s="367"/>
      <c r="AB171" s="372" t="s">
        <v>118</v>
      </c>
      <c r="AC171" s="372" t="s">
        <v>1197</v>
      </c>
      <c r="AD171" s="372" t="s">
        <v>1211</v>
      </c>
      <c r="AE171" s="368" t="s">
        <v>8897</v>
      </c>
      <c r="AF171" s="370" t="s">
        <v>8898</v>
      </c>
      <c r="AG171" s="368" t="s">
        <v>8899</v>
      </c>
      <c r="AH171" s="367"/>
      <c r="AI171" s="371">
        <v>45761</v>
      </c>
      <c r="AJ171" s="392" t="s">
        <v>8900</v>
      </c>
      <c r="AK171" s="368" t="s">
        <v>8484</v>
      </c>
      <c r="AL171" s="368" t="s">
        <v>140</v>
      </c>
      <c r="AM171" s="368"/>
      <c r="AN171" s="368"/>
      <c r="AO171" s="368"/>
      <c r="AP171" s="368" t="s">
        <v>8254</v>
      </c>
      <c r="AQ171" s="368" t="s">
        <v>8208</v>
      </c>
      <c r="AR171" s="368" t="s">
        <v>8312</v>
      </c>
      <c r="AS171" s="368"/>
      <c r="AT171" s="368"/>
      <c r="AU171" s="368">
        <v>1</v>
      </c>
    </row>
    <row r="172" spans="1:47" ht="30" hidden="1" customHeight="1">
      <c r="A172" s="105" t="str">
        <f>_xlfn.CONCAT(Table2[[#This Row],[TABLE_NAME]],Table2[[#This Row],[COLUMN_NAME]])</f>
        <v>INSTRUMENTRFNNC_PRPS</v>
      </c>
      <c r="B172" s="363" t="s">
        <v>59</v>
      </c>
      <c r="C172" s="364" t="s">
        <v>1215</v>
      </c>
      <c r="D172" s="365" t="s">
        <v>190</v>
      </c>
      <c r="E172" s="365" t="s">
        <v>63</v>
      </c>
      <c r="F172" s="365" t="s">
        <v>62</v>
      </c>
      <c r="G172" s="365" t="s">
        <v>62</v>
      </c>
      <c r="H172" s="365" t="s">
        <v>63</v>
      </c>
      <c r="I172" s="365" t="s">
        <v>63</v>
      </c>
      <c r="J172" s="365" t="s">
        <v>63</v>
      </c>
      <c r="K172" s="365" t="s">
        <v>63</v>
      </c>
      <c r="L172" s="366" t="s">
        <v>1216</v>
      </c>
      <c r="M172" s="366" t="s">
        <v>1217</v>
      </c>
      <c r="N172" s="366" t="s">
        <v>1217</v>
      </c>
      <c r="O172" s="366" t="b">
        <v>1</v>
      </c>
      <c r="P172" s="366" t="s">
        <v>139</v>
      </c>
      <c r="Q172" s="366" t="s">
        <v>140</v>
      </c>
      <c r="R172" s="367"/>
      <c r="S172" s="365" t="s">
        <v>1218</v>
      </c>
      <c r="T172" s="365" t="s">
        <v>62</v>
      </c>
      <c r="U172" s="365" t="s">
        <v>62</v>
      </c>
      <c r="V172" s="365" t="s">
        <v>62</v>
      </c>
      <c r="W172" s="365" t="s">
        <v>62</v>
      </c>
      <c r="X172" s="365" t="s">
        <v>62</v>
      </c>
      <c r="Y172" s="365" t="s">
        <v>63</v>
      </c>
      <c r="Z172" s="365" t="s">
        <v>63</v>
      </c>
      <c r="AA172" s="367"/>
      <c r="AB172" s="372" t="s">
        <v>75</v>
      </c>
      <c r="AC172" s="369" t="s">
        <v>265</v>
      </c>
      <c r="AD172" s="369" t="s">
        <v>569</v>
      </c>
      <c r="AE172" s="369" t="s">
        <v>1219</v>
      </c>
      <c r="AF172" s="372" t="s">
        <v>69</v>
      </c>
      <c r="AG172" s="368" t="s">
        <v>1220</v>
      </c>
      <c r="AH172" s="367"/>
      <c r="AI172" s="377">
        <v>44686</v>
      </c>
      <c r="AJ172" s="374" t="s">
        <v>1221</v>
      </c>
      <c r="AK172" s="368" t="s">
        <v>8487</v>
      </c>
      <c r="AL172" s="368" t="s">
        <v>140</v>
      </c>
      <c r="AM172" s="368"/>
      <c r="AN172" s="368"/>
      <c r="AO172" s="368"/>
      <c r="AP172" s="368" t="s">
        <v>8317</v>
      </c>
      <c r="AQ172" s="368" t="s">
        <v>8240</v>
      </c>
      <c r="AR172" s="368" t="s">
        <v>8224</v>
      </c>
      <c r="AS172" s="368" t="s">
        <v>8488</v>
      </c>
      <c r="AT172" s="368"/>
      <c r="AU172" s="368">
        <v>1</v>
      </c>
    </row>
    <row r="173" spans="1:47" ht="30" hidden="1" customHeight="1">
      <c r="A173" s="105" t="str">
        <f>_xlfn.CONCAT(Table2[[#This Row],[TABLE_NAME]],Table2[[#This Row],[COLUMN_NAME]])</f>
        <v>INSTRUMENTRFRNC_RT</v>
      </c>
      <c r="B173" s="363" t="s">
        <v>59</v>
      </c>
      <c r="C173" s="369" t="s">
        <v>1222</v>
      </c>
      <c r="D173" s="365" t="s">
        <v>114</v>
      </c>
      <c r="E173" s="365" t="s">
        <v>63</v>
      </c>
      <c r="F173" s="365"/>
      <c r="G173" s="365"/>
      <c r="H173" s="365"/>
      <c r="I173" s="365"/>
      <c r="J173" s="365"/>
      <c r="K173" s="365"/>
      <c r="L173" s="366" t="s">
        <v>1223</v>
      </c>
      <c r="M173" s="366" t="s">
        <v>1224</v>
      </c>
      <c r="N173" s="366" t="s">
        <v>1224</v>
      </c>
      <c r="O173" s="366" t="b">
        <v>1</v>
      </c>
      <c r="P173" s="366">
        <v>99999999999</v>
      </c>
      <c r="Q173" s="366">
        <v>11111111111</v>
      </c>
      <c r="R173" s="367"/>
      <c r="S173" s="365" t="s">
        <v>1225</v>
      </c>
      <c r="T173" s="365" t="s">
        <v>63</v>
      </c>
      <c r="U173" s="365" t="s">
        <v>63</v>
      </c>
      <c r="V173" s="365" t="s">
        <v>63</v>
      </c>
      <c r="W173" s="365" t="s">
        <v>63</v>
      </c>
      <c r="X173" s="365" t="s">
        <v>63</v>
      </c>
      <c r="Y173" s="365" t="s">
        <v>63</v>
      </c>
      <c r="Z173" s="365" t="s">
        <v>62</v>
      </c>
      <c r="AA173" s="367"/>
      <c r="AB173" s="372" t="s">
        <v>118</v>
      </c>
      <c r="AC173" s="369" t="s">
        <v>119</v>
      </c>
      <c r="AD173" s="369" t="s">
        <v>1226</v>
      </c>
      <c r="AE173" s="369" t="s">
        <v>1227</v>
      </c>
      <c r="AF173" s="368" t="s">
        <v>1228</v>
      </c>
      <c r="AG173" s="369" t="s">
        <v>1229</v>
      </c>
      <c r="AH173" s="367"/>
      <c r="AI173" s="377">
        <v>44672</v>
      </c>
      <c r="AJ173" s="368" t="s">
        <v>1230</v>
      </c>
      <c r="AK173" s="368" t="s">
        <v>8274</v>
      </c>
      <c r="AL173" s="368" t="s">
        <v>140</v>
      </c>
      <c r="AM173" s="368"/>
      <c r="AN173" s="368"/>
      <c r="AO173" s="368"/>
      <c r="AP173" s="368" t="s">
        <v>8238</v>
      </c>
      <c r="AQ173" s="368" t="s">
        <v>8228</v>
      </c>
      <c r="AR173" s="368" t="s">
        <v>8229</v>
      </c>
      <c r="AS173" s="368"/>
      <c r="AT173" s="368"/>
      <c r="AU173" s="368">
        <v>1</v>
      </c>
    </row>
    <row r="174" spans="1:47" ht="30" hidden="1" customHeight="1">
      <c r="A174" s="105" t="str">
        <f>_xlfn.CONCAT(Table2[[#This Row],[TABLE_NAME]],Table2[[#This Row],[COLUMN_NAME]])</f>
        <v>INSTRUMENTRRE_FNRP18</v>
      </c>
      <c r="B174" s="363" t="s">
        <v>59</v>
      </c>
      <c r="C174" s="369" t="s">
        <v>1231</v>
      </c>
      <c r="D174" s="365" t="s">
        <v>190</v>
      </c>
      <c r="E174" s="365" t="s">
        <v>69</v>
      </c>
      <c r="F174" s="365"/>
      <c r="G174" s="365"/>
      <c r="H174" s="365"/>
      <c r="I174" s="365"/>
      <c r="J174" s="365"/>
      <c r="K174" s="365"/>
      <c r="L174" s="366" t="s">
        <v>1232</v>
      </c>
      <c r="M174" s="366" t="s">
        <v>1233</v>
      </c>
      <c r="N174" s="366" t="s">
        <v>1233</v>
      </c>
      <c r="O174" s="366" t="b">
        <v>1</v>
      </c>
      <c r="P174" s="366" t="s">
        <v>193</v>
      </c>
      <c r="Q174" s="366" t="s">
        <v>193</v>
      </c>
      <c r="R174" s="367"/>
      <c r="S174" s="365" t="s">
        <v>1234</v>
      </c>
      <c r="T174" s="365" t="s">
        <v>63</v>
      </c>
      <c r="U174" s="365" t="s">
        <v>63</v>
      </c>
      <c r="V174" s="365" t="s">
        <v>63</v>
      </c>
      <c r="W174" s="365" t="s">
        <v>63</v>
      </c>
      <c r="X174" s="365" t="s">
        <v>63</v>
      </c>
      <c r="Y174" s="365" t="s">
        <v>62</v>
      </c>
      <c r="Z174" s="365" t="s">
        <v>63</v>
      </c>
      <c r="AA174" s="367"/>
      <c r="AB174" s="372" t="s">
        <v>195</v>
      </c>
      <c r="AC174" s="372" t="s">
        <v>195</v>
      </c>
      <c r="AD174" s="372" t="s">
        <v>195</v>
      </c>
      <c r="AE174" s="372" t="s">
        <v>195</v>
      </c>
      <c r="AF174" s="372" t="s">
        <v>195</v>
      </c>
      <c r="AG174" s="372" t="s">
        <v>195</v>
      </c>
      <c r="AH174" s="367"/>
      <c r="AI174" s="377" t="s">
        <v>69</v>
      </c>
      <c r="AJ174" s="368"/>
      <c r="AK174" s="368"/>
      <c r="AL174" s="368" t="s">
        <v>140</v>
      </c>
      <c r="AM174" s="368"/>
      <c r="AN174" s="368"/>
      <c r="AO174" s="368"/>
      <c r="AP174" s="368" t="s">
        <v>8222</v>
      </c>
      <c r="AQ174" s="368" t="s">
        <v>8264</v>
      </c>
      <c r="AR174" s="368" t="s">
        <v>8265</v>
      </c>
      <c r="AS174" s="368"/>
      <c r="AT174" s="368"/>
      <c r="AU174" s="368">
        <v>0</v>
      </c>
    </row>
    <row r="175" spans="1:47" ht="30" hidden="1" customHeight="1">
      <c r="A175" s="105" t="str">
        <f>_xlfn.CONCAT(Table2[[#This Row],[TABLE_NAME]],Table2[[#This Row],[COLUMN_NAME]])</f>
        <v>INSTRUMENTRTNG_MTHD</v>
      </c>
      <c r="B175" s="363" t="s">
        <v>59</v>
      </c>
      <c r="C175" s="364" t="s">
        <v>1235</v>
      </c>
      <c r="D175" s="365" t="s">
        <v>94</v>
      </c>
      <c r="E175" s="365" t="s">
        <v>63</v>
      </c>
      <c r="F175" s="365" t="s">
        <v>62</v>
      </c>
      <c r="G175" s="365" t="s">
        <v>62</v>
      </c>
      <c r="H175" s="365" t="s">
        <v>63</v>
      </c>
      <c r="I175" s="365" t="s">
        <v>62</v>
      </c>
      <c r="J175" s="365" t="s">
        <v>62</v>
      </c>
      <c r="K175" s="365" t="s">
        <v>62</v>
      </c>
      <c r="L175" s="366" t="s">
        <v>1236</v>
      </c>
      <c r="M175" s="366" t="s">
        <v>1237</v>
      </c>
      <c r="N175" s="366" t="s">
        <v>1237</v>
      </c>
      <c r="O175" s="366" t="b">
        <v>1</v>
      </c>
      <c r="P175" s="366" t="s">
        <v>139</v>
      </c>
      <c r="Q175" s="366" t="s">
        <v>140</v>
      </c>
      <c r="R175" s="367"/>
      <c r="S175" s="365" t="s">
        <v>1238</v>
      </c>
      <c r="T175" s="365" t="s">
        <v>62</v>
      </c>
      <c r="U175" s="365" t="s">
        <v>62</v>
      </c>
      <c r="V175" s="365" t="s">
        <v>62</v>
      </c>
      <c r="W175" s="365" t="s">
        <v>62</v>
      </c>
      <c r="X175" s="365" t="s">
        <v>62</v>
      </c>
      <c r="Y175" s="365" t="s">
        <v>62</v>
      </c>
      <c r="Z175" s="365" t="s">
        <v>62</v>
      </c>
      <c r="AA175" s="367"/>
      <c r="AB175" s="372" t="s">
        <v>75</v>
      </c>
      <c r="AC175" s="369" t="s">
        <v>435</v>
      </c>
      <c r="AD175" s="364" t="s">
        <v>1235</v>
      </c>
      <c r="AE175" s="368" t="s">
        <v>8785</v>
      </c>
      <c r="AF175" s="373" t="s">
        <v>8786</v>
      </c>
      <c r="AG175" s="368" t="s">
        <v>8787</v>
      </c>
      <c r="AH175" s="367"/>
      <c r="AI175" s="377">
        <v>45877</v>
      </c>
      <c r="AJ175" s="374" t="s">
        <v>8788</v>
      </c>
      <c r="AK175" s="368" t="s">
        <v>8489</v>
      </c>
      <c r="AL175" s="368" t="s">
        <v>140</v>
      </c>
      <c r="AM175" s="368"/>
      <c r="AN175" s="368" t="s">
        <v>62</v>
      </c>
      <c r="AO175" s="368"/>
      <c r="AP175" s="368" t="s">
        <v>8328</v>
      </c>
      <c r="AQ175" s="368" t="s">
        <v>8244</v>
      </c>
      <c r="AR175" s="368" t="s">
        <v>8245</v>
      </c>
      <c r="AS175" s="368" t="s">
        <v>8387</v>
      </c>
      <c r="AT175" s="368"/>
      <c r="AU175" s="368">
        <v>1</v>
      </c>
    </row>
    <row r="176" spans="1:47" ht="30" hidden="1" customHeight="1">
      <c r="A176" s="105" t="str">
        <f>_xlfn.CONCAT(Table2[[#This Row],[TABLE_NAME]],Table2[[#This Row],[COLUMN_NAME]])</f>
        <v>INSTRUMENTRTNG_SCL</v>
      </c>
      <c r="B176" s="363" t="s">
        <v>59</v>
      </c>
      <c r="C176" s="364" t="s">
        <v>1239</v>
      </c>
      <c r="D176" s="365" t="s">
        <v>94</v>
      </c>
      <c r="E176" s="365" t="s">
        <v>63</v>
      </c>
      <c r="F176" s="365" t="s">
        <v>62</v>
      </c>
      <c r="G176" s="365" t="s">
        <v>62</v>
      </c>
      <c r="H176" s="365" t="s">
        <v>63</v>
      </c>
      <c r="I176" s="365" t="s">
        <v>62</v>
      </c>
      <c r="J176" s="365" t="s">
        <v>62</v>
      </c>
      <c r="K176" s="365" t="s">
        <v>62</v>
      </c>
      <c r="L176" s="366" t="s">
        <v>1240</v>
      </c>
      <c r="M176" s="366" t="s">
        <v>1241</v>
      </c>
      <c r="N176" s="366" t="s">
        <v>1241</v>
      </c>
      <c r="O176" s="366" t="b">
        <v>1</v>
      </c>
      <c r="P176" s="366" t="s">
        <v>139</v>
      </c>
      <c r="Q176" s="366" t="s">
        <v>140</v>
      </c>
      <c r="R176" s="367"/>
      <c r="S176" s="365" t="s">
        <v>1242</v>
      </c>
      <c r="T176" s="365" t="s">
        <v>62</v>
      </c>
      <c r="U176" s="365" t="s">
        <v>62</v>
      </c>
      <c r="V176" s="365" t="s">
        <v>62</v>
      </c>
      <c r="W176" s="365" t="s">
        <v>62</v>
      </c>
      <c r="X176" s="365" t="s">
        <v>62</v>
      </c>
      <c r="Y176" s="365" t="s">
        <v>62</v>
      </c>
      <c r="Z176" s="365" t="s">
        <v>62</v>
      </c>
      <c r="AA176" s="367"/>
      <c r="AB176" s="369" t="s">
        <v>67</v>
      </c>
      <c r="AC176" s="369" t="s">
        <v>67</v>
      </c>
      <c r="AD176" s="369" t="s">
        <v>67</v>
      </c>
      <c r="AE176" s="369" t="s">
        <v>8902</v>
      </c>
      <c r="AF176" s="373" t="s">
        <v>67</v>
      </c>
      <c r="AG176" s="368" t="s">
        <v>67</v>
      </c>
      <c r="AH176" s="367"/>
      <c r="AI176" s="377">
        <v>45744</v>
      </c>
      <c r="AJ176" s="386" t="s">
        <v>8903</v>
      </c>
      <c r="AK176" s="368" t="s">
        <v>8490</v>
      </c>
      <c r="AL176" s="368" t="s">
        <v>140</v>
      </c>
      <c r="AM176" s="368"/>
      <c r="AN176" s="368"/>
      <c r="AO176" s="368"/>
      <c r="AP176" s="368" t="s">
        <v>8328</v>
      </c>
      <c r="AQ176" s="368" t="s">
        <v>8244</v>
      </c>
      <c r="AR176" s="368" t="s">
        <v>8245</v>
      </c>
      <c r="AS176" s="368" t="s">
        <v>8387</v>
      </c>
      <c r="AT176" s="368"/>
      <c r="AU176" s="368">
        <v>1</v>
      </c>
    </row>
    <row r="177" spans="1:47" ht="30" hidden="1" customHeight="1">
      <c r="A177" s="105" t="str">
        <f>_xlfn.CONCAT(Table2[[#This Row],[TABLE_NAME]],Table2[[#This Row],[COLUMN_NAME]])</f>
        <v>INSTRUMENTRTNTN_SHR</v>
      </c>
      <c r="B177" s="363" t="s">
        <v>59</v>
      </c>
      <c r="C177" s="364" t="s">
        <v>1243</v>
      </c>
      <c r="D177" s="365" t="s">
        <v>114</v>
      </c>
      <c r="E177" s="365" t="s">
        <v>63</v>
      </c>
      <c r="F177" s="365" t="s">
        <v>63</v>
      </c>
      <c r="G177" s="365" t="s">
        <v>63</v>
      </c>
      <c r="H177" s="365" t="s">
        <v>62</v>
      </c>
      <c r="I177" s="365" t="s">
        <v>63</v>
      </c>
      <c r="J177" s="365" t="s">
        <v>63</v>
      </c>
      <c r="K177" s="365" t="s">
        <v>63</v>
      </c>
      <c r="L177" s="366" t="s">
        <v>1244</v>
      </c>
      <c r="M177" s="366" t="s">
        <v>1245</v>
      </c>
      <c r="N177" s="366" t="s">
        <v>1245</v>
      </c>
      <c r="O177" s="366" t="b">
        <v>1</v>
      </c>
      <c r="P177" s="366">
        <v>99999999999</v>
      </c>
      <c r="Q177" s="366">
        <v>11111111111</v>
      </c>
      <c r="R177" s="367"/>
      <c r="S177" s="365" t="s">
        <v>1246</v>
      </c>
      <c r="T177" s="365" t="s">
        <v>63</v>
      </c>
      <c r="U177" s="365" t="s">
        <v>63</v>
      </c>
      <c r="V177" s="365" t="s">
        <v>63</v>
      </c>
      <c r="W177" s="365" t="s">
        <v>63</v>
      </c>
      <c r="X177" s="365" t="s">
        <v>62</v>
      </c>
      <c r="Y177" s="365" t="s">
        <v>63</v>
      </c>
      <c r="Z177" s="365" t="s">
        <v>63</v>
      </c>
      <c r="AA177" s="367"/>
      <c r="AB177" s="372" t="s">
        <v>75</v>
      </c>
      <c r="AC177" s="369" t="s">
        <v>8860</v>
      </c>
      <c r="AD177" s="364" t="s">
        <v>1243</v>
      </c>
      <c r="AE177" s="364" t="s">
        <v>8861</v>
      </c>
      <c r="AF177" s="372" t="s">
        <v>8862</v>
      </c>
      <c r="AG177" s="368" t="s">
        <v>8863</v>
      </c>
      <c r="AH177" s="367"/>
      <c r="AI177" s="377">
        <v>45714</v>
      </c>
      <c r="AJ177" s="374" t="s">
        <v>8904</v>
      </c>
      <c r="AK177" s="368" t="s">
        <v>8491</v>
      </c>
      <c r="AL177" s="368" t="s">
        <v>140</v>
      </c>
      <c r="AM177" s="368"/>
      <c r="AN177" s="368"/>
      <c r="AO177" s="368"/>
      <c r="AP177" s="368" t="s">
        <v>8284</v>
      </c>
      <c r="AQ177" s="368" t="s">
        <v>8240</v>
      </c>
      <c r="AR177" s="368" t="s">
        <v>8224</v>
      </c>
      <c r="AS177" s="368" t="s">
        <v>8492</v>
      </c>
      <c r="AT177" s="368"/>
      <c r="AU177" s="368">
        <v>1</v>
      </c>
    </row>
    <row r="178" spans="1:47" ht="30" hidden="1" customHeight="1">
      <c r="A178" s="105" t="str">
        <f>_xlfn.CONCAT(Table2[[#This Row],[TABLE_NAME]],Table2[[#This Row],[COLUMN_NAME]])</f>
        <v>INSTRUMENTRWA</v>
      </c>
      <c r="B178" s="363" t="s">
        <v>59</v>
      </c>
      <c r="C178" s="364" t="s">
        <v>1247</v>
      </c>
      <c r="D178" s="365" t="s">
        <v>61</v>
      </c>
      <c r="E178" s="365" t="s">
        <v>63</v>
      </c>
      <c r="F178" s="365" t="s">
        <v>62</v>
      </c>
      <c r="G178" s="365" t="s">
        <v>62</v>
      </c>
      <c r="H178" s="365" t="s">
        <v>62</v>
      </c>
      <c r="I178" s="365" t="s">
        <v>62</v>
      </c>
      <c r="J178" s="365" t="s">
        <v>62</v>
      </c>
      <c r="K178" s="365" t="s">
        <v>62</v>
      </c>
      <c r="L178" s="366" t="s">
        <v>1247</v>
      </c>
      <c r="M178" s="366" t="s">
        <v>1248</v>
      </c>
      <c r="N178" s="366" t="s">
        <v>1248</v>
      </c>
      <c r="O178" s="366" t="b">
        <v>1</v>
      </c>
      <c r="P178" s="366">
        <v>99999999999</v>
      </c>
      <c r="Q178" s="366">
        <v>11111111111</v>
      </c>
      <c r="R178" s="367"/>
      <c r="S178" s="365" t="s">
        <v>1249</v>
      </c>
      <c r="T178" s="365" t="s">
        <v>62</v>
      </c>
      <c r="U178" s="365" t="s">
        <v>62</v>
      </c>
      <c r="V178" s="365" t="s">
        <v>62</v>
      </c>
      <c r="W178" s="365" t="s">
        <v>62</v>
      </c>
      <c r="X178" s="365" t="s">
        <v>62</v>
      </c>
      <c r="Y178" s="365" t="s">
        <v>62</v>
      </c>
      <c r="Z178" s="365" t="s">
        <v>62</v>
      </c>
      <c r="AA178" s="367"/>
      <c r="AB178" s="372" t="s">
        <v>75</v>
      </c>
      <c r="AC178" s="369" t="s">
        <v>147</v>
      </c>
      <c r="AD178" s="369" t="s">
        <v>1247</v>
      </c>
      <c r="AE178" s="369" t="s">
        <v>8821</v>
      </c>
      <c r="AF178" s="373" t="s">
        <v>69</v>
      </c>
      <c r="AG178" s="368" t="s">
        <v>8822</v>
      </c>
      <c r="AH178" s="367"/>
      <c r="AI178" s="377">
        <v>45915</v>
      </c>
      <c r="AJ178" s="374" t="s">
        <v>8823</v>
      </c>
      <c r="AK178" s="368" t="s">
        <v>8493</v>
      </c>
      <c r="AL178" s="368" t="s">
        <v>140</v>
      </c>
      <c r="AM178" s="368"/>
      <c r="AN178" s="368"/>
      <c r="AO178" s="368"/>
      <c r="AP178" s="368" t="s">
        <v>8243</v>
      </c>
      <c r="AQ178" s="368" t="s">
        <v>8244</v>
      </c>
      <c r="AR178" s="368" t="s">
        <v>8245</v>
      </c>
      <c r="AS178" s="368" t="s">
        <v>8494</v>
      </c>
      <c r="AT178" s="368"/>
      <c r="AU178" s="368">
        <v>1</v>
      </c>
    </row>
    <row r="179" spans="1:47" ht="30" hidden="1" customHeight="1">
      <c r="A179" s="105" t="str">
        <f>_xlfn.CONCAT(Table2[[#This Row],[TABLE_NAME]],Table2[[#This Row],[COLUMN_NAME]])</f>
        <v>INSTRUMENTRWA_MTHD</v>
      </c>
      <c r="B179" s="363" t="s">
        <v>59</v>
      </c>
      <c r="C179" s="364" t="s">
        <v>1250</v>
      </c>
      <c r="D179" s="365" t="s">
        <v>94</v>
      </c>
      <c r="E179" s="365" t="s">
        <v>63</v>
      </c>
      <c r="F179" s="365" t="s">
        <v>62</v>
      </c>
      <c r="G179" s="365" t="s">
        <v>62</v>
      </c>
      <c r="H179" s="365" t="s">
        <v>63</v>
      </c>
      <c r="I179" s="365" t="s">
        <v>62</v>
      </c>
      <c r="J179" s="365" t="s">
        <v>62</v>
      </c>
      <c r="K179" s="365" t="s">
        <v>62</v>
      </c>
      <c r="L179" s="366" t="s">
        <v>1251</v>
      </c>
      <c r="M179" s="366" t="s">
        <v>1252</v>
      </c>
      <c r="N179" s="366" t="s">
        <v>1252</v>
      </c>
      <c r="O179" s="366" t="b">
        <v>1</v>
      </c>
      <c r="P179" s="366">
        <v>99999999999</v>
      </c>
      <c r="Q179" s="366">
        <v>11111111111</v>
      </c>
      <c r="R179" s="367"/>
      <c r="S179" s="365" t="s">
        <v>1253</v>
      </c>
      <c r="T179" s="365" t="s">
        <v>62</v>
      </c>
      <c r="U179" s="365" t="s">
        <v>62</v>
      </c>
      <c r="V179" s="365" t="s">
        <v>62</v>
      </c>
      <c r="W179" s="365" t="s">
        <v>62</v>
      </c>
      <c r="X179" s="365" t="s">
        <v>62</v>
      </c>
      <c r="Y179" s="365" t="s">
        <v>62</v>
      </c>
      <c r="Z179" s="365" t="s">
        <v>62</v>
      </c>
      <c r="AA179" s="367"/>
      <c r="AB179" s="372" t="s">
        <v>75</v>
      </c>
      <c r="AC179" s="369" t="s">
        <v>147</v>
      </c>
      <c r="AD179" s="370" t="s">
        <v>1250</v>
      </c>
      <c r="AE179" s="370" t="s">
        <v>1250</v>
      </c>
      <c r="AF179" s="373" t="s">
        <v>148</v>
      </c>
      <c r="AG179" s="368" t="s">
        <v>149</v>
      </c>
      <c r="AH179" s="367"/>
      <c r="AI179" s="377">
        <v>45915</v>
      </c>
      <c r="AJ179" s="374" t="s">
        <v>8803</v>
      </c>
      <c r="AK179" s="368" t="s">
        <v>8495</v>
      </c>
      <c r="AL179" s="368" t="s">
        <v>140</v>
      </c>
      <c r="AM179" s="368"/>
      <c r="AN179" s="368"/>
      <c r="AO179" s="368"/>
      <c r="AP179" s="368" t="s">
        <v>8243</v>
      </c>
      <c r="AQ179" s="368" t="s">
        <v>8244</v>
      </c>
      <c r="AR179" s="368" t="s">
        <v>8245</v>
      </c>
      <c r="AS179" s="368" t="s">
        <v>8496</v>
      </c>
      <c r="AT179" s="368"/>
      <c r="AU179" s="368">
        <v>1</v>
      </c>
    </row>
    <row r="180" spans="1:47" ht="30" hidden="1" customHeight="1">
      <c r="A180" s="105" t="str">
        <f>_xlfn.CONCAT(Table2[[#This Row],[TABLE_NAME]],Table2[[#This Row],[COLUMN_NAME]])</f>
        <v>INSTRUMENTSBJCT_PBLC_GRNT_SCHM_C19</v>
      </c>
      <c r="B180" s="363" t="s">
        <v>59</v>
      </c>
      <c r="C180" s="364" t="s">
        <v>1254</v>
      </c>
      <c r="D180" s="365" t="s">
        <v>94</v>
      </c>
      <c r="E180" s="365" t="s">
        <v>63</v>
      </c>
      <c r="F180" s="365" t="s">
        <v>62</v>
      </c>
      <c r="G180" s="365" t="s">
        <v>62</v>
      </c>
      <c r="H180" s="365" t="s">
        <v>62</v>
      </c>
      <c r="I180" s="365" t="s">
        <v>62</v>
      </c>
      <c r="J180" s="365" t="s">
        <v>62</v>
      </c>
      <c r="K180" s="365" t="s">
        <v>62</v>
      </c>
      <c r="L180" s="366" t="s">
        <v>1255</v>
      </c>
      <c r="M180" s="366" t="s">
        <v>1256</v>
      </c>
      <c r="N180" s="366" t="s">
        <v>1256</v>
      </c>
      <c r="O180" s="366" t="b">
        <v>1</v>
      </c>
      <c r="P180" s="366">
        <v>99999999999</v>
      </c>
      <c r="Q180" s="366">
        <v>11111111111</v>
      </c>
      <c r="R180" s="367"/>
      <c r="S180" s="365" t="s">
        <v>1257</v>
      </c>
      <c r="T180" s="365" t="s">
        <v>63</v>
      </c>
      <c r="U180" s="365" t="s">
        <v>63</v>
      </c>
      <c r="V180" s="365" t="s">
        <v>63</v>
      </c>
      <c r="W180" s="365" t="s">
        <v>63</v>
      </c>
      <c r="X180" s="365" t="s">
        <v>62</v>
      </c>
      <c r="Y180" s="365" t="s">
        <v>62</v>
      </c>
      <c r="Z180" s="365" t="s">
        <v>63</v>
      </c>
      <c r="AA180" s="367"/>
      <c r="AB180" s="368" t="s">
        <v>1258</v>
      </c>
      <c r="AC180" s="369" t="s">
        <v>1259</v>
      </c>
      <c r="AD180" s="369" t="s">
        <v>1260</v>
      </c>
      <c r="AE180" s="369" t="s">
        <v>1261</v>
      </c>
      <c r="AF180" s="375" t="s">
        <v>1018</v>
      </c>
      <c r="AG180" s="368" t="s">
        <v>1262</v>
      </c>
      <c r="AH180" s="367"/>
      <c r="AI180" s="377">
        <v>44778</v>
      </c>
      <c r="AJ180" s="368" t="s">
        <v>1263</v>
      </c>
      <c r="AK180" s="368" t="s">
        <v>8497</v>
      </c>
      <c r="AL180" s="368" t="s">
        <v>140</v>
      </c>
      <c r="AM180" s="368"/>
      <c r="AN180" s="368"/>
      <c r="AO180" s="368"/>
      <c r="AP180" s="368" t="s">
        <v>8262</v>
      </c>
      <c r="AQ180" s="368" t="s">
        <v>8240</v>
      </c>
      <c r="AR180" s="368" t="s">
        <v>8224</v>
      </c>
      <c r="AS180" s="368"/>
      <c r="AT180" s="368"/>
      <c r="AU180" s="368">
        <v>1</v>
      </c>
    </row>
    <row r="181" spans="1:47" ht="30" hidden="1" customHeight="1">
      <c r="A181" s="105" t="str">
        <f>_xlfn.CONCAT(Table2[[#This Row],[TABLE_NAME]],Table2[[#This Row],[COLUMN_NAME]])</f>
        <v>INSTRUMENTSICR_ASSSSMNT_MTHD</v>
      </c>
      <c r="B181" s="363" t="s">
        <v>59</v>
      </c>
      <c r="C181" s="364" t="s">
        <v>1264</v>
      </c>
      <c r="D181" s="365" t="s">
        <v>94</v>
      </c>
      <c r="E181" s="365" t="s">
        <v>63</v>
      </c>
      <c r="F181" s="365" t="s">
        <v>62</v>
      </c>
      <c r="G181" s="365" t="s">
        <v>62</v>
      </c>
      <c r="H181" s="365" t="s">
        <v>62</v>
      </c>
      <c r="I181" s="365" t="s">
        <v>62</v>
      </c>
      <c r="J181" s="365" t="s">
        <v>62</v>
      </c>
      <c r="K181" s="365" t="s">
        <v>62</v>
      </c>
      <c r="L181" s="366" t="s">
        <v>1265</v>
      </c>
      <c r="M181" s="366" t="s">
        <v>1266</v>
      </c>
      <c r="N181" s="366" t="s">
        <v>1266</v>
      </c>
      <c r="O181" s="366" t="b">
        <v>1</v>
      </c>
      <c r="P181" s="366">
        <v>99999999999</v>
      </c>
      <c r="Q181" s="366">
        <v>11111111111</v>
      </c>
      <c r="R181" s="367"/>
      <c r="S181" s="365" t="s">
        <v>1267</v>
      </c>
      <c r="T181" s="365" t="s">
        <v>62</v>
      </c>
      <c r="U181" s="365" t="s">
        <v>62</v>
      </c>
      <c r="V181" s="365" t="s">
        <v>62</v>
      </c>
      <c r="W181" s="365" t="s">
        <v>62</v>
      </c>
      <c r="X181" s="365" t="s">
        <v>62</v>
      </c>
      <c r="Y181" s="365" t="s">
        <v>62</v>
      </c>
      <c r="Z181" s="365" t="s">
        <v>62</v>
      </c>
      <c r="AA181" s="367"/>
      <c r="AB181" s="372" t="s">
        <v>67</v>
      </c>
      <c r="AC181" s="372" t="s">
        <v>67</v>
      </c>
      <c r="AD181" s="372" t="s">
        <v>67</v>
      </c>
      <c r="AE181" s="370" t="s">
        <v>1268</v>
      </c>
      <c r="AF181" s="368" t="s">
        <v>1269</v>
      </c>
      <c r="AG181" s="369" t="s">
        <v>69</v>
      </c>
      <c r="AH181" s="367"/>
      <c r="AI181" s="377">
        <v>45331</v>
      </c>
      <c r="AJ181" s="368" t="s">
        <v>1270</v>
      </c>
      <c r="AK181" s="368" t="s">
        <v>8498</v>
      </c>
      <c r="AL181" s="368" t="s">
        <v>140</v>
      </c>
      <c r="AM181" s="368"/>
      <c r="AN181" s="368"/>
      <c r="AO181" s="368"/>
      <c r="AP181" s="368" t="s">
        <v>8323</v>
      </c>
      <c r="AQ181" s="368" t="s">
        <v>8324</v>
      </c>
      <c r="AR181" s="368" t="s">
        <v>8325</v>
      </c>
      <c r="AS181" s="368"/>
      <c r="AT181" s="368"/>
      <c r="AU181" s="368">
        <v>1</v>
      </c>
    </row>
    <row r="182" spans="1:47" ht="30" hidden="1" customHeight="1">
      <c r="A182" s="105" t="str">
        <f>_xlfn.CONCAT(Table2[[#This Row],[TABLE_NAME]],Table2[[#This Row],[COLUMN_NAME]])</f>
        <v>INSTRUMENTSME_FNRP18</v>
      </c>
      <c r="B182" s="363" t="s">
        <v>59</v>
      </c>
      <c r="C182" s="369" t="s">
        <v>1271</v>
      </c>
      <c r="D182" s="365" t="s">
        <v>190</v>
      </c>
      <c r="E182" s="365" t="s">
        <v>69</v>
      </c>
      <c r="F182" s="365"/>
      <c r="G182" s="365"/>
      <c r="H182" s="365"/>
      <c r="I182" s="365"/>
      <c r="J182" s="365"/>
      <c r="K182" s="365"/>
      <c r="L182" s="366" t="s">
        <v>1272</v>
      </c>
      <c r="M182" s="366" t="s">
        <v>1273</v>
      </c>
      <c r="N182" s="366" t="s">
        <v>1273</v>
      </c>
      <c r="O182" s="366" t="b">
        <v>1</v>
      </c>
      <c r="P182" s="366" t="s">
        <v>193</v>
      </c>
      <c r="Q182" s="366" t="s">
        <v>193</v>
      </c>
      <c r="R182" s="367"/>
      <c r="S182" s="365" t="s">
        <v>1274</v>
      </c>
      <c r="T182" s="365" t="s">
        <v>63</v>
      </c>
      <c r="U182" s="365" t="s">
        <v>63</v>
      </c>
      <c r="V182" s="365" t="s">
        <v>63</v>
      </c>
      <c r="W182" s="365" t="s">
        <v>63</v>
      </c>
      <c r="X182" s="365" t="s">
        <v>62</v>
      </c>
      <c r="Y182" s="365" t="s">
        <v>63</v>
      </c>
      <c r="Z182" s="365" t="s">
        <v>62</v>
      </c>
      <c r="AA182" s="367"/>
      <c r="AB182" s="372" t="s">
        <v>195</v>
      </c>
      <c r="AC182" s="372" t="s">
        <v>195</v>
      </c>
      <c r="AD182" s="372" t="s">
        <v>195</v>
      </c>
      <c r="AE182" s="372" t="s">
        <v>195</v>
      </c>
      <c r="AF182" s="372" t="s">
        <v>195</v>
      </c>
      <c r="AG182" s="372" t="s">
        <v>195</v>
      </c>
      <c r="AH182" s="367"/>
      <c r="AI182" s="377" t="s">
        <v>69</v>
      </c>
      <c r="AJ182" s="368"/>
      <c r="AK182" s="368"/>
      <c r="AL182" s="368" t="s">
        <v>140</v>
      </c>
      <c r="AM182" s="368"/>
      <c r="AN182" s="368"/>
      <c r="AO182" s="368"/>
      <c r="AP182" s="368" t="s">
        <v>8222</v>
      </c>
      <c r="AQ182" s="368" t="s">
        <v>8264</v>
      </c>
      <c r="AR182" s="368" t="s">
        <v>8265</v>
      </c>
      <c r="AS182" s="368"/>
      <c r="AT182" s="368"/>
      <c r="AU182" s="368">
        <v>0</v>
      </c>
    </row>
    <row r="183" spans="1:47" ht="30" hidden="1" customHeight="1">
      <c r="A183" s="105" t="str">
        <f>_xlfn.CONCAT(Table2[[#This Row],[TABLE_NAME]],Table2[[#This Row],[COLUMN_NAME]])</f>
        <v>INSTRUMENTSPCLTV_LNDNG</v>
      </c>
      <c r="B183" s="363" t="s">
        <v>59</v>
      </c>
      <c r="C183" s="364" t="s">
        <v>1275</v>
      </c>
      <c r="D183" s="365" t="s">
        <v>190</v>
      </c>
      <c r="E183" s="365" t="s">
        <v>63</v>
      </c>
      <c r="F183" s="365" t="s">
        <v>63</v>
      </c>
      <c r="G183" s="365" t="s">
        <v>62</v>
      </c>
      <c r="H183" s="365" t="s">
        <v>63</v>
      </c>
      <c r="I183" s="365" t="s">
        <v>63</v>
      </c>
      <c r="J183" s="365" t="s">
        <v>63</v>
      </c>
      <c r="K183" s="365" t="s">
        <v>63</v>
      </c>
      <c r="L183" s="366" t="s">
        <v>1276</v>
      </c>
      <c r="M183" s="366" t="s">
        <v>1277</v>
      </c>
      <c r="N183" s="366" t="s">
        <v>1277</v>
      </c>
      <c r="O183" s="366" t="b">
        <v>1</v>
      </c>
      <c r="P183" s="366" t="s">
        <v>139</v>
      </c>
      <c r="Q183" s="366" t="s">
        <v>140</v>
      </c>
      <c r="R183" s="367"/>
      <c r="S183" s="365" t="s">
        <v>1278</v>
      </c>
      <c r="T183" s="365" t="s">
        <v>63</v>
      </c>
      <c r="U183" s="365" t="s">
        <v>63</v>
      </c>
      <c r="V183" s="365" t="s">
        <v>63</v>
      </c>
      <c r="W183" s="365" t="s">
        <v>63</v>
      </c>
      <c r="X183" s="365" t="s">
        <v>62</v>
      </c>
      <c r="Y183" s="365" t="s">
        <v>63</v>
      </c>
      <c r="Z183" s="365" t="s">
        <v>63</v>
      </c>
      <c r="AA183" s="367"/>
      <c r="AB183" s="372" t="s">
        <v>75</v>
      </c>
      <c r="AC183" s="369" t="s">
        <v>147</v>
      </c>
      <c r="AD183" s="364" t="s">
        <v>1275</v>
      </c>
      <c r="AE183" s="364" t="s">
        <v>1275</v>
      </c>
      <c r="AF183" s="373" t="s">
        <v>148</v>
      </c>
      <c r="AG183" s="368" t="s">
        <v>149</v>
      </c>
      <c r="AH183" s="367"/>
      <c r="AI183" s="377">
        <v>45915</v>
      </c>
      <c r="AJ183" s="374" t="s">
        <v>8804</v>
      </c>
      <c r="AK183" s="368" t="s">
        <v>8499</v>
      </c>
      <c r="AL183" s="368" t="s">
        <v>140</v>
      </c>
      <c r="AM183" s="368"/>
      <c r="AN183" s="368"/>
      <c r="AO183" s="368"/>
      <c r="AP183" s="368" t="s">
        <v>8243</v>
      </c>
      <c r="AQ183" s="368" t="s">
        <v>8244</v>
      </c>
      <c r="AR183" s="368" t="s">
        <v>8245</v>
      </c>
      <c r="AS183" s="368" t="s">
        <v>8500</v>
      </c>
      <c r="AT183" s="368"/>
      <c r="AU183" s="368">
        <v>1</v>
      </c>
    </row>
    <row r="184" spans="1:47" ht="30" hidden="1" customHeight="1">
      <c r="A184" s="105" t="str">
        <f>_xlfn.CONCAT(Table2[[#This Row],[TABLE_NAME]],Table2[[#This Row],[COLUMN_NAME]])</f>
        <v>INSTRUMENTSPNSR_NM</v>
      </c>
      <c r="B184" s="363" t="s">
        <v>59</v>
      </c>
      <c r="C184" s="364" t="s">
        <v>1279</v>
      </c>
      <c r="D184" s="365" t="s">
        <v>136</v>
      </c>
      <c r="E184" s="365" t="s">
        <v>63</v>
      </c>
      <c r="F184" s="365" t="s">
        <v>63</v>
      </c>
      <c r="G184" s="365" t="s">
        <v>63</v>
      </c>
      <c r="H184" s="365" t="s">
        <v>62</v>
      </c>
      <c r="I184" s="365" t="s">
        <v>63</v>
      </c>
      <c r="J184" s="365" t="s">
        <v>63</v>
      </c>
      <c r="K184" s="365" t="s">
        <v>63</v>
      </c>
      <c r="L184" s="366" t="s">
        <v>1280</v>
      </c>
      <c r="M184" s="366" t="s">
        <v>1281</v>
      </c>
      <c r="N184" s="366" t="s">
        <v>1281</v>
      </c>
      <c r="O184" s="366" t="b">
        <v>1</v>
      </c>
      <c r="P184" s="366" t="s">
        <v>139</v>
      </c>
      <c r="Q184" s="366" t="s">
        <v>140</v>
      </c>
      <c r="R184" s="367"/>
      <c r="S184" s="365" t="s">
        <v>1282</v>
      </c>
      <c r="T184" s="365" t="s">
        <v>63</v>
      </c>
      <c r="U184" s="365" t="s">
        <v>63</v>
      </c>
      <c r="V184" s="365" t="s">
        <v>63</v>
      </c>
      <c r="W184" s="365" t="s">
        <v>63</v>
      </c>
      <c r="X184" s="365" t="s">
        <v>62</v>
      </c>
      <c r="Y184" s="365" t="s">
        <v>63</v>
      </c>
      <c r="Z184" s="365" t="s">
        <v>63</v>
      </c>
      <c r="AA184" s="367"/>
      <c r="AB184" s="372" t="s">
        <v>75</v>
      </c>
      <c r="AC184" s="369" t="s">
        <v>556</v>
      </c>
      <c r="AD184" s="369" t="s">
        <v>1279</v>
      </c>
      <c r="AE184" s="364" t="s">
        <v>1279</v>
      </c>
      <c r="AF184" s="372" t="s">
        <v>282</v>
      </c>
      <c r="AG184" s="368" t="s">
        <v>558</v>
      </c>
      <c r="AH184" s="367"/>
      <c r="AI184" s="377">
        <v>44665</v>
      </c>
      <c r="AJ184" s="374" t="s">
        <v>559</v>
      </c>
      <c r="AK184" s="368" t="s">
        <v>8501</v>
      </c>
      <c r="AL184" s="368" t="s">
        <v>140</v>
      </c>
      <c r="AM184" s="368"/>
      <c r="AN184" s="368"/>
      <c r="AO184" s="368"/>
      <c r="AP184" s="368" t="s">
        <v>8284</v>
      </c>
      <c r="AQ184" s="368" t="s">
        <v>8240</v>
      </c>
      <c r="AR184" s="368" t="s">
        <v>8224</v>
      </c>
      <c r="AS184" s="368" t="s">
        <v>8502</v>
      </c>
      <c r="AT184" s="368"/>
      <c r="AU184" s="368">
        <v>1</v>
      </c>
    </row>
    <row r="185" spans="1:47" ht="30" hidden="1" customHeight="1">
      <c r="A185" s="105" t="str">
        <f>_xlfn.CONCAT(Table2[[#This Row],[TABLE_NAME]],Table2[[#This Row],[COLUMN_NAME]])</f>
        <v>INSTRUMENTSPRD</v>
      </c>
      <c r="B185" s="363" t="s">
        <v>59</v>
      </c>
      <c r="C185" s="369" t="s">
        <v>1283</v>
      </c>
      <c r="D185" s="365" t="s">
        <v>114</v>
      </c>
      <c r="E185" s="365" t="s">
        <v>63</v>
      </c>
      <c r="F185" s="365"/>
      <c r="G185" s="365"/>
      <c r="H185" s="365"/>
      <c r="I185" s="365"/>
      <c r="J185" s="365"/>
      <c r="K185" s="365"/>
      <c r="L185" s="366" t="s">
        <v>1284</v>
      </c>
      <c r="M185" s="366" t="s">
        <v>1285</v>
      </c>
      <c r="N185" s="366" t="s">
        <v>1285</v>
      </c>
      <c r="O185" s="366" t="b">
        <v>1</v>
      </c>
      <c r="P185" s="366">
        <v>99999999999</v>
      </c>
      <c r="Q185" s="366">
        <v>11111111111</v>
      </c>
      <c r="R185" s="367"/>
      <c r="S185" s="365" t="s">
        <v>1286</v>
      </c>
      <c r="T185" s="365" t="s">
        <v>63</v>
      </c>
      <c r="U185" s="365" t="s">
        <v>63</v>
      </c>
      <c r="V185" s="365" t="s">
        <v>63</v>
      </c>
      <c r="W185" s="365" t="s">
        <v>63</v>
      </c>
      <c r="X185" s="365" t="s">
        <v>63</v>
      </c>
      <c r="Y185" s="365" t="s">
        <v>63</v>
      </c>
      <c r="Z185" s="365" t="s">
        <v>62</v>
      </c>
      <c r="AA185" s="367"/>
      <c r="AB185" s="372" t="s">
        <v>118</v>
      </c>
      <c r="AC185" s="369" t="s">
        <v>119</v>
      </c>
      <c r="AD185" s="369" t="s">
        <v>1287</v>
      </c>
      <c r="AE185" s="369" t="s">
        <v>1288</v>
      </c>
      <c r="AF185" s="368" t="s">
        <v>1228</v>
      </c>
      <c r="AG185" s="369" t="s">
        <v>1229</v>
      </c>
      <c r="AH185" s="367"/>
      <c r="AI185" s="377">
        <v>44672</v>
      </c>
      <c r="AJ185" s="368" t="s">
        <v>1289</v>
      </c>
      <c r="AK185" s="368" t="s">
        <v>8274</v>
      </c>
      <c r="AL185" s="368" t="s">
        <v>140</v>
      </c>
      <c r="AM185" s="368"/>
      <c r="AN185" s="368"/>
      <c r="AO185" s="368"/>
      <c r="AP185" s="368" t="s">
        <v>8238</v>
      </c>
      <c r="AQ185" s="368" t="s">
        <v>8228</v>
      </c>
      <c r="AR185" s="368" t="s">
        <v>8229</v>
      </c>
      <c r="AS185" s="368"/>
      <c r="AT185" s="368"/>
      <c r="AU185" s="368">
        <v>1</v>
      </c>
    </row>
    <row r="186" spans="1:47" ht="30" hidden="1" customHeight="1">
      <c r="A186" s="105" t="str">
        <f>_xlfn.CONCAT(Table2[[#This Row],[TABLE_NAME]],Table2[[#This Row],[COLUMN_NAME]])</f>
        <v>INSTRUMENTSRCS_ENCMBRNC</v>
      </c>
      <c r="B186" s="363" t="s">
        <v>59</v>
      </c>
      <c r="C186" s="369" t="s">
        <v>1290</v>
      </c>
      <c r="D186" s="365" t="s">
        <v>94</v>
      </c>
      <c r="E186" s="365" t="s">
        <v>63</v>
      </c>
      <c r="F186" s="365"/>
      <c r="G186" s="365"/>
      <c r="H186" s="365"/>
      <c r="I186" s="365"/>
      <c r="J186" s="365"/>
      <c r="K186" s="365"/>
      <c r="L186" s="366" t="s">
        <v>1291</v>
      </c>
      <c r="M186" s="366" t="s">
        <v>1292</v>
      </c>
      <c r="N186" s="366" t="s">
        <v>1292</v>
      </c>
      <c r="O186" s="366" t="b">
        <v>1</v>
      </c>
      <c r="P186" s="366">
        <v>99999999999</v>
      </c>
      <c r="Q186" s="366">
        <v>11111111111</v>
      </c>
      <c r="R186" s="367"/>
      <c r="S186" s="365" t="s">
        <v>1293</v>
      </c>
      <c r="T186" s="365" t="s">
        <v>63</v>
      </c>
      <c r="U186" s="365" t="s">
        <v>63</v>
      </c>
      <c r="V186" s="365" t="s">
        <v>63</v>
      </c>
      <c r="W186" s="365" t="s">
        <v>63</v>
      </c>
      <c r="X186" s="365" t="s">
        <v>63</v>
      </c>
      <c r="Y186" s="365" t="s">
        <v>63</v>
      </c>
      <c r="Z186" s="365" t="s">
        <v>62</v>
      </c>
      <c r="AA186" s="367"/>
      <c r="AB186" s="368" t="s">
        <v>783</v>
      </c>
      <c r="AC186" s="369" t="s">
        <v>1294</v>
      </c>
      <c r="AD186" s="369" t="s">
        <v>1295</v>
      </c>
      <c r="AE186" s="369" t="s">
        <v>1296</v>
      </c>
      <c r="AF186" s="372" t="s">
        <v>231</v>
      </c>
      <c r="AG186" s="369" t="s">
        <v>1297</v>
      </c>
      <c r="AH186" s="367"/>
      <c r="AI186" s="377">
        <v>44615</v>
      </c>
      <c r="AJ186" s="368" t="s">
        <v>1298</v>
      </c>
      <c r="AK186" s="368" t="s">
        <v>8503</v>
      </c>
      <c r="AL186" s="368" t="s">
        <v>140</v>
      </c>
      <c r="AM186" s="368"/>
      <c r="AN186" s="368"/>
      <c r="AO186" s="368"/>
      <c r="AP186" s="368" t="s">
        <v>8238</v>
      </c>
      <c r="AQ186" s="368" t="s">
        <v>8228</v>
      </c>
      <c r="AR186" s="368" t="s">
        <v>8229</v>
      </c>
      <c r="AS186" s="368"/>
      <c r="AT186" s="368" t="s">
        <v>8504</v>
      </c>
      <c r="AU186" s="368">
        <v>1</v>
      </c>
    </row>
    <row r="187" spans="1:47" ht="30" hidden="1" customHeight="1">
      <c r="A187" s="105" t="str">
        <f>_xlfn.CONCAT(Table2[[#This Row],[TABLE_NAME]],Table2[[#This Row],[COLUMN_NAME]])</f>
        <v>INSTRUMENTSTTS_UNDRWRTTN_TRNSCTN</v>
      </c>
      <c r="B187" s="363" t="s">
        <v>59</v>
      </c>
      <c r="C187" s="364" t="s">
        <v>1299</v>
      </c>
      <c r="D187" s="365" t="s">
        <v>94</v>
      </c>
      <c r="E187" s="365" t="s">
        <v>63</v>
      </c>
      <c r="F187" s="365" t="s">
        <v>63</v>
      </c>
      <c r="G187" s="365" t="s">
        <v>63</v>
      </c>
      <c r="H187" s="365" t="s">
        <v>62</v>
      </c>
      <c r="I187" s="365" t="s">
        <v>63</v>
      </c>
      <c r="J187" s="365" t="s">
        <v>63</v>
      </c>
      <c r="K187" s="365" t="s">
        <v>63</v>
      </c>
      <c r="L187" s="366" t="s">
        <v>1300</v>
      </c>
      <c r="M187" s="366" t="s">
        <v>550</v>
      </c>
      <c r="N187" s="366" t="s">
        <v>1301</v>
      </c>
      <c r="O187" s="366" t="b">
        <v>0</v>
      </c>
      <c r="P187" s="366">
        <v>99999999999</v>
      </c>
      <c r="Q187" s="366">
        <v>11111111111</v>
      </c>
      <c r="R187" s="367"/>
      <c r="S187" s="365" t="s">
        <v>1302</v>
      </c>
      <c r="T187" s="365" t="s">
        <v>63</v>
      </c>
      <c r="U187" s="365" t="s">
        <v>63</v>
      </c>
      <c r="V187" s="365" t="s">
        <v>63</v>
      </c>
      <c r="W187" s="365" t="s">
        <v>63</v>
      </c>
      <c r="X187" s="365" t="s">
        <v>62</v>
      </c>
      <c r="Y187" s="365" t="s">
        <v>63</v>
      </c>
      <c r="Z187" s="365" t="s">
        <v>63</v>
      </c>
      <c r="AA187" s="367"/>
      <c r="AB187" s="384" t="s">
        <v>75</v>
      </c>
      <c r="AC187" s="369" t="s">
        <v>8860</v>
      </c>
      <c r="AD187" s="369" t="s">
        <v>1299</v>
      </c>
      <c r="AE187" s="368" t="s">
        <v>8861</v>
      </c>
      <c r="AF187" s="372" t="s">
        <v>8862</v>
      </c>
      <c r="AG187" s="368" t="s">
        <v>8863</v>
      </c>
      <c r="AH187" s="367"/>
      <c r="AI187" s="377">
        <v>45714</v>
      </c>
      <c r="AJ187" s="374" t="s">
        <v>8905</v>
      </c>
      <c r="AK187" s="368" t="s">
        <v>8505</v>
      </c>
      <c r="AL187" s="368" t="s">
        <v>140</v>
      </c>
      <c r="AM187" s="368"/>
      <c r="AN187" s="368"/>
      <c r="AO187" s="368"/>
      <c r="AP187" s="368" t="s">
        <v>8284</v>
      </c>
      <c r="AQ187" s="368" t="s">
        <v>8240</v>
      </c>
      <c r="AR187" s="368" t="s">
        <v>8224</v>
      </c>
      <c r="AS187" s="368" t="s">
        <v>8285</v>
      </c>
      <c r="AT187" s="368"/>
      <c r="AU187" s="368">
        <v>1</v>
      </c>
    </row>
    <row r="188" spans="1:47" ht="30" hidden="1" customHeight="1">
      <c r="A188" s="105" t="str">
        <f>_xlfn.CONCAT(Table2[[#This Row],[TABLE_NAME]],Table2[[#This Row],[COLUMN_NAME]])</f>
        <v>INSTRUMENTSUBPORTFOLIO_ID</v>
      </c>
      <c r="B188" s="363" t="s">
        <v>59</v>
      </c>
      <c r="C188" s="369" t="s">
        <v>1303</v>
      </c>
      <c r="D188" s="365" t="s">
        <v>94</v>
      </c>
      <c r="E188" s="365" t="s">
        <v>63</v>
      </c>
      <c r="F188" s="365"/>
      <c r="G188" s="365"/>
      <c r="H188" s="365"/>
      <c r="I188" s="365"/>
      <c r="J188" s="365"/>
      <c r="K188" s="365"/>
      <c r="L188" s="366" t="s">
        <v>1304</v>
      </c>
      <c r="M188" s="366" t="s">
        <v>1305</v>
      </c>
      <c r="N188" s="366" t="s">
        <v>1305</v>
      </c>
      <c r="O188" s="366" t="b">
        <v>1</v>
      </c>
      <c r="P188" s="366" t="s">
        <v>193</v>
      </c>
      <c r="Q188" s="366" t="s">
        <v>193</v>
      </c>
      <c r="R188" s="367"/>
      <c r="S188" s="365" t="s">
        <v>1306</v>
      </c>
      <c r="T188" s="365" t="s">
        <v>62</v>
      </c>
      <c r="U188" s="365" t="s">
        <v>62</v>
      </c>
      <c r="V188" s="365" t="s">
        <v>62</v>
      </c>
      <c r="W188" s="365" t="s">
        <v>62</v>
      </c>
      <c r="X188" s="365" t="s">
        <v>62</v>
      </c>
      <c r="Y188" s="365" t="s">
        <v>62</v>
      </c>
      <c r="Z188" s="365" t="s">
        <v>62</v>
      </c>
      <c r="AA188" s="367"/>
      <c r="AB188" s="372" t="s">
        <v>195</v>
      </c>
      <c r="AC188" s="372" t="s">
        <v>195</v>
      </c>
      <c r="AD188" s="372" t="s">
        <v>195</v>
      </c>
      <c r="AE188" s="372" t="s">
        <v>195</v>
      </c>
      <c r="AF188" s="372" t="s">
        <v>195</v>
      </c>
      <c r="AG188" s="372" t="s">
        <v>195</v>
      </c>
      <c r="AH188" s="367"/>
      <c r="AI188" s="377" t="s">
        <v>69</v>
      </c>
      <c r="AJ188" s="368"/>
      <c r="AK188" s="368" t="s">
        <v>8472</v>
      </c>
      <c r="AL188" s="368" t="s">
        <v>140</v>
      </c>
      <c r="AM188" s="368"/>
      <c r="AN188" s="368"/>
      <c r="AO188" s="368"/>
      <c r="AP188" s="368" t="s">
        <v>8222</v>
      </c>
      <c r="AQ188" s="368" t="s">
        <v>8264</v>
      </c>
      <c r="AR188" s="368" t="s">
        <v>8265</v>
      </c>
      <c r="AS188" s="368"/>
      <c r="AT188" s="368"/>
      <c r="AU188" s="368">
        <v>0</v>
      </c>
    </row>
    <row r="189" spans="1:47" ht="30" hidden="1" customHeight="1">
      <c r="A189" s="105" t="str">
        <f>_xlfn.CONCAT(Table2[[#This Row],[TABLE_NAME]],Table2[[#This Row],[COLUMN_NAME]])</f>
        <v>INSTRUMENTSYNDCT_RL</v>
      </c>
      <c r="B189" s="363" t="s">
        <v>59</v>
      </c>
      <c r="C189" s="364" t="s">
        <v>1307</v>
      </c>
      <c r="D189" s="365" t="s">
        <v>94</v>
      </c>
      <c r="E189" s="365" t="s">
        <v>63</v>
      </c>
      <c r="F189" s="365" t="s">
        <v>63</v>
      </c>
      <c r="G189" s="365" t="s">
        <v>63</v>
      </c>
      <c r="H189" s="365" t="s">
        <v>62</v>
      </c>
      <c r="I189" s="365" t="s">
        <v>63</v>
      </c>
      <c r="J189" s="365" t="s">
        <v>63</v>
      </c>
      <c r="K189" s="365" t="s">
        <v>63</v>
      </c>
      <c r="L189" s="366" t="s">
        <v>1308</v>
      </c>
      <c r="M189" s="366" t="s">
        <v>1309</v>
      </c>
      <c r="N189" s="366" t="s">
        <v>1309</v>
      </c>
      <c r="O189" s="366" t="b">
        <v>1</v>
      </c>
      <c r="P189" s="366">
        <v>99999999999</v>
      </c>
      <c r="Q189" s="366">
        <v>11111111111</v>
      </c>
      <c r="R189" s="367"/>
      <c r="S189" s="365" t="s">
        <v>1310</v>
      </c>
      <c r="T189" s="365" t="s">
        <v>63</v>
      </c>
      <c r="U189" s="365" t="s">
        <v>63</v>
      </c>
      <c r="V189" s="365" t="s">
        <v>63</v>
      </c>
      <c r="W189" s="365" t="s">
        <v>63</v>
      </c>
      <c r="X189" s="365" t="s">
        <v>62</v>
      </c>
      <c r="Y189" s="365" t="s">
        <v>63</v>
      </c>
      <c r="Z189" s="365" t="s">
        <v>63</v>
      </c>
      <c r="AA189" s="367"/>
      <c r="AB189" s="372" t="s">
        <v>75</v>
      </c>
      <c r="AC189" s="372" t="s">
        <v>8860</v>
      </c>
      <c r="AD189" s="372" t="s">
        <v>1307</v>
      </c>
      <c r="AE189" s="372" t="s">
        <v>8861</v>
      </c>
      <c r="AF189" s="372" t="s">
        <v>8862</v>
      </c>
      <c r="AG189" s="372" t="s">
        <v>8863</v>
      </c>
      <c r="AH189" s="367"/>
      <c r="AI189" s="377">
        <v>45714</v>
      </c>
      <c r="AJ189" s="368" t="s">
        <v>8864</v>
      </c>
      <c r="AK189" s="368" t="s">
        <v>8357</v>
      </c>
      <c r="AL189" s="368" t="s">
        <v>140</v>
      </c>
      <c r="AM189" s="368"/>
      <c r="AN189" s="368" t="s">
        <v>62</v>
      </c>
      <c r="AO189" s="368"/>
      <c r="AP189" s="368" t="s">
        <v>8358</v>
      </c>
      <c r="AQ189" s="368" t="s">
        <v>8359</v>
      </c>
      <c r="AR189" s="368" t="s">
        <v>8360</v>
      </c>
      <c r="AS189" s="368"/>
      <c r="AT189" s="368"/>
      <c r="AU189" s="368">
        <v>1</v>
      </c>
    </row>
    <row r="190" spans="1:47" ht="30" hidden="1" customHeight="1">
      <c r="A190" s="105" t="str">
        <f>_xlfn.CONCAT(Table2[[#This Row],[TABLE_NAME]],Table2[[#This Row],[COLUMN_NAME]])</f>
        <v>INSTRUMENTSYNDCTD_AGNT</v>
      </c>
      <c r="B190" s="363" t="s">
        <v>59</v>
      </c>
      <c r="C190" s="364" t="s">
        <v>1311</v>
      </c>
      <c r="D190" s="365" t="s">
        <v>136</v>
      </c>
      <c r="E190" s="365" t="s">
        <v>63</v>
      </c>
      <c r="F190" s="365" t="s">
        <v>62</v>
      </c>
      <c r="G190" s="365" t="s">
        <v>62</v>
      </c>
      <c r="H190" s="365" t="s">
        <v>62</v>
      </c>
      <c r="I190" s="365" t="s">
        <v>63</v>
      </c>
      <c r="J190" s="365" t="s">
        <v>63</v>
      </c>
      <c r="K190" s="365" t="s">
        <v>63</v>
      </c>
      <c r="L190" s="366" t="s">
        <v>1312</v>
      </c>
      <c r="M190" s="366" t="s">
        <v>1313</v>
      </c>
      <c r="N190" s="366" t="s">
        <v>1313</v>
      </c>
      <c r="O190" s="366" t="b">
        <v>1</v>
      </c>
      <c r="P190" s="366" t="s">
        <v>139</v>
      </c>
      <c r="Q190" s="366" t="s">
        <v>140</v>
      </c>
      <c r="R190" s="367"/>
      <c r="S190" s="365" t="s">
        <v>1314</v>
      </c>
      <c r="T190" s="365" t="s">
        <v>63</v>
      </c>
      <c r="U190" s="365" t="s">
        <v>62</v>
      </c>
      <c r="V190" s="365" t="s">
        <v>62</v>
      </c>
      <c r="W190" s="365" t="s">
        <v>62</v>
      </c>
      <c r="X190" s="365" t="s">
        <v>62</v>
      </c>
      <c r="Y190" s="365" t="s">
        <v>63</v>
      </c>
      <c r="Z190" s="365" t="s">
        <v>63</v>
      </c>
      <c r="AA190" s="367"/>
      <c r="AB190" s="372" t="s">
        <v>406</v>
      </c>
      <c r="AC190" s="372" t="s">
        <v>8906</v>
      </c>
      <c r="AD190" s="372" t="s">
        <v>8907</v>
      </c>
      <c r="AE190" s="372" t="s">
        <v>8908</v>
      </c>
      <c r="AF190" s="372" t="s">
        <v>8862</v>
      </c>
      <c r="AG190" s="372" t="s">
        <v>8909</v>
      </c>
      <c r="AH190" s="367"/>
      <c r="AI190" s="377">
        <v>45742</v>
      </c>
      <c r="AJ190" s="368" t="s">
        <v>8910</v>
      </c>
      <c r="AK190" s="368" t="s">
        <v>8357</v>
      </c>
      <c r="AL190" s="368" t="s">
        <v>140</v>
      </c>
      <c r="AM190" s="368"/>
      <c r="AN190" s="368" t="s">
        <v>62</v>
      </c>
      <c r="AO190" s="368"/>
      <c r="AP190" s="368" t="s">
        <v>8358</v>
      </c>
      <c r="AQ190" s="368" t="s">
        <v>8359</v>
      </c>
      <c r="AR190" s="368" t="s">
        <v>8360</v>
      </c>
      <c r="AS190" s="368" t="s">
        <v>8506</v>
      </c>
      <c r="AT190" s="368"/>
      <c r="AU190" s="368">
        <v>1</v>
      </c>
    </row>
    <row r="191" spans="1:47" ht="30" hidden="1" customHeight="1">
      <c r="A191" s="105" t="str">
        <f>_xlfn.CONCAT(Table2[[#This Row],[TABLE_NAME]],Table2[[#This Row],[COLUMN_NAME]])</f>
        <v>INSTRUMENTSYNDCTD_CNTRCT_ID</v>
      </c>
      <c r="B191" s="363" t="s">
        <v>59</v>
      </c>
      <c r="C191" s="364" t="s">
        <v>1315</v>
      </c>
      <c r="D191" s="365" t="s">
        <v>197</v>
      </c>
      <c r="E191" s="365" t="s">
        <v>62</v>
      </c>
      <c r="F191" s="365" t="s">
        <v>62</v>
      </c>
      <c r="G191" s="365" t="s">
        <v>62</v>
      </c>
      <c r="H191" s="365" t="s">
        <v>62</v>
      </c>
      <c r="I191" s="365" t="s">
        <v>63</v>
      </c>
      <c r="J191" s="365" t="s">
        <v>63</v>
      </c>
      <c r="K191" s="365" t="s">
        <v>63</v>
      </c>
      <c r="L191" s="366" t="s">
        <v>1316</v>
      </c>
      <c r="M191" s="366" t="s">
        <v>1317</v>
      </c>
      <c r="N191" s="366" t="s">
        <v>1317</v>
      </c>
      <c r="O191" s="366" t="b">
        <v>1</v>
      </c>
      <c r="P191" s="366" t="s">
        <v>139</v>
      </c>
      <c r="Q191" s="366" t="s">
        <v>140</v>
      </c>
      <c r="R191" s="367"/>
      <c r="S191" s="365" t="s">
        <v>1318</v>
      </c>
      <c r="T191" s="365" t="s">
        <v>63</v>
      </c>
      <c r="U191" s="365" t="s">
        <v>62</v>
      </c>
      <c r="V191" s="365" t="s">
        <v>62</v>
      </c>
      <c r="W191" s="365" t="s">
        <v>62</v>
      </c>
      <c r="X191" s="365" t="s">
        <v>62</v>
      </c>
      <c r="Y191" s="365" t="s">
        <v>63</v>
      </c>
      <c r="Z191" s="365" t="s">
        <v>63</v>
      </c>
      <c r="AA191" s="367"/>
      <c r="AB191" s="372" t="s">
        <v>75</v>
      </c>
      <c r="AC191" s="372" t="s">
        <v>8860</v>
      </c>
      <c r="AD191" s="372" t="s">
        <v>1315</v>
      </c>
      <c r="AE191" s="372" t="s">
        <v>8861</v>
      </c>
      <c r="AF191" s="372" t="s">
        <v>8862</v>
      </c>
      <c r="AG191" s="372" t="s">
        <v>8863</v>
      </c>
      <c r="AH191" s="367"/>
      <c r="AI191" s="377">
        <v>45714</v>
      </c>
      <c r="AJ191" s="368" t="s">
        <v>8911</v>
      </c>
      <c r="AK191" s="368" t="s">
        <v>8357</v>
      </c>
      <c r="AL191" s="368"/>
      <c r="AM191" s="368"/>
      <c r="AN191" s="368" t="s">
        <v>62</v>
      </c>
      <c r="AO191" s="368"/>
      <c r="AP191" s="368" t="s">
        <v>8358</v>
      </c>
      <c r="AQ191" s="368" t="s">
        <v>8359</v>
      </c>
      <c r="AR191" s="368" t="s">
        <v>8360</v>
      </c>
      <c r="AS191" s="368"/>
      <c r="AT191" s="368"/>
      <c r="AU191" s="368">
        <v>1</v>
      </c>
    </row>
    <row r="192" spans="1:47" ht="30" hidden="1" customHeight="1">
      <c r="A192" s="105" t="str">
        <f>_xlfn.CONCAT(Table2[[#This Row],[TABLE_NAME]],Table2[[#This Row],[COLUMN_NAME]])</f>
        <v>INSTRUMENTSYNDCTD_LNDRS</v>
      </c>
      <c r="B192" s="363" t="s">
        <v>59</v>
      </c>
      <c r="C192" s="364" t="s">
        <v>1319</v>
      </c>
      <c r="D192" s="365" t="s">
        <v>136</v>
      </c>
      <c r="E192" s="365" t="s">
        <v>63</v>
      </c>
      <c r="F192" s="365" t="s">
        <v>62</v>
      </c>
      <c r="G192" s="365" t="s">
        <v>62</v>
      </c>
      <c r="H192" s="365" t="s">
        <v>62</v>
      </c>
      <c r="I192" s="365" t="s">
        <v>63</v>
      </c>
      <c r="J192" s="365" t="s">
        <v>63</v>
      </c>
      <c r="K192" s="365" t="s">
        <v>63</v>
      </c>
      <c r="L192" s="366" t="s">
        <v>1320</v>
      </c>
      <c r="M192" s="366" t="s">
        <v>1321</v>
      </c>
      <c r="N192" s="366" t="s">
        <v>1321</v>
      </c>
      <c r="O192" s="366" t="b">
        <v>1</v>
      </c>
      <c r="P192" s="366" t="s">
        <v>139</v>
      </c>
      <c r="Q192" s="366" t="s">
        <v>140</v>
      </c>
      <c r="R192" s="367"/>
      <c r="S192" s="365" t="s">
        <v>1322</v>
      </c>
      <c r="T192" s="365" t="s">
        <v>63</v>
      </c>
      <c r="U192" s="365" t="s">
        <v>62</v>
      </c>
      <c r="V192" s="365" t="s">
        <v>62</v>
      </c>
      <c r="W192" s="365" t="s">
        <v>62</v>
      </c>
      <c r="X192" s="365" t="s">
        <v>62</v>
      </c>
      <c r="Y192" s="365" t="s">
        <v>63</v>
      </c>
      <c r="Z192" s="365" t="s">
        <v>63</v>
      </c>
      <c r="AA192" s="367"/>
      <c r="AB192" s="372" t="s">
        <v>406</v>
      </c>
      <c r="AC192" s="372" t="s">
        <v>8906</v>
      </c>
      <c r="AD192" s="372" t="s">
        <v>8912</v>
      </c>
      <c r="AE192" s="372" t="s">
        <v>8913</v>
      </c>
      <c r="AF192" s="372" t="s">
        <v>8862</v>
      </c>
      <c r="AG192" s="372" t="s">
        <v>8914</v>
      </c>
      <c r="AH192" s="367"/>
      <c r="AI192" s="377">
        <v>45742</v>
      </c>
      <c r="AJ192" s="368" t="s">
        <v>8910</v>
      </c>
      <c r="AK192" s="368" t="s">
        <v>8357</v>
      </c>
      <c r="AL192" s="368" t="s">
        <v>140</v>
      </c>
      <c r="AM192" s="368"/>
      <c r="AN192" s="368" t="s">
        <v>62</v>
      </c>
      <c r="AO192" s="368"/>
      <c r="AP192" s="368" t="s">
        <v>8358</v>
      </c>
      <c r="AQ192" s="368" t="s">
        <v>8359</v>
      </c>
      <c r="AR192" s="368" t="s">
        <v>8360</v>
      </c>
      <c r="AS192" s="368" t="s">
        <v>8507</v>
      </c>
      <c r="AT192" s="368"/>
      <c r="AU192" s="368">
        <v>1</v>
      </c>
    </row>
    <row r="193" spans="1:47" ht="30" hidden="1" customHeight="1">
      <c r="A193" s="105" t="str">
        <f>_xlfn.CONCAT(Table2[[#This Row],[TABLE_NAME]],Table2[[#This Row],[COLUMN_NAME]])</f>
        <v>INSTRUMENTSYNDCTD_SHR</v>
      </c>
      <c r="B193" s="363" t="s">
        <v>59</v>
      </c>
      <c r="C193" s="364" t="s">
        <v>1323</v>
      </c>
      <c r="D193" s="365" t="s">
        <v>114</v>
      </c>
      <c r="E193" s="365" t="s">
        <v>63</v>
      </c>
      <c r="F193" s="365" t="s">
        <v>62</v>
      </c>
      <c r="G193" s="365" t="s">
        <v>62</v>
      </c>
      <c r="H193" s="365" t="s">
        <v>62</v>
      </c>
      <c r="I193" s="365" t="s">
        <v>63</v>
      </c>
      <c r="J193" s="365" t="s">
        <v>63</v>
      </c>
      <c r="K193" s="365" t="s">
        <v>63</v>
      </c>
      <c r="L193" s="366" t="s">
        <v>1324</v>
      </c>
      <c r="M193" s="366" t="s">
        <v>1325</v>
      </c>
      <c r="N193" s="366" t="s">
        <v>1325</v>
      </c>
      <c r="O193" s="366" t="b">
        <v>1</v>
      </c>
      <c r="P193" s="366">
        <v>99999999999</v>
      </c>
      <c r="Q193" s="366">
        <v>11111111111</v>
      </c>
      <c r="R193" s="367"/>
      <c r="S193" s="365" t="s">
        <v>1326</v>
      </c>
      <c r="T193" s="365" t="s">
        <v>63</v>
      </c>
      <c r="U193" s="365" t="s">
        <v>62</v>
      </c>
      <c r="V193" s="365" t="s">
        <v>62</v>
      </c>
      <c r="W193" s="365" t="s">
        <v>62</v>
      </c>
      <c r="X193" s="365" t="s">
        <v>62</v>
      </c>
      <c r="Y193" s="365" t="s">
        <v>63</v>
      </c>
      <c r="Z193" s="365" t="s">
        <v>63</v>
      </c>
      <c r="AA193" s="367"/>
      <c r="AB193" s="372" t="s">
        <v>75</v>
      </c>
      <c r="AC193" s="372" t="s">
        <v>8860</v>
      </c>
      <c r="AD193" s="372" t="s">
        <v>1323</v>
      </c>
      <c r="AE193" s="372" t="s">
        <v>8861</v>
      </c>
      <c r="AF193" s="372" t="s">
        <v>8862</v>
      </c>
      <c r="AG193" s="372" t="s">
        <v>8863</v>
      </c>
      <c r="AH193" s="367"/>
      <c r="AI193" s="377">
        <v>45714</v>
      </c>
      <c r="AJ193" s="368" t="s">
        <v>8911</v>
      </c>
      <c r="AK193" s="368" t="s">
        <v>8357</v>
      </c>
      <c r="AL193" s="368" t="s">
        <v>140</v>
      </c>
      <c r="AM193" s="368"/>
      <c r="AN193" s="368" t="s">
        <v>62</v>
      </c>
      <c r="AO193" s="368"/>
      <c r="AP193" s="368" t="s">
        <v>8358</v>
      </c>
      <c r="AQ193" s="368" t="s">
        <v>8359</v>
      </c>
      <c r="AR193" s="368" t="s">
        <v>8360</v>
      </c>
      <c r="AS193" s="368" t="s">
        <v>8508</v>
      </c>
      <c r="AT193" s="368"/>
      <c r="AU193" s="368">
        <v>1</v>
      </c>
    </row>
    <row r="194" spans="1:47" ht="30" hidden="1" customHeight="1">
      <c r="A194" s="105" t="str">
        <f>_xlfn.CONCAT(Table2[[#This Row],[TABLE_NAME]],Table2[[#This Row],[COLUMN_NAME]])</f>
        <v>INSTRUMENTSYNDCTN_TYP</v>
      </c>
      <c r="B194" s="363" t="s">
        <v>59</v>
      </c>
      <c r="C194" s="364" t="s">
        <v>1327</v>
      </c>
      <c r="D194" s="365" t="s">
        <v>94</v>
      </c>
      <c r="E194" s="365" t="s">
        <v>63</v>
      </c>
      <c r="F194" s="365" t="s">
        <v>63</v>
      </c>
      <c r="G194" s="365" t="s">
        <v>63</v>
      </c>
      <c r="H194" s="365" t="s">
        <v>62</v>
      </c>
      <c r="I194" s="365" t="s">
        <v>63</v>
      </c>
      <c r="J194" s="365" t="s">
        <v>63</v>
      </c>
      <c r="K194" s="365" t="s">
        <v>63</v>
      </c>
      <c r="L194" s="366" t="s">
        <v>1328</v>
      </c>
      <c r="M194" s="366" t="s">
        <v>1329</v>
      </c>
      <c r="N194" s="366" t="s">
        <v>1329</v>
      </c>
      <c r="O194" s="366" t="b">
        <v>1</v>
      </c>
      <c r="P194" s="366">
        <v>99999999999</v>
      </c>
      <c r="Q194" s="366">
        <v>11111111111</v>
      </c>
      <c r="R194" s="367"/>
      <c r="S194" s="365" t="s">
        <v>1330</v>
      </c>
      <c r="T194" s="365" t="s">
        <v>63</v>
      </c>
      <c r="U194" s="365" t="s">
        <v>63</v>
      </c>
      <c r="V194" s="365" t="s">
        <v>63</v>
      </c>
      <c r="W194" s="365" t="s">
        <v>63</v>
      </c>
      <c r="X194" s="365" t="s">
        <v>62</v>
      </c>
      <c r="Y194" s="365" t="s">
        <v>63</v>
      </c>
      <c r="Z194" s="365" t="s">
        <v>63</v>
      </c>
      <c r="AA194" s="367"/>
      <c r="AB194" s="372" t="s">
        <v>75</v>
      </c>
      <c r="AC194" s="372" t="s">
        <v>8860</v>
      </c>
      <c r="AD194" s="372" t="s">
        <v>1327</v>
      </c>
      <c r="AE194" s="372" t="s">
        <v>8861</v>
      </c>
      <c r="AF194" s="372" t="s">
        <v>8862</v>
      </c>
      <c r="AG194" s="372" t="s">
        <v>8863</v>
      </c>
      <c r="AH194" s="367"/>
      <c r="AI194" s="377">
        <v>45714</v>
      </c>
      <c r="AJ194" s="368" t="s">
        <v>8864</v>
      </c>
      <c r="AK194" s="368" t="s">
        <v>8357</v>
      </c>
      <c r="AL194" s="368" t="s">
        <v>140</v>
      </c>
      <c r="AM194" s="368"/>
      <c r="AN194" s="368" t="s">
        <v>62</v>
      </c>
      <c r="AO194" s="368"/>
      <c r="AP194" s="368" t="s">
        <v>8358</v>
      </c>
      <c r="AQ194" s="368" t="s">
        <v>8359</v>
      </c>
      <c r="AR194" s="368" t="s">
        <v>8360</v>
      </c>
      <c r="AS194" s="368"/>
      <c r="AT194" s="368"/>
      <c r="AU194" s="368">
        <v>1</v>
      </c>
    </row>
    <row r="195" spans="1:47" ht="30" hidden="1" customHeight="1">
      <c r="A195" s="105" t="str">
        <f>_xlfn.CONCAT(Table2[[#This Row],[TABLE_NAME]],Table2[[#This Row],[COLUMN_NAME]])</f>
        <v>INSTRUMENTTRNCH</v>
      </c>
      <c r="B195" s="363" t="s">
        <v>59</v>
      </c>
      <c r="C195" s="364" t="s">
        <v>1331</v>
      </c>
      <c r="D195" s="365" t="s">
        <v>94</v>
      </c>
      <c r="E195" s="365" t="s">
        <v>63</v>
      </c>
      <c r="F195" s="365" t="s">
        <v>63</v>
      </c>
      <c r="G195" s="365" t="s">
        <v>63</v>
      </c>
      <c r="H195" s="365" t="s">
        <v>62</v>
      </c>
      <c r="I195" s="365" t="s">
        <v>63</v>
      </c>
      <c r="J195" s="365" t="s">
        <v>63</v>
      </c>
      <c r="K195" s="365" t="s">
        <v>63</v>
      </c>
      <c r="L195" s="366" t="s">
        <v>1332</v>
      </c>
      <c r="M195" s="366" t="s">
        <v>1333</v>
      </c>
      <c r="N195" s="366" t="s">
        <v>1333</v>
      </c>
      <c r="O195" s="366" t="b">
        <v>1</v>
      </c>
      <c r="P195" s="366">
        <v>99999999999</v>
      </c>
      <c r="Q195" s="366">
        <v>11111111111</v>
      </c>
      <c r="R195" s="367"/>
      <c r="S195" s="365" t="s">
        <v>1334</v>
      </c>
      <c r="T195" s="365" t="s">
        <v>63</v>
      </c>
      <c r="U195" s="365" t="s">
        <v>63</v>
      </c>
      <c r="V195" s="365" t="s">
        <v>63</v>
      </c>
      <c r="W195" s="365" t="s">
        <v>63</v>
      </c>
      <c r="X195" s="365" t="s">
        <v>62</v>
      </c>
      <c r="Y195" s="365" t="s">
        <v>63</v>
      </c>
      <c r="Z195" s="365" t="s">
        <v>63</v>
      </c>
      <c r="AA195" s="367"/>
      <c r="AB195" s="372" t="s">
        <v>75</v>
      </c>
      <c r="AC195" s="369" t="s">
        <v>8860</v>
      </c>
      <c r="AD195" s="364" t="s">
        <v>1331</v>
      </c>
      <c r="AE195" s="364" t="s">
        <v>8861</v>
      </c>
      <c r="AF195" s="372" t="s">
        <v>8862</v>
      </c>
      <c r="AG195" s="368" t="s">
        <v>8863</v>
      </c>
      <c r="AH195" s="367"/>
      <c r="AI195" s="377">
        <v>45714</v>
      </c>
      <c r="AJ195" s="374" t="s">
        <v>8915</v>
      </c>
      <c r="AK195" s="368" t="s">
        <v>8509</v>
      </c>
      <c r="AL195" s="368" t="s">
        <v>140</v>
      </c>
      <c r="AM195" s="368" t="s">
        <v>8221</v>
      </c>
      <c r="AN195" s="368" t="s">
        <v>8283</v>
      </c>
      <c r="AO195" s="368" t="s">
        <v>63</v>
      </c>
      <c r="AP195" s="368" t="s">
        <v>8284</v>
      </c>
      <c r="AQ195" s="368" t="s">
        <v>8240</v>
      </c>
      <c r="AR195" s="368" t="s">
        <v>8224</v>
      </c>
      <c r="AS195" s="368" t="s">
        <v>8331</v>
      </c>
      <c r="AT195" s="368"/>
      <c r="AU195" s="368">
        <v>1</v>
      </c>
    </row>
    <row r="196" spans="1:47" ht="30" hidden="1" customHeight="1">
      <c r="A196" s="105" t="str">
        <f>_xlfn.CONCAT(Table2[[#This Row],[TABLE_NAME]],Table2[[#This Row],[COLUMN_NAME]])</f>
        <v>INSTRUMENTTYP_AMRTSTN</v>
      </c>
      <c r="B196" s="363" t="s">
        <v>59</v>
      </c>
      <c r="C196" s="364" t="s">
        <v>1335</v>
      </c>
      <c r="D196" s="365" t="s">
        <v>94</v>
      </c>
      <c r="E196" s="365" t="s">
        <v>62</v>
      </c>
      <c r="F196" s="365" t="s">
        <v>62</v>
      </c>
      <c r="G196" s="365" t="s">
        <v>62</v>
      </c>
      <c r="H196" s="365" t="s">
        <v>62</v>
      </c>
      <c r="I196" s="365" t="s">
        <v>62</v>
      </c>
      <c r="J196" s="365" t="s">
        <v>62</v>
      </c>
      <c r="K196" s="365" t="s">
        <v>62</v>
      </c>
      <c r="L196" s="366" t="s">
        <v>1336</v>
      </c>
      <c r="M196" s="366" t="s">
        <v>1337</v>
      </c>
      <c r="N196" s="366" t="s">
        <v>1337</v>
      </c>
      <c r="O196" s="366" t="b">
        <v>1</v>
      </c>
      <c r="P196" s="366">
        <v>99999999999</v>
      </c>
      <c r="Q196" s="366">
        <v>11111111111</v>
      </c>
      <c r="R196" s="367"/>
      <c r="S196" s="365" t="s">
        <v>1338</v>
      </c>
      <c r="T196" s="365" t="s">
        <v>63</v>
      </c>
      <c r="U196" s="365" t="s">
        <v>62</v>
      </c>
      <c r="V196" s="365" t="s">
        <v>62</v>
      </c>
      <c r="W196" s="365" t="s">
        <v>62</v>
      </c>
      <c r="X196" s="365" t="s">
        <v>62</v>
      </c>
      <c r="Y196" s="365" t="s">
        <v>62</v>
      </c>
      <c r="Z196" s="365" t="s">
        <v>63</v>
      </c>
      <c r="AA196" s="367"/>
      <c r="AB196" s="368" t="s">
        <v>610</v>
      </c>
      <c r="AC196" s="369" t="s">
        <v>8916</v>
      </c>
      <c r="AD196" s="364" t="s">
        <v>8917</v>
      </c>
      <c r="AE196" s="369" t="s">
        <v>8918</v>
      </c>
      <c r="AF196" s="372" t="s">
        <v>8813</v>
      </c>
      <c r="AG196" s="368" t="s">
        <v>8919</v>
      </c>
      <c r="AH196" s="367"/>
      <c r="AI196" s="371">
        <v>45764</v>
      </c>
      <c r="AJ196" s="368" t="s">
        <v>8920</v>
      </c>
      <c r="AK196" s="368" t="s">
        <v>8225</v>
      </c>
      <c r="AL196" s="368" t="s">
        <v>8510</v>
      </c>
      <c r="AM196" s="368"/>
      <c r="AN196" s="368"/>
      <c r="AO196" s="368"/>
      <c r="AP196" s="368" t="s">
        <v>8222</v>
      </c>
      <c r="AQ196" s="368" t="s">
        <v>8228</v>
      </c>
      <c r="AR196" s="368" t="s">
        <v>8229</v>
      </c>
      <c r="AS196" s="368"/>
      <c r="AT196" s="368"/>
      <c r="AU196" s="368">
        <v>1</v>
      </c>
    </row>
    <row r="197" spans="1:47" ht="30" hidden="1" customHeight="1">
      <c r="A197" s="105" t="str">
        <f>_xlfn.CONCAT(Table2[[#This Row],[TABLE_NAME]],Table2[[#This Row],[COLUMN_NAME]])</f>
        <v>INSTRUMENTTYP_CMPLNT_MRTR_C19</v>
      </c>
      <c r="B197" s="363" t="s">
        <v>59</v>
      </c>
      <c r="C197" s="364" t="s">
        <v>1340</v>
      </c>
      <c r="D197" s="365" t="s">
        <v>94</v>
      </c>
      <c r="E197" s="365" t="s">
        <v>63</v>
      </c>
      <c r="F197" s="365" t="s">
        <v>62</v>
      </c>
      <c r="G197" s="365" t="s">
        <v>62</v>
      </c>
      <c r="H197" s="365" t="s">
        <v>62</v>
      </c>
      <c r="I197" s="365" t="s">
        <v>62</v>
      </c>
      <c r="J197" s="365" t="s">
        <v>62</v>
      </c>
      <c r="K197" s="365" t="s">
        <v>62</v>
      </c>
      <c r="L197" s="366" t="s">
        <v>1341</v>
      </c>
      <c r="M197" s="366" t="s">
        <v>1342</v>
      </c>
      <c r="N197" s="366" t="s">
        <v>1342</v>
      </c>
      <c r="O197" s="366" t="b">
        <v>1</v>
      </c>
      <c r="P197" s="366">
        <v>99999999999</v>
      </c>
      <c r="Q197" s="366">
        <v>11111111111</v>
      </c>
      <c r="R197" s="367"/>
      <c r="S197" s="365" t="s">
        <v>1343</v>
      </c>
      <c r="T197" s="365" t="s">
        <v>63</v>
      </c>
      <c r="U197" s="365" t="s">
        <v>63</v>
      </c>
      <c r="V197" s="365" t="s">
        <v>63</v>
      </c>
      <c r="W197" s="365" t="s">
        <v>63</v>
      </c>
      <c r="X197" s="365" t="s">
        <v>62</v>
      </c>
      <c r="Y197" s="365" t="s">
        <v>62</v>
      </c>
      <c r="Z197" s="365" t="s">
        <v>63</v>
      </c>
      <c r="AA197" s="367"/>
      <c r="AB197" s="368" t="s">
        <v>98</v>
      </c>
      <c r="AC197" s="369" t="s">
        <v>9184</v>
      </c>
      <c r="AD197" s="369" t="s">
        <v>9185</v>
      </c>
      <c r="AE197" s="369" t="s">
        <v>9186</v>
      </c>
      <c r="AF197" s="375" t="s">
        <v>186</v>
      </c>
      <c r="AG197" s="368" t="s">
        <v>9187</v>
      </c>
      <c r="AH197" s="367"/>
      <c r="AI197" s="377">
        <v>44547</v>
      </c>
      <c r="AJ197" s="368" t="s">
        <v>9188</v>
      </c>
      <c r="AK197" s="368"/>
      <c r="AL197" s="368" t="s">
        <v>140</v>
      </c>
      <c r="AM197" s="368"/>
      <c r="AN197" s="368"/>
      <c r="AO197" s="368"/>
      <c r="AP197" s="368" t="s">
        <v>8262</v>
      </c>
      <c r="AQ197" s="368" t="s">
        <v>8208</v>
      </c>
      <c r="AR197" s="368" t="s">
        <v>8209</v>
      </c>
      <c r="AS197" s="368" t="s">
        <v>8511</v>
      </c>
      <c r="AT197" s="368"/>
      <c r="AU197" s="368">
        <v>1</v>
      </c>
    </row>
    <row r="198" spans="1:47" ht="30" hidden="1" customHeight="1">
      <c r="A198" s="105" t="str">
        <f>_xlfn.CONCAT(Table2[[#This Row],[TABLE_NAME]],Table2[[#This Row],[COLUMN_NAME]])</f>
        <v>INSTRUMENTTYP_CRE_OPRTN</v>
      </c>
      <c r="B198" s="363" t="s">
        <v>59</v>
      </c>
      <c r="C198" s="364" t="s">
        <v>1344</v>
      </c>
      <c r="D198" s="365" t="s">
        <v>94</v>
      </c>
      <c r="E198" s="365" t="s">
        <v>63</v>
      </c>
      <c r="F198" s="365" t="s">
        <v>63</v>
      </c>
      <c r="G198" s="365" t="s">
        <v>62</v>
      </c>
      <c r="H198" s="365" t="s">
        <v>63</v>
      </c>
      <c r="I198" s="365" t="s">
        <v>63</v>
      </c>
      <c r="J198" s="365" t="s">
        <v>63</v>
      </c>
      <c r="K198" s="365" t="s">
        <v>63</v>
      </c>
      <c r="L198" s="366" t="s">
        <v>1345</v>
      </c>
      <c r="M198" s="366" t="s">
        <v>1346</v>
      </c>
      <c r="N198" s="366" t="s">
        <v>1346</v>
      </c>
      <c r="O198" s="366" t="b">
        <v>1</v>
      </c>
      <c r="P198" s="366">
        <v>99999999999</v>
      </c>
      <c r="Q198" s="366">
        <v>11111111111</v>
      </c>
      <c r="R198" s="367"/>
      <c r="S198" s="365" t="s">
        <v>1347</v>
      </c>
      <c r="T198" s="365" t="s">
        <v>63</v>
      </c>
      <c r="U198" s="365" t="s">
        <v>63</v>
      </c>
      <c r="V198" s="365" t="s">
        <v>63</v>
      </c>
      <c r="W198" s="365" t="s">
        <v>63</v>
      </c>
      <c r="X198" s="365" t="s">
        <v>62</v>
      </c>
      <c r="Y198" s="365" t="s">
        <v>63</v>
      </c>
      <c r="Z198" s="365" t="s">
        <v>63</v>
      </c>
      <c r="AA198" s="367"/>
      <c r="AB198" s="372" t="s">
        <v>75</v>
      </c>
      <c r="AC198" s="369" t="s">
        <v>9189</v>
      </c>
      <c r="AD198" s="369" t="s">
        <v>9190</v>
      </c>
      <c r="AE198" s="369" t="s">
        <v>9191</v>
      </c>
      <c r="AF198" s="368" t="s">
        <v>9192</v>
      </c>
      <c r="AG198" s="368" t="s">
        <v>9193</v>
      </c>
      <c r="AH198" s="367"/>
      <c r="AI198" s="371">
        <v>44529</v>
      </c>
      <c r="AJ198" s="368" t="s">
        <v>9194</v>
      </c>
      <c r="AK198" s="368" t="s">
        <v>8512</v>
      </c>
      <c r="AL198" s="368" t="s">
        <v>140</v>
      </c>
      <c r="AM198" s="368"/>
      <c r="AN198" s="368"/>
      <c r="AO198" s="368"/>
      <c r="AP198" s="368" t="s">
        <v>8289</v>
      </c>
      <c r="AQ198" s="368" t="s">
        <v>8223</v>
      </c>
      <c r="AR198" s="368" t="s">
        <v>8224</v>
      </c>
      <c r="AS198" s="368"/>
      <c r="AT198" s="368"/>
      <c r="AU198" s="368">
        <v>1</v>
      </c>
    </row>
    <row r="199" spans="1:47" ht="30" hidden="1" customHeight="1">
      <c r="A199" s="105" t="str">
        <f>_xlfn.CONCAT(Table2[[#This Row],[TABLE_NAME]],Table2[[#This Row],[COLUMN_NAME]])</f>
        <v>INSTRUMENTTYP_INSTRMNT</v>
      </c>
      <c r="B199" s="363" t="s">
        <v>59</v>
      </c>
      <c r="C199" s="364" t="s">
        <v>1348</v>
      </c>
      <c r="D199" s="365" t="s">
        <v>94</v>
      </c>
      <c r="E199" s="365" t="s">
        <v>62</v>
      </c>
      <c r="F199" s="365" t="s">
        <v>62</v>
      </c>
      <c r="G199" s="365" t="s">
        <v>62</v>
      </c>
      <c r="H199" s="365" t="s">
        <v>62</v>
      </c>
      <c r="I199" s="365" t="s">
        <v>62</v>
      </c>
      <c r="J199" s="365" t="s">
        <v>62</v>
      </c>
      <c r="K199" s="365" t="s">
        <v>62</v>
      </c>
      <c r="L199" s="366" t="s">
        <v>1349</v>
      </c>
      <c r="M199" s="366" t="s">
        <v>1350</v>
      </c>
      <c r="N199" s="366" t="s">
        <v>1350</v>
      </c>
      <c r="O199" s="366" t="b">
        <v>1</v>
      </c>
      <c r="P199" s="366">
        <v>99999999999</v>
      </c>
      <c r="Q199" s="366">
        <v>11111111111</v>
      </c>
      <c r="R199" s="367"/>
      <c r="S199" s="365" t="s">
        <v>1351</v>
      </c>
      <c r="T199" s="365" t="s">
        <v>62</v>
      </c>
      <c r="U199" s="365" t="s">
        <v>62</v>
      </c>
      <c r="V199" s="365" t="s">
        <v>62</v>
      </c>
      <c r="W199" s="365" t="s">
        <v>62</v>
      </c>
      <c r="X199" s="365" t="s">
        <v>62</v>
      </c>
      <c r="Y199" s="365" t="s">
        <v>62</v>
      </c>
      <c r="Z199" s="365" t="s">
        <v>63</v>
      </c>
      <c r="AA199" s="367"/>
      <c r="AB199" s="368" t="s">
        <v>1154</v>
      </c>
      <c r="AC199" s="369" t="s">
        <v>8921</v>
      </c>
      <c r="AD199" s="369" t="s">
        <v>8922</v>
      </c>
      <c r="AE199" s="369" t="s">
        <v>8923</v>
      </c>
      <c r="AF199" s="368" t="s">
        <v>69</v>
      </c>
      <c r="AG199" s="368" t="s">
        <v>8924</v>
      </c>
      <c r="AH199" s="367"/>
      <c r="AI199" s="371">
        <v>45764</v>
      </c>
      <c r="AJ199" s="374" t="s">
        <v>8925</v>
      </c>
      <c r="AK199" s="368" t="s">
        <v>8513</v>
      </c>
      <c r="AL199" s="368"/>
      <c r="AM199" s="368" t="s">
        <v>8227</v>
      </c>
      <c r="AN199" s="368" t="s">
        <v>63</v>
      </c>
      <c r="AO199" s="368" t="s">
        <v>62</v>
      </c>
      <c r="AP199" s="368" t="s">
        <v>8222</v>
      </c>
      <c r="AQ199" s="368" t="s">
        <v>8223</v>
      </c>
      <c r="AR199" s="368" t="s">
        <v>8224</v>
      </c>
      <c r="AS199" s="368" t="s">
        <v>8514</v>
      </c>
      <c r="AT199" s="368"/>
      <c r="AU199" s="368">
        <v>1</v>
      </c>
    </row>
    <row r="200" spans="1:47" ht="30" hidden="1" customHeight="1">
      <c r="A200" s="105" t="str">
        <f>_xlfn.CONCAT(Table2[[#This Row],[TABLE_NAME]],Table2[[#This Row],[COLUMN_NAME]])</f>
        <v>INSTRUMENTTYP_INTRST_RT</v>
      </c>
      <c r="B200" s="363" t="s">
        <v>59</v>
      </c>
      <c r="C200" s="364" t="s">
        <v>1352</v>
      </c>
      <c r="D200" s="365" t="s">
        <v>94</v>
      </c>
      <c r="E200" s="365" t="s">
        <v>62</v>
      </c>
      <c r="F200" s="365" t="s">
        <v>62</v>
      </c>
      <c r="G200" s="365" t="s">
        <v>62</v>
      </c>
      <c r="H200" s="365" t="s">
        <v>63</v>
      </c>
      <c r="I200" s="365" t="s">
        <v>62</v>
      </c>
      <c r="J200" s="365" t="s">
        <v>62</v>
      </c>
      <c r="K200" s="365" t="s">
        <v>62</v>
      </c>
      <c r="L200" s="366" t="s">
        <v>1353</v>
      </c>
      <c r="M200" s="366" t="s">
        <v>1354</v>
      </c>
      <c r="N200" s="366" t="s">
        <v>1354</v>
      </c>
      <c r="O200" s="366" t="b">
        <v>1</v>
      </c>
      <c r="P200" s="366">
        <v>99999999999</v>
      </c>
      <c r="Q200" s="366">
        <v>11111111111</v>
      </c>
      <c r="R200" s="367"/>
      <c r="S200" s="365" t="s">
        <v>1355</v>
      </c>
      <c r="T200" s="365" t="s">
        <v>63</v>
      </c>
      <c r="U200" s="365" t="s">
        <v>62</v>
      </c>
      <c r="V200" s="365" t="s">
        <v>62</v>
      </c>
      <c r="W200" s="365" t="s">
        <v>62</v>
      </c>
      <c r="X200" s="365" t="s">
        <v>62</v>
      </c>
      <c r="Y200" s="365" t="s">
        <v>62</v>
      </c>
      <c r="Z200" s="365" t="s">
        <v>62</v>
      </c>
      <c r="AA200" s="367"/>
      <c r="AB200" s="368" t="s">
        <v>610</v>
      </c>
      <c r="AC200" s="369" t="s">
        <v>773</v>
      </c>
      <c r="AD200" s="364" t="s">
        <v>1356</v>
      </c>
      <c r="AE200" s="369" t="s">
        <v>1357</v>
      </c>
      <c r="AF200" s="372" t="s">
        <v>69</v>
      </c>
      <c r="AG200" s="368" t="s">
        <v>1339</v>
      </c>
      <c r="AH200" s="367"/>
      <c r="AI200" s="371">
        <v>44529</v>
      </c>
      <c r="AJ200" s="374" t="s">
        <v>1358</v>
      </c>
      <c r="AK200" s="368" t="s">
        <v>8225</v>
      </c>
      <c r="AL200" s="368" t="s">
        <v>8515</v>
      </c>
      <c r="AM200" s="368" t="s">
        <v>8227</v>
      </c>
      <c r="AN200" s="368" t="s">
        <v>63</v>
      </c>
      <c r="AO200" s="368" t="s">
        <v>62</v>
      </c>
      <c r="AP200" s="368" t="s">
        <v>8222</v>
      </c>
      <c r="AQ200" s="368" t="s">
        <v>8228</v>
      </c>
      <c r="AR200" s="368" t="s">
        <v>8229</v>
      </c>
      <c r="AS200" s="368"/>
      <c r="AT200" s="368"/>
      <c r="AU200" s="368">
        <v>1</v>
      </c>
    </row>
    <row r="201" spans="1:47" ht="30" hidden="1" customHeight="1">
      <c r="A201" s="105" t="str">
        <f>_xlfn.CONCAT(Table2[[#This Row],[TABLE_NAME]],Table2[[#This Row],[COLUMN_NAME]])</f>
        <v>INSTRUMENTTYP_MRTGG</v>
      </c>
      <c r="B201" s="363" t="s">
        <v>59</v>
      </c>
      <c r="C201" s="364" t="s">
        <v>1359</v>
      </c>
      <c r="D201" s="365" t="s">
        <v>94</v>
      </c>
      <c r="E201" s="365" t="s">
        <v>63</v>
      </c>
      <c r="F201" s="365" t="s">
        <v>62</v>
      </c>
      <c r="G201" s="365" t="s">
        <v>62</v>
      </c>
      <c r="H201" s="365" t="s">
        <v>63</v>
      </c>
      <c r="I201" s="365" t="s">
        <v>62</v>
      </c>
      <c r="J201" s="365" t="s">
        <v>62</v>
      </c>
      <c r="K201" s="365" t="s">
        <v>63</v>
      </c>
      <c r="L201" s="366" t="s">
        <v>1360</v>
      </c>
      <c r="M201" s="366" t="s">
        <v>1361</v>
      </c>
      <c r="N201" s="366" t="s">
        <v>1361</v>
      </c>
      <c r="O201" s="366" t="b">
        <v>1</v>
      </c>
      <c r="P201" s="366">
        <v>99999999999</v>
      </c>
      <c r="Q201" s="366">
        <v>11111111111</v>
      </c>
      <c r="R201" s="367"/>
      <c r="S201" s="365" t="s">
        <v>1362</v>
      </c>
      <c r="T201" s="365" t="s">
        <v>63</v>
      </c>
      <c r="U201" s="365" t="s">
        <v>62</v>
      </c>
      <c r="V201" s="365" t="s">
        <v>62</v>
      </c>
      <c r="W201" s="365" t="s">
        <v>62</v>
      </c>
      <c r="X201" s="365" t="s">
        <v>62</v>
      </c>
      <c r="Y201" s="365" t="s">
        <v>62</v>
      </c>
      <c r="Z201" s="365" t="s">
        <v>63</v>
      </c>
      <c r="AA201" s="367"/>
      <c r="AB201" s="372" t="s">
        <v>67</v>
      </c>
      <c r="AC201" s="372" t="s">
        <v>67</v>
      </c>
      <c r="AD201" s="372" t="s">
        <v>67</v>
      </c>
      <c r="AE201" s="370" t="s">
        <v>1363</v>
      </c>
      <c r="AF201" s="373" t="s">
        <v>1364</v>
      </c>
      <c r="AG201" s="368" t="s">
        <v>1365</v>
      </c>
      <c r="AH201" s="367"/>
      <c r="AI201" s="371">
        <v>45128</v>
      </c>
      <c r="AJ201" s="374" t="s">
        <v>1366</v>
      </c>
      <c r="AK201" s="368" t="s">
        <v>8516</v>
      </c>
      <c r="AL201" s="368" t="s">
        <v>140</v>
      </c>
      <c r="AM201" s="368" t="s">
        <v>8206</v>
      </c>
      <c r="AN201" s="368" t="s">
        <v>63</v>
      </c>
      <c r="AO201" s="368" t="s">
        <v>62</v>
      </c>
      <c r="AP201" s="368" t="s">
        <v>8289</v>
      </c>
      <c r="AQ201" s="368" t="s">
        <v>8223</v>
      </c>
      <c r="AR201" s="368" t="s">
        <v>8224</v>
      </c>
      <c r="AS201" s="368" t="s">
        <v>8517</v>
      </c>
      <c r="AT201" s="368"/>
      <c r="AU201" s="368">
        <v>1</v>
      </c>
    </row>
    <row r="202" spans="1:47" ht="30" hidden="1" customHeight="1">
      <c r="A202" s="105" t="str">
        <f>_xlfn.CONCAT(Table2[[#This Row],[TABLE_NAME]],Table2[[#This Row],[COLUMN_NAME]])</f>
        <v>INSTRUMENTTYPE_OF_PLCMNT</v>
      </c>
      <c r="B202" s="363" t="s">
        <v>59</v>
      </c>
      <c r="C202" s="369" t="s">
        <v>1367</v>
      </c>
      <c r="D202" s="365" t="s">
        <v>94</v>
      </c>
      <c r="E202" s="365" t="s">
        <v>63</v>
      </c>
      <c r="F202" s="365"/>
      <c r="G202" s="365"/>
      <c r="H202" s="365"/>
      <c r="I202" s="365"/>
      <c r="J202" s="365"/>
      <c r="K202" s="365"/>
      <c r="L202" s="366" t="s">
        <v>1368</v>
      </c>
      <c r="M202" s="366" t="s">
        <v>1369</v>
      </c>
      <c r="N202" s="366" t="s">
        <v>1369</v>
      </c>
      <c r="O202" s="366" t="b">
        <v>1</v>
      </c>
      <c r="P202" s="366">
        <v>99999999999</v>
      </c>
      <c r="Q202" s="366">
        <v>11111111111</v>
      </c>
      <c r="R202" s="367"/>
      <c r="S202" s="365" t="s">
        <v>1370</v>
      </c>
      <c r="T202" s="365" t="s">
        <v>63</v>
      </c>
      <c r="U202" s="365" t="s">
        <v>63</v>
      </c>
      <c r="V202" s="365" t="s">
        <v>63</v>
      </c>
      <c r="W202" s="365" t="s">
        <v>63</v>
      </c>
      <c r="X202" s="365" t="s">
        <v>63</v>
      </c>
      <c r="Y202" s="365" t="s">
        <v>63</v>
      </c>
      <c r="Z202" s="365" t="s">
        <v>62</v>
      </c>
      <c r="AA202" s="367"/>
      <c r="AB202" s="368" t="s">
        <v>406</v>
      </c>
      <c r="AC202" s="369" t="s">
        <v>877</v>
      </c>
      <c r="AD202" s="369" t="s">
        <v>1371</v>
      </c>
      <c r="AE202" s="369" t="s">
        <v>1372</v>
      </c>
      <c r="AF202" s="372" t="s">
        <v>231</v>
      </c>
      <c r="AG202" s="368" t="s">
        <v>1373</v>
      </c>
      <c r="AH202" s="367"/>
      <c r="AI202" s="377">
        <v>44586</v>
      </c>
      <c r="AJ202" s="368" t="s">
        <v>1374</v>
      </c>
      <c r="AK202" s="368" t="s">
        <v>8518</v>
      </c>
      <c r="AL202" s="368" t="s">
        <v>140</v>
      </c>
      <c r="AM202" s="368" t="s">
        <v>8237</v>
      </c>
      <c r="AN202" s="368" t="s">
        <v>63</v>
      </c>
      <c r="AO202" s="368" t="s">
        <v>62</v>
      </c>
      <c r="AP202" s="368" t="s">
        <v>8238</v>
      </c>
      <c r="AQ202" s="368" t="s">
        <v>8228</v>
      </c>
      <c r="AR202" s="368" t="s">
        <v>8229</v>
      </c>
      <c r="AS202" s="368"/>
      <c r="AT202" s="368" t="s">
        <v>8519</v>
      </c>
      <c r="AU202" s="368">
        <v>1</v>
      </c>
    </row>
    <row r="203" spans="1:47" ht="30" hidden="1" customHeight="1">
      <c r="A203" s="105" t="str">
        <f>_xlfn.CONCAT(Table2[[#This Row],[TABLE_NAME]],Table2[[#This Row],[COLUMN_NAME]])</f>
        <v>INSTRUMENTVLTN_CRRNCY</v>
      </c>
      <c r="B203" s="363" t="s">
        <v>59</v>
      </c>
      <c r="C203" s="369" t="s">
        <v>1375</v>
      </c>
      <c r="D203" s="365" t="s">
        <v>94</v>
      </c>
      <c r="E203" s="365" t="s">
        <v>62</v>
      </c>
      <c r="F203" s="365"/>
      <c r="G203" s="365"/>
      <c r="H203" s="365"/>
      <c r="I203" s="365"/>
      <c r="J203" s="365"/>
      <c r="K203" s="365"/>
      <c r="L203" s="366" t="s">
        <v>1376</v>
      </c>
      <c r="M203" s="366" t="s">
        <v>1377</v>
      </c>
      <c r="N203" s="366" t="s">
        <v>1378</v>
      </c>
      <c r="O203" s="366" t="b">
        <v>0</v>
      </c>
      <c r="P203" s="366" t="s">
        <v>139</v>
      </c>
      <c r="Q203" s="366" t="s">
        <v>140</v>
      </c>
      <c r="R203" s="367"/>
      <c r="S203" s="365" t="s">
        <v>1379</v>
      </c>
      <c r="T203" s="365" t="s">
        <v>63</v>
      </c>
      <c r="U203" s="365" t="s">
        <v>63</v>
      </c>
      <c r="V203" s="365" t="s">
        <v>63</v>
      </c>
      <c r="W203" s="365" t="s">
        <v>63</v>
      </c>
      <c r="X203" s="365" t="s">
        <v>63</v>
      </c>
      <c r="Y203" s="365" t="s">
        <v>63</v>
      </c>
      <c r="Z203" s="365" t="s">
        <v>62</v>
      </c>
      <c r="AA203" s="367"/>
      <c r="AB203" s="372" t="s">
        <v>67</v>
      </c>
      <c r="AC203" s="369" t="s">
        <v>67</v>
      </c>
      <c r="AD203" s="369" t="s">
        <v>67</v>
      </c>
      <c r="AE203" s="364" t="s">
        <v>1380</v>
      </c>
      <c r="AF203" s="368" t="s">
        <v>493</v>
      </c>
      <c r="AG203" s="370" t="s">
        <v>69</v>
      </c>
      <c r="AH203" s="367"/>
      <c r="AI203" s="377">
        <v>44589</v>
      </c>
      <c r="AJ203" s="368" t="s">
        <v>1381</v>
      </c>
      <c r="AK203" s="368" t="s">
        <v>8520</v>
      </c>
      <c r="AL203" s="368" t="s">
        <v>8415</v>
      </c>
      <c r="AM203" s="368" t="s">
        <v>8237</v>
      </c>
      <c r="AN203" s="368" t="s">
        <v>63</v>
      </c>
      <c r="AO203" s="368" t="s">
        <v>62</v>
      </c>
      <c r="AP203" s="368" t="s">
        <v>8238</v>
      </c>
      <c r="AQ203" s="368" t="s">
        <v>8228</v>
      </c>
      <c r="AR203" s="368" t="s">
        <v>8229</v>
      </c>
      <c r="AS203" s="368"/>
      <c r="AT203" s="368"/>
      <c r="AU203" s="368">
        <v>1</v>
      </c>
    </row>
    <row r="204" spans="1:47" ht="30" hidden="1" customHeight="1">
      <c r="A204" s="105" t="str">
        <f>_xlfn.CONCAT(Table2[[#This Row],[TABLE_NAME]],Table2[[#This Row],[COLUMN_NAME]])</f>
        <v>INSTRUMENTVLTN_TYP</v>
      </c>
      <c r="B204" s="363" t="s">
        <v>59</v>
      </c>
      <c r="C204" s="369" t="s">
        <v>1382</v>
      </c>
      <c r="D204" s="365" t="s">
        <v>94</v>
      </c>
      <c r="E204" s="365" t="s">
        <v>62</v>
      </c>
      <c r="F204" s="365"/>
      <c r="G204" s="365"/>
      <c r="H204" s="365"/>
      <c r="I204" s="365"/>
      <c r="J204" s="365"/>
      <c r="K204" s="365"/>
      <c r="L204" s="366" t="s">
        <v>1383</v>
      </c>
      <c r="M204" s="366" t="s">
        <v>1384</v>
      </c>
      <c r="N204" s="366" t="s">
        <v>1384</v>
      </c>
      <c r="O204" s="366" t="b">
        <v>1</v>
      </c>
      <c r="P204" s="366">
        <v>99999999999</v>
      </c>
      <c r="Q204" s="366">
        <v>11111111111</v>
      </c>
      <c r="R204" s="367"/>
      <c r="S204" s="365" t="s">
        <v>1385</v>
      </c>
      <c r="T204" s="365" t="s">
        <v>63</v>
      </c>
      <c r="U204" s="365" t="s">
        <v>63</v>
      </c>
      <c r="V204" s="365" t="s">
        <v>63</v>
      </c>
      <c r="W204" s="365" t="s">
        <v>63</v>
      </c>
      <c r="X204" s="365" t="s">
        <v>63</v>
      </c>
      <c r="Y204" s="365" t="s">
        <v>63</v>
      </c>
      <c r="Z204" s="365" t="s">
        <v>62</v>
      </c>
      <c r="AA204" s="367"/>
      <c r="AB204" s="368" t="s">
        <v>406</v>
      </c>
      <c r="AC204" s="369" t="s">
        <v>877</v>
      </c>
      <c r="AD204" s="369" t="s">
        <v>1386</v>
      </c>
      <c r="AE204" s="369" t="s">
        <v>1387</v>
      </c>
      <c r="AF204" s="368" t="s">
        <v>1103</v>
      </c>
      <c r="AG204" s="368" t="s">
        <v>1388</v>
      </c>
      <c r="AH204" s="367"/>
      <c r="AI204" s="377">
        <v>44586</v>
      </c>
      <c r="AJ204" s="368" t="s">
        <v>1389</v>
      </c>
      <c r="AK204" s="368" t="s">
        <v>8521</v>
      </c>
      <c r="AL204" s="368" t="s">
        <v>8415</v>
      </c>
      <c r="AM204" s="368" t="s">
        <v>8237</v>
      </c>
      <c r="AN204" s="368" t="s">
        <v>63</v>
      </c>
      <c r="AO204" s="368" t="s">
        <v>62</v>
      </c>
      <c r="AP204" s="368" t="s">
        <v>8238</v>
      </c>
      <c r="AQ204" s="368" t="s">
        <v>8228</v>
      </c>
      <c r="AR204" s="368" t="s">
        <v>8229</v>
      </c>
      <c r="AS204" s="368"/>
      <c r="AT204" s="368"/>
      <c r="AU204" s="368">
        <v>1</v>
      </c>
    </row>
    <row r="205" spans="1:47" ht="30" hidden="1" customHeight="1">
      <c r="A205" s="105" t="str">
        <f>_xlfn.CONCAT(Table2[[#This Row],[TABLE_NAME]],Table2[[#This Row],[COLUMN_NAME]])</f>
        <v>INSTRUMENTUS_PRCDS</v>
      </c>
      <c r="B205" s="363" t="s">
        <v>59</v>
      </c>
      <c r="C205" s="369" t="s">
        <v>8939</v>
      </c>
      <c r="D205" s="365" t="s">
        <v>94</v>
      </c>
      <c r="E205" s="365" t="s">
        <v>63</v>
      </c>
      <c r="F205" s="365"/>
      <c r="G205" s="365"/>
      <c r="H205" s="365"/>
      <c r="I205" s="365"/>
      <c r="J205" s="365"/>
      <c r="K205" s="365"/>
      <c r="L205" s="366" t="s">
        <v>9018</v>
      </c>
      <c r="M205" s="366" t="s">
        <v>9019</v>
      </c>
      <c r="N205" s="366"/>
      <c r="O205" s="366" t="b">
        <v>0</v>
      </c>
      <c r="P205" s="366" t="s">
        <v>139</v>
      </c>
      <c r="Q205" s="366" t="s">
        <v>140</v>
      </c>
      <c r="R205" s="367"/>
      <c r="S205" s="365" t="s">
        <v>9020</v>
      </c>
      <c r="T205" s="365" t="s">
        <v>63</v>
      </c>
      <c r="U205" s="365" t="s">
        <v>63</v>
      </c>
      <c r="V205" s="365" t="s">
        <v>63</v>
      </c>
      <c r="W205" s="365" t="s">
        <v>62</v>
      </c>
      <c r="X205" s="365" t="s">
        <v>62</v>
      </c>
      <c r="Y205" s="365" t="s">
        <v>63</v>
      </c>
      <c r="Z205" s="365" t="s">
        <v>62</v>
      </c>
      <c r="AA205" s="367"/>
      <c r="AB205" s="368" t="s">
        <v>75</v>
      </c>
      <c r="AC205" s="368" t="s">
        <v>9021</v>
      </c>
      <c r="AD205" s="368" t="s">
        <v>9022</v>
      </c>
      <c r="AE205" s="368" t="s">
        <v>9023</v>
      </c>
      <c r="AF205" s="368" t="s">
        <v>69</v>
      </c>
      <c r="AG205" s="368" t="s">
        <v>9024</v>
      </c>
      <c r="AH205" s="368"/>
      <c r="AI205" s="377">
        <v>45730</v>
      </c>
      <c r="AJ205" s="368" t="s">
        <v>9025</v>
      </c>
      <c r="AK205" s="368"/>
      <c r="AL205" s="368"/>
      <c r="AM205" s="368"/>
      <c r="AN205" s="368"/>
      <c r="AO205" s="368"/>
      <c r="AP205" s="368"/>
      <c r="AQ205" s="368"/>
      <c r="AR205" s="368"/>
      <c r="AS205" s="368"/>
      <c r="AT205" s="368"/>
      <c r="AU205" s="368"/>
    </row>
    <row r="206" spans="1:47" ht="30" hidden="1" customHeight="1">
      <c r="A206" s="105" t="str">
        <f>_xlfn.CONCAT(Table2[[#This Row],[TABLE_NAME]],Table2[[#This Row],[COLUMN_NAME]])</f>
        <v>INSTRUMENTTYP_OFF_BLNC_PRDCT</v>
      </c>
      <c r="B206" s="363" t="s">
        <v>59</v>
      </c>
      <c r="C206" s="369" t="s">
        <v>8940</v>
      </c>
      <c r="D206" s="365" t="s">
        <v>94</v>
      </c>
      <c r="E206" s="365" t="s">
        <v>63</v>
      </c>
      <c r="F206" s="365"/>
      <c r="G206" s="365"/>
      <c r="H206" s="365"/>
      <c r="I206" s="365"/>
      <c r="J206" s="365"/>
      <c r="K206" s="365"/>
      <c r="L206" s="366" t="s">
        <v>9026</v>
      </c>
      <c r="M206" s="366" t="s">
        <v>9027</v>
      </c>
      <c r="N206" s="366"/>
      <c r="O206" s="366" t="b">
        <v>0</v>
      </c>
      <c r="P206" s="366" t="s">
        <v>139</v>
      </c>
      <c r="Q206" s="366" t="s">
        <v>140</v>
      </c>
      <c r="R206" s="367"/>
      <c r="S206" s="365" t="s">
        <v>9028</v>
      </c>
      <c r="T206" s="365" t="s">
        <v>62</v>
      </c>
      <c r="U206" s="365" t="s">
        <v>62</v>
      </c>
      <c r="V206" s="365" t="s">
        <v>62</v>
      </c>
      <c r="W206" s="365" t="s">
        <v>62</v>
      </c>
      <c r="X206" s="365" t="s">
        <v>62</v>
      </c>
      <c r="Y206" s="365" t="s">
        <v>62</v>
      </c>
      <c r="Z206" s="365" t="s">
        <v>62</v>
      </c>
      <c r="AA206" s="367"/>
      <c r="AB206" s="368" t="s">
        <v>75</v>
      </c>
      <c r="AC206" s="368" t="s">
        <v>9029</v>
      </c>
      <c r="AD206" s="368" t="s">
        <v>9030</v>
      </c>
      <c r="AE206" s="368" t="s">
        <v>8885</v>
      </c>
      <c r="AF206" s="368" t="s">
        <v>9031</v>
      </c>
      <c r="AG206" s="368" t="s">
        <v>9032</v>
      </c>
      <c r="AH206" s="368"/>
      <c r="AI206" s="377">
        <v>45730</v>
      </c>
      <c r="AJ206" s="368" t="s">
        <v>9033</v>
      </c>
      <c r="AK206" s="368"/>
      <c r="AL206" s="368"/>
      <c r="AM206" s="368"/>
      <c r="AN206" s="368"/>
      <c r="AO206" s="368"/>
      <c r="AP206" s="368"/>
      <c r="AQ206" s="368"/>
      <c r="AR206" s="368"/>
      <c r="AS206" s="368"/>
      <c r="AT206" s="368"/>
      <c r="AU206" s="368"/>
    </row>
    <row r="207" spans="1:47" ht="30" hidden="1" customHeight="1">
      <c r="A207" s="105" t="str">
        <f>_xlfn.CONCAT(Table2[[#This Row],[TABLE_NAME]],Table2[[#This Row],[COLUMN_NAME]])</f>
        <v>INSTRUMENTTYP_FCLTY</v>
      </c>
      <c r="B207" s="363" t="s">
        <v>59</v>
      </c>
      <c r="C207" s="369" t="s">
        <v>8941</v>
      </c>
      <c r="D207" s="365" t="s">
        <v>94</v>
      </c>
      <c r="E207" s="365" t="s">
        <v>63</v>
      </c>
      <c r="F207" s="365"/>
      <c r="G207" s="365"/>
      <c r="H207" s="365"/>
      <c r="I207" s="365"/>
      <c r="J207" s="365"/>
      <c r="K207" s="365"/>
      <c r="L207" s="366" t="s">
        <v>9034</v>
      </c>
      <c r="M207" s="366" t="s">
        <v>9035</v>
      </c>
      <c r="N207" s="366"/>
      <c r="O207" s="366" t="b">
        <v>0</v>
      </c>
      <c r="P207" s="366" t="s">
        <v>139</v>
      </c>
      <c r="Q207" s="366" t="s">
        <v>140</v>
      </c>
      <c r="R207" s="367"/>
      <c r="S207" s="365" t="s">
        <v>9036</v>
      </c>
      <c r="T207" s="365" t="s">
        <v>63</v>
      </c>
      <c r="U207" s="365" t="s">
        <v>63</v>
      </c>
      <c r="V207" s="365" t="s">
        <v>63</v>
      </c>
      <c r="W207" s="365" t="s">
        <v>62</v>
      </c>
      <c r="X207" s="365" t="s">
        <v>62</v>
      </c>
      <c r="Y207" s="365" t="s">
        <v>63</v>
      </c>
      <c r="Z207" s="365" t="s">
        <v>62</v>
      </c>
      <c r="AA207" s="367"/>
      <c r="AB207" s="368" t="s">
        <v>75</v>
      </c>
      <c r="AC207" s="368" t="s">
        <v>556</v>
      </c>
      <c r="AD207" s="368" t="s">
        <v>8941</v>
      </c>
      <c r="AE207" s="368" t="s">
        <v>8861</v>
      </c>
      <c r="AF207" s="368" t="s">
        <v>8949</v>
      </c>
      <c r="AG207" s="368" t="s">
        <v>9037</v>
      </c>
      <c r="AH207" s="368"/>
      <c r="AI207" s="377">
        <v>45736</v>
      </c>
      <c r="AJ207" s="368" t="s">
        <v>9038</v>
      </c>
      <c r="AK207" s="368"/>
      <c r="AL207" s="368"/>
      <c r="AM207" s="368"/>
      <c r="AN207" s="368"/>
      <c r="AO207" s="368"/>
      <c r="AP207" s="368"/>
      <c r="AQ207" s="368"/>
      <c r="AR207" s="368"/>
      <c r="AS207" s="368"/>
      <c r="AT207" s="368"/>
      <c r="AU207" s="368"/>
    </row>
    <row r="208" spans="1:47" ht="30" hidden="1" customHeight="1">
      <c r="A208" s="105" t="str">
        <f>_xlfn.CONCAT(Table2[[#This Row],[TABLE_NAME]],Table2[[#This Row],[COLUMN_NAME]])</f>
        <v>INSTRUMENTTYP_DL</v>
      </c>
      <c r="B208" s="363" t="s">
        <v>59</v>
      </c>
      <c r="C208" s="369" t="s">
        <v>8942</v>
      </c>
      <c r="D208" s="365" t="s">
        <v>94</v>
      </c>
      <c r="E208" s="365" t="s">
        <v>63</v>
      </c>
      <c r="F208" s="365"/>
      <c r="G208" s="365"/>
      <c r="H208" s="365"/>
      <c r="I208" s="365"/>
      <c r="J208" s="365"/>
      <c r="K208" s="365"/>
      <c r="L208" s="366" t="s">
        <v>9039</v>
      </c>
      <c r="M208" s="366" t="s">
        <v>9040</v>
      </c>
      <c r="N208" s="366"/>
      <c r="O208" s="366" t="b">
        <v>0</v>
      </c>
      <c r="P208" s="366" t="s">
        <v>139</v>
      </c>
      <c r="Q208" s="366" t="s">
        <v>140</v>
      </c>
      <c r="R208" s="367"/>
      <c r="S208" s="365" t="s">
        <v>9041</v>
      </c>
      <c r="T208" s="365" t="s">
        <v>63</v>
      </c>
      <c r="U208" s="365" t="s">
        <v>63</v>
      </c>
      <c r="V208" s="365" t="s">
        <v>63</v>
      </c>
      <c r="W208" s="365" t="s">
        <v>62</v>
      </c>
      <c r="X208" s="365" t="s">
        <v>62</v>
      </c>
      <c r="Y208" s="365" t="s">
        <v>63</v>
      </c>
      <c r="Z208" s="365" t="s">
        <v>62</v>
      </c>
      <c r="AA208" s="367"/>
      <c r="AB208" s="368" t="s">
        <v>75</v>
      </c>
      <c r="AC208" s="368" t="s">
        <v>556</v>
      </c>
      <c r="AD208" s="368" t="s">
        <v>8942</v>
      </c>
      <c r="AE208" s="368" t="s">
        <v>8861</v>
      </c>
      <c r="AF208" s="368" t="s">
        <v>8949</v>
      </c>
      <c r="AG208" s="368" t="s">
        <v>9037</v>
      </c>
      <c r="AH208" s="368"/>
      <c r="AI208" s="377">
        <v>45736</v>
      </c>
      <c r="AJ208" s="368" t="s">
        <v>9038</v>
      </c>
      <c r="AK208" s="368"/>
      <c r="AL208" s="368"/>
      <c r="AM208" s="368"/>
      <c r="AN208" s="368"/>
      <c r="AO208" s="368"/>
      <c r="AP208" s="368"/>
      <c r="AQ208" s="368"/>
      <c r="AR208" s="368"/>
      <c r="AS208" s="368"/>
      <c r="AT208" s="368"/>
      <c r="AU208" s="368"/>
    </row>
    <row r="209" spans="1:47" ht="30" hidden="1" customHeight="1">
      <c r="A209" s="105" t="str">
        <f>_xlfn.CONCAT(Table2[[#This Row],[TABLE_NAME]],Table2[[#This Row],[COLUMN_NAME]])</f>
        <v>INSTRUMENTTYP_CL</v>
      </c>
      <c r="B209" s="363" t="s">
        <v>59</v>
      </c>
      <c r="C209" s="369" t="s">
        <v>8943</v>
      </c>
      <c r="D209" s="365" t="s">
        <v>94</v>
      </c>
      <c r="E209" s="365" t="s">
        <v>63</v>
      </c>
      <c r="F209" s="365"/>
      <c r="G209" s="365"/>
      <c r="H209" s="365"/>
      <c r="I209" s="365"/>
      <c r="J209" s="365"/>
      <c r="K209" s="365"/>
      <c r="L209" s="366" t="s">
        <v>9042</v>
      </c>
      <c r="M209" s="366" t="s">
        <v>9043</v>
      </c>
      <c r="N209" s="366"/>
      <c r="O209" s="366" t="b">
        <v>0</v>
      </c>
      <c r="P209" s="366" t="s">
        <v>139</v>
      </c>
      <c r="Q209" s="366" t="s">
        <v>140</v>
      </c>
      <c r="R209" s="367"/>
      <c r="S209" s="365" t="s">
        <v>9044</v>
      </c>
      <c r="T209" s="365" t="s">
        <v>63</v>
      </c>
      <c r="U209" s="365" t="s">
        <v>63</v>
      </c>
      <c r="V209" s="365" t="s">
        <v>63</v>
      </c>
      <c r="W209" s="365" t="s">
        <v>62</v>
      </c>
      <c r="X209" s="365" t="s">
        <v>62</v>
      </c>
      <c r="Y209" s="365" t="s">
        <v>63</v>
      </c>
      <c r="Z209" s="365" t="s">
        <v>62</v>
      </c>
      <c r="AA209" s="367"/>
      <c r="AB209" s="368" t="s">
        <v>69</v>
      </c>
      <c r="AC209" s="368" t="s">
        <v>69</v>
      </c>
      <c r="AD209" s="368" t="s">
        <v>69</v>
      </c>
      <c r="AE209" s="368" t="s">
        <v>9045</v>
      </c>
      <c r="AF209" s="368" t="s">
        <v>69</v>
      </c>
      <c r="AG209" s="368" t="s">
        <v>69</v>
      </c>
      <c r="AH209" s="368"/>
      <c r="AI209" s="377">
        <v>45730</v>
      </c>
      <c r="AJ209" s="368" t="s">
        <v>9046</v>
      </c>
      <c r="AK209" s="368"/>
      <c r="AL209" s="368"/>
      <c r="AM209" s="368"/>
      <c r="AN209" s="368"/>
      <c r="AO209" s="368"/>
      <c r="AP209" s="368"/>
      <c r="AQ209" s="368"/>
      <c r="AR209" s="368"/>
      <c r="AS209" s="368"/>
      <c r="AT209" s="368"/>
      <c r="AU209" s="368"/>
    </row>
    <row r="210" spans="1:47" ht="30" hidden="1" customHeight="1">
      <c r="A210" s="105" t="str">
        <f>_xlfn.CONCAT(Table2[[#This Row],[TABLE_NAME]],Table2[[#This Row],[COLUMN_NAME]])</f>
        <v>INSTRUMENTTTL_LVRG_RT_INCPTN_HLT</v>
      </c>
      <c r="B210" s="363" t="s">
        <v>59</v>
      </c>
      <c r="C210" s="369" t="s">
        <v>8944</v>
      </c>
      <c r="D210" s="365" t="s">
        <v>114</v>
      </c>
      <c r="E210" s="365" t="s">
        <v>63</v>
      </c>
      <c r="F210" s="365"/>
      <c r="G210" s="365"/>
      <c r="H210" s="365"/>
      <c r="I210" s="365"/>
      <c r="J210" s="365"/>
      <c r="K210" s="365"/>
      <c r="L210" s="366" t="s">
        <v>9047</v>
      </c>
      <c r="M210" s="366" t="s">
        <v>9048</v>
      </c>
      <c r="N210" s="366"/>
      <c r="O210" s="366" t="b">
        <v>0</v>
      </c>
      <c r="P210" s="366">
        <v>99999999999</v>
      </c>
      <c r="Q210" s="366">
        <v>11111111111</v>
      </c>
      <c r="R210" s="367"/>
      <c r="S210" s="365" t="s">
        <v>9049</v>
      </c>
      <c r="T210" s="365" t="s">
        <v>63</v>
      </c>
      <c r="U210" s="365" t="s">
        <v>63</v>
      </c>
      <c r="V210" s="365" t="s">
        <v>63</v>
      </c>
      <c r="W210" s="365" t="s">
        <v>62</v>
      </c>
      <c r="X210" s="365" t="s">
        <v>62</v>
      </c>
      <c r="Y210" s="365" t="s">
        <v>63</v>
      </c>
      <c r="Z210" s="365" t="s">
        <v>62</v>
      </c>
      <c r="AA210" s="367"/>
      <c r="AB210" s="368" t="s">
        <v>75</v>
      </c>
      <c r="AC210" s="368" t="s">
        <v>556</v>
      </c>
      <c r="AD210" s="368" t="s">
        <v>8944</v>
      </c>
      <c r="AE210" s="368" t="s">
        <v>8861</v>
      </c>
      <c r="AF210" s="368" t="s">
        <v>8949</v>
      </c>
      <c r="AG210" s="368" t="s">
        <v>9050</v>
      </c>
      <c r="AH210" s="368"/>
      <c r="AI210" s="377">
        <v>45736</v>
      </c>
      <c r="AJ210" s="368" t="s">
        <v>9038</v>
      </c>
      <c r="AK210" s="368"/>
      <c r="AL210" s="368"/>
      <c r="AM210" s="368"/>
      <c r="AN210" s="368"/>
      <c r="AO210" s="368"/>
      <c r="AP210" s="368"/>
      <c r="AQ210" s="368"/>
      <c r="AR210" s="368"/>
      <c r="AS210" s="368"/>
      <c r="AT210" s="368"/>
      <c r="AU210" s="368"/>
    </row>
    <row r="211" spans="1:47" ht="30" hidden="1" customHeight="1">
      <c r="A211" s="105" t="str">
        <f>_xlfn.CONCAT(Table2[[#This Row],[TABLE_NAME]],Table2[[#This Row],[COLUMN_NAME]])</f>
        <v>INSTRUMENTTTL_LVRG_RT_INCPTN</v>
      </c>
      <c r="B211" s="363" t="s">
        <v>59</v>
      </c>
      <c r="C211" s="369" t="s">
        <v>8945</v>
      </c>
      <c r="D211" s="365" t="s">
        <v>114</v>
      </c>
      <c r="E211" s="365" t="s">
        <v>63</v>
      </c>
      <c r="F211" s="365"/>
      <c r="G211" s="365"/>
      <c r="H211" s="365"/>
      <c r="I211" s="365"/>
      <c r="J211" s="365"/>
      <c r="K211" s="365"/>
      <c r="L211" s="366" t="s">
        <v>9051</v>
      </c>
      <c r="M211" s="366" t="s">
        <v>9052</v>
      </c>
      <c r="N211" s="366"/>
      <c r="O211" s="366" t="b">
        <v>0</v>
      </c>
      <c r="P211" s="366">
        <v>99999999999</v>
      </c>
      <c r="Q211" s="366">
        <v>11111111111</v>
      </c>
      <c r="R211" s="367"/>
      <c r="S211" s="365" t="s">
        <v>9053</v>
      </c>
      <c r="T211" s="365" t="s">
        <v>63</v>
      </c>
      <c r="U211" s="365" t="s">
        <v>63</v>
      </c>
      <c r="V211" s="365" t="s">
        <v>63</v>
      </c>
      <c r="W211" s="365" t="s">
        <v>62</v>
      </c>
      <c r="X211" s="365" t="s">
        <v>62</v>
      </c>
      <c r="Y211" s="365" t="s">
        <v>63</v>
      </c>
      <c r="Z211" s="365" t="s">
        <v>62</v>
      </c>
      <c r="AA211" s="367"/>
      <c r="AB211" s="368" t="s">
        <v>75</v>
      </c>
      <c r="AC211" s="368" t="s">
        <v>556</v>
      </c>
      <c r="AD211" s="368" t="s">
        <v>8945</v>
      </c>
      <c r="AE211" s="368" t="s">
        <v>8861</v>
      </c>
      <c r="AF211" s="368">
        <v>0</v>
      </c>
      <c r="AG211" s="368" t="s">
        <v>9050</v>
      </c>
      <c r="AH211" s="368"/>
      <c r="AI211" s="377">
        <v>45849</v>
      </c>
      <c r="AJ211" s="368" t="s">
        <v>9054</v>
      </c>
      <c r="AK211" s="368"/>
      <c r="AL211" s="368"/>
      <c r="AM211" s="368"/>
      <c r="AN211" s="368"/>
      <c r="AO211" s="368"/>
      <c r="AP211" s="368"/>
      <c r="AQ211" s="368"/>
      <c r="AR211" s="368"/>
      <c r="AS211" s="368"/>
      <c r="AT211" s="368"/>
      <c r="AU211" s="368"/>
    </row>
    <row r="212" spans="1:47" ht="30" hidden="1" customHeight="1">
      <c r="A212" s="105" t="str">
        <f>_xlfn.CONCAT(Table2[[#This Row],[TABLE_NAME]],Table2[[#This Row],[COLUMN_NAME]])</f>
        <v>INSTRUMENTRWA_PRMTGTN</v>
      </c>
      <c r="B212" s="363" t="s">
        <v>59</v>
      </c>
      <c r="C212" s="369" t="s">
        <v>8946</v>
      </c>
      <c r="D212" s="365" t="s">
        <v>61</v>
      </c>
      <c r="E212" s="365" t="s">
        <v>63</v>
      </c>
      <c r="F212" s="365"/>
      <c r="G212" s="365"/>
      <c r="H212" s="365"/>
      <c r="I212" s="365"/>
      <c r="J212" s="365"/>
      <c r="K212" s="365"/>
      <c r="L212" s="366" t="s">
        <v>9055</v>
      </c>
      <c r="M212" s="366" t="s">
        <v>9056</v>
      </c>
      <c r="N212" s="366"/>
      <c r="O212" s="366" t="b">
        <v>0</v>
      </c>
      <c r="P212" s="366">
        <v>99999999999</v>
      </c>
      <c r="Q212" s="366">
        <v>11111111111</v>
      </c>
      <c r="R212" s="367"/>
      <c r="S212" s="365" t="s">
        <v>9057</v>
      </c>
      <c r="T212" s="365" t="s">
        <v>63</v>
      </c>
      <c r="U212" s="365" t="s">
        <v>63</v>
      </c>
      <c r="V212" s="365" t="s">
        <v>63</v>
      </c>
      <c r="W212" s="365" t="s">
        <v>62</v>
      </c>
      <c r="X212" s="365" t="s">
        <v>62</v>
      </c>
      <c r="Y212" s="365" t="s">
        <v>63</v>
      </c>
      <c r="Z212" s="365" t="s">
        <v>62</v>
      </c>
      <c r="AA212" s="367"/>
      <c r="AB212" s="368" t="s">
        <v>75</v>
      </c>
      <c r="AC212" s="368" t="s">
        <v>147</v>
      </c>
      <c r="AD212" s="368" t="s">
        <v>8946</v>
      </c>
      <c r="AE212" s="368" t="s">
        <v>9058</v>
      </c>
      <c r="AF212" s="368" t="s">
        <v>69</v>
      </c>
      <c r="AG212" s="368" t="s">
        <v>8832</v>
      </c>
      <c r="AH212" s="368"/>
      <c r="AI212" s="377">
        <v>45875</v>
      </c>
      <c r="AJ212" s="368" t="s">
        <v>9059</v>
      </c>
      <c r="AK212" s="368"/>
      <c r="AL212" s="368"/>
      <c r="AM212" s="368"/>
      <c r="AN212" s="368"/>
      <c r="AO212" s="368"/>
      <c r="AP212" s="368"/>
      <c r="AQ212" s="368"/>
      <c r="AR212" s="368"/>
      <c r="AS212" s="368"/>
      <c r="AT212" s="368"/>
      <c r="AU212" s="368"/>
    </row>
    <row r="213" spans="1:47" ht="30" hidden="1" customHeight="1">
      <c r="A213" s="105" t="str">
        <f>_xlfn.CONCAT(Table2[[#This Row],[TABLE_NAME]],Table2[[#This Row],[COLUMN_NAME]])</f>
        <v>INSTRUMENTRWA_MTGTN</v>
      </c>
      <c r="B213" s="363" t="s">
        <v>59</v>
      </c>
      <c r="C213" s="369" t="s">
        <v>8931</v>
      </c>
      <c r="D213" s="365" t="s">
        <v>61</v>
      </c>
      <c r="E213" s="365" t="s">
        <v>63</v>
      </c>
      <c r="F213" s="365"/>
      <c r="G213" s="365"/>
      <c r="H213" s="365"/>
      <c r="I213" s="365"/>
      <c r="J213" s="365"/>
      <c r="K213" s="365"/>
      <c r="L213" s="366" t="s">
        <v>9060</v>
      </c>
      <c r="M213" s="366" t="s">
        <v>9061</v>
      </c>
      <c r="N213" s="366"/>
      <c r="O213" s="366" t="b">
        <v>0</v>
      </c>
      <c r="P213" s="366">
        <v>99999999999</v>
      </c>
      <c r="Q213" s="366">
        <v>11111111111</v>
      </c>
      <c r="R213" s="367"/>
      <c r="S213" s="365" t="s">
        <v>9062</v>
      </c>
      <c r="T213" s="365" t="s">
        <v>63</v>
      </c>
      <c r="U213" s="365" t="s">
        <v>63</v>
      </c>
      <c r="V213" s="365" t="s">
        <v>63</v>
      </c>
      <c r="W213" s="365" t="s">
        <v>62</v>
      </c>
      <c r="X213" s="365" t="s">
        <v>62</v>
      </c>
      <c r="Y213" s="365" t="s">
        <v>63</v>
      </c>
      <c r="Z213" s="365" t="s">
        <v>62</v>
      </c>
      <c r="AA213" s="367"/>
      <c r="AB213" s="368" t="s">
        <v>75</v>
      </c>
      <c r="AC213" s="368" t="s">
        <v>147</v>
      </c>
      <c r="AD213" s="368" t="s">
        <v>8931</v>
      </c>
      <c r="AE213" s="368" t="s">
        <v>9063</v>
      </c>
      <c r="AF213" s="368" t="s">
        <v>69</v>
      </c>
      <c r="AG213" s="368" t="s">
        <v>8832</v>
      </c>
      <c r="AH213" s="368"/>
      <c r="AI213" s="377">
        <v>45849</v>
      </c>
      <c r="AJ213" s="368" t="s">
        <v>9064</v>
      </c>
      <c r="AK213" s="368"/>
      <c r="AL213" s="368"/>
      <c r="AM213" s="368"/>
      <c r="AN213" s="368"/>
      <c r="AO213" s="368"/>
      <c r="AP213" s="368"/>
      <c r="AQ213" s="368"/>
      <c r="AR213" s="368"/>
      <c r="AS213" s="368"/>
      <c r="AT213" s="368"/>
      <c r="AU213" s="368"/>
    </row>
    <row r="214" spans="1:47" ht="30" hidden="1" customHeight="1">
      <c r="A214" s="105" t="str">
        <f>_xlfn.CONCAT(Table2[[#This Row],[TABLE_NAME]],Table2[[#This Row],[COLUMN_NAME]])</f>
        <v>INSTRUMENTRORWA</v>
      </c>
      <c r="B214" s="363" t="s">
        <v>59</v>
      </c>
      <c r="C214" s="369" t="s">
        <v>8932</v>
      </c>
      <c r="D214" s="365" t="s">
        <v>114</v>
      </c>
      <c r="E214" s="365" t="s">
        <v>63</v>
      </c>
      <c r="F214" s="365"/>
      <c r="G214" s="365"/>
      <c r="H214" s="365"/>
      <c r="I214" s="365"/>
      <c r="J214" s="365"/>
      <c r="K214" s="365"/>
      <c r="L214" s="366" t="s">
        <v>9065</v>
      </c>
      <c r="M214" s="366" t="s">
        <v>9066</v>
      </c>
      <c r="N214" s="366"/>
      <c r="O214" s="366" t="b">
        <v>0</v>
      </c>
      <c r="P214" s="366">
        <v>99999999999</v>
      </c>
      <c r="Q214" s="366">
        <v>11111111111</v>
      </c>
      <c r="R214" s="367"/>
      <c r="S214" s="365" t="s">
        <v>9067</v>
      </c>
      <c r="T214" s="365" t="s">
        <v>63</v>
      </c>
      <c r="U214" s="365" t="s">
        <v>63</v>
      </c>
      <c r="V214" s="365" t="s">
        <v>63</v>
      </c>
      <c r="W214" s="365" t="s">
        <v>62</v>
      </c>
      <c r="X214" s="365" t="s">
        <v>62</v>
      </c>
      <c r="Y214" s="365" t="s">
        <v>63</v>
      </c>
      <c r="Z214" s="365">
        <v>0</v>
      </c>
      <c r="AA214" s="367"/>
      <c r="AB214" s="368" t="s">
        <v>75</v>
      </c>
      <c r="AC214" s="368" t="s">
        <v>8810</v>
      </c>
      <c r="AD214" s="368" t="s">
        <v>8811</v>
      </c>
      <c r="AE214" s="368" t="s">
        <v>9068</v>
      </c>
      <c r="AF214" s="368">
        <v>0</v>
      </c>
      <c r="AG214" s="368" t="s">
        <v>9003</v>
      </c>
      <c r="AH214" s="368"/>
      <c r="AI214" s="377">
        <v>45849</v>
      </c>
      <c r="AJ214" s="368" t="s">
        <v>9069</v>
      </c>
      <c r="AK214" s="368"/>
      <c r="AL214" s="368"/>
      <c r="AM214" s="368"/>
      <c r="AN214" s="368"/>
      <c r="AO214" s="368"/>
      <c r="AP214" s="368"/>
      <c r="AQ214" s="368"/>
      <c r="AR214" s="368"/>
      <c r="AS214" s="368"/>
      <c r="AT214" s="368"/>
      <c r="AU214" s="368"/>
    </row>
    <row r="215" spans="1:47" ht="30" hidden="1" customHeight="1">
      <c r="A215" s="105" t="str">
        <f>_xlfn.CONCAT(Table2[[#This Row],[TABLE_NAME]],Table2[[#This Row],[COLUMN_NAME]])</f>
        <v>INSTRUMENTRORAC</v>
      </c>
      <c r="B215" s="363" t="s">
        <v>59</v>
      </c>
      <c r="C215" s="369" t="s">
        <v>8933</v>
      </c>
      <c r="D215" s="365" t="s">
        <v>114</v>
      </c>
      <c r="E215" s="365" t="s">
        <v>63</v>
      </c>
      <c r="F215" s="365"/>
      <c r="G215" s="365"/>
      <c r="H215" s="365"/>
      <c r="I215" s="365"/>
      <c r="J215" s="365"/>
      <c r="K215" s="365"/>
      <c r="L215" s="366" t="s">
        <v>9070</v>
      </c>
      <c r="M215" s="366" t="s">
        <v>9071</v>
      </c>
      <c r="N215" s="366"/>
      <c r="O215" s="366" t="b">
        <v>0</v>
      </c>
      <c r="P215" s="366">
        <v>99999999999</v>
      </c>
      <c r="Q215" s="366">
        <v>11111111111</v>
      </c>
      <c r="R215" s="367"/>
      <c r="S215" s="365" t="s">
        <v>9072</v>
      </c>
      <c r="T215" s="365" t="s">
        <v>63</v>
      </c>
      <c r="U215" s="365" t="s">
        <v>63</v>
      </c>
      <c r="V215" s="365" t="s">
        <v>63</v>
      </c>
      <c r="W215" s="365" t="s">
        <v>62</v>
      </c>
      <c r="X215" s="365" t="s">
        <v>62</v>
      </c>
      <c r="Y215" s="365" t="s">
        <v>63</v>
      </c>
      <c r="Z215" s="365">
        <v>0</v>
      </c>
      <c r="AA215" s="367"/>
      <c r="AB215" s="368" t="s">
        <v>87</v>
      </c>
      <c r="AC215" s="368" t="s">
        <v>9073</v>
      </c>
      <c r="AD215" s="368" t="s">
        <v>9074</v>
      </c>
      <c r="AE215" s="368" t="s">
        <v>9075</v>
      </c>
      <c r="AF215" s="368">
        <v>0</v>
      </c>
      <c r="AG215" s="368" t="s">
        <v>9076</v>
      </c>
      <c r="AH215" s="368"/>
      <c r="AI215" s="377">
        <v>45849</v>
      </c>
      <c r="AJ215" s="368" t="s">
        <v>9077</v>
      </c>
      <c r="AK215" s="368"/>
      <c r="AL215" s="368"/>
      <c r="AM215" s="368"/>
      <c r="AN215" s="368"/>
      <c r="AO215" s="368"/>
      <c r="AP215" s="368"/>
      <c r="AQ215" s="368"/>
      <c r="AR215" s="368"/>
      <c r="AS215" s="368"/>
      <c r="AT215" s="368"/>
      <c r="AU215" s="368"/>
    </row>
    <row r="216" spans="1:47" ht="30" hidden="1" customHeight="1">
      <c r="A216" s="105" t="str">
        <f>_xlfn.CONCAT(Table2[[#This Row],[TABLE_NAME]],Table2[[#This Row],[COLUMN_NAME]])</f>
        <v>INSTRUMENTPD_EC_RD</v>
      </c>
      <c r="B216" s="363" t="s">
        <v>59</v>
      </c>
      <c r="C216" s="369" t="s">
        <v>8934</v>
      </c>
      <c r="D216" s="365" t="s">
        <v>114</v>
      </c>
      <c r="E216" s="365" t="s">
        <v>63</v>
      </c>
      <c r="F216" s="365"/>
      <c r="G216" s="365"/>
      <c r="H216" s="365"/>
      <c r="I216" s="365"/>
      <c r="J216" s="365"/>
      <c r="K216" s="365"/>
      <c r="L216" s="366" t="s">
        <v>9078</v>
      </c>
      <c r="M216" s="366" t="s">
        <v>9079</v>
      </c>
      <c r="N216" s="366"/>
      <c r="O216" s="366" t="b">
        <v>0</v>
      </c>
      <c r="P216" s="366">
        <v>99999999999</v>
      </c>
      <c r="Q216" s="366">
        <v>11111111111</v>
      </c>
      <c r="R216" s="367"/>
      <c r="S216" s="365" t="s">
        <v>9080</v>
      </c>
      <c r="T216" s="365" t="s">
        <v>62</v>
      </c>
      <c r="U216" s="365" t="s">
        <v>62</v>
      </c>
      <c r="V216" s="365" t="s">
        <v>62</v>
      </c>
      <c r="W216" s="365" t="s">
        <v>62</v>
      </c>
      <c r="X216" s="365" t="s">
        <v>62</v>
      </c>
      <c r="Y216" s="365" t="s">
        <v>62</v>
      </c>
      <c r="Z216" s="365" t="s">
        <v>62</v>
      </c>
      <c r="AA216" s="367"/>
      <c r="AB216" s="368" t="s">
        <v>87</v>
      </c>
      <c r="AC216" s="368" t="s">
        <v>9081</v>
      </c>
      <c r="AD216" s="368" t="s">
        <v>9082</v>
      </c>
      <c r="AE216" s="368" t="s">
        <v>9083</v>
      </c>
      <c r="AF216" s="368" t="s">
        <v>69</v>
      </c>
      <c r="AG216" s="368" t="s">
        <v>9084</v>
      </c>
      <c r="AH216" s="368"/>
      <c r="AI216" s="377">
        <v>45875</v>
      </c>
      <c r="AJ216" s="368" t="s">
        <v>9085</v>
      </c>
      <c r="AK216" s="368"/>
      <c r="AL216" s="368"/>
      <c r="AM216" s="368"/>
      <c r="AN216" s="368"/>
      <c r="AO216" s="368"/>
      <c r="AP216" s="368"/>
      <c r="AQ216" s="368"/>
      <c r="AR216" s="368"/>
      <c r="AS216" s="368"/>
      <c r="AT216" s="368"/>
      <c r="AU216" s="368"/>
    </row>
    <row r="217" spans="1:47" ht="30" hidden="1" customHeight="1">
      <c r="A217" s="105" t="str">
        <f>_xlfn.CONCAT(Table2[[#This Row],[TABLE_NAME]],Table2[[#This Row],[COLUMN_NAME]])</f>
        <v>INSTRUMENTPD_EC_INCPTN</v>
      </c>
      <c r="B217" s="363" t="s">
        <v>59</v>
      </c>
      <c r="C217" s="369" t="s">
        <v>8935</v>
      </c>
      <c r="D217" s="365" t="s">
        <v>114</v>
      </c>
      <c r="E217" s="365" t="s">
        <v>63</v>
      </c>
      <c r="F217" s="365"/>
      <c r="G217" s="365"/>
      <c r="H217" s="365"/>
      <c r="I217" s="365"/>
      <c r="J217" s="365"/>
      <c r="K217" s="365"/>
      <c r="L217" s="366" t="s">
        <v>9086</v>
      </c>
      <c r="M217" s="366" t="s">
        <v>9087</v>
      </c>
      <c r="N217" s="366"/>
      <c r="O217" s="366" t="b">
        <v>0</v>
      </c>
      <c r="P217" s="366">
        <v>99999999999</v>
      </c>
      <c r="Q217" s="366">
        <v>11111111111</v>
      </c>
      <c r="R217" s="367"/>
      <c r="S217" s="365" t="s">
        <v>9088</v>
      </c>
      <c r="T217" s="365" t="s">
        <v>62</v>
      </c>
      <c r="U217" s="365" t="s">
        <v>62</v>
      </c>
      <c r="V217" s="365" t="s">
        <v>62</v>
      </c>
      <c r="W217" s="365" t="s">
        <v>62</v>
      </c>
      <c r="X217" s="365" t="s">
        <v>62</v>
      </c>
      <c r="Y217" s="365" t="s">
        <v>62</v>
      </c>
      <c r="Z217" s="365" t="s">
        <v>62</v>
      </c>
      <c r="AA217" s="367"/>
      <c r="AB217" s="368" t="s">
        <v>87</v>
      </c>
      <c r="AC217" s="368" t="s">
        <v>9081</v>
      </c>
      <c r="AD217" s="368" t="s">
        <v>9082</v>
      </c>
      <c r="AE217" s="368" t="s">
        <v>9089</v>
      </c>
      <c r="AF217" s="368" t="s">
        <v>9090</v>
      </c>
      <c r="AG217" s="368" t="s">
        <v>9091</v>
      </c>
      <c r="AH217" s="368"/>
      <c r="AI217" s="377">
        <v>45875</v>
      </c>
      <c r="AJ217" s="368" t="s">
        <v>9092</v>
      </c>
      <c r="AK217" s="368"/>
      <c r="AL217" s="368"/>
      <c r="AM217" s="368"/>
      <c r="AN217" s="368"/>
      <c r="AO217" s="368"/>
      <c r="AP217" s="368"/>
      <c r="AQ217" s="368"/>
      <c r="AR217" s="368"/>
      <c r="AS217" s="368"/>
      <c r="AT217" s="368"/>
      <c r="AU217" s="368"/>
    </row>
    <row r="218" spans="1:47" ht="30" hidden="1" customHeight="1">
      <c r="A218" s="105" t="str">
        <f>_xlfn.CONCAT(Table2[[#This Row],[TABLE_NAME]],Table2[[#This Row],[COLUMN_NAME]])</f>
        <v>INSTRUMENTEXCLDD_LF</v>
      </c>
      <c r="B218" s="363" t="s">
        <v>59</v>
      </c>
      <c r="C218" s="369" t="s">
        <v>8936</v>
      </c>
      <c r="D218" s="365" t="s">
        <v>94</v>
      </c>
      <c r="E218" s="365" t="s">
        <v>63</v>
      </c>
      <c r="F218" s="365"/>
      <c r="G218" s="365"/>
      <c r="H218" s="365"/>
      <c r="I218" s="365"/>
      <c r="J218" s="365"/>
      <c r="K218" s="365"/>
      <c r="L218" s="366" t="s">
        <v>9093</v>
      </c>
      <c r="M218" s="366" t="s">
        <v>9094</v>
      </c>
      <c r="N218" s="366"/>
      <c r="O218" s="366" t="b">
        <v>0</v>
      </c>
      <c r="P218" s="366" t="s">
        <v>139</v>
      </c>
      <c r="Q218" s="366" t="s">
        <v>140</v>
      </c>
      <c r="R218" s="367"/>
      <c r="S218" s="365" t="s">
        <v>9095</v>
      </c>
      <c r="T218" s="365" t="s">
        <v>63</v>
      </c>
      <c r="U218" s="365" t="s">
        <v>63</v>
      </c>
      <c r="V218" s="365" t="s">
        <v>63</v>
      </c>
      <c r="W218" s="365" t="s">
        <v>62</v>
      </c>
      <c r="X218" s="365" t="s">
        <v>62</v>
      </c>
      <c r="Y218" s="365" t="s">
        <v>63</v>
      </c>
      <c r="Z218" s="365" t="s">
        <v>62</v>
      </c>
      <c r="AA218" s="367"/>
      <c r="AB218" s="368" t="s">
        <v>9096</v>
      </c>
      <c r="AC218" s="368" t="s">
        <v>9097</v>
      </c>
      <c r="AD218" s="368" t="s">
        <v>9098</v>
      </c>
      <c r="AE218" s="368" t="s">
        <v>9099</v>
      </c>
      <c r="AF218" s="368" t="s">
        <v>69</v>
      </c>
      <c r="AG218" s="368" t="s">
        <v>9100</v>
      </c>
      <c r="AH218" s="368"/>
      <c r="AI218" s="377">
        <v>45863</v>
      </c>
      <c r="AJ218" s="368" t="s">
        <v>9101</v>
      </c>
      <c r="AK218" s="368"/>
      <c r="AL218" s="368"/>
      <c r="AM218" s="368"/>
      <c r="AN218" s="368"/>
      <c r="AO218" s="368"/>
      <c r="AP218" s="368"/>
      <c r="AQ218" s="368"/>
      <c r="AR218" s="368"/>
      <c r="AS218" s="368"/>
      <c r="AT218" s="368"/>
      <c r="AU218" s="368"/>
    </row>
    <row r="219" spans="1:47" ht="30" hidden="1" customHeight="1">
      <c r="A219" s="105" t="str">
        <f>_xlfn.CONCAT(Table2[[#This Row],[TABLE_NAME]],Table2[[#This Row],[COLUMN_NAME]])</f>
        <v>INSTRUMENTDT_MDFCTN</v>
      </c>
      <c r="B219" s="363" t="s">
        <v>59</v>
      </c>
      <c r="C219" s="369" t="s">
        <v>8937</v>
      </c>
      <c r="D219" s="365" t="s">
        <v>357</v>
      </c>
      <c r="E219" s="365" t="s">
        <v>63</v>
      </c>
      <c r="F219" s="365"/>
      <c r="G219" s="365"/>
      <c r="H219" s="365"/>
      <c r="I219" s="365"/>
      <c r="J219" s="365"/>
      <c r="K219" s="365"/>
      <c r="L219" s="366" t="s">
        <v>9102</v>
      </c>
      <c r="M219" s="366" t="s">
        <v>9103</v>
      </c>
      <c r="N219" s="366"/>
      <c r="O219" s="366" t="b">
        <v>0</v>
      </c>
      <c r="P219" s="366" t="s">
        <v>360</v>
      </c>
      <c r="Q219" s="366" t="s">
        <v>361</v>
      </c>
      <c r="R219" s="367"/>
      <c r="S219" s="365" t="s">
        <v>9104</v>
      </c>
      <c r="T219" s="365" t="s">
        <v>63</v>
      </c>
      <c r="U219" s="365" t="s">
        <v>63</v>
      </c>
      <c r="V219" s="365" t="s">
        <v>63</v>
      </c>
      <c r="W219" s="365" t="s">
        <v>62</v>
      </c>
      <c r="X219" s="365" t="s">
        <v>62</v>
      </c>
      <c r="Y219" s="365" t="s">
        <v>63</v>
      </c>
      <c r="Z219" s="365" t="s">
        <v>62</v>
      </c>
      <c r="AA219" s="367"/>
      <c r="AB219" s="368" t="s">
        <v>9105</v>
      </c>
      <c r="AC219" s="368" t="s">
        <v>429</v>
      </c>
      <c r="AD219" s="368" t="s">
        <v>9106</v>
      </c>
      <c r="AE219" s="368" t="s">
        <v>69</v>
      </c>
      <c r="AF219" s="368" t="s">
        <v>9107</v>
      </c>
      <c r="AG219" s="368" t="s">
        <v>9108</v>
      </c>
      <c r="AH219" s="368"/>
      <c r="AI219" s="377">
        <v>45744</v>
      </c>
      <c r="AJ219" s="368" t="s">
        <v>9109</v>
      </c>
      <c r="AK219" s="368"/>
      <c r="AL219" s="368"/>
      <c r="AM219" s="368"/>
      <c r="AN219" s="368"/>
      <c r="AO219" s="368"/>
      <c r="AP219" s="368"/>
      <c r="AQ219" s="368"/>
      <c r="AR219" s="368"/>
      <c r="AS219" s="368"/>
      <c r="AT219" s="368"/>
      <c r="AU219" s="368"/>
    </row>
    <row r="220" spans="1:47" ht="30" hidden="1" customHeight="1">
      <c r="A220" s="105" t="str">
        <f>_xlfn.CONCAT(Table2[[#This Row],[TABLE_NAME]],Table2[[#This Row],[COLUMN_NAME]])</f>
        <v>INSTRUMENTDSTNTN_FNDS</v>
      </c>
      <c r="B220" s="363" t="s">
        <v>59</v>
      </c>
      <c r="C220" s="369" t="s">
        <v>8938</v>
      </c>
      <c r="D220" s="365" t="s">
        <v>94</v>
      </c>
      <c r="E220" s="365" t="s">
        <v>63</v>
      </c>
      <c r="F220" s="365"/>
      <c r="G220" s="365"/>
      <c r="H220" s="365"/>
      <c r="I220" s="365"/>
      <c r="J220" s="365"/>
      <c r="K220" s="365"/>
      <c r="L220" s="366" t="s">
        <v>9110</v>
      </c>
      <c r="M220" s="366" t="s">
        <v>9111</v>
      </c>
      <c r="N220" s="366"/>
      <c r="O220" s="366" t="b">
        <v>0</v>
      </c>
      <c r="P220" s="366" t="s">
        <v>139</v>
      </c>
      <c r="Q220" s="366" t="s">
        <v>140</v>
      </c>
      <c r="R220" s="367"/>
      <c r="S220" s="365" t="s">
        <v>9112</v>
      </c>
      <c r="T220" s="365" t="s">
        <v>63</v>
      </c>
      <c r="U220" s="365" t="s">
        <v>63</v>
      </c>
      <c r="V220" s="365" t="s">
        <v>63</v>
      </c>
      <c r="W220" s="365" t="s">
        <v>62</v>
      </c>
      <c r="X220" s="365" t="s">
        <v>62</v>
      </c>
      <c r="Y220" s="365" t="s">
        <v>63</v>
      </c>
      <c r="Z220" s="365" t="s">
        <v>62</v>
      </c>
      <c r="AA220" s="367"/>
      <c r="AB220" s="368" t="s">
        <v>75</v>
      </c>
      <c r="AC220" s="368" t="s">
        <v>556</v>
      </c>
      <c r="AD220" s="368" t="s">
        <v>8938</v>
      </c>
      <c r="AE220" s="368" t="s">
        <v>8861</v>
      </c>
      <c r="AF220" s="368" t="s">
        <v>8949</v>
      </c>
      <c r="AG220" s="368" t="s">
        <v>9113</v>
      </c>
      <c r="AH220" s="368"/>
      <c r="AI220" s="377">
        <v>45744</v>
      </c>
      <c r="AJ220" s="368" t="s">
        <v>9114</v>
      </c>
      <c r="AK220" s="368"/>
      <c r="AL220" s="368"/>
      <c r="AM220" s="368"/>
      <c r="AN220" s="368"/>
      <c r="AO220" s="368"/>
      <c r="AP220" s="368"/>
      <c r="AQ220" s="368"/>
      <c r="AR220" s="368"/>
      <c r="AS220" s="368"/>
      <c r="AT220" s="368"/>
      <c r="AU220" s="368"/>
    </row>
    <row r="221" spans="1:47" ht="15" customHeight="1"/>
    <row r="1048570" spans="1:1" ht="15" hidden="1" customHeight="1">
      <c r="A1048570" s="105"/>
    </row>
  </sheetData>
  <phoneticPr fontId="43" type="noConversion"/>
  <conditionalFormatting sqref="E7:E156">
    <cfRule type="containsText" dxfId="40" priority="3" operator="containsText" text="Y">
      <formula>NOT(ISERROR(SEARCH("Y",E7)))</formula>
    </cfRule>
  </conditionalFormatting>
  <conditionalFormatting sqref="E181:E197">
    <cfRule type="containsText" dxfId="39" priority="1" operator="containsText" text="Y">
      <formula>NOT(ISERROR(SEARCH("Y",E181)))</formula>
    </cfRule>
  </conditionalFormatting>
  <conditionalFormatting sqref="E157:K180">
    <cfRule type="containsText" dxfId="38" priority="2" operator="containsText" text="Y">
      <formula>NOT(ISERROR(SEARCH("Y",E157)))</formula>
    </cfRule>
  </conditionalFormatting>
  <conditionalFormatting sqref="F7:K156 T7:Z220">
    <cfRule type="containsText" dxfId="37" priority="4" operator="containsText" text="Y">
      <formula>NOT(ISERROR(SEARCH("Y",F7)))</formula>
    </cfRule>
  </conditionalFormatting>
  <conditionalFormatting sqref="F181:K191">
    <cfRule type="containsText" dxfId="36" priority="15" operator="containsText" text="Y">
      <formula>NOT(ISERROR(SEARCH("Y",F181)))</formula>
    </cfRule>
  </conditionalFormatting>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autoPageBreaks="0"/>
  </sheetPr>
  <dimension ref="A1:AT111"/>
  <sheetViews>
    <sheetView showGridLines="0" zoomScale="80" zoomScaleNormal="115" workbookViewId="0">
      <pane xSplit="3" ySplit="6" topLeftCell="AF42" activePane="bottomRight" state="frozen"/>
      <selection pane="topRight" activeCell="Y192" sqref="Y192:Z192"/>
      <selection pane="bottomLeft" activeCell="Y192" sqref="Y192:Z192"/>
      <selection pane="bottomRight" activeCell="C6" sqref="C6"/>
    </sheetView>
  </sheetViews>
  <sheetFormatPr defaultColWidth="0" defaultRowHeight="15" customHeight="1" zeroHeight="1"/>
  <cols>
    <col min="1" max="1" width="3.6640625" customWidth="1"/>
    <col min="2" max="2" width="18.5546875" bestFit="1" customWidth="1"/>
    <col min="3" max="3" width="30.5546875" customWidth="1"/>
    <col min="4" max="5" width="10.5546875" customWidth="1"/>
    <col min="6" max="6" width="9.44140625" customWidth="1"/>
    <col min="7" max="7" width="9" customWidth="1"/>
    <col min="8" max="8" width="9.5546875" customWidth="1"/>
    <col min="9" max="9" width="7.5546875" customWidth="1"/>
    <col min="10" max="11" width="10.5546875" customWidth="1"/>
    <col min="12" max="12" width="41.5546875" customWidth="1"/>
    <col min="13" max="13" width="70.44140625" hidden="1" customWidth="1"/>
    <col min="14" max="14" width="33.44140625" customWidth="1"/>
    <col min="15" max="15" width="12.6640625" hidden="1" customWidth="1"/>
    <col min="16" max="17" width="18.44140625" customWidth="1"/>
    <col min="18" max="18" width="1.5546875" customWidth="1"/>
    <col min="19" max="26" width="9.44140625" customWidth="1"/>
    <col min="27" max="27" width="1.5546875" customWidth="1"/>
    <col min="28" max="29" width="24.5546875" customWidth="1"/>
    <col min="30" max="30" width="46.6640625" bestFit="1" customWidth="1"/>
    <col min="31" max="31" width="43.44140625" customWidth="1"/>
    <col min="32" max="32" width="59.5546875" customWidth="1"/>
    <col min="33" max="33" width="43.44140625" customWidth="1"/>
    <col min="34" max="34" width="2.5546875" customWidth="1"/>
    <col min="35" max="35" width="18.5546875" customWidth="1"/>
    <col min="36" max="36" width="50.5546875" customWidth="1"/>
    <col min="37" max="37" width="21.33203125" customWidth="1"/>
    <col min="38" max="38" width="11.5546875" customWidth="1"/>
    <col min="39" max="39" width="16.44140625" customWidth="1"/>
    <col min="40" max="40" width="16.109375" customWidth="1"/>
    <col min="41" max="41" width="25.5546875" customWidth="1"/>
    <col min="42" max="42" width="19.6640625" customWidth="1"/>
    <col min="43" max="43" width="25.88671875" customWidth="1"/>
    <col min="44" max="44" width="22" customWidth="1"/>
    <col min="45" max="45" width="3.6640625" customWidth="1"/>
    <col min="46" max="46" width="11.5546875" hidden="1" customWidth="1"/>
    <col min="47" max="16384" width="8.5546875" hidden="1"/>
  </cols>
  <sheetData>
    <row r="1" spans="1:45" ht="15" customHeight="1">
      <c r="M1" s="103"/>
      <c r="N1" s="103"/>
      <c r="O1" s="103"/>
      <c r="AH1" s="18"/>
    </row>
    <row r="2" spans="1:45" ht="34.5" customHeight="1">
      <c r="AE2" s="104"/>
      <c r="AF2" s="21"/>
      <c r="AH2" s="18"/>
    </row>
    <row r="3" spans="1:45"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9"/>
      <c r="AI3" s="1"/>
      <c r="AJ3" s="1"/>
      <c r="AK3" s="1"/>
      <c r="AL3" s="1"/>
      <c r="AM3" s="1"/>
      <c r="AN3" s="1"/>
      <c r="AO3" s="1"/>
      <c r="AP3" s="1"/>
      <c r="AQ3" s="1"/>
      <c r="AR3" s="1"/>
      <c r="AS3" s="1"/>
    </row>
    <row r="4" spans="1:45" ht="15" customHeight="1">
      <c r="S4" s="18"/>
      <c r="AB4" s="18"/>
      <c r="AH4" s="18"/>
      <c r="AI4" s="18"/>
      <c r="AJ4" s="18"/>
    </row>
    <row r="5" spans="1:45" ht="15" customHeight="1">
      <c r="B5" s="179" t="s">
        <v>21</v>
      </c>
      <c r="C5" s="179"/>
      <c r="D5" s="179"/>
      <c r="E5" s="179"/>
      <c r="F5" s="179"/>
      <c r="G5" s="179"/>
      <c r="H5" s="179"/>
      <c r="I5" s="179"/>
      <c r="J5" s="179"/>
      <c r="K5" s="179"/>
      <c r="L5" s="179"/>
      <c r="M5" s="179"/>
      <c r="N5" s="179"/>
      <c r="O5" s="179"/>
      <c r="P5" s="179"/>
      <c r="Q5" s="179"/>
      <c r="S5" s="186" t="s">
        <v>22</v>
      </c>
      <c r="T5" s="186"/>
      <c r="U5" s="186"/>
      <c r="V5" s="186"/>
      <c r="W5" s="186"/>
      <c r="X5" s="186"/>
      <c r="Y5" s="186"/>
      <c r="Z5" s="186"/>
      <c r="AB5" s="118" t="s">
        <v>23</v>
      </c>
      <c r="AC5" s="118"/>
      <c r="AD5" s="118"/>
      <c r="AE5" s="118"/>
      <c r="AF5" s="118"/>
      <c r="AG5" s="118"/>
      <c r="AH5" s="184"/>
      <c r="AI5" s="102"/>
      <c r="AJ5" s="420"/>
      <c r="AK5" s="420"/>
      <c r="AL5" s="423"/>
      <c r="AM5" s="423"/>
      <c r="AN5" s="423"/>
      <c r="AO5" s="423"/>
      <c r="AP5" s="423"/>
      <c r="AQ5" s="423"/>
      <c r="AR5" s="424"/>
    </row>
    <row r="6" spans="1:45" ht="21" customHeight="1">
      <c r="B6" s="297" t="s">
        <v>24</v>
      </c>
      <c r="C6" s="297" t="s">
        <v>25</v>
      </c>
      <c r="D6" s="297" t="s">
        <v>26</v>
      </c>
      <c r="E6" s="297" t="s">
        <v>27</v>
      </c>
      <c r="F6" s="297" t="s">
        <v>28</v>
      </c>
      <c r="G6" s="297" t="s">
        <v>29</v>
      </c>
      <c r="H6" s="297" t="s">
        <v>30</v>
      </c>
      <c r="I6" s="297" t="s">
        <v>31</v>
      </c>
      <c r="J6" s="297" t="s">
        <v>32</v>
      </c>
      <c r="K6" s="297" t="s">
        <v>33</v>
      </c>
      <c r="L6" s="297" t="s">
        <v>34</v>
      </c>
      <c r="M6" s="297" t="s">
        <v>35</v>
      </c>
      <c r="N6" s="297" t="s">
        <v>36</v>
      </c>
      <c r="O6" s="297" t="s">
        <v>37</v>
      </c>
      <c r="P6" s="297" t="s">
        <v>1390</v>
      </c>
      <c r="Q6" s="297" t="s">
        <v>1391</v>
      </c>
      <c r="R6" t="s">
        <v>56</v>
      </c>
      <c r="S6" s="297" t="s">
        <v>41</v>
      </c>
      <c r="T6" s="298" t="s">
        <v>42</v>
      </c>
      <c r="U6" s="298" t="s">
        <v>43</v>
      </c>
      <c r="V6" s="298" t="s">
        <v>44</v>
      </c>
      <c r="W6" s="298" t="s">
        <v>45</v>
      </c>
      <c r="X6" s="298" t="s">
        <v>46</v>
      </c>
      <c r="Y6" s="297" t="s">
        <v>47</v>
      </c>
      <c r="Z6" s="297" t="s">
        <v>48</v>
      </c>
      <c r="AA6" t="s">
        <v>1392</v>
      </c>
      <c r="AB6" s="299" t="s">
        <v>50</v>
      </c>
      <c r="AC6" s="297" t="s">
        <v>1393</v>
      </c>
      <c r="AD6" s="297" t="s">
        <v>52</v>
      </c>
      <c r="AE6" s="297" t="s">
        <v>53</v>
      </c>
      <c r="AF6" s="297" t="s">
        <v>54</v>
      </c>
      <c r="AG6" s="297" t="s">
        <v>55</v>
      </c>
      <c r="AH6" s="185" t="s">
        <v>49</v>
      </c>
      <c r="AI6" s="297" t="s">
        <v>57</v>
      </c>
      <c r="AJ6" s="297" t="s">
        <v>58</v>
      </c>
      <c r="AK6" s="419" t="s">
        <v>8522</v>
      </c>
      <c r="AL6" s="419" t="s">
        <v>8523</v>
      </c>
      <c r="AM6" s="419" t="s">
        <v>8524</v>
      </c>
      <c r="AN6" s="419" t="s">
        <v>8525</v>
      </c>
      <c r="AO6" s="419" t="s">
        <v>8526</v>
      </c>
      <c r="AP6" s="419" t="s">
        <v>8527</v>
      </c>
      <c r="AQ6" s="421" t="s">
        <v>8528</v>
      </c>
      <c r="AR6" s="422" t="s">
        <v>8529</v>
      </c>
    </row>
    <row r="7" spans="1:45" ht="30" customHeight="1">
      <c r="A7" s="105" t="str">
        <f>_xlfn.CONCAT(Table1[[#This Row],[TABLE_NAME]],Table1[[#This Row],[COLUMN_NAME]])</f>
        <v>ENTITYACCNTNG_FRMWRK_SL</v>
      </c>
      <c r="B7" s="395" t="s">
        <v>1394</v>
      </c>
      <c r="C7" s="366" t="s">
        <v>1395</v>
      </c>
      <c r="D7" s="366" t="s">
        <v>94</v>
      </c>
      <c r="E7" s="365" t="s">
        <v>62</v>
      </c>
      <c r="F7" s="365" t="s">
        <v>62</v>
      </c>
      <c r="G7" s="365" t="s">
        <v>62</v>
      </c>
      <c r="H7" s="365" t="s">
        <v>62</v>
      </c>
      <c r="I7" s="365" t="s">
        <v>63</v>
      </c>
      <c r="J7" s="365" t="s">
        <v>63</v>
      </c>
      <c r="K7" s="365" t="s">
        <v>63</v>
      </c>
      <c r="L7" s="366" t="s">
        <v>1396</v>
      </c>
      <c r="M7" s="366" t="s">
        <v>1397</v>
      </c>
      <c r="N7" s="366" t="s">
        <v>1397</v>
      </c>
      <c r="O7" s="366" t="b">
        <f>Table1[[#This Row],[Field Definition / Additional Guidance (new)]]=Table1[[#This Row],[Field Definition / Additional Guidance]]</f>
        <v>1</v>
      </c>
      <c r="P7" s="396">
        <v>99999999999</v>
      </c>
      <c r="Q7" s="396">
        <v>11111111111</v>
      </c>
      <c r="R7" s="397"/>
      <c r="S7" s="366" t="s">
        <v>1398</v>
      </c>
      <c r="T7" s="365" t="s">
        <v>62</v>
      </c>
      <c r="U7" s="365" t="s">
        <v>62</v>
      </c>
      <c r="V7" s="365" t="s">
        <v>62</v>
      </c>
      <c r="W7" s="365" t="s">
        <v>62</v>
      </c>
      <c r="X7" s="365" t="s">
        <v>62</v>
      </c>
      <c r="Y7" s="365" t="s">
        <v>63</v>
      </c>
      <c r="Z7" s="365" t="s">
        <v>63</v>
      </c>
      <c r="AA7" s="397"/>
      <c r="AB7" s="368" t="s">
        <v>1399</v>
      </c>
      <c r="AC7" s="368" t="s">
        <v>1400</v>
      </c>
      <c r="AD7" s="368" t="s">
        <v>1401</v>
      </c>
      <c r="AE7" s="368" t="s">
        <v>1402</v>
      </c>
      <c r="AF7" s="372" t="s">
        <v>69</v>
      </c>
      <c r="AG7" s="368" t="s">
        <v>1403</v>
      </c>
      <c r="AH7" s="367"/>
      <c r="AI7" s="377">
        <v>44834</v>
      </c>
      <c r="AJ7" s="374" t="s">
        <v>1404</v>
      </c>
      <c r="AK7" s="425"/>
      <c r="AL7" s="425">
        <v>0</v>
      </c>
      <c r="AM7" s="425" t="s">
        <v>8630</v>
      </c>
      <c r="AN7" s="425" t="s">
        <v>8240</v>
      </c>
      <c r="AO7" s="425" t="s">
        <v>8224</v>
      </c>
      <c r="AP7" s="425" t="s">
        <v>8631</v>
      </c>
      <c r="AQ7" s="425">
        <v>0</v>
      </c>
      <c r="AR7" s="425">
        <v>1</v>
      </c>
    </row>
    <row r="8" spans="1:45" ht="30" customHeight="1">
      <c r="A8" s="105" t="str">
        <f>_xlfn.CONCAT(Table1[[#This Row],[TABLE_NAME]],Table1[[#This Row],[COLUMN_NAME]])</f>
        <v>ENTITYANNL_TRNVR_LE</v>
      </c>
      <c r="B8" s="395" t="s">
        <v>1394</v>
      </c>
      <c r="C8" s="366" t="s">
        <v>1405</v>
      </c>
      <c r="D8" s="366" t="s">
        <v>61</v>
      </c>
      <c r="E8" s="365" t="s">
        <v>62</v>
      </c>
      <c r="F8" s="365" t="s">
        <v>62</v>
      </c>
      <c r="G8" s="365" t="s">
        <v>62</v>
      </c>
      <c r="H8" s="365" t="s">
        <v>62</v>
      </c>
      <c r="I8" s="365" t="s">
        <v>63</v>
      </c>
      <c r="J8" s="365" t="s">
        <v>63</v>
      </c>
      <c r="K8" s="365" t="s">
        <v>63</v>
      </c>
      <c r="L8" s="366" t="s">
        <v>1406</v>
      </c>
      <c r="M8" s="366" t="s">
        <v>1407</v>
      </c>
      <c r="N8" s="366" t="s">
        <v>1407</v>
      </c>
      <c r="O8" s="366" t="b">
        <f>Table1[[#This Row],[Field Definition / Additional Guidance (new)]]=Table1[[#This Row],[Field Definition / Additional Guidance]]</f>
        <v>1</v>
      </c>
      <c r="P8" s="396">
        <v>99999999999</v>
      </c>
      <c r="Q8" s="396">
        <v>11111111111</v>
      </c>
      <c r="R8" s="397"/>
      <c r="S8" s="366" t="s">
        <v>1408</v>
      </c>
      <c r="T8" s="365" t="s">
        <v>62</v>
      </c>
      <c r="U8" s="365" t="s">
        <v>62</v>
      </c>
      <c r="V8" s="365" t="s">
        <v>62</v>
      </c>
      <c r="W8" s="365" t="s">
        <v>62</v>
      </c>
      <c r="X8" s="365" t="s">
        <v>62</v>
      </c>
      <c r="Y8" s="365" t="s">
        <v>63</v>
      </c>
      <c r="Z8" s="365" t="s">
        <v>63</v>
      </c>
      <c r="AA8" s="397"/>
      <c r="AB8" s="368" t="s">
        <v>1409</v>
      </c>
      <c r="AC8" s="369" t="s">
        <v>1410</v>
      </c>
      <c r="AD8" s="369" t="s">
        <v>1411</v>
      </c>
      <c r="AE8" s="369" t="s">
        <v>1412</v>
      </c>
      <c r="AF8" s="372" t="s">
        <v>69</v>
      </c>
      <c r="AG8" s="401" t="s">
        <v>1413</v>
      </c>
      <c r="AH8" s="367"/>
      <c r="AI8" s="377">
        <v>44645</v>
      </c>
      <c r="AJ8" s="386" t="s">
        <v>1414</v>
      </c>
      <c r="AK8" s="425" t="str">
        <f>_xlfn.XLOOKUP(Table1[[#This Row],[COLUMN_NAME]],[11]LT003_ENTITY!$C:$C,[11]LT003_ENTITY!$AV:$AV)</f>
        <v>Guia de conceitos da Corporação: Este conceito não foi analisado.</v>
      </c>
      <c r="AL8" s="425" t="s">
        <v>8345</v>
      </c>
      <c r="AM8" s="425" t="s">
        <v>8630</v>
      </c>
      <c r="AN8" s="425" t="s">
        <v>8240</v>
      </c>
      <c r="AO8" s="425" t="s">
        <v>8224</v>
      </c>
      <c r="AP8" s="425"/>
      <c r="AQ8" s="425">
        <v>0</v>
      </c>
      <c r="AR8" s="425">
        <v>1</v>
      </c>
    </row>
    <row r="9" spans="1:45" ht="30" customHeight="1">
      <c r="A9" s="105" t="str">
        <f>_xlfn.CONCAT(Table1[[#This Row],[TABLE_NAME]],Table1[[#This Row],[COLUMN_NAME]])</f>
        <v>ENTITYANNL_TRNVR_LE_BDR</v>
      </c>
      <c r="B9" s="395" t="s">
        <v>1394</v>
      </c>
      <c r="C9" s="366" t="s">
        <v>1415</v>
      </c>
      <c r="D9" s="366"/>
      <c r="E9" s="365" t="s">
        <v>63</v>
      </c>
      <c r="F9" s="365"/>
      <c r="G9" s="365"/>
      <c r="H9" s="365"/>
      <c r="I9" s="365"/>
      <c r="J9" s="365"/>
      <c r="K9" s="365"/>
      <c r="L9" s="366"/>
      <c r="M9" s="366"/>
      <c r="N9" s="366" t="s">
        <v>1416</v>
      </c>
      <c r="O9" s="366" t="b">
        <f>Table1[[#This Row],[Field Definition / Additional Guidance (new)]]=Table1[[#This Row],[Field Definition / Additional Guidance]]</f>
        <v>0</v>
      </c>
      <c r="P9" s="396">
        <v>99999999999</v>
      </c>
      <c r="Q9" s="396">
        <v>11111111111</v>
      </c>
      <c r="R9" s="397"/>
      <c r="S9" s="366" t="s">
        <v>1417</v>
      </c>
      <c r="T9" s="365" t="s">
        <v>62</v>
      </c>
      <c r="U9" s="365" t="s">
        <v>62</v>
      </c>
      <c r="V9" s="365" t="s">
        <v>62</v>
      </c>
      <c r="W9" s="365" t="s">
        <v>62</v>
      </c>
      <c r="X9" s="365" t="s">
        <v>62</v>
      </c>
      <c r="Y9" s="365" t="s">
        <v>63</v>
      </c>
      <c r="Z9" s="365" t="s">
        <v>63</v>
      </c>
      <c r="AA9" s="397"/>
      <c r="AB9" s="372" t="s">
        <v>87</v>
      </c>
      <c r="AC9" s="369" t="s">
        <v>1418</v>
      </c>
      <c r="AD9" s="369" t="s">
        <v>1419</v>
      </c>
      <c r="AE9" s="369" t="s">
        <v>1420</v>
      </c>
      <c r="AF9" s="369" t="s">
        <v>69</v>
      </c>
      <c r="AG9" s="402" t="s">
        <v>1421</v>
      </c>
      <c r="AH9" s="367"/>
      <c r="AI9" s="377">
        <v>44778</v>
      </c>
      <c r="AJ9" s="374" t="s">
        <v>1422</v>
      </c>
      <c r="AK9" s="425" t="str">
        <f>_xlfn.XLOOKUP(Table1[[#This Row],[COLUMN_NAME]],[11]LT003_ENTITY!$C:$C,[11]LT003_ENTITY!$AV:$AV)</f>
        <v>Metodologia / Conceito:
1) Volume de negócios anual presente na tabela da BDR JM_CLIEN_JURI;
2) Uma vez que a informação está ao nível do Idnumcli, deve ser realizada a conversão para cligrupo e, posteriormente para zcliente através das tabelas do Datalake CT021_RWA_CLI e CT003_UNIV_CLI, respetivamente.
Especificado/ Revisto por: xxx
Guia de conceitos da Corporação: De acordo com o pretendido no Guia.</v>
      </c>
      <c r="AL9" s="425" t="s">
        <v>140</v>
      </c>
      <c r="AM9" s="425" t="s">
        <v>8630</v>
      </c>
      <c r="AN9" s="425" t="s">
        <v>8244</v>
      </c>
      <c r="AO9" s="425" t="s">
        <v>8245</v>
      </c>
      <c r="AP9" s="425"/>
      <c r="AQ9" s="425">
        <v>0</v>
      </c>
      <c r="AR9" s="425">
        <v>1</v>
      </c>
    </row>
    <row r="10" spans="1:45" ht="30" customHeight="1">
      <c r="A10" s="105" t="str">
        <f>_xlfn.CONCAT(Table1[[#This Row],[TABLE_NAME]],Table1[[#This Row],[COLUMN_NAME]])</f>
        <v>ENTITYANNL_TRNVR_PRVS</v>
      </c>
      <c r="B10" s="395" t="s">
        <v>1394</v>
      </c>
      <c r="C10" s="366" t="s">
        <v>1423</v>
      </c>
      <c r="D10" s="366" t="s">
        <v>61</v>
      </c>
      <c r="E10" s="365" t="s">
        <v>63</v>
      </c>
      <c r="F10" s="365" t="s">
        <v>62</v>
      </c>
      <c r="G10" s="365" t="s">
        <v>62</v>
      </c>
      <c r="H10" s="365" t="s">
        <v>62</v>
      </c>
      <c r="I10" s="365" t="s">
        <v>63</v>
      </c>
      <c r="J10" s="365" t="s">
        <v>63</v>
      </c>
      <c r="K10" s="365" t="s">
        <v>63</v>
      </c>
      <c r="L10" s="366" t="s">
        <v>1424</v>
      </c>
      <c r="M10" s="366" t="s">
        <v>1407</v>
      </c>
      <c r="N10" s="366" t="s">
        <v>1407</v>
      </c>
      <c r="O10" s="366" t="b">
        <f>Table1[[#This Row],[Field Definition / Additional Guidance (new)]]=Table1[[#This Row],[Field Definition / Additional Guidance]]</f>
        <v>1</v>
      </c>
      <c r="P10" s="396">
        <v>99999999999</v>
      </c>
      <c r="Q10" s="396">
        <v>11111111111</v>
      </c>
      <c r="R10" s="397"/>
      <c r="S10" s="366" t="s">
        <v>1425</v>
      </c>
      <c r="T10" s="365" t="s">
        <v>62</v>
      </c>
      <c r="U10" s="365" t="s">
        <v>62</v>
      </c>
      <c r="V10" s="365" t="s">
        <v>62</v>
      </c>
      <c r="W10" s="365" t="s">
        <v>62</v>
      </c>
      <c r="X10" s="365" t="s">
        <v>62</v>
      </c>
      <c r="Y10" s="365" t="s">
        <v>63</v>
      </c>
      <c r="Z10" s="365" t="s">
        <v>63</v>
      </c>
      <c r="AA10" s="397"/>
      <c r="AB10" s="368" t="s">
        <v>1409</v>
      </c>
      <c r="AC10" s="369" t="s">
        <v>1410</v>
      </c>
      <c r="AD10" s="369" t="s">
        <v>1411</v>
      </c>
      <c r="AE10" s="369" t="s">
        <v>1426</v>
      </c>
      <c r="AF10" s="372" t="s">
        <v>69</v>
      </c>
      <c r="AG10" s="401" t="s">
        <v>1427</v>
      </c>
      <c r="AH10" s="367"/>
      <c r="AI10" s="377">
        <v>44645</v>
      </c>
      <c r="AJ10" s="386" t="s">
        <v>1428</v>
      </c>
      <c r="AK10" s="425"/>
      <c r="AL10" s="425" t="s">
        <v>140</v>
      </c>
      <c r="AM10" s="425" t="s">
        <v>8630</v>
      </c>
      <c r="AN10" s="425" t="s">
        <v>8240</v>
      </c>
      <c r="AO10" s="425" t="s">
        <v>8224</v>
      </c>
      <c r="AP10" s="425"/>
      <c r="AQ10" s="425">
        <v>0</v>
      </c>
      <c r="AR10" s="425">
        <v>1</v>
      </c>
    </row>
    <row r="11" spans="1:45" ht="30" customHeight="1">
      <c r="A11" s="105" t="str">
        <f>_xlfn.CONCAT(Table1[[#This Row],[TABLE_NAME]],Table1[[#This Row],[COLUMN_NAME]])</f>
        <v>ENTITYANNL_TRNVR_PRVS_BDR</v>
      </c>
      <c r="B11" s="395" t="s">
        <v>1394</v>
      </c>
      <c r="C11" s="366" t="s">
        <v>1429</v>
      </c>
      <c r="D11" s="366"/>
      <c r="E11" s="365" t="s">
        <v>63</v>
      </c>
      <c r="F11" s="365"/>
      <c r="G11" s="365"/>
      <c r="H11" s="365"/>
      <c r="I11" s="365"/>
      <c r="J11" s="365"/>
      <c r="K11" s="365"/>
      <c r="L11" s="366"/>
      <c r="M11" s="366"/>
      <c r="N11" s="366" t="s">
        <v>1416</v>
      </c>
      <c r="O11" s="366" t="b">
        <f>Table1[[#This Row],[Field Definition / Additional Guidance (new)]]=Table1[[#This Row],[Field Definition / Additional Guidance]]</f>
        <v>0</v>
      </c>
      <c r="P11" s="396">
        <v>99999999999</v>
      </c>
      <c r="Q11" s="396">
        <v>11111111111</v>
      </c>
      <c r="R11" s="397"/>
      <c r="S11" s="366" t="s">
        <v>1430</v>
      </c>
      <c r="T11" s="365" t="s">
        <v>62</v>
      </c>
      <c r="U11" s="365" t="s">
        <v>62</v>
      </c>
      <c r="V11" s="365" t="s">
        <v>62</v>
      </c>
      <c r="W11" s="365" t="s">
        <v>62</v>
      </c>
      <c r="X11" s="365" t="s">
        <v>62</v>
      </c>
      <c r="Y11" s="365" t="s">
        <v>63</v>
      </c>
      <c r="Z11" s="365" t="s">
        <v>63</v>
      </c>
      <c r="AA11" s="397"/>
      <c r="AB11" s="372" t="s">
        <v>87</v>
      </c>
      <c r="AC11" s="369" t="s">
        <v>1418</v>
      </c>
      <c r="AD11" s="369" t="s">
        <v>1419</v>
      </c>
      <c r="AE11" s="369" t="s">
        <v>1431</v>
      </c>
      <c r="AF11" s="369" t="s">
        <v>69</v>
      </c>
      <c r="AG11" s="402" t="s">
        <v>1421</v>
      </c>
      <c r="AH11" s="367"/>
      <c r="AI11" s="377">
        <v>44806</v>
      </c>
      <c r="AJ11" s="374" t="s">
        <v>1432</v>
      </c>
      <c r="AK11" s="425" t="str">
        <f>_xlfn.XLOOKUP(Table1[[#This Row],[COLUMN_NAME]],[11]LT003_ENTITY!$C:$C,[11]LT003_ENTITY!$AV:$AV)</f>
        <v>Metodologia / Conceito:
1) Volume de negócios anual presente na tabela da BDR JM_CLIEN_JURI 1 ano antes da data de referência;
2) Uma vez que a informação está ao nível do Idnumcli, deve ser realizada a conversão para cligrupo e, posteriormente para zcliente através das tabelas do Datalake CT021_RWA_CLI e CT003_UNIV_CLI, respetivamente.
Especificado/ Revisto por: xxx
Guia de conceitos da Corporação: De acordo com o pretendido no Guia.</v>
      </c>
      <c r="AL11" s="425" t="s">
        <v>140</v>
      </c>
      <c r="AM11" s="425" t="s">
        <v>8630</v>
      </c>
      <c r="AN11" s="425" t="s">
        <v>8244</v>
      </c>
      <c r="AO11" s="425" t="s">
        <v>8245</v>
      </c>
      <c r="AP11" s="425"/>
      <c r="AQ11" s="425"/>
      <c r="AR11" s="425">
        <v>1</v>
      </c>
    </row>
    <row r="12" spans="1:45" ht="30" customHeight="1">
      <c r="A12" s="105" t="str">
        <f>_xlfn.CONCAT(Table1[[#This Row],[TABLE_NAME]],Table1[[#This Row],[COLUMN_NAME]])</f>
        <v>ENTITYCAPEX</v>
      </c>
      <c r="B12" s="395" t="s">
        <v>1394</v>
      </c>
      <c r="C12" s="366" t="s">
        <v>1433</v>
      </c>
      <c r="D12" s="366" t="s">
        <v>61</v>
      </c>
      <c r="E12" s="365" t="s">
        <v>63</v>
      </c>
      <c r="F12" s="365" t="s">
        <v>62</v>
      </c>
      <c r="G12" s="365" t="s">
        <v>63</v>
      </c>
      <c r="H12" s="365" t="s">
        <v>63</v>
      </c>
      <c r="I12" s="365" t="s">
        <v>63</v>
      </c>
      <c r="J12" s="365" t="s">
        <v>63</v>
      </c>
      <c r="K12" s="365" t="s">
        <v>63</v>
      </c>
      <c r="L12" s="366" t="s">
        <v>1434</v>
      </c>
      <c r="M12" s="366" t="s">
        <v>1435</v>
      </c>
      <c r="N12" s="366" t="s">
        <v>1435</v>
      </c>
      <c r="O12" s="366" t="b">
        <f>Table1[[#This Row],[Field Definition / Additional Guidance (new)]]=Table1[[#This Row],[Field Definition / Additional Guidance]]</f>
        <v>1</v>
      </c>
      <c r="P12" s="396">
        <v>99999999999</v>
      </c>
      <c r="Q12" s="396">
        <v>11111111111</v>
      </c>
      <c r="R12" s="397"/>
      <c r="S12" s="366" t="s">
        <v>1436</v>
      </c>
      <c r="T12" s="365" t="s">
        <v>62</v>
      </c>
      <c r="U12" s="365" t="s">
        <v>62</v>
      </c>
      <c r="V12" s="365" t="s">
        <v>62</v>
      </c>
      <c r="W12" s="365" t="s">
        <v>62</v>
      </c>
      <c r="X12" s="365" t="s">
        <v>62</v>
      </c>
      <c r="Y12" s="365" t="s">
        <v>63</v>
      </c>
      <c r="Z12" s="365" t="s">
        <v>63</v>
      </c>
      <c r="AA12" s="397"/>
      <c r="AB12" s="372" t="s">
        <v>1437</v>
      </c>
      <c r="AC12" s="369" t="s">
        <v>1438</v>
      </c>
      <c r="AD12" s="369" t="s">
        <v>1439</v>
      </c>
      <c r="AE12" s="369" t="s">
        <v>1440</v>
      </c>
      <c r="AF12" s="369" t="s">
        <v>69</v>
      </c>
      <c r="AG12" s="402" t="s">
        <v>1441</v>
      </c>
      <c r="AH12" s="367"/>
      <c r="AI12" s="377">
        <v>44608</v>
      </c>
      <c r="AJ12" s="374" t="s">
        <v>1442</v>
      </c>
      <c r="AK12" s="425" t="str">
        <f>_xlfn.XLOOKUP(Table1[[#This Row],[COLUMN_NAME]],[11]LT003_ENTITY!$C:$C,[11]LT003_ENTITY!$AV:$AV)</f>
        <v>Existe um registo duplicado para o qual os dados são distintos (cnif = 504591290), o tema foi endereçado via Service Now.
As pequenas e microentidades estão dispensadas de preencher o quadro referente ao Fluxo de Caixa do IES (volume de negócios inferior a 8Milhões)</v>
      </c>
      <c r="AL12" s="425" t="s">
        <v>140</v>
      </c>
      <c r="AM12" s="425" t="s">
        <v>8630</v>
      </c>
      <c r="AN12" s="425" t="s">
        <v>8240</v>
      </c>
      <c r="AO12" s="425" t="s">
        <v>8224</v>
      </c>
      <c r="AP12" s="425"/>
      <c r="AQ12" s="425"/>
      <c r="AR12" s="425">
        <v>1</v>
      </c>
    </row>
    <row r="13" spans="1:45" ht="30" customHeight="1">
      <c r="A13" s="105" t="str">
        <f>_xlfn.CONCAT(Table1[[#This Row],[TABLE_NAME]],Table1[[#This Row],[COLUMN_NAME]])</f>
        <v>ENTITYCAPEX_PRVS</v>
      </c>
      <c r="B13" s="395" t="s">
        <v>1394</v>
      </c>
      <c r="C13" s="372" t="s">
        <v>1443</v>
      </c>
      <c r="D13" s="366" t="s">
        <v>61</v>
      </c>
      <c r="E13" s="365" t="s">
        <v>63</v>
      </c>
      <c r="F13" s="365" t="s">
        <v>62</v>
      </c>
      <c r="G13" s="365" t="s">
        <v>63</v>
      </c>
      <c r="H13" s="365" t="s">
        <v>63</v>
      </c>
      <c r="I13" s="365" t="s">
        <v>63</v>
      </c>
      <c r="J13" s="365" t="s">
        <v>63</v>
      </c>
      <c r="K13" s="365" t="s">
        <v>63</v>
      </c>
      <c r="L13" s="366" t="s">
        <v>1444</v>
      </c>
      <c r="M13" s="366" t="s">
        <v>1445</v>
      </c>
      <c r="N13" s="366" t="s">
        <v>1445</v>
      </c>
      <c r="O13" s="366" t="b">
        <f>Table1[[#This Row],[Field Definition / Additional Guidance (new)]]=Table1[[#This Row],[Field Definition / Additional Guidance]]</f>
        <v>1</v>
      </c>
      <c r="P13" s="396">
        <v>99999999999</v>
      </c>
      <c r="Q13" s="396">
        <v>11111111111</v>
      </c>
      <c r="R13" s="397"/>
      <c r="S13" s="366" t="s">
        <v>1446</v>
      </c>
      <c r="T13" s="365" t="s">
        <v>62</v>
      </c>
      <c r="U13" s="365" t="s">
        <v>62</v>
      </c>
      <c r="V13" s="365" t="s">
        <v>62</v>
      </c>
      <c r="W13" s="365" t="s">
        <v>62</v>
      </c>
      <c r="X13" s="365" t="s">
        <v>62</v>
      </c>
      <c r="Y13" s="365" t="s">
        <v>63</v>
      </c>
      <c r="Z13" s="365" t="s">
        <v>63</v>
      </c>
      <c r="AA13" s="397"/>
      <c r="AB13" s="372" t="s">
        <v>1437</v>
      </c>
      <c r="AC13" s="372" t="s">
        <v>1438</v>
      </c>
      <c r="AD13" s="368" t="s">
        <v>1439</v>
      </c>
      <c r="AE13" s="368" t="s">
        <v>1447</v>
      </c>
      <c r="AF13" s="372" t="s">
        <v>69</v>
      </c>
      <c r="AG13" s="368" t="s">
        <v>1448</v>
      </c>
      <c r="AH13" s="367"/>
      <c r="AI13" s="377">
        <v>44665</v>
      </c>
      <c r="AJ13" s="386" t="s">
        <v>1449</v>
      </c>
      <c r="AK13" s="425" t="str">
        <f>_xlfn.XLOOKUP(Table1[[#This Row],[COLUMN_NAME]],[11]LT003_ENTITY!$C:$C,[11]LT003_ENTITY!$AV:$AV)</f>
        <v>As pequenas e microentidades estão dispensadas de preencher o quadro referente ao Fluxo de Caixa do IES (volume de negócios inferior a 8Milhões)</v>
      </c>
      <c r="AL13" s="425" t="s">
        <v>140</v>
      </c>
      <c r="AM13" s="425" t="s">
        <v>8630</v>
      </c>
      <c r="AN13" s="425" t="s">
        <v>8240</v>
      </c>
      <c r="AO13" s="425" t="s">
        <v>8224</v>
      </c>
      <c r="AP13" s="425"/>
      <c r="AQ13" s="425"/>
      <c r="AR13" s="425">
        <v>1</v>
      </c>
    </row>
    <row r="14" spans="1:45" ht="30" customHeight="1">
      <c r="A14" s="105" t="str">
        <f>_xlfn.CONCAT(Table1[[#This Row],[TABLE_NAME]],Table1[[#This Row],[COLUMN_NAME]])</f>
        <v>ENTITYCLLCTN_MD</v>
      </c>
      <c r="B14" s="395" t="s">
        <v>1394</v>
      </c>
      <c r="C14" s="366" t="s">
        <v>1450</v>
      </c>
      <c r="D14" s="366" t="s">
        <v>94</v>
      </c>
      <c r="E14" s="365" t="s">
        <v>63</v>
      </c>
      <c r="F14" s="365" t="s">
        <v>63</v>
      </c>
      <c r="G14" s="365" t="s">
        <v>63</v>
      </c>
      <c r="H14" s="365" t="s">
        <v>63</v>
      </c>
      <c r="I14" s="365" t="s">
        <v>62</v>
      </c>
      <c r="J14" s="365" t="s">
        <v>62</v>
      </c>
      <c r="K14" s="365" t="s">
        <v>62</v>
      </c>
      <c r="L14" s="366" t="s">
        <v>1451</v>
      </c>
      <c r="M14" s="366" t="s">
        <v>1452</v>
      </c>
      <c r="N14" s="366" t="s">
        <v>1452</v>
      </c>
      <c r="O14" s="366" t="b">
        <f>Table1[[#This Row],[Field Definition / Additional Guidance (new)]]=Table1[[#This Row],[Field Definition / Additional Guidance]]</f>
        <v>1</v>
      </c>
      <c r="P14" s="396">
        <v>99999999999</v>
      </c>
      <c r="Q14" s="396">
        <v>11111111111</v>
      </c>
      <c r="R14" s="397"/>
      <c r="S14" s="366" t="s">
        <v>1453</v>
      </c>
      <c r="T14" s="365" t="s">
        <v>63</v>
      </c>
      <c r="U14" s="365" t="s">
        <v>62</v>
      </c>
      <c r="V14" s="365" t="s">
        <v>62</v>
      </c>
      <c r="W14" s="365" t="s">
        <v>62</v>
      </c>
      <c r="X14" s="365" t="s">
        <v>62</v>
      </c>
      <c r="Y14" s="365" t="s">
        <v>62</v>
      </c>
      <c r="Z14" s="365" t="s">
        <v>63</v>
      </c>
      <c r="AA14" s="397"/>
      <c r="AB14" s="369" t="s">
        <v>75</v>
      </c>
      <c r="AC14" s="368" t="s">
        <v>1454</v>
      </c>
      <c r="AD14" s="368" t="s">
        <v>281</v>
      </c>
      <c r="AE14" s="368" t="s">
        <v>1455</v>
      </c>
      <c r="AF14" s="368" t="s">
        <v>1456</v>
      </c>
      <c r="AG14" s="368" t="s">
        <v>1457</v>
      </c>
      <c r="AH14" s="367"/>
      <c r="AI14" s="377">
        <v>44830</v>
      </c>
      <c r="AJ14" s="374" t="s">
        <v>1458</v>
      </c>
      <c r="AK14" s="425" t="str">
        <f>_xlfn.XLOOKUP(Table1[[#This Row],[COLUMN_NAME]],[11]LT003_ENTITY!$C:$C,[11]LT003_ENTITY!$AV:$AV)</f>
        <v>ESPECIFICAÇÃO EM CURSO
Tabelas apenas têm informação com datas de referencia a partir de Fevereiro. Campo terá de ser testado após o final de Fevereiro.
Metodologia / Conceito:
1) Marcação de hard collection 
1.1) A marcação de hard collection é realizada se se verificar que o cliente está em processo judicial: 
a) Ativo e com localização fisica no advogado (tabela TCT28_CTRLFPRO, onde IDESTINO in (2, 4) e ICODACC = 'I');
b) Com os respetivos anexos ativos (tabela TCT27_ANEXOPRI, onde ISITUAC = '1');
c) Com uma data de petição válida (tabela TCT51_ACCAOJUD onde DENTRADA &lt;&gt; '0001-01-01');
d) Com anexos cuja fase processual não está finda (TCT43_FASESACC onde CFASPROC &lt;&gt; '56')
1.2) A obtenção dos contratos associados aos processos que cumpram os requisitos acima referidos deve ser realizada através do universo conjunto das tabelas RET03_CONTRATO e TCT09_OPERCN cuja situação está ativa (ISITUAC = '1').
2) Marcação de soft collection
2.1) A marcação de soft collection é realizada se não se verificar as condições de marcação de hard collection e se pelo menos 1 bem imóvel do cliente tiver com um processo de dação (tabela IVT01_IMOVEIS, onde CTIPADJUD = 'D')
3) Para os clientes que não estejam associados a um dos processos acima referidos, este conceito não se aplica, devendo ser marcados com o valor da coluna NOT APPLICABLE.
As queries e tabelas foram sugeridas por Maria José Tanissa.
Especificado/ Revisto por: IT Riscos + Recuperações (Maria José Tanissa + Ana Catarina Caroço)
Guia de conceitos da Corporação: Análise não realizada.</v>
      </c>
      <c r="AL14" s="425" t="s">
        <v>140</v>
      </c>
      <c r="AM14" s="425" t="s">
        <v>8421</v>
      </c>
      <c r="AN14" s="425" t="s">
        <v>8255</v>
      </c>
      <c r="AO14" s="425" t="s">
        <v>8256</v>
      </c>
      <c r="AP14" s="425" t="s">
        <v>8632</v>
      </c>
      <c r="AQ14" s="425" t="s">
        <v>8633</v>
      </c>
      <c r="AR14" s="425">
        <v>1</v>
      </c>
    </row>
    <row r="15" spans="1:45" ht="30" customHeight="1">
      <c r="A15" s="105" t="str">
        <f>_xlfn.CONCAT(Table1[[#This Row],[TABLE_NAME]],Table1[[#This Row],[COLUMN_NAME]])</f>
        <v>ENTITYCNTRY</v>
      </c>
      <c r="B15" s="395" t="s">
        <v>1394</v>
      </c>
      <c r="C15" s="366" t="s">
        <v>1459</v>
      </c>
      <c r="D15" s="366" t="s">
        <v>94</v>
      </c>
      <c r="E15" s="365" t="s">
        <v>62</v>
      </c>
      <c r="F15" s="365" t="s">
        <v>62</v>
      </c>
      <c r="G15" s="365" t="s">
        <v>62</v>
      </c>
      <c r="H15" s="365" t="s">
        <v>62</v>
      </c>
      <c r="I15" s="365" t="s">
        <v>62</v>
      </c>
      <c r="J15" s="365" t="s">
        <v>62</v>
      </c>
      <c r="K15" s="365" t="s">
        <v>62</v>
      </c>
      <c r="L15" s="366" t="s">
        <v>1460</v>
      </c>
      <c r="M15" s="366" t="s">
        <v>1461</v>
      </c>
      <c r="N15" s="366" t="s">
        <v>1461</v>
      </c>
      <c r="O15" s="366" t="b">
        <f>Table1[[#This Row],[Field Definition / Additional Guidance (new)]]=Table1[[#This Row],[Field Definition / Additional Guidance]]</f>
        <v>1</v>
      </c>
      <c r="P15" s="396" t="s">
        <v>139</v>
      </c>
      <c r="Q15" s="396" t="s">
        <v>140</v>
      </c>
      <c r="R15" s="397"/>
      <c r="S15" s="366" t="s">
        <v>1462</v>
      </c>
      <c r="T15" s="365" t="s">
        <v>62</v>
      </c>
      <c r="U15" s="365" t="s">
        <v>62</v>
      </c>
      <c r="V15" s="365" t="s">
        <v>62</v>
      </c>
      <c r="W15" s="365" t="s">
        <v>62</v>
      </c>
      <c r="X15" s="365" t="s">
        <v>62</v>
      </c>
      <c r="Y15" s="365" t="s">
        <v>62</v>
      </c>
      <c r="Z15" s="365" t="s">
        <v>63</v>
      </c>
      <c r="AA15" s="397"/>
      <c r="AB15" s="369" t="s">
        <v>75</v>
      </c>
      <c r="AC15" s="369" t="s">
        <v>8884</v>
      </c>
      <c r="AD15" s="369" t="s">
        <v>8885</v>
      </c>
      <c r="AE15" s="369" t="s">
        <v>8885</v>
      </c>
      <c r="AF15" s="372" t="s">
        <v>69</v>
      </c>
      <c r="AG15" s="402" t="s">
        <v>8947</v>
      </c>
      <c r="AH15" s="367"/>
      <c r="AI15" s="377">
        <v>45744</v>
      </c>
      <c r="AJ15" s="374" t="s">
        <v>8948</v>
      </c>
      <c r="AK15" s="425" t="str">
        <f>_xlfn.XLOOKUP(Table1[[#This Row],[COLUMN_NAME]],[11]LT003_ENTITY!$C:$C,[11]LT003_ENTITY!$AV:$AV)</f>
        <v>Metodologia / Conceito:
1) O campo é referente ao nome do país de registo do cliente. Este nome deve ser parametrizado para os códigos permitidos pela code list (através da tabela de parametrização LT803_CODIGOS_LT);
2) Esta informação deve ser mapeada para cada ZCLIENTE da tabela CT003_UNIV_CLI.
Especificado/ Revisto por: 
Guia de conceitos da Corporação: De acordo com o Guia da Corporação.</v>
      </c>
      <c r="AL15" s="425">
        <v>0</v>
      </c>
      <c r="AM15" s="425" t="s">
        <v>8392</v>
      </c>
      <c r="AN15" s="425" t="s">
        <v>8223</v>
      </c>
      <c r="AO15" s="425" t="s">
        <v>8224</v>
      </c>
      <c r="AP15" s="425" t="s">
        <v>8634</v>
      </c>
      <c r="AQ15" s="425"/>
      <c r="AR15" s="425">
        <v>1</v>
      </c>
    </row>
    <row r="16" spans="1:45" ht="30" customHeight="1">
      <c r="A16" s="105" t="str">
        <f>_xlfn.CONCAT(Table1[[#This Row],[TABLE_NAME]],Table1[[#This Row],[COLUMN_NAME]])</f>
        <v>ENTITYCOD_SOC</v>
      </c>
      <c r="B16" s="395" t="s">
        <v>1394</v>
      </c>
      <c r="C16" s="366" t="s">
        <v>212</v>
      </c>
      <c r="D16" s="366" t="s">
        <v>213</v>
      </c>
      <c r="E16" s="365" t="s">
        <v>63</v>
      </c>
      <c r="F16" s="365"/>
      <c r="G16" s="365"/>
      <c r="H16" s="365"/>
      <c r="I16" s="365"/>
      <c r="J16" s="365"/>
      <c r="K16" s="365"/>
      <c r="L16" s="366" t="s">
        <v>214</v>
      </c>
      <c r="M16" s="366" t="s">
        <v>215</v>
      </c>
      <c r="N16" s="366" t="s">
        <v>215</v>
      </c>
      <c r="O16" s="366" t="b">
        <f>Table1[[#This Row],[Field Definition / Additional Guidance (new)]]=Table1[[#This Row],[Field Definition / Additional Guidance]]</f>
        <v>1</v>
      </c>
      <c r="P16" s="396" t="s">
        <v>193</v>
      </c>
      <c r="Q16" s="396" t="s">
        <v>193</v>
      </c>
      <c r="R16" s="397"/>
      <c r="S16" s="366" t="s">
        <v>1463</v>
      </c>
      <c r="T16" s="365" t="s">
        <v>62</v>
      </c>
      <c r="U16" s="365" t="s">
        <v>62</v>
      </c>
      <c r="V16" s="365" t="s">
        <v>62</v>
      </c>
      <c r="W16" s="365" t="s">
        <v>62</v>
      </c>
      <c r="X16" s="365" t="s">
        <v>62</v>
      </c>
      <c r="Y16" s="365" t="s">
        <v>62</v>
      </c>
      <c r="Z16" s="365" t="s">
        <v>63</v>
      </c>
      <c r="AA16" s="397"/>
      <c r="AB16" s="372" t="s">
        <v>195</v>
      </c>
      <c r="AC16" s="372" t="s">
        <v>195</v>
      </c>
      <c r="AD16" s="372" t="s">
        <v>195</v>
      </c>
      <c r="AE16" s="372" t="s">
        <v>195</v>
      </c>
      <c r="AF16" s="372" t="s">
        <v>195</v>
      </c>
      <c r="AG16" s="372" t="s">
        <v>195</v>
      </c>
      <c r="AH16" s="367"/>
      <c r="AI16" s="377" t="s">
        <v>69</v>
      </c>
      <c r="AJ16" s="374"/>
      <c r="AK16" s="425" t="str">
        <f>_xlfn.XLOOKUP(Table1[[#This Row],[COLUMN_NAME]],[11]LT003_ENTITY!$C:$C,[11]LT003_ENTITY!$AV:$AV)</f>
        <v>Metodologia / Conceito:
1) O campo indica o código da entidade Cargabal, exclusivo ao segmento ESTR.
Especificado/ Revisto por: 
Guia de conceitos da Corporação:</v>
      </c>
      <c r="AL16" s="425" t="s">
        <v>140</v>
      </c>
      <c r="AM16" s="425" t="s">
        <v>8270</v>
      </c>
      <c r="AN16" s="425" t="s">
        <v>8223</v>
      </c>
      <c r="AO16" s="425" t="s">
        <v>8224</v>
      </c>
      <c r="AP16" s="425"/>
      <c r="AQ16" s="425"/>
      <c r="AR16" s="425">
        <v>0</v>
      </c>
    </row>
    <row r="17" spans="1:44" ht="30" customHeight="1">
      <c r="A17" s="105" t="str">
        <f>_xlfn.CONCAT(Table1[[#This Row],[TABLE_NAME]],Table1[[#This Row],[COLUMN_NAME]])</f>
        <v>ENTITYCR_FLG</v>
      </c>
      <c r="B17" s="395" t="s">
        <v>1394</v>
      </c>
      <c r="C17" s="366" t="s">
        <v>1464</v>
      </c>
      <c r="D17" s="366" t="s">
        <v>190</v>
      </c>
      <c r="E17" s="365" t="s">
        <v>63</v>
      </c>
      <c r="F17" s="365" t="s">
        <v>63</v>
      </c>
      <c r="G17" s="365" t="s">
        <v>63</v>
      </c>
      <c r="H17" s="365" t="s">
        <v>63</v>
      </c>
      <c r="I17" s="365" t="s">
        <v>62</v>
      </c>
      <c r="J17" s="365" t="s">
        <v>62</v>
      </c>
      <c r="K17" s="365" t="s">
        <v>62</v>
      </c>
      <c r="L17" s="366" t="s">
        <v>1465</v>
      </c>
      <c r="M17" s="366" t="s">
        <v>1466</v>
      </c>
      <c r="N17" s="366" t="s">
        <v>1466</v>
      </c>
      <c r="O17" s="366" t="b">
        <f>Table1[[#This Row],[Field Definition / Additional Guidance (new)]]=Table1[[#This Row],[Field Definition / Additional Guidance]]</f>
        <v>1</v>
      </c>
      <c r="P17" s="396" t="s">
        <v>139</v>
      </c>
      <c r="Q17" s="396" t="s">
        <v>140</v>
      </c>
      <c r="R17" s="397"/>
      <c r="S17" s="366" t="s">
        <v>1467</v>
      </c>
      <c r="T17" s="365" t="s">
        <v>62</v>
      </c>
      <c r="U17" s="365" t="s">
        <v>62</v>
      </c>
      <c r="V17" s="365" t="s">
        <v>62</v>
      </c>
      <c r="W17" s="365" t="s">
        <v>62</v>
      </c>
      <c r="X17" s="365" t="s">
        <v>62</v>
      </c>
      <c r="Y17" s="365" t="s">
        <v>62</v>
      </c>
      <c r="Z17" s="365" t="s">
        <v>63</v>
      </c>
      <c r="AA17" s="397"/>
      <c r="AB17" s="368" t="s">
        <v>75</v>
      </c>
      <c r="AC17" s="369" t="s">
        <v>453</v>
      </c>
      <c r="AD17" s="369" t="s">
        <v>1123</v>
      </c>
      <c r="AE17" s="369" t="s">
        <v>8195</v>
      </c>
      <c r="AF17" s="370" t="s">
        <v>8191</v>
      </c>
      <c r="AG17" s="402" t="s">
        <v>1468</v>
      </c>
      <c r="AH17" s="367"/>
      <c r="AI17" s="377">
        <v>45771</v>
      </c>
      <c r="AJ17" s="374" t="s">
        <v>8199</v>
      </c>
      <c r="AK17" s="425" t="s">
        <v>8710</v>
      </c>
      <c r="AL17" s="425" t="s">
        <v>140</v>
      </c>
      <c r="AM17" s="425" t="s">
        <v>8207</v>
      </c>
      <c r="AN17" s="425" t="s">
        <v>8208</v>
      </c>
      <c r="AO17" s="425" t="s">
        <v>8209</v>
      </c>
      <c r="AP17" s="425"/>
      <c r="AQ17" s="425"/>
      <c r="AR17" s="425">
        <v>1</v>
      </c>
    </row>
    <row r="18" spans="1:44" ht="30" customHeight="1">
      <c r="A18" s="105" t="str">
        <f>_xlfn.CONCAT(Table1[[#This Row],[TABLE_NAME]],Table1[[#This Row],[COLUMN_NAME]])</f>
        <v>ENTITYCSH</v>
      </c>
      <c r="B18" s="395" t="s">
        <v>1394</v>
      </c>
      <c r="C18" s="366" t="s">
        <v>1469</v>
      </c>
      <c r="D18" s="366" t="s">
        <v>61</v>
      </c>
      <c r="E18" s="365" t="s">
        <v>63</v>
      </c>
      <c r="F18" s="365" t="s">
        <v>62</v>
      </c>
      <c r="G18" s="365" t="s">
        <v>62</v>
      </c>
      <c r="H18" s="365" t="s">
        <v>63</v>
      </c>
      <c r="I18" s="365" t="s">
        <v>63</v>
      </c>
      <c r="J18" s="365" t="s">
        <v>63</v>
      </c>
      <c r="K18" s="365" t="s">
        <v>63</v>
      </c>
      <c r="L18" s="366" t="s">
        <v>1470</v>
      </c>
      <c r="M18" s="366" t="s">
        <v>1471</v>
      </c>
      <c r="N18" s="366" t="s">
        <v>1471</v>
      </c>
      <c r="O18" s="366" t="b">
        <f>Table1[[#This Row],[Field Definition / Additional Guidance (new)]]=Table1[[#This Row],[Field Definition / Additional Guidance]]</f>
        <v>1</v>
      </c>
      <c r="P18" s="396">
        <v>99999999999</v>
      </c>
      <c r="Q18" s="396">
        <v>11111111111</v>
      </c>
      <c r="R18" s="397"/>
      <c r="S18" s="366" t="s">
        <v>1472</v>
      </c>
      <c r="T18" s="365" t="s">
        <v>62</v>
      </c>
      <c r="U18" s="365" t="s">
        <v>62</v>
      </c>
      <c r="V18" s="365" t="s">
        <v>62</v>
      </c>
      <c r="W18" s="365" t="s">
        <v>62</v>
      </c>
      <c r="X18" s="365" t="s">
        <v>62</v>
      </c>
      <c r="Y18" s="365" t="s">
        <v>63</v>
      </c>
      <c r="Z18" s="365" t="s">
        <v>63</v>
      </c>
      <c r="AA18" s="397"/>
      <c r="AB18" s="368" t="s">
        <v>1409</v>
      </c>
      <c r="AC18" s="369" t="s">
        <v>1473</v>
      </c>
      <c r="AD18" s="369" t="s">
        <v>1474</v>
      </c>
      <c r="AE18" s="369" t="s">
        <v>1475</v>
      </c>
      <c r="AF18" s="372" t="s">
        <v>69</v>
      </c>
      <c r="AG18" s="401" t="s">
        <v>1476</v>
      </c>
      <c r="AH18" s="367"/>
      <c r="AI18" s="377">
        <v>44645</v>
      </c>
      <c r="AJ18" s="386" t="s">
        <v>1477</v>
      </c>
      <c r="AK18" s="425"/>
      <c r="AL18" s="425" t="s">
        <v>140</v>
      </c>
      <c r="AM18" s="425" t="s">
        <v>8630</v>
      </c>
      <c r="AN18" s="425" t="s">
        <v>8240</v>
      </c>
      <c r="AO18" s="425" t="s">
        <v>8224</v>
      </c>
      <c r="AP18" s="425"/>
      <c r="AQ18" s="425"/>
      <c r="AR18" s="425">
        <v>1</v>
      </c>
    </row>
    <row r="19" spans="1:44" ht="30" customHeight="1">
      <c r="A19" s="105" t="str">
        <f>_xlfn.CONCAT(Table1[[#This Row],[TABLE_NAME]],Table1[[#This Row],[COLUMN_NAME]])</f>
        <v>ENTITYCSH_PRVS</v>
      </c>
      <c r="B19" s="395" t="s">
        <v>1394</v>
      </c>
      <c r="C19" s="366" t="s">
        <v>1478</v>
      </c>
      <c r="D19" s="366" t="s">
        <v>61</v>
      </c>
      <c r="E19" s="365" t="s">
        <v>63</v>
      </c>
      <c r="F19" s="365" t="s">
        <v>62</v>
      </c>
      <c r="G19" s="365" t="s">
        <v>62</v>
      </c>
      <c r="H19" s="365" t="s">
        <v>63</v>
      </c>
      <c r="I19" s="365" t="s">
        <v>63</v>
      </c>
      <c r="J19" s="365" t="s">
        <v>63</v>
      </c>
      <c r="K19" s="365" t="s">
        <v>63</v>
      </c>
      <c r="L19" s="366" t="s">
        <v>1479</v>
      </c>
      <c r="M19" s="366" t="s">
        <v>1480</v>
      </c>
      <c r="N19" s="366" t="s">
        <v>1480</v>
      </c>
      <c r="O19" s="366" t="b">
        <f>Table1[[#This Row],[Field Definition / Additional Guidance (new)]]=Table1[[#This Row],[Field Definition / Additional Guidance]]</f>
        <v>1</v>
      </c>
      <c r="P19" s="396">
        <v>99999999999</v>
      </c>
      <c r="Q19" s="396">
        <v>11111111111</v>
      </c>
      <c r="R19" s="397"/>
      <c r="S19" s="366" t="s">
        <v>1481</v>
      </c>
      <c r="T19" s="365" t="s">
        <v>62</v>
      </c>
      <c r="U19" s="365" t="s">
        <v>62</v>
      </c>
      <c r="V19" s="365" t="s">
        <v>62</v>
      </c>
      <c r="W19" s="365" t="s">
        <v>62</v>
      </c>
      <c r="X19" s="365" t="s">
        <v>62</v>
      </c>
      <c r="Y19" s="365" t="s">
        <v>63</v>
      </c>
      <c r="Z19" s="365" t="s">
        <v>63</v>
      </c>
      <c r="AA19" s="397"/>
      <c r="AB19" s="368" t="s">
        <v>1409</v>
      </c>
      <c r="AC19" s="369" t="s">
        <v>1473</v>
      </c>
      <c r="AD19" s="369" t="s">
        <v>1474</v>
      </c>
      <c r="AE19" s="369" t="s">
        <v>1482</v>
      </c>
      <c r="AF19" s="372" t="s">
        <v>69</v>
      </c>
      <c r="AG19" s="401" t="s">
        <v>1483</v>
      </c>
      <c r="AH19" s="367"/>
      <c r="AI19" s="377">
        <v>44645</v>
      </c>
      <c r="AJ19" s="386" t="s">
        <v>1484</v>
      </c>
      <c r="AK19" s="425"/>
      <c r="AL19" s="425" t="s">
        <v>140</v>
      </c>
      <c r="AM19" s="425" t="s">
        <v>8630</v>
      </c>
      <c r="AN19" s="425" t="s">
        <v>8240</v>
      </c>
      <c r="AO19" s="425" t="s">
        <v>8224</v>
      </c>
      <c r="AP19" s="425"/>
      <c r="AQ19" s="425"/>
      <c r="AR19" s="425">
        <v>1</v>
      </c>
    </row>
    <row r="20" spans="1:44" ht="30" customHeight="1">
      <c r="A20" s="105" t="str">
        <f>_xlfn.CONCAT(Table1[[#This Row],[TABLE_NAME]],Table1[[#This Row],[COLUMN_NAME]])</f>
        <v>ENTITYDBT_RPYMNT_CPCTY_SNR_DBT</v>
      </c>
      <c r="B20" s="395" t="s">
        <v>1394</v>
      </c>
      <c r="C20" s="366" t="s">
        <v>1485</v>
      </c>
      <c r="D20" s="366" t="s">
        <v>114</v>
      </c>
      <c r="E20" s="365" t="s">
        <v>63</v>
      </c>
      <c r="F20" s="365" t="s">
        <v>63</v>
      </c>
      <c r="G20" s="365" t="s">
        <v>63</v>
      </c>
      <c r="H20" s="365" t="s">
        <v>62</v>
      </c>
      <c r="I20" s="365" t="s">
        <v>63</v>
      </c>
      <c r="J20" s="365" t="s">
        <v>63</v>
      </c>
      <c r="K20" s="365" t="s">
        <v>63</v>
      </c>
      <c r="L20" s="366" t="s">
        <v>1486</v>
      </c>
      <c r="M20" s="366" t="s">
        <v>1487</v>
      </c>
      <c r="N20" s="366" t="s">
        <v>1487</v>
      </c>
      <c r="O20" s="366" t="b">
        <f>Table1[[#This Row],[Field Definition / Additional Guidance (new)]]=Table1[[#This Row],[Field Definition / Additional Guidance]]</f>
        <v>1</v>
      </c>
      <c r="P20" s="396">
        <v>99999999999</v>
      </c>
      <c r="Q20" s="396">
        <v>11111111111</v>
      </c>
      <c r="R20" s="397"/>
      <c r="S20" s="366" t="s">
        <v>1488</v>
      </c>
      <c r="T20" s="365" t="s">
        <v>63</v>
      </c>
      <c r="U20" s="365" t="s">
        <v>63</v>
      </c>
      <c r="V20" s="365" t="s">
        <v>63</v>
      </c>
      <c r="W20" s="365" t="s">
        <v>63</v>
      </c>
      <c r="X20" s="365" t="s">
        <v>62</v>
      </c>
      <c r="Y20" s="365" t="s">
        <v>63</v>
      </c>
      <c r="Z20" s="365" t="s">
        <v>63</v>
      </c>
      <c r="AA20" s="397"/>
      <c r="AB20" s="372" t="s">
        <v>75</v>
      </c>
      <c r="AC20" s="369" t="s">
        <v>556</v>
      </c>
      <c r="AD20" s="372" t="s">
        <v>1485</v>
      </c>
      <c r="AE20" s="368" t="s">
        <v>8861</v>
      </c>
      <c r="AF20" s="372" t="s">
        <v>8949</v>
      </c>
      <c r="AG20" s="368" t="s">
        <v>8950</v>
      </c>
      <c r="AH20" s="367"/>
      <c r="AI20" s="377">
        <v>45786</v>
      </c>
      <c r="AJ20" s="374" t="s">
        <v>8951</v>
      </c>
      <c r="AK20" s="425" t="s">
        <v>8711</v>
      </c>
      <c r="AL20" s="425" t="s">
        <v>140</v>
      </c>
      <c r="AM20" s="425" t="s">
        <v>8630</v>
      </c>
      <c r="AN20" s="425" t="s">
        <v>8240</v>
      </c>
      <c r="AO20" s="425" t="s">
        <v>8224</v>
      </c>
      <c r="AP20" s="425" t="s">
        <v>8635</v>
      </c>
      <c r="AQ20" s="425"/>
      <c r="AR20" s="425">
        <v>1</v>
      </c>
    </row>
    <row r="21" spans="1:44" ht="30" customHeight="1">
      <c r="A21" s="105" t="str">
        <f>_xlfn.CONCAT(Table1[[#This Row],[TABLE_NAME]],Table1[[#This Row],[COLUMN_NAME]])</f>
        <v>ENTITYDBT_RPYMNT_CPCTY_TTL</v>
      </c>
      <c r="B21" s="395" t="s">
        <v>1394</v>
      </c>
      <c r="C21" s="366" t="s">
        <v>1491</v>
      </c>
      <c r="D21" s="366" t="s">
        <v>114</v>
      </c>
      <c r="E21" s="365" t="s">
        <v>63</v>
      </c>
      <c r="F21" s="365" t="s">
        <v>63</v>
      </c>
      <c r="G21" s="365" t="s">
        <v>63</v>
      </c>
      <c r="H21" s="365" t="s">
        <v>62</v>
      </c>
      <c r="I21" s="365" t="s">
        <v>63</v>
      </c>
      <c r="J21" s="365" t="s">
        <v>63</v>
      </c>
      <c r="K21" s="365" t="s">
        <v>63</v>
      </c>
      <c r="L21" s="366" t="s">
        <v>1492</v>
      </c>
      <c r="M21" s="366" t="s">
        <v>1487</v>
      </c>
      <c r="N21" s="366" t="s">
        <v>1487</v>
      </c>
      <c r="O21" s="366" t="b">
        <f>Table1[[#This Row],[Field Definition / Additional Guidance (new)]]=Table1[[#This Row],[Field Definition / Additional Guidance]]</f>
        <v>1</v>
      </c>
      <c r="P21" s="396">
        <v>99999999999</v>
      </c>
      <c r="Q21" s="396">
        <v>11111111111</v>
      </c>
      <c r="R21" s="397"/>
      <c r="S21" s="366" t="s">
        <v>1493</v>
      </c>
      <c r="T21" s="365" t="s">
        <v>63</v>
      </c>
      <c r="U21" s="365" t="s">
        <v>63</v>
      </c>
      <c r="V21" s="365" t="s">
        <v>63</v>
      </c>
      <c r="W21" s="365" t="s">
        <v>63</v>
      </c>
      <c r="X21" s="365" t="s">
        <v>62</v>
      </c>
      <c r="Y21" s="365" t="s">
        <v>63</v>
      </c>
      <c r="Z21" s="365" t="s">
        <v>63</v>
      </c>
      <c r="AA21" s="397"/>
      <c r="AB21" s="372" t="s">
        <v>75</v>
      </c>
      <c r="AC21" s="369" t="s">
        <v>556</v>
      </c>
      <c r="AD21" s="369" t="s">
        <v>1491</v>
      </c>
      <c r="AE21" s="369" t="s">
        <v>8861</v>
      </c>
      <c r="AF21" s="372" t="s">
        <v>8949</v>
      </c>
      <c r="AG21" s="368" t="s">
        <v>8950</v>
      </c>
      <c r="AH21" s="367"/>
      <c r="AI21" s="377">
        <v>45786</v>
      </c>
      <c r="AJ21" s="374" t="s">
        <v>8952</v>
      </c>
      <c r="AK21" s="425" t="s">
        <v>8712</v>
      </c>
      <c r="AL21" s="425" t="s">
        <v>140</v>
      </c>
      <c r="AM21" s="425" t="s">
        <v>8630</v>
      </c>
      <c r="AN21" s="425" t="s">
        <v>8240</v>
      </c>
      <c r="AO21" s="425" t="s">
        <v>8224</v>
      </c>
      <c r="AP21" s="425"/>
      <c r="AQ21" s="425"/>
      <c r="AR21" s="425">
        <v>1</v>
      </c>
    </row>
    <row r="22" spans="1:44" ht="30" customHeight="1">
      <c r="A22" s="105" t="str">
        <f>_xlfn.CONCAT(Table1[[#This Row],[TABLE_NAME]],Table1[[#This Row],[COLUMN_NAME]])</f>
        <v>ENTITYDBT_SRVC_RT</v>
      </c>
      <c r="B22" s="395" t="s">
        <v>1394</v>
      </c>
      <c r="C22" s="372" t="s">
        <v>1498</v>
      </c>
      <c r="D22" s="366" t="s">
        <v>114</v>
      </c>
      <c r="E22" s="365" t="s">
        <v>63</v>
      </c>
      <c r="F22" s="365" t="s">
        <v>62</v>
      </c>
      <c r="G22" s="365" t="s">
        <v>62</v>
      </c>
      <c r="H22" s="365" t="s">
        <v>63</v>
      </c>
      <c r="I22" s="365" t="s">
        <v>63</v>
      </c>
      <c r="J22" s="365" t="s">
        <v>62</v>
      </c>
      <c r="K22" s="365" t="s">
        <v>63</v>
      </c>
      <c r="L22" s="366" t="s">
        <v>1499</v>
      </c>
      <c r="M22" s="366" t="s">
        <v>1500</v>
      </c>
      <c r="N22" s="366" t="s">
        <v>1500</v>
      </c>
      <c r="O22" s="366" t="b">
        <f>Table1[[#This Row],[Field Definition / Additional Guidance (new)]]=Table1[[#This Row],[Field Definition / Additional Guidance]]</f>
        <v>1</v>
      </c>
      <c r="P22" s="396">
        <v>99999999999</v>
      </c>
      <c r="Q22" s="396">
        <v>11111111111</v>
      </c>
      <c r="R22" s="397"/>
      <c r="S22" s="366" t="s">
        <v>1501</v>
      </c>
      <c r="T22" s="365" t="s">
        <v>62</v>
      </c>
      <c r="U22" s="365" t="s">
        <v>62</v>
      </c>
      <c r="V22" s="365" t="s">
        <v>62</v>
      </c>
      <c r="W22" s="365" t="s">
        <v>62</v>
      </c>
      <c r="X22" s="365" t="s">
        <v>62</v>
      </c>
      <c r="Y22" s="365" t="s">
        <v>63</v>
      </c>
      <c r="Z22" s="365" t="s">
        <v>63</v>
      </c>
      <c r="AA22" s="397"/>
      <c r="AB22" s="368" t="s">
        <v>9195</v>
      </c>
      <c r="AC22" s="368" t="s">
        <v>9196</v>
      </c>
      <c r="AD22" s="368" t="s">
        <v>9197</v>
      </c>
      <c r="AE22" s="368" t="s">
        <v>9198</v>
      </c>
      <c r="AF22" s="372" t="s">
        <v>69</v>
      </c>
      <c r="AG22" s="401" t="s">
        <v>9199</v>
      </c>
      <c r="AH22" s="367"/>
      <c r="AI22" s="377">
        <v>44665</v>
      </c>
      <c r="AJ22" s="374" t="s">
        <v>9200</v>
      </c>
      <c r="AK22" s="425" t="s">
        <v>8713</v>
      </c>
      <c r="AL22" s="425" t="s">
        <v>140</v>
      </c>
      <c r="AM22" s="425" t="s">
        <v>8630</v>
      </c>
      <c r="AN22" s="425" t="s">
        <v>8240</v>
      </c>
      <c r="AO22" s="425" t="s">
        <v>8224</v>
      </c>
      <c r="AP22" s="425" t="s">
        <v>8636</v>
      </c>
      <c r="AQ22" s="425" t="s">
        <v>8637</v>
      </c>
      <c r="AR22" s="425">
        <v>1</v>
      </c>
    </row>
    <row r="23" spans="1:44" ht="30" customHeight="1">
      <c r="A23" s="105" t="str">
        <f>_xlfn.CONCAT(Table1[[#This Row],[TABLE_NAME]],Table1[[#This Row],[COLUMN_NAME]])</f>
        <v>ENTITYDBT_SRVC_RT_12M</v>
      </c>
      <c r="B23" s="395" t="s">
        <v>1394</v>
      </c>
      <c r="C23" s="372" t="s">
        <v>1502</v>
      </c>
      <c r="D23" s="366" t="s">
        <v>114</v>
      </c>
      <c r="E23" s="365" t="s">
        <v>63</v>
      </c>
      <c r="F23" s="365" t="s">
        <v>62</v>
      </c>
      <c r="G23" s="365" t="s">
        <v>62</v>
      </c>
      <c r="H23" s="365" t="s">
        <v>63</v>
      </c>
      <c r="I23" s="365" t="s">
        <v>63</v>
      </c>
      <c r="J23" s="365" t="s">
        <v>62</v>
      </c>
      <c r="K23" s="365" t="s">
        <v>63</v>
      </c>
      <c r="L23" s="366" t="s">
        <v>1503</v>
      </c>
      <c r="M23" s="366" t="s">
        <v>1504</v>
      </c>
      <c r="N23" s="366" t="s">
        <v>1504</v>
      </c>
      <c r="O23" s="366" t="b">
        <f>Table1[[#This Row],[Field Definition / Additional Guidance (new)]]=Table1[[#This Row],[Field Definition / Additional Guidance]]</f>
        <v>1</v>
      </c>
      <c r="P23" s="396">
        <v>99999999999</v>
      </c>
      <c r="Q23" s="396">
        <v>11111111111</v>
      </c>
      <c r="R23" s="397"/>
      <c r="S23" s="366" t="s">
        <v>1505</v>
      </c>
      <c r="T23" s="365" t="s">
        <v>62</v>
      </c>
      <c r="U23" s="365" t="s">
        <v>62</v>
      </c>
      <c r="V23" s="365" t="s">
        <v>62</v>
      </c>
      <c r="W23" s="365" t="s">
        <v>62</v>
      </c>
      <c r="X23" s="365" t="s">
        <v>62</v>
      </c>
      <c r="Y23" s="365" t="s">
        <v>63</v>
      </c>
      <c r="Z23" s="365" t="s">
        <v>63</v>
      </c>
      <c r="AA23" s="397"/>
      <c r="AB23" s="368" t="s">
        <v>9195</v>
      </c>
      <c r="AC23" s="368" t="s">
        <v>9196</v>
      </c>
      <c r="AD23" s="368" t="s">
        <v>9201</v>
      </c>
      <c r="AE23" s="368" t="s">
        <v>9202</v>
      </c>
      <c r="AF23" s="372" t="s">
        <v>69</v>
      </c>
      <c r="AG23" s="401" t="s">
        <v>9203</v>
      </c>
      <c r="AH23" s="367"/>
      <c r="AI23" s="377">
        <v>44645</v>
      </c>
      <c r="AJ23" s="374" t="s">
        <v>9204</v>
      </c>
      <c r="AK23" s="425" t="s">
        <v>8714</v>
      </c>
      <c r="AL23" s="425" t="s">
        <v>140</v>
      </c>
      <c r="AM23" s="425" t="s">
        <v>8630</v>
      </c>
      <c r="AN23" s="425" t="s">
        <v>8240</v>
      </c>
      <c r="AO23" s="425" t="s">
        <v>8224</v>
      </c>
      <c r="AP23" s="425" t="s">
        <v>8638</v>
      </c>
      <c r="AQ23" s="425" t="s">
        <v>8637</v>
      </c>
      <c r="AR23" s="425">
        <v>1</v>
      </c>
    </row>
    <row r="24" spans="1:44" ht="61.2">
      <c r="A24" s="105" t="str">
        <f>_xlfn.CONCAT(Table1[[#This Row],[TABLE_NAME]],Table1[[#This Row],[COLUMN_NAME]])</f>
        <v>ENTITYDCSD</v>
      </c>
      <c r="B24" s="395" t="s">
        <v>1394</v>
      </c>
      <c r="C24" s="366" t="s">
        <v>1506</v>
      </c>
      <c r="D24" s="366" t="s">
        <v>190</v>
      </c>
      <c r="E24" s="365" t="s">
        <v>63</v>
      </c>
      <c r="F24" s="365" t="s">
        <v>63</v>
      </c>
      <c r="G24" s="365" t="s">
        <v>63</v>
      </c>
      <c r="H24" s="365" t="s">
        <v>63</v>
      </c>
      <c r="I24" s="365" t="s">
        <v>62</v>
      </c>
      <c r="J24" s="365" t="s">
        <v>62</v>
      </c>
      <c r="K24" s="365" t="s">
        <v>62</v>
      </c>
      <c r="L24" s="366" t="s">
        <v>1507</v>
      </c>
      <c r="M24" s="366" t="s">
        <v>1508</v>
      </c>
      <c r="N24" s="366" t="s">
        <v>1508</v>
      </c>
      <c r="O24" s="366" t="b">
        <f>Table1[[#This Row],[Field Definition / Additional Guidance (new)]]=Table1[[#This Row],[Field Definition / Additional Guidance]]</f>
        <v>1</v>
      </c>
      <c r="P24" s="396" t="s">
        <v>139</v>
      </c>
      <c r="Q24" s="396" t="s">
        <v>140</v>
      </c>
      <c r="R24" s="397"/>
      <c r="S24" s="366" t="s">
        <v>1509</v>
      </c>
      <c r="T24" s="365" t="s">
        <v>63</v>
      </c>
      <c r="U24" s="365" t="s">
        <v>63</v>
      </c>
      <c r="V24" s="365" t="s">
        <v>63</v>
      </c>
      <c r="W24" s="365" t="s">
        <v>63</v>
      </c>
      <c r="X24" s="365" t="s">
        <v>63</v>
      </c>
      <c r="Y24" s="365" t="s">
        <v>62</v>
      </c>
      <c r="Z24" s="365" t="s">
        <v>63</v>
      </c>
      <c r="AA24" s="397"/>
      <c r="AB24" s="372" t="s">
        <v>87</v>
      </c>
      <c r="AC24" s="369" t="s">
        <v>764</v>
      </c>
      <c r="AD24" s="369" t="s">
        <v>9205</v>
      </c>
      <c r="AE24" s="369" t="s">
        <v>9206</v>
      </c>
      <c r="AF24" s="372" t="s">
        <v>69</v>
      </c>
      <c r="AG24" s="402" t="s">
        <v>9207</v>
      </c>
      <c r="AH24" s="367"/>
      <c r="AI24" s="377">
        <v>44508</v>
      </c>
      <c r="AJ24" s="374" t="s">
        <v>9208</v>
      </c>
      <c r="AK24" s="425" t="s">
        <v>8715</v>
      </c>
      <c r="AL24" s="425" t="s">
        <v>140</v>
      </c>
      <c r="AM24" s="425" t="s">
        <v>8392</v>
      </c>
      <c r="AN24" s="425" t="s">
        <v>8223</v>
      </c>
      <c r="AO24" s="425" t="s">
        <v>8224</v>
      </c>
      <c r="AP24" s="425" t="s">
        <v>8639</v>
      </c>
      <c r="AQ24" s="425"/>
      <c r="AR24" s="425">
        <v>1</v>
      </c>
    </row>
    <row r="25" spans="1:44" ht="30" customHeight="1">
      <c r="A25" s="105" t="str">
        <f>_xlfn.CONCAT(Table1[[#This Row],[TABLE_NAME]],Table1[[#This Row],[COLUMN_NAME]])</f>
        <v>ENTITYDFLT_STTS</v>
      </c>
      <c r="B25" s="395" t="s">
        <v>1394</v>
      </c>
      <c r="C25" s="366" t="s">
        <v>1510</v>
      </c>
      <c r="D25" s="366" t="s">
        <v>94</v>
      </c>
      <c r="E25" s="365" t="s">
        <v>62</v>
      </c>
      <c r="F25" s="365" t="s">
        <v>62</v>
      </c>
      <c r="G25" s="365" t="s">
        <v>62</v>
      </c>
      <c r="H25" s="365" t="s">
        <v>62</v>
      </c>
      <c r="I25" s="365" t="s">
        <v>62</v>
      </c>
      <c r="J25" s="365" t="s">
        <v>62</v>
      </c>
      <c r="K25" s="365" t="s">
        <v>62</v>
      </c>
      <c r="L25" s="366" t="s">
        <v>1511</v>
      </c>
      <c r="M25" s="366" t="s">
        <v>1512</v>
      </c>
      <c r="N25" s="366" t="s">
        <v>1512</v>
      </c>
      <c r="O25" s="366" t="b">
        <f>Table1[[#This Row],[Field Definition / Additional Guidance (new)]]=Table1[[#This Row],[Field Definition / Additional Guidance]]</f>
        <v>1</v>
      </c>
      <c r="P25" s="396">
        <v>99999999999</v>
      </c>
      <c r="Q25" s="396">
        <v>11111111111</v>
      </c>
      <c r="R25" s="397"/>
      <c r="S25" s="366" t="s">
        <v>1513</v>
      </c>
      <c r="T25" s="365" t="s">
        <v>62</v>
      </c>
      <c r="U25" s="365" t="s">
        <v>62</v>
      </c>
      <c r="V25" s="365" t="s">
        <v>62</v>
      </c>
      <c r="W25" s="365" t="s">
        <v>62</v>
      </c>
      <c r="X25" s="365" t="s">
        <v>62</v>
      </c>
      <c r="Y25" s="365" t="s">
        <v>62</v>
      </c>
      <c r="Z25" s="365" t="s">
        <v>63</v>
      </c>
      <c r="AA25" s="397"/>
      <c r="AB25" s="372" t="s">
        <v>75</v>
      </c>
      <c r="AC25" s="369" t="s">
        <v>265</v>
      </c>
      <c r="AD25" s="369" t="s">
        <v>296</v>
      </c>
      <c r="AE25" s="368" t="s">
        <v>8953</v>
      </c>
      <c r="AF25" s="370" t="s">
        <v>8954</v>
      </c>
      <c r="AG25" s="368" t="s">
        <v>8955</v>
      </c>
      <c r="AH25" s="367"/>
      <c r="AI25" s="377">
        <v>45771</v>
      </c>
      <c r="AJ25" s="374" t="s">
        <v>8956</v>
      </c>
      <c r="AK25" s="425" t="s">
        <v>8716</v>
      </c>
      <c r="AL25" s="425"/>
      <c r="AM25" s="425" t="s">
        <v>8292</v>
      </c>
      <c r="AN25" s="425" t="s">
        <v>8244</v>
      </c>
      <c r="AO25" s="425" t="s">
        <v>8245</v>
      </c>
      <c r="AP25" s="425"/>
      <c r="AQ25" s="425"/>
      <c r="AR25" s="425">
        <v>1</v>
      </c>
    </row>
    <row r="26" spans="1:44" ht="30" customHeight="1">
      <c r="A26" s="105" t="str">
        <f>_xlfn.CONCAT(Table1[[#This Row],[TABLE_NAME]],Table1[[#This Row],[COLUMN_NAME]])</f>
        <v>ENTITYDT_BRTH</v>
      </c>
      <c r="B26" s="395" t="s">
        <v>1394</v>
      </c>
      <c r="C26" s="366" t="s">
        <v>1514</v>
      </c>
      <c r="D26" s="366" t="s">
        <v>357</v>
      </c>
      <c r="E26" s="365" t="s">
        <v>62</v>
      </c>
      <c r="F26" s="365" t="s">
        <v>63</v>
      </c>
      <c r="G26" s="365" t="s">
        <v>63</v>
      </c>
      <c r="H26" s="365" t="s">
        <v>63</v>
      </c>
      <c r="I26" s="365" t="s">
        <v>62</v>
      </c>
      <c r="J26" s="365" t="s">
        <v>62</v>
      </c>
      <c r="K26" s="365" t="s">
        <v>62</v>
      </c>
      <c r="L26" s="366" t="s">
        <v>1515</v>
      </c>
      <c r="M26" s="366" t="s">
        <v>1516</v>
      </c>
      <c r="N26" s="366" t="s">
        <v>1516</v>
      </c>
      <c r="O26" s="366" t="b">
        <f>Table1[[#This Row],[Field Definition / Additional Guidance (new)]]=Table1[[#This Row],[Field Definition / Additional Guidance]]</f>
        <v>1</v>
      </c>
      <c r="P26" s="396" t="s">
        <v>360</v>
      </c>
      <c r="Q26" s="396" t="s">
        <v>193</v>
      </c>
      <c r="R26" s="397"/>
      <c r="S26" s="366" t="s">
        <v>1517</v>
      </c>
      <c r="T26" s="365" t="s">
        <v>63</v>
      </c>
      <c r="U26" s="365" t="s">
        <v>63</v>
      </c>
      <c r="V26" s="365" t="s">
        <v>63</v>
      </c>
      <c r="W26" s="365" t="s">
        <v>63</v>
      </c>
      <c r="X26" s="365" t="s">
        <v>62</v>
      </c>
      <c r="Y26" s="365" t="s">
        <v>62</v>
      </c>
      <c r="Z26" s="365" t="s">
        <v>63</v>
      </c>
      <c r="AA26" s="397"/>
      <c r="AB26" s="372" t="s">
        <v>87</v>
      </c>
      <c r="AC26" s="369" t="s">
        <v>1518</v>
      </c>
      <c r="AD26" s="369" t="s">
        <v>9209</v>
      </c>
      <c r="AE26" s="364" t="s">
        <v>9210</v>
      </c>
      <c r="AF26" s="372" t="s">
        <v>69</v>
      </c>
      <c r="AG26" s="403" t="s">
        <v>9211</v>
      </c>
      <c r="AH26" s="367"/>
      <c r="AI26" s="377">
        <v>44693</v>
      </c>
      <c r="AJ26" s="374" t="s">
        <v>9212</v>
      </c>
      <c r="AK26" s="425" t="s">
        <v>8717</v>
      </c>
      <c r="AL26" s="425"/>
      <c r="AM26" s="425" t="s">
        <v>8392</v>
      </c>
      <c r="AN26" s="425" t="s">
        <v>8223</v>
      </c>
      <c r="AO26" s="425" t="s">
        <v>8224</v>
      </c>
      <c r="AP26" s="425" t="s">
        <v>8640</v>
      </c>
      <c r="AQ26" s="425"/>
      <c r="AR26" s="425">
        <v>1</v>
      </c>
    </row>
    <row r="27" spans="1:44" ht="30" customHeight="1">
      <c r="A27" s="105" t="str">
        <f>_xlfn.CONCAT(Table1[[#This Row],[TABLE_NAME]],Table1[[#This Row],[COLUMN_NAME]])</f>
        <v>ENTITYDT_DFLT_STTS</v>
      </c>
      <c r="B27" s="395" t="s">
        <v>1394</v>
      </c>
      <c r="C27" s="366" t="s">
        <v>1519</v>
      </c>
      <c r="D27" s="366" t="s">
        <v>357</v>
      </c>
      <c r="E27" s="365" t="s">
        <v>62</v>
      </c>
      <c r="F27" s="365" t="s">
        <v>62</v>
      </c>
      <c r="G27" s="365" t="s">
        <v>62</v>
      </c>
      <c r="H27" s="365" t="s">
        <v>62</v>
      </c>
      <c r="I27" s="365" t="s">
        <v>62</v>
      </c>
      <c r="J27" s="365" t="s">
        <v>62</v>
      </c>
      <c r="K27" s="365" t="s">
        <v>62</v>
      </c>
      <c r="L27" s="366" t="s">
        <v>376</v>
      </c>
      <c r="M27" s="366" t="s">
        <v>1520</v>
      </c>
      <c r="N27" s="366" t="s">
        <v>1520</v>
      </c>
      <c r="O27" s="366" t="b">
        <f>Table1[[#This Row],[Field Definition / Additional Guidance (new)]]=Table1[[#This Row],[Field Definition / Additional Guidance]]</f>
        <v>1</v>
      </c>
      <c r="P27" s="396" t="s">
        <v>360</v>
      </c>
      <c r="Q27" s="396" t="s">
        <v>361</v>
      </c>
      <c r="R27" s="397"/>
      <c r="S27" s="366" t="s">
        <v>1521</v>
      </c>
      <c r="T27" s="365" t="s">
        <v>62</v>
      </c>
      <c r="U27" s="365" t="s">
        <v>62</v>
      </c>
      <c r="V27" s="365" t="s">
        <v>62</v>
      </c>
      <c r="W27" s="365" t="s">
        <v>62</v>
      </c>
      <c r="X27" s="365" t="s">
        <v>62</v>
      </c>
      <c r="Y27" s="365" t="s">
        <v>62</v>
      </c>
      <c r="Z27" s="365" t="s">
        <v>63</v>
      </c>
      <c r="AA27" s="397"/>
      <c r="AB27" s="368" t="s">
        <v>75</v>
      </c>
      <c r="AC27" s="369" t="s">
        <v>265</v>
      </c>
      <c r="AD27" s="369" t="s">
        <v>375</v>
      </c>
      <c r="AE27" s="369" t="s">
        <v>8957</v>
      </c>
      <c r="AF27" s="370" t="s">
        <v>8954</v>
      </c>
      <c r="AG27" s="368" t="s">
        <v>8958</v>
      </c>
      <c r="AH27" s="367"/>
      <c r="AI27" s="377">
        <v>45771</v>
      </c>
      <c r="AJ27" s="374" t="s">
        <v>8959</v>
      </c>
      <c r="AK27" s="425" t="s">
        <v>8718</v>
      </c>
      <c r="AL27" s="425"/>
      <c r="AM27" s="425" t="s">
        <v>8292</v>
      </c>
      <c r="AN27" s="425" t="s">
        <v>8244</v>
      </c>
      <c r="AO27" s="425" t="s">
        <v>8245</v>
      </c>
      <c r="AP27" s="425"/>
      <c r="AQ27" s="425"/>
      <c r="AR27" s="425">
        <v>1</v>
      </c>
    </row>
    <row r="28" spans="1:44" ht="30" customHeight="1">
      <c r="A28" s="105" t="str">
        <f>_xlfn.CONCAT(Table1[[#This Row],[TABLE_NAME]],Table1[[#This Row],[COLUMN_NAME]])</f>
        <v>ENTITYDT_EXTRNL_RTNG</v>
      </c>
      <c r="B28" s="395" t="s">
        <v>1394</v>
      </c>
      <c r="C28" s="366" t="s">
        <v>1522</v>
      </c>
      <c r="D28" s="366" t="s">
        <v>357</v>
      </c>
      <c r="E28" s="365" t="s">
        <v>63</v>
      </c>
      <c r="F28" s="365" t="s">
        <v>62</v>
      </c>
      <c r="G28" s="365" t="s">
        <v>62</v>
      </c>
      <c r="H28" s="365" t="s">
        <v>62</v>
      </c>
      <c r="I28" s="365" t="s">
        <v>63</v>
      </c>
      <c r="J28" s="365" t="s">
        <v>63</v>
      </c>
      <c r="K28" s="365" t="s">
        <v>63</v>
      </c>
      <c r="L28" s="366" t="s">
        <v>1523</v>
      </c>
      <c r="M28" s="366" t="s">
        <v>1524</v>
      </c>
      <c r="N28" s="366" t="s">
        <v>1524</v>
      </c>
      <c r="O28" s="366" t="b">
        <f>Table1[[#This Row],[Field Definition / Additional Guidance (new)]]=Table1[[#This Row],[Field Definition / Additional Guidance]]</f>
        <v>1</v>
      </c>
      <c r="P28" s="396" t="s">
        <v>360</v>
      </c>
      <c r="Q28" s="396" t="s">
        <v>361</v>
      </c>
      <c r="R28" s="397"/>
      <c r="S28" s="366" t="s">
        <v>1525</v>
      </c>
      <c r="T28" s="365" t="s">
        <v>62</v>
      </c>
      <c r="U28" s="365" t="s">
        <v>62</v>
      </c>
      <c r="V28" s="365" t="s">
        <v>62</v>
      </c>
      <c r="W28" s="365" t="s">
        <v>62</v>
      </c>
      <c r="X28" s="365" t="s">
        <v>62</v>
      </c>
      <c r="Y28" s="365" t="s">
        <v>63</v>
      </c>
      <c r="Z28" s="365" t="s">
        <v>63</v>
      </c>
      <c r="AA28" s="397"/>
      <c r="AB28" s="368" t="s">
        <v>75</v>
      </c>
      <c r="AC28" s="369" t="s">
        <v>1526</v>
      </c>
      <c r="AD28" s="366" t="s">
        <v>1527</v>
      </c>
      <c r="AE28" s="370" t="s">
        <v>8960</v>
      </c>
      <c r="AF28" s="370" t="s">
        <v>8961</v>
      </c>
      <c r="AG28" s="402" t="s">
        <v>8962</v>
      </c>
      <c r="AH28" s="367"/>
      <c r="AI28" s="377">
        <v>45786</v>
      </c>
      <c r="AJ28" s="374" t="s">
        <v>8963</v>
      </c>
      <c r="AK28" s="425" t="s">
        <v>8719</v>
      </c>
      <c r="AL28" s="425" t="s">
        <v>140</v>
      </c>
      <c r="AM28" s="425" t="s">
        <v>8328</v>
      </c>
      <c r="AN28" s="425" t="s">
        <v>8244</v>
      </c>
      <c r="AO28" s="425" t="s">
        <v>8245</v>
      </c>
      <c r="AP28" s="425" t="s">
        <v>8641</v>
      </c>
      <c r="AQ28" s="425"/>
      <c r="AR28" s="425">
        <v>1</v>
      </c>
    </row>
    <row r="29" spans="1:44" ht="30" customHeight="1">
      <c r="A29" s="105" t="str">
        <f>_xlfn.CONCAT(Table1[[#This Row],[TABLE_NAME]],Table1[[#This Row],[COLUMN_NAME]])</f>
        <v>ENTITYDT_FNNCL_STTMTS</v>
      </c>
      <c r="B29" s="395" t="s">
        <v>1394</v>
      </c>
      <c r="C29" s="366" t="s">
        <v>1528</v>
      </c>
      <c r="D29" s="366" t="s">
        <v>357</v>
      </c>
      <c r="E29" s="365" t="s">
        <v>63</v>
      </c>
      <c r="F29" s="365" t="s">
        <v>62</v>
      </c>
      <c r="G29" s="365" t="s">
        <v>62</v>
      </c>
      <c r="H29" s="365" t="s">
        <v>62</v>
      </c>
      <c r="I29" s="365" t="s">
        <v>63</v>
      </c>
      <c r="J29" s="365" t="s">
        <v>63</v>
      </c>
      <c r="K29" s="365" t="s">
        <v>63</v>
      </c>
      <c r="L29" s="366" t="s">
        <v>1529</v>
      </c>
      <c r="M29" s="366" t="s">
        <v>1530</v>
      </c>
      <c r="N29" s="366" t="s">
        <v>1530</v>
      </c>
      <c r="O29" s="366" t="b">
        <f>Table1[[#This Row],[Field Definition / Additional Guidance (new)]]=Table1[[#This Row],[Field Definition / Additional Guidance]]</f>
        <v>1</v>
      </c>
      <c r="P29" s="396" t="s">
        <v>360</v>
      </c>
      <c r="Q29" s="396" t="s">
        <v>361</v>
      </c>
      <c r="R29" s="397"/>
      <c r="S29" s="366" t="s">
        <v>1531</v>
      </c>
      <c r="T29" s="365" t="s">
        <v>62</v>
      </c>
      <c r="U29" s="365" t="s">
        <v>62</v>
      </c>
      <c r="V29" s="365" t="s">
        <v>62</v>
      </c>
      <c r="W29" s="365" t="s">
        <v>62</v>
      </c>
      <c r="X29" s="365" t="s">
        <v>62</v>
      </c>
      <c r="Y29" s="365" t="s">
        <v>63</v>
      </c>
      <c r="Z29" s="365" t="s">
        <v>63</v>
      </c>
      <c r="AA29" s="397"/>
      <c r="AB29" s="372" t="s">
        <v>75</v>
      </c>
      <c r="AC29" s="369" t="s">
        <v>1532</v>
      </c>
      <c r="AD29" s="369" t="s">
        <v>1533</v>
      </c>
      <c r="AE29" s="369" t="s">
        <v>1534</v>
      </c>
      <c r="AF29" s="372" t="s">
        <v>69</v>
      </c>
      <c r="AG29" s="401" t="s">
        <v>1535</v>
      </c>
      <c r="AH29" s="367"/>
      <c r="AI29" s="377">
        <v>44764</v>
      </c>
      <c r="AJ29" s="386" t="s">
        <v>1536</v>
      </c>
      <c r="AK29" s="425" t="s">
        <v>8720</v>
      </c>
      <c r="AL29" s="425" t="s">
        <v>140</v>
      </c>
      <c r="AM29" s="425" t="s">
        <v>8630</v>
      </c>
      <c r="AN29" s="425" t="s">
        <v>8240</v>
      </c>
      <c r="AO29" s="425" t="s">
        <v>8224</v>
      </c>
      <c r="AP29" s="425"/>
      <c r="AQ29" s="425"/>
      <c r="AR29" s="425">
        <v>1</v>
      </c>
    </row>
    <row r="30" spans="1:44" ht="30" customHeight="1">
      <c r="A30" s="105" t="str">
        <f>_xlfn.CONCAT(Table1[[#This Row],[TABLE_NAME]],Table1[[#This Row],[COLUMN_NAME]])</f>
        <v>ENTITYDT_FNNCL_STTMTS_PRVS</v>
      </c>
      <c r="B30" s="395" t="s">
        <v>1394</v>
      </c>
      <c r="C30" s="366" t="s">
        <v>1537</v>
      </c>
      <c r="D30" s="366" t="s">
        <v>357</v>
      </c>
      <c r="E30" s="365" t="s">
        <v>63</v>
      </c>
      <c r="F30" s="365" t="s">
        <v>62</v>
      </c>
      <c r="G30" s="365" t="s">
        <v>62</v>
      </c>
      <c r="H30" s="365" t="s">
        <v>62</v>
      </c>
      <c r="I30" s="365" t="s">
        <v>63</v>
      </c>
      <c r="J30" s="365" t="s">
        <v>63</v>
      </c>
      <c r="K30" s="365" t="s">
        <v>63</v>
      </c>
      <c r="L30" s="366" t="s">
        <v>1538</v>
      </c>
      <c r="M30" s="366" t="s">
        <v>1539</v>
      </c>
      <c r="N30" s="366" t="s">
        <v>1539</v>
      </c>
      <c r="O30" s="366" t="b">
        <f>Table1[[#This Row],[Field Definition / Additional Guidance (new)]]=Table1[[#This Row],[Field Definition / Additional Guidance]]</f>
        <v>1</v>
      </c>
      <c r="P30" s="396" t="s">
        <v>360</v>
      </c>
      <c r="Q30" s="396" t="s">
        <v>361</v>
      </c>
      <c r="R30" s="397"/>
      <c r="S30" s="366" t="s">
        <v>1540</v>
      </c>
      <c r="T30" s="365" t="s">
        <v>62</v>
      </c>
      <c r="U30" s="365" t="s">
        <v>62</v>
      </c>
      <c r="V30" s="365" t="s">
        <v>62</v>
      </c>
      <c r="W30" s="365" t="s">
        <v>62</v>
      </c>
      <c r="X30" s="365" t="s">
        <v>62</v>
      </c>
      <c r="Y30" s="365" t="s">
        <v>63</v>
      </c>
      <c r="Z30" s="365" t="s">
        <v>63</v>
      </c>
      <c r="AA30" s="397"/>
      <c r="AB30" s="372" t="s">
        <v>75</v>
      </c>
      <c r="AC30" s="369" t="s">
        <v>1494</v>
      </c>
      <c r="AD30" s="369" t="s">
        <v>1528</v>
      </c>
      <c r="AE30" s="369" t="s">
        <v>1541</v>
      </c>
      <c r="AF30" s="391" t="s">
        <v>1542</v>
      </c>
      <c r="AG30" s="370" t="s">
        <v>1543</v>
      </c>
      <c r="AH30" s="367"/>
      <c r="AI30" s="377">
        <v>44827</v>
      </c>
      <c r="AJ30" s="386" t="s">
        <v>1544</v>
      </c>
      <c r="AK30" s="425" t="s">
        <v>8720</v>
      </c>
      <c r="AL30" s="425" t="s">
        <v>140</v>
      </c>
      <c r="AM30" s="425" t="s">
        <v>8630</v>
      </c>
      <c r="AN30" s="425" t="s">
        <v>8240</v>
      </c>
      <c r="AO30" s="425" t="s">
        <v>8224</v>
      </c>
      <c r="AP30" s="425"/>
      <c r="AQ30" s="425"/>
      <c r="AR30" s="425">
        <v>1</v>
      </c>
    </row>
    <row r="31" spans="1:44" ht="30" customHeight="1">
      <c r="A31" s="105" t="str">
        <f>_xlfn.CONCAT(Table1[[#This Row],[TABLE_NAME]],Table1[[#This Row],[COLUMN_NAME]])</f>
        <v>ENTITYDT_INTRNL_RTNG</v>
      </c>
      <c r="B31" s="395" t="s">
        <v>1394</v>
      </c>
      <c r="C31" s="366" t="s">
        <v>431</v>
      </c>
      <c r="D31" s="366" t="s">
        <v>357</v>
      </c>
      <c r="E31" s="365" t="s">
        <v>63</v>
      </c>
      <c r="F31" s="365" t="s">
        <v>62</v>
      </c>
      <c r="G31" s="365" t="s">
        <v>62</v>
      </c>
      <c r="H31" s="365" t="s">
        <v>62</v>
      </c>
      <c r="I31" s="365" t="s">
        <v>62</v>
      </c>
      <c r="J31" s="365" t="s">
        <v>62</v>
      </c>
      <c r="K31" s="365" t="s">
        <v>62</v>
      </c>
      <c r="L31" s="366" t="s">
        <v>432</v>
      </c>
      <c r="M31" s="366" t="s">
        <v>1545</v>
      </c>
      <c r="N31" s="366" t="s">
        <v>1545</v>
      </c>
      <c r="O31" s="366" t="b">
        <f>Table1[[#This Row],[Field Definition / Additional Guidance (new)]]=Table1[[#This Row],[Field Definition / Additional Guidance]]</f>
        <v>1</v>
      </c>
      <c r="P31" s="396" t="s">
        <v>360</v>
      </c>
      <c r="Q31" s="396" t="s">
        <v>361</v>
      </c>
      <c r="R31" s="397"/>
      <c r="S31" s="366" t="s">
        <v>1546</v>
      </c>
      <c r="T31" s="365" t="s">
        <v>63</v>
      </c>
      <c r="U31" s="365" t="s">
        <v>62</v>
      </c>
      <c r="V31" s="365" t="s">
        <v>62</v>
      </c>
      <c r="W31" s="365" t="s">
        <v>62</v>
      </c>
      <c r="X31" s="365" t="s">
        <v>62</v>
      </c>
      <c r="Y31" s="365" t="s">
        <v>62</v>
      </c>
      <c r="Z31" s="365" t="s">
        <v>63</v>
      </c>
      <c r="AA31" s="397"/>
      <c r="AB31" s="372" t="s">
        <v>75</v>
      </c>
      <c r="AC31" s="369" t="s">
        <v>435</v>
      </c>
      <c r="AD31" s="364" t="s">
        <v>431</v>
      </c>
      <c r="AE31" s="368" t="s">
        <v>8785</v>
      </c>
      <c r="AF31" s="370" t="s">
        <v>8786</v>
      </c>
      <c r="AG31" s="368" t="s">
        <v>8787</v>
      </c>
      <c r="AH31" s="367"/>
      <c r="AI31" s="377">
        <v>45877</v>
      </c>
      <c r="AJ31" s="374" t="s">
        <v>8844</v>
      </c>
      <c r="AK31" s="425" t="s">
        <v>8721</v>
      </c>
      <c r="AL31" s="425" t="s">
        <v>140</v>
      </c>
      <c r="AM31" s="425" t="s">
        <v>8328</v>
      </c>
      <c r="AN31" s="425" t="s">
        <v>8244</v>
      </c>
      <c r="AO31" s="425" t="s">
        <v>8245</v>
      </c>
      <c r="AP31" s="425"/>
      <c r="AQ31" s="425"/>
      <c r="AR31" s="425">
        <v>1</v>
      </c>
    </row>
    <row r="32" spans="1:44" ht="30" customHeight="1">
      <c r="A32" s="105" t="str">
        <f>_xlfn.CONCAT(Table1[[#This Row],[TABLE_NAME]],Table1[[#This Row],[COLUMN_NAME]])</f>
        <v>ENTITYDT_INTTN_LGL_PRCDNGS_LE</v>
      </c>
      <c r="B32" s="395" t="s">
        <v>1394</v>
      </c>
      <c r="C32" s="366" t="s">
        <v>1547</v>
      </c>
      <c r="D32" s="366" t="s">
        <v>357</v>
      </c>
      <c r="E32" s="365" t="s">
        <v>62</v>
      </c>
      <c r="F32" s="365" t="s">
        <v>62</v>
      </c>
      <c r="G32" s="365" t="s">
        <v>62</v>
      </c>
      <c r="H32" s="365" t="s">
        <v>62</v>
      </c>
      <c r="I32" s="365" t="s">
        <v>62</v>
      </c>
      <c r="J32" s="365" t="s">
        <v>62</v>
      </c>
      <c r="K32" s="365" t="s">
        <v>62</v>
      </c>
      <c r="L32" s="366" t="s">
        <v>1548</v>
      </c>
      <c r="M32" s="366" t="s">
        <v>1549</v>
      </c>
      <c r="N32" s="366" t="s">
        <v>1549</v>
      </c>
      <c r="O32" s="366" t="b">
        <f>Table1[[#This Row],[Field Definition / Additional Guidance (new)]]=Table1[[#This Row],[Field Definition / Additional Guidance]]</f>
        <v>1</v>
      </c>
      <c r="P32" s="396" t="s">
        <v>360</v>
      </c>
      <c r="Q32" s="396" t="s">
        <v>361</v>
      </c>
      <c r="R32" s="397"/>
      <c r="S32" s="366" t="s">
        <v>1550</v>
      </c>
      <c r="T32" s="365" t="s">
        <v>63</v>
      </c>
      <c r="U32" s="365" t="s">
        <v>62</v>
      </c>
      <c r="V32" s="365" t="s">
        <v>62</v>
      </c>
      <c r="W32" s="365" t="s">
        <v>62</v>
      </c>
      <c r="X32" s="365" t="s">
        <v>62</v>
      </c>
      <c r="Y32" s="365" t="s">
        <v>62</v>
      </c>
      <c r="Z32" s="365" t="s">
        <v>63</v>
      </c>
      <c r="AA32" s="397"/>
      <c r="AB32" s="368" t="s">
        <v>75</v>
      </c>
      <c r="AC32" s="369" t="s">
        <v>1551</v>
      </c>
      <c r="AD32" s="368" t="s">
        <v>1552</v>
      </c>
      <c r="AE32" s="369" t="s">
        <v>1553</v>
      </c>
      <c r="AF32" s="370" t="s">
        <v>1554</v>
      </c>
      <c r="AG32" s="368" t="s">
        <v>1555</v>
      </c>
      <c r="AH32" s="367"/>
      <c r="AI32" s="377">
        <v>44778</v>
      </c>
      <c r="AJ32" s="374" t="s">
        <v>1556</v>
      </c>
      <c r="AK32" s="425" t="s">
        <v>8722</v>
      </c>
      <c r="AL32" s="425" t="s">
        <v>8345</v>
      </c>
      <c r="AM32" s="425" t="s">
        <v>8421</v>
      </c>
      <c r="AN32" s="425" t="s">
        <v>8255</v>
      </c>
      <c r="AO32" s="425" t="s">
        <v>8256</v>
      </c>
      <c r="AP32" s="425"/>
      <c r="AQ32" s="425"/>
      <c r="AR32" s="425">
        <v>1</v>
      </c>
    </row>
    <row r="33" spans="1:44" ht="30" customHeight="1">
      <c r="A33" s="105" t="str">
        <f>_xlfn.CONCAT(Table1[[#This Row],[TABLE_NAME]],Table1[[#This Row],[COLUMN_NAME]])</f>
        <v>ENTITYDT_PRFRMNG_STTS_LE</v>
      </c>
      <c r="B33" s="395" t="s">
        <v>1394</v>
      </c>
      <c r="C33" s="366" t="s">
        <v>1557</v>
      </c>
      <c r="D33" s="366" t="s">
        <v>357</v>
      </c>
      <c r="E33" s="365" t="s">
        <v>63</v>
      </c>
      <c r="F33" s="365" t="s">
        <v>62</v>
      </c>
      <c r="G33" s="365" t="s">
        <v>62</v>
      </c>
      <c r="H33" s="365" t="s">
        <v>62</v>
      </c>
      <c r="I33" s="365" t="s">
        <v>62</v>
      </c>
      <c r="J33" s="365" t="s">
        <v>62</v>
      </c>
      <c r="K33" s="365" t="s">
        <v>62</v>
      </c>
      <c r="L33" s="366" t="s">
        <v>450</v>
      </c>
      <c r="M33" s="366" t="s">
        <v>1558</v>
      </c>
      <c r="N33" s="366" t="s">
        <v>1558</v>
      </c>
      <c r="O33" s="366" t="b">
        <f>Table1[[#This Row],[Field Definition / Additional Guidance (new)]]=Table1[[#This Row],[Field Definition / Additional Guidance]]</f>
        <v>1</v>
      </c>
      <c r="P33" s="396" t="s">
        <v>360</v>
      </c>
      <c r="Q33" s="396" t="s">
        <v>361</v>
      </c>
      <c r="R33" s="397"/>
      <c r="S33" s="366" t="s">
        <v>1559</v>
      </c>
      <c r="T33" s="365" t="s">
        <v>62</v>
      </c>
      <c r="U33" s="365" t="s">
        <v>62</v>
      </c>
      <c r="V33" s="365" t="s">
        <v>62</v>
      </c>
      <c r="W33" s="365" t="s">
        <v>62</v>
      </c>
      <c r="X33" s="365" t="s">
        <v>62</v>
      </c>
      <c r="Y33" s="365" t="s">
        <v>62</v>
      </c>
      <c r="Z33" s="365" t="s">
        <v>63</v>
      </c>
      <c r="AA33" s="397"/>
      <c r="AB33" s="368" t="s">
        <v>75</v>
      </c>
      <c r="AC33" s="369" t="s">
        <v>265</v>
      </c>
      <c r="AD33" s="369" t="s">
        <v>449</v>
      </c>
      <c r="AE33" s="369" t="s">
        <v>8964</v>
      </c>
      <c r="AF33" s="370" t="s">
        <v>8954</v>
      </c>
      <c r="AG33" s="368" t="s">
        <v>8965</v>
      </c>
      <c r="AH33" s="367"/>
      <c r="AI33" s="377">
        <v>45771</v>
      </c>
      <c r="AJ33" s="374" t="s">
        <v>8966</v>
      </c>
      <c r="AK33" s="425" t="s">
        <v>8723</v>
      </c>
      <c r="AL33" s="425" t="s">
        <v>140</v>
      </c>
      <c r="AM33" s="425" t="s">
        <v>8207</v>
      </c>
      <c r="AN33" s="425" t="s">
        <v>8208</v>
      </c>
      <c r="AO33" s="425" t="s">
        <v>8209</v>
      </c>
      <c r="AP33" s="425" t="s">
        <v>8642</v>
      </c>
      <c r="AQ33" s="425"/>
      <c r="AR33" s="425">
        <v>1</v>
      </c>
    </row>
    <row r="34" spans="1:44" ht="30" customHeight="1">
      <c r="A34" s="105" t="str">
        <f>_xlfn.CONCAT(Table1[[#This Row],[TABLE_NAME]],Table1[[#This Row],[COLUMN_NAME]])</f>
        <v>ENTITYDT_RFRNC</v>
      </c>
      <c r="B34" s="395" t="s">
        <v>1394</v>
      </c>
      <c r="C34" s="366" t="s">
        <v>465</v>
      </c>
      <c r="D34" s="366" t="s">
        <v>357</v>
      </c>
      <c r="E34" s="365" t="s">
        <v>62</v>
      </c>
      <c r="F34" s="365" t="s">
        <v>62</v>
      </c>
      <c r="G34" s="365" t="s">
        <v>62</v>
      </c>
      <c r="H34" s="365" t="s">
        <v>62</v>
      </c>
      <c r="I34" s="365" t="s">
        <v>62</v>
      </c>
      <c r="J34" s="365" t="s">
        <v>62</v>
      </c>
      <c r="K34" s="365" t="s">
        <v>62</v>
      </c>
      <c r="L34" s="366" t="s">
        <v>1561</v>
      </c>
      <c r="M34" s="366" t="s">
        <v>467</v>
      </c>
      <c r="N34" s="366" t="s">
        <v>467</v>
      </c>
      <c r="O34" s="366" t="b">
        <f>Table1[[#This Row],[Field Definition / Additional Guidance (new)]]=Table1[[#This Row],[Field Definition / Additional Guidance]]</f>
        <v>1</v>
      </c>
      <c r="P34" s="396" t="s">
        <v>193</v>
      </c>
      <c r="Q34" s="396" t="s">
        <v>193</v>
      </c>
      <c r="R34" s="397"/>
      <c r="S34" s="366" t="s">
        <v>1562</v>
      </c>
      <c r="T34" s="365" t="s">
        <v>62</v>
      </c>
      <c r="U34" s="365" t="s">
        <v>62</v>
      </c>
      <c r="V34" s="365" t="s">
        <v>62</v>
      </c>
      <c r="W34" s="365" t="s">
        <v>62</v>
      </c>
      <c r="X34" s="365" t="s">
        <v>62</v>
      </c>
      <c r="Y34" s="365" t="s">
        <v>62</v>
      </c>
      <c r="Z34" s="365" t="s">
        <v>63</v>
      </c>
      <c r="AA34" s="397"/>
      <c r="AB34" s="372" t="s">
        <v>67</v>
      </c>
      <c r="AC34" s="372" t="s">
        <v>67</v>
      </c>
      <c r="AD34" s="372" t="s">
        <v>67</v>
      </c>
      <c r="AE34" s="369" t="s">
        <v>469</v>
      </c>
      <c r="AF34" s="372" t="s">
        <v>69</v>
      </c>
      <c r="AG34" s="372" t="s">
        <v>69</v>
      </c>
      <c r="AH34" s="367"/>
      <c r="AI34" s="377">
        <v>44313</v>
      </c>
      <c r="AJ34" s="374"/>
      <c r="AK34" s="425" t="s">
        <v>8724</v>
      </c>
      <c r="AL34" s="425"/>
      <c r="AM34" s="425" t="s">
        <v>8270</v>
      </c>
      <c r="AN34" s="425" t="s">
        <v>8223</v>
      </c>
      <c r="AO34" s="425" t="s">
        <v>8224</v>
      </c>
      <c r="AP34" s="425"/>
      <c r="AQ34" s="425"/>
      <c r="AR34" s="425">
        <v>1</v>
      </c>
    </row>
    <row r="35" spans="1:44" ht="30" customHeight="1">
      <c r="A35" s="105" t="str">
        <f>_xlfn.CONCAT(Table1[[#This Row],[TABLE_NAME]],Table1[[#This Row],[COLUMN_NAME]])</f>
        <v>ENTITYEBITDA</v>
      </c>
      <c r="B35" s="395" t="s">
        <v>1394</v>
      </c>
      <c r="C35" s="366" t="s">
        <v>1563</v>
      </c>
      <c r="D35" s="366" t="s">
        <v>61</v>
      </c>
      <c r="E35" s="365" t="s">
        <v>63</v>
      </c>
      <c r="F35" s="365" t="s">
        <v>62</v>
      </c>
      <c r="G35" s="365" t="s">
        <v>62</v>
      </c>
      <c r="H35" s="365" t="s">
        <v>62</v>
      </c>
      <c r="I35" s="365" t="s">
        <v>63</v>
      </c>
      <c r="J35" s="365" t="s">
        <v>62</v>
      </c>
      <c r="K35" s="365" t="s">
        <v>63</v>
      </c>
      <c r="L35" s="366" t="s">
        <v>1564</v>
      </c>
      <c r="M35" s="366" t="s">
        <v>1565</v>
      </c>
      <c r="N35" s="366" t="s">
        <v>1565</v>
      </c>
      <c r="O35" s="366" t="b">
        <f>Table1[[#This Row],[Field Definition / Additional Guidance (new)]]=Table1[[#This Row],[Field Definition / Additional Guidance]]</f>
        <v>1</v>
      </c>
      <c r="P35" s="396">
        <v>99999999999</v>
      </c>
      <c r="Q35" s="396">
        <v>11111111111</v>
      </c>
      <c r="R35" s="397"/>
      <c r="S35" s="366" t="s">
        <v>1566</v>
      </c>
      <c r="T35" s="365" t="s">
        <v>62</v>
      </c>
      <c r="U35" s="365" t="s">
        <v>62</v>
      </c>
      <c r="V35" s="365" t="s">
        <v>62</v>
      </c>
      <c r="W35" s="365" t="s">
        <v>62</v>
      </c>
      <c r="X35" s="365" t="s">
        <v>62</v>
      </c>
      <c r="Y35" s="365" t="s">
        <v>63</v>
      </c>
      <c r="Z35" s="365" t="s">
        <v>63</v>
      </c>
      <c r="AA35" s="397"/>
      <c r="AB35" s="368" t="s">
        <v>1409</v>
      </c>
      <c r="AC35" s="369" t="s">
        <v>1410</v>
      </c>
      <c r="AD35" s="369" t="s">
        <v>1567</v>
      </c>
      <c r="AE35" s="369" t="s">
        <v>1568</v>
      </c>
      <c r="AF35" s="372" t="s">
        <v>69</v>
      </c>
      <c r="AG35" s="401" t="s">
        <v>1569</v>
      </c>
      <c r="AH35" s="367"/>
      <c r="AI35" s="377">
        <v>44645</v>
      </c>
      <c r="AJ35" s="386" t="s">
        <v>1570</v>
      </c>
      <c r="AK35" s="425" t="s">
        <v>8725</v>
      </c>
      <c r="AL35" s="425" t="s">
        <v>140</v>
      </c>
      <c r="AM35" s="425" t="s">
        <v>8630</v>
      </c>
      <c r="AN35" s="425" t="s">
        <v>8240</v>
      </c>
      <c r="AO35" s="425" t="s">
        <v>8224</v>
      </c>
      <c r="AP35" s="425"/>
      <c r="AQ35" s="425"/>
      <c r="AR35" s="425">
        <v>1</v>
      </c>
    </row>
    <row r="36" spans="1:44" ht="30" customHeight="1">
      <c r="A36" s="105" t="str">
        <f>_xlfn.CONCAT(Table1[[#This Row],[TABLE_NAME]],Table1[[#This Row],[COLUMN_NAME]])</f>
        <v>ENTITYEBITDA_PRVS</v>
      </c>
      <c r="B36" s="395" t="s">
        <v>1394</v>
      </c>
      <c r="C36" s="366" t="s">
        <v>1571</v>
      </c>
      <c r="D36" s="366" t="s">
        <v>61</v>
      </c>
      <c r="E36" s="365" t="s">
        <v>63</v>
      </c>
      <c r="F36" s="365" t="s">
        <v>62</v>
      </c>
      <c r="G36" s="365" t="s">
        <v>62</v>
      </c>
      <c r="H36" s="365" t="s">
        <v>62</v>
      </c>
      <c r="I36" s="365" t="s">
        <v>63</v>
      </c>
      <c r="J36" s="365" t="s">
        <v>62</v>
      </c>
      <c r="K36" s="365" t="s">
        <v>63</v>
      </c>
      <c r="L36" s="366" t="s">
        <v>1572</v>
      </c>
      <c r="M36" s="366" t="s">
        <v>1573</v>
      </c>
      <c r="N36" s="366" t="s">
        <v>1573</v>
      </c>
      <c r="O36" s="366" t="b">
        <f>Table1[[#This Row],[Field Definition / Additional Guidance (new)]]=Table1[[#This Row],[Field Definition / Additional Guidance]]</f>
        <v>1</v>
      </c>
      <c r="P36" s="396">
        <v>99999999999</v>
      </c>
      <c r="Q36" s="396">
        <v>11111111111</v>
      </c>
      <c r="R36" s="397"/>
      <c r="S36" s="366" t="s">
        <v>1574</v>
      </c>
      <c r="T36" s="365" t="s">
        <v>62</v>
      </c>
      <c r="U36" s="365" t="s">
        <v>62</v>
      </c>
      <c r="V36" s="365" t="s">
        <v>62</v>
      </c>
      <c r="W36" s="365" t="s">
        <v>62</v>
      </c>
      <c r="X36" s="365" t="s">
        <v>62</v>
      </c>
      <c r="Y36" s="365" t="s">
        <v>63</v>
      </c>
      <c r="Z36" s="365" t="s">
        <v>63</v>
      </c>
      <c r="AA36" s="397"/>
      <c r="AB36" s="368" t="s">
        <v>1409</v>
      </c>
      <c r="AC36" s="369" t="s">
        <v>1410</v>
      </c>
      <c r="AD36" s="369" t="s">
        <v>1567</v>
      </c>
      <c r="AE36" s="369" t="s">
        <v>1575</v>
      </c>
      <c r="AF36" s="372" t="s">
        <v>69</v>
      </c>
      <c r="AG36" s="401" t="s">
        <v>1576</v>
      </c>
      <c r="AH36" s="367"/>
      <c r="AI36" s="377">
        <v>44645</v>
      </c>
      <c r="AJ36" s="386" t="s">
        <v>1577</v>
      </c>
      <c r="AK36" s="425"/>
      <c r="AL36" s="425" t="s">
        <v>140</v>
      </c>
      <c r="AM36" s="425" t="s">
        <v>8630</v>
      </c>
      <c r="AN36" s="425" t="s">
        <v>8240</v>
      </c>
      <c r="AO36" s="425" t="s">
        <v>8224</v>
      </c>
      <c r="AP36" s="425"/>
      <c r="AQ36" s="425"/>
      <c r="AR36" s="425">
        <v>1</v>
      </c>
    </row>
    <row r="37" spans="1:44" ht="30" customHeight="1">
      <c r="A37" s="105" t="str">
        <f>_xlfn.CONCAT(Table1[[#This Row],[TABLE_NAME]],Table1[[#This Row],[COLUMN_NAME]])</f>
        <v>ENTITYEC_GRP_ID</v>
      </c>
      <c r="B37" s="395" t="s">
        <v>1394</v>
      </c>
      <c r="C37" s="366" t="s">
        <v>1578</v>
      </c>
      <c r="D37" s="366" t="s">
        <v>136</v>
      </c>
      <c r="E37" s="365" t="s">
        <v>63</v>
      </c>
      <c r="F37" s="365"/>
      <c r="G37" s="365"/>
      <c r="H37" s="365"/>
      <c r="I37" s="365"/>
      <c r="J37" s="365"/>
      <c r="K37" s="365"/>
      <c r="L37" s="366" t="s">
        <v>1579</v>
      </c>
      <c r="M37" s="366"/>
      <c r="N37" s="366" t="s">
        <v>1580</v>
      </c>
      <c r="O37" s="366" t="b">
        <f>Table1[[#This Row],[Field Definition / Additional Guidance (new)]]=Table1[[#This Row],[Field Definition / Additional Guidance]]</f>
        <v>0</v>
      </c>
      <c r="P37" s="396" t="s">
        <v>139</v>
      </c>
      <c r="Q37" s="396" t="s">
        <v>140</v>
      </c>
      <c r="R37" s="396"/>
      <c r="S37" s="366" t="s">
        <v>1581</v>
      </c>
      <c r="T37" s="365" t="s">
        <v>62</v>
      </c>
      <c r="U37" s="365" t="s">
        <v>62</v>
      </c>
      <c r="V37" s="365" t="s">
        <v>62</v>
      </c>
      <c r="W37" s="365" t="s">
        <v>62</v>
      </c>
      <c r="X37" s="365" t="s">
        <v>62</v>
      </c>
      <c r="Y37" s="365" t="s">
        <v>63</v>
      </c>
      <c r="Z37" s="365"/>
      <c r="AA37" s="365"/>
      <c r="AB37" s="372" t="s">
        <v>75</v>
      </c>
      <c r="AC37" s="369" t="s">
        <v>8967</v>
      </c>
      <c r="AD37" s="369" t="s">
        <v>8968</v>
      </c>
      <c r="AE37" s="369" t="s">
        <v>8861</v>
      </c>
      <c r="AF37" s="384" t="s">
        <v>8969</v>
      </c>
      <c r="AG37" s="400" t="s">
        <v>8970</v>
      </c>
      <c r="AH37" s="372"/>
      <c r="AI37" s="377">
        <v>45730</v>
      </c>
      <c r="AJ37" s="374" t="s">
        <v>8971</v>
      </c>
      <c r="AK37" s="425"/>
      <c r="AL37" s="425"/>
      <c r="AM37" s="425"/>
      <c r="AN37" s="425"/>
      <c r="AO37" s="425"/>
      <c r="AP37" s="425"/>
      <c r="AQ37" s="425"/>
      <c r="AR37" s="425">
        <v>0</v>
      </c>
    </row>
    <row r="38" spans="1:44" ht="30" customHeight="1">
      <c r="A38" s="105" t="str">
        <f>_xlfn.CONCAT(Table1[[#This Row],[TABLE_NAME]],Table1[[#This Row],[COLUMN_NAME]])</f>
        <v>ENTITYEC_GRP_NM</v>
      </c>
      <c r="B38" s="395" t="s">
        <v>1394</v>
      </c>
      <c r="C38" s="366" t="s">
        <v>1582</v>
      </c>
      <c r="D38" s="366" t="s">
        <v>136</v>
      </c>
      <c r="E38" s="365" t="s">
        <v>63</v>
      </c>
      <c r="F38" s="365"/>
      <c r="G38" s="365"/>
      <c r="H38" s="365"/>
      <c r="I38" s="365"/>
      <c r="J38" s="365"/>
      <c r="K38" s="365"/>
      <c r="L38" s="366" t="s">
        <v>1583</v>
      </c>
      <c r="M38" s="366"/>
      <c r="N38" s="366" t="s">
        <v>1584</v>
      </c>
      <c r="O38" s="366" t="b">
        <f>Table1[[#This Row],[Field Definition / Additional Guidance (new)]]=Table1[[#This Row],[Field Definition / Additional Guidance]]</f>
        <v>0</v>
      </c>
      <c r="P38" s="396" t="s">
        <v>139</v>
      </c>
      <c r="Q38" s="396" t="s">
        <v>140</v>
      </c>
      <c r="R38" s="396"/>
      <c r="S38" s="366" t="s">
        <v>1585</v>
      </c>
      <c r="T38" s="365" t="s">
        <v>62</v>
      </c>
      <c r="U38" s="365" t="s">
        <v>62</v>
      </c>
      <c r="V38" s="365" t="s">
        <v>62</v>
      </c>
      <c r="W38" s="365" t="s">
        <v>62</v>
      </c>
      <c r="X38" s="365" t="s">
        <v>62</v>
      </c>
      <c r="Y38" s="365" t="s">
        <v>63</v>
      </c>
      <c r="Z38" s="365"/>
      <c r="AA38" s="365"/>
      <c r="AB38" s="372" t="s">
        <v>75</v>
      </c>
      <c r="AC38" s="369" t="s">
        <v>1692</v>
      </c>
      <c r="AD38" s="369" t="s">
        <v>1702</v>
      </c>
      <c r="AE38" s="369" t="s">
        <v>8861</v>
      </c>
      <c r="AF38" s="384" t="s">
        <v>8969</v>
      </c>
      <c r="AG38" s="400" t="s">
        <v>8972</v>
      </c>
      <c r="AH38" s="372"/>
      <c r="AI38" s="377">
        <v>45730</v>
      </c>
      <c r="AJ38" s="374" t="s">
        <v>8973</v>
      </c>
      <c r="AK38" s="425"/>
      <c r="AL38" s="425"/>
      <c r="AM38" s="425"/>
      <c r="AN38" s="425"/>
      <c r="AO38" s="425"/>
      <c r="AP38" s="425"/>
      <c r="AQ38" s="425"/>
      <c r="AR38" s="425">
        <v>0</v>
      </c>
    </row>
    <row r="39" spans="1:44" ht="30" customHeight="1">
      <c r="A39" s="105" t="str">
        <f>_xlfn.CONCAT(Table1[[#This Row],[TABLE_NAME]],Table1[[#This Row],[COLUMN_NAME]])</f>
        <v>ENTITYECNMC_ACTVTY</v>
      </c>
      <c r="B39" s="395" t="s">
        <v>1394</v>
      </c>
      <c r="C39" s="366" t="s">
        <v>1586</v>
      </c>
      <c r="D39" s="366" t="s">
        <v>94</v>
      </c>
      <c r="E39" s="365" t="s">
        <v>62</v>
      </c>
      <c r="F39" s="365" t="s">
        <v>62</v>
      </c>
      <c r="G39" s="365" t="s">
        <v>62</v>
      </c>
      <c r="H39" s="365" t="s">
        <v>62</v>
      </c>
      <c r="I39" s="365" t="s">
        <v>63</v>
      </c>
      <c r="J39" s="365" t="s">
        <v>62</v>
      </c>
      <c r="K39" s="365" t="s">
        <v>63</v>
      </c>
      <c r="L39" s="366" t="s">
        <v>1587</v>
      </c>
      <c r="M39" s="366" t="s">
        <v>1588</v>
      </c>
      <c r="N39" s="366" t="s">
        <v>1588</v>
      </c>
      <c r="O39" s="366" t="b">
        <f>Table1[[#This Row],[Field Definition / Additional Guidance (new)]]=Table1[[#This Row],[Field Definition / Additional Guidance]]</f>
        <v>1</v>
      </c>
      <c r="P39" s="396" t="s">
        <v>139</v>
      </c>
      <c r="Q39" s="396" t="s">
        <v>140</v>
      </c>
      <c r="R39" s="397"/>
      <c r="S39" s="366" t="s">
        <v>1589</v>
      </c>
      <c r="T39" s="365" t="s">
        <v>63</v>
      </c>
      <c r="U39" s="365" t="s">
        <v>63</v>
      </c>
      <c r="V39" s="365" t="s">
        <v>63</v>
      </c>
      <c r="W39" s="365" t="s">
        <v>63</v>
      </c>
      <c r="X39" s="365" t="s">
        <v>62</v>
      </c>
      <c r="Y39" s="365" t="s">
        <v>63</v>
      </c>
      <c r="Z39" s="365" t="s">
        <v>63</v>
      </c>
      <c r="AA39" s="397"/>
      <c r="AB39" s="369" t="s">
        <v>255</v>
      </c>
      <c r="AC39" s="369" t="s">
        <v>8974</v>
      </c>
      <c r="AD39" s="369" t="s">
        <v>8975</v>
      </c>
      <c r="AE39" s="369" t="s">
        <v>8976</v>
      </c>
      <c r="AF39" s="372" t="s">
        <v>69</v>
      </c>
      <c r="AG39" s="402" t="s">
        <v>8977</v>
      </c>
      <c r="AH39" s="367"/>
      <c r="AI39" s="377">
        <v>45863</v>
      </c>
      <c r="AJ39" s="374" t="s">
        <v>8978</v>
      </c>
      <c r="AK39" s="425" t="s">
        <v>8726</v>
      </c>
      <c r="AL39" s="425" t="s">
        <v>8345</v>
      </c>
      <c r="AM39" s="425" t="s">
        <v>8392</v>
      </c>
      <c r="AN39" s="425" t="s">
        <v>8208</v>
      </c>
      <c r="AO39" s="425" t="s">
        <v>8209</v>
      </c>
      <c r="AP39" s="425"/>
      <c r="AQ39" s="425"/>
      <c r="AR39" s="425">
        <v>1</v>
      </c>
    </row>
    <row r="40" spans="1:44" ht="30" customHeight="1">
      <c r="A40" s="105" t="str">
        <f>_xlfn.CONCAT(Table1[[#This Row],[TABLE_NAME]],Table1[[#This Row],[COLUMN_NAME]])</f>
        <v>ENTITYEMPLYMNT_STTS</v>
      </c>
      <c r="B40" s="395" t="s">
        <v>1394</v>
      </c>
      <c r="C40" s="366" t="s">
        <v>1590</v>
      </c>
      <c r="D40" s="366" t="s">
        <v>94</v>
      </c>
      <c r="E40" s="365" t="s">
        <v>63</v>
      </c>
      <c r="F40" s="365" t="s">
        <v>63</v>
      </c>
      <c r="G40" s="365" t="s">
        <v>63</v>
      </c>
      <c r="H40" s="365" t="s">
        <v>63</v>
      </c>
      <c r="I40" s="365" t="s">
        <v>62</v>
      </c>
      <c r="J40" s="365" t="s">
        <v>63</v>
      </c>
      <c r="K40" s="365" t="s">
        <v>62</v>
      </c>
      <c r="L40" s="366" t="s">
        <v>1591</v>
      </c>
      <c r="M40" s="366" t="s">
        <v>1592</v>
      </c>
      <c r="N40" s="366" t="s">
        <v>1592</v>
      </c>
      <c r="O40" s="366" t="b">
        <f>Table1[[#This Row],[Field Definition / Additional Guidance (new)]]=Table1[[#This Row],[Field Definition / Additional Guidance]]</f>
        <v>1</v>
      </c>
      <c r="P40" s="396">
        <v>99999999999</v>
      </c>
      <c r="Q40" s="396">
        <v>11111111111</v>
      </c>
      <c r="R40" s="397"/>
      <c r="S40" s="366" t="s">
        <v>1593</v>
      </c>
      <c r="T40" s="365" t="s">
        <v>63</v>
      </c>
      <c r="U40" s="365" t="s">
        <v>63</v>
      </c>
      <c r="V40" s="365" t="s">
        <v>63</v>
      </c>
      <c r="W40" s="365" t="s">
        <v>63</v>
      </c>
      <c r="X40" s="365" t="s">
        <v>63</v>
      </c>
      <c r="Y40" s="365" t="s">
        <v>62</v>
      </c>
      <c r="Z40" s="365" t="s">
        <v>63</v>
      </c>
      <c r="AA40" s="397"/>
      <c r="AB40" s="369" t="s">
        <v>75</v>
      </c>
      <c r="AC40" s="369" t="s">
        <v>658</v>
      </c>
      <c r="AD40" s="369" t="s">
        <v>281</v>
      </c>
      <c r="AE40" s="369" t="s">
        <v>281</v>
      </c>
      <c r="AF40" s="372" t="s">
        <v>9213</v>
      </c>
      <c r="AG40" s="402" t="s">
        <v>9214</v>
      </c>
      <c r="AH40" s="367"/>
      <c r="AI40" s="377">
        <v>44580</v>
      </c>
      <c r="AJ40" s="374" t="s">
        <v>9215</v>
      </c>
      <c r="AK40" s="425" t="s">
        <v>8727</v>
      </c>
      <c r="AL40" s="425" t="s">
        <v>140</v>
      </c>
      <c r="AM40" s="425" t="s">
        <v>8392</v>
      </c>
      <c r="AN40" s="425" t="s">
        <v>8223</v>
      </c>
      <c r="AO40" s="425" t="s">
        <v>8224</v>
      </c>
      <c r="AP40" s="425"/>
      <c r="AQ40" s="425"/>
      <c r="AR40" s="425">
        <v>1</v>
      </c>
    </row>
    <row r="41" spans="1:44" ht="30" customHeight="1">
      <c r="A41" s="105" t="str">
        <f>_xlfn.CONCAT(Table1[[#This Row],[TABLE_NAME]],Table1[[#This Row],[COLUMN_NAME]])</f>
        <v>ENTITYEMPLYMNT_STTS_INTRNL</v>
      </c>
      <c r="B41" s="395" t="s">
        <v>1394</v>
      </c>
      <c r="C41" s="366" t="s">
        <v>1594</v>
      </c>
      <c r="D41" s="366" t="s">
        <v>136</v>
      </c>
      <c r="E41" s="365" t="s">
        <v>63</v>
      </c>
      <c r="F41" s="365" t="s">
        <v>63</v>
      </c>
      <c r="G41" s="365" t="s">
        <v>63</v>
      </c>
      <c r="H41" s="365" t="s">
        <v>63</v>
      </c>
      <c r="I41" s="365" t="s">
        <v>62</v>
      </c>
      <c r="J41" s="365" t="s">
        <v>63</v>
      </c>
      <c r="K41" s="365" t="s">
        <v>62</v>
      </c>
      <c r="L41" s="366" t="s">
        <v>1595</v>
      </c>
      <c r="M41" s="366" t="s">
        <v>1596</v>
      </c>
      <c r="N41" s="366" t="s">
        <v>1596</v>
      </c>
      <c r="O41" s="366" t="b">
        <f>Table1[[#This Row],[Field Definition / Additional Guidance (new)]]=Table1[[#This Row],[Field Definition / Additional Guidance]]</f>
        <v>1</v>
      </c>
      <c r="P41" s="396" t="s">
        <v>139</v>
      </c>
      <c r="Q41" s="396" t="s">
        <v>140</v>
      </c>
      <c r="R41" s="397"/>
      <c r="S41" s="366" t="s">
        <v>1597</v>
      </c>
      <c r="T41" s="365" t="s">
        <v>63</v>
      </c>
      <c r="U41" s="365" t="s">
        <v>63</v>
      </c>
      <c r="V41" s="365" t="s">
        <v>63</v>
      </c>
      <c r="W41" s="365" t="s">
        <v>63</v>
      </c>
      <c r="X41" s="365" t="s">
        <v>63</v>
      </c>
      <c r="Y41" s="365" t="s">
        <v>62</v>
      </c>
      <c r="Z41" s="365" t="s">
        <v>63</v>
      </c>
      <c r="AA41" s="397"/>
      <c r="AB41" s="368" t="s">
        <v>255</v>
      </c>
      <c r="AC41" s="369" t="s">
        <v>9216</v>
      </c>
      <c r="AD41" s="369" t="s">
        <v>9217</v>
      </c>
      <c r="AE41" s="369" t="s">
        <v>9218</v>
      </c>
      <c r="AF41" s="372" t="s">
        <v>9213</v>
      </c>
      <c r="AG41" s="402" t="s">
        <v>9219</v>
      </c>
      <c r="AH41" s="367"/>
      <c r="AI41" s="377">
        <v>45317</v>
      </c>
      <c r="AJ41" s="374" t="s">
        <v>9220</v>
      </c>
      <c r="AK41" s="425" t="s">
        <v>8728</v>
      </c>
      <c r="AL41" s="425" t="s">
        <v>140</v>
      </c>
      <c r="AM41" s="425" t="s">
        <v>8392</v>
      </c>
      <c r="AN41" s="425" t="s">
        <v>8223</v>
      </c>
      <c r="AO41" s="425" t="s">
        <v>8224</v>
      </c>
      <c r="AP41" s="425" t="s">
        <v>8643</v>
      </c>
      <c r="AQ41" s="425"/>
      <c r="AR41" s="425">
        <v>1</v>
      </c>
    </row>
    <row r="42" spans="1:44" ht="30" customHeight="1">
      <c r="A42" s="105" t="str">
        <f>_xlfn.CONCAT(Table1[[#This Row],[TABLE_NAME]],Table1[[#This Row],[COLUMN_NAME]])</f>
        <v>ENTITYENTRPRS_SZ_LE</v>
      </c>
      <c r="B42" s="395" t="s">
        <v>1394</v>
      </c>
      <c r="C42" s="366" t="s">
        <v>1598</v>
      </c>
      <c r="D42" s="366" t="s">
        <v>94</v>
      </c>
      <c r="E42" s="365" t="s">
        <v>62</v>
      </c>
      <c r="F42" s="365" t="s">
        <v>62</v>
      </c>
      <c r="G42" s="365" t="s">
        <v>63</v>
      </c>
      <c r="H42" s="365" t="s">
        <v>63</v>
      </c>
      <c r="I42" s="365" t="s">
        <v>63</v>
      </c>
      <c r="J42" s="365" t="s">
        <v>62</v>
      </c>
      <c r="K42" s="365" t="s">
        <v>63</v>
      </c>
      <c r="L42" s="366" t="s">
        <v>1599</v>
      </c>
      <c r="M42" s="366" t="s">
        <v>1600</v>
      </c>
      <c r="N42" s="366" t="s">
        <v>1600</v>
      </c>
      <c r="O42" s="366" t="b">
        <f>Table1[[#This Row],[Field Definition / Additional Guidance (new)]]=Table1[[#This Row],[Field Definition / Additional Guidance]]</f>
        <v>1</v>
      </c>
      <c r="P42" s="396">
        <v>99999999999</v>
      </c>
      <c r="Q42" s="396">
        <v>11111111111</v>
      </c>
      <c r="R42" s="397"/>
      <c r="S42" s="366" t="s">
        <v>1601</v>
      </c>
      <c r="T42" s="365" t="s">
        <v>63</v>
      </c>
      <c r="U42" s="365" t="s">
        <v>63</v>
      </c>
      <c r="V42" s="365" t="s">
        <v>63</v>
      </c>
      <c r="W42" s="365" t="s">
        <v>63</v>
      </c>
      <c r="X42" s="365" t="s">
        <v>62</v>
      </c>
      <c r="Y42" s="365" t="s">
        <v>63</v>
      </c>
      <c r="Z42" s="365" t="s">
        <v>63</v>
      </c>
      <c r="AA42" s="397"/>
      <c r="AB42" s="369" t="s">
        <v>75</v>
      </c>
      <c r="AC42" s="369" t="s">
        <v>658</v>
      </c>
      <c r="AD42" s="369" t="s">
        <v>281</v>
      </c>
      <c r="AE42" s="369" t="s">
        <v>281</v>
      </c>
      <c r="AF42" s="372" t="s">
        <v>69</v>
      </c>
      <c r="AG42" s="402" t="s">
        <v>9221</v>
      </c>
      <c r="AH42" s="367"/>
      <c r="AI42" s="377">
        <v>45749</v>
      </c>
      <c r="AJ42" s="374" t="s">
        <v>9222</v>
      </c>
      <c r="AK42" s="425" t="s">
        <v>8729</v>
      </c>
      <c r="AL42" s="425" t="s">
        <v>8345</v>
      </c>
      <c r="AM42" s="425" t="s">
        <v>8392</v>
      </c>
      <c r="AN42" s="425" t="s">
        <v>8208</v>
      </c>
      <c r="AO42" s="425" t="s">
        <v>8209</v>
      </c>
      <c r="AP42" s="425"/>
      <c r="AQ42" s="425"/>
      <c r="AR42" s="425">
        <v>1</v>
      </c>
    </row>
    <row r="43" spans="1:44" ht="30" customHeight="1">
      <c r="A43" s="105" t="str">
        <f>_xlfn.CONCAT(Table1[[#This Row],[TABLE_NAME]],Table1[[#This Row],[COLUMN_NAME]])</f>
        <v>ENTITYENTTY_ID</v>
      </c>
      <c r="B43" s="395" t="s">
        <v>1394</v>
      </c>
      <c r="C43" s="366" t="s">
        <v>1602</v>
      </c>
      <c r="D43" s="366" t="s">
        <v>136</v>
      </c>
      <c r="E43" s="365" t="s">
        <v>62</v>
      </c>
      <c r="F43" s="365" t="s">
        <v>62</v>
      </c>
      <c r="G43" s="365" t="s">
        <v>62</v>
      </c>
      <c r="H43" s="365" t="s">
        <v>62</v>
      </c>
      <c r="I43" s="365" t="s">
        <v>62</v>
      </c>
      <c r="J43" s="365" t="s">
        <v>62</v>
      </c>
      <c r="K43" s="365" t="s">
        <v>62</v>
      </c>
      <c r="L43" s="366" t="s">
        <v>1603</v>
      </c>
      <c r="M43" s="366" t="s">
        <v>1604</v>
      </c>
      <c r="N43" s="366" t="s">
        <v>1604</v>
      </c>
      <c r="O43" s="366" t="b">
        <f>Table1[[#This Row],[Field Definition / Additional Guidance (new)]]=Table1[[#This Row],[Field Definition / Additional Guidance]]</f>
        <v>1</v>
      </c>
      <c r="P43" s="396" t="s">
        <v>193</v>
      </c>
      <c r="Q43" s="396" t="s">
        <v>193</v>
      </c>
      <c r="R43" s="397"/>
      <c r="S43" s="366" t="s">
        <v>1605</v>
      </c>
      <c r="T43" s="365" t="s">
        <v>62</v>
      </c>
      <c r="U43" s="365" t="s">
        <v>62</v>
      </c>
      <c r="V43" s="365" t="s">
        <v>62</v>
      </c>
      <c r="W43" s="365" t="s">
        <v>62</v>
      </c>
      <c r="X43" s="365" t="s">
        <v>62</v>
      </c>
      <c r="Y43" s="365" t="s">
        <v>62</v>
      </c>
      <c r="Z43" s="365" t="s">
        <v>63</v>
      </c>
      <c r="AA43" s="397"/>
      <c r="AB43" s="372" t="s">
        <v>87</v>
      </c>
      <c r="AC43" s="369" t="s">
        <v>1518</v>
      </c>
      <c r="AD43" s="369" t="s">
        <v>1606</v>
      </c>
      <c r="AE43" s="369" t="s">
        <v>1606</v>
      </c>
      <c r="AF43" s="372" t="s">
        <v>8813</v>
      </c>
      <c r="AG43" s="403" t="s">
        <v>8979</v>
      </c>
      <c r="AH43" s="367"/>
      <c r="AI43" s="377">
        <v>44313</v>
      </c>
      <c r="AJ43" s="374" t="s">
        <v>8980</v>
      </c>
      <c r="AK43" s="425" t="s">
        <v>8730</v>
      </c>
      <c r="AL43" s="425"/>
      <c r="AM43" s="425" t="s">
        <v>8392</v>
      </c>
      <c r="AN43" s="425" t="s">
        <v>8223</v>
      </c>
      <c r="AO43" s="425" t="s">
        <v>8224</v>
      </c>
      <c r="AP43" s="425" t="s">
        <v>8644</v>
      </c>
      <c r="AQ43" s="425"/>
      <c r="AR43" s="425">
        <v>1</v>
      </c>
    </row>
    <row r="44" spans="1:44" ht="30" customHeight="1">
      <c r="A44" s="105" t="str">
        <f>_xlfn.CONCAT(Table1[[#This Row],[TABLE_NAME]],Table1[[#This Row],[COLUMN_NAME]])</f>
        <v>ENTITYENTTY_NM</v>
      </c>
      <c r="B44" s="395" t="s">
        <v>1394</v>
      </c>
      <c r="C44" s="366" t="s">
        <v>1607</v>
      </c>
      <c r="D44" s="366" t="s">
        <v>136</v>
      </c>
      <c r="E44" s="365" t="s">
        <v>62</v>
      </c>
      <c r="F44" s="365" t="s">
        <v>62</v>
      </c>
      <c r="G44" s="365" t="s">
        <v>62</v>
      </c>
      <c r="H44" s="365" t="s">
        <v>62</v>
      </c>
      <c r="I44" s="365" t="s">
        <v>62</v>
      </c>
      <c r="J44" s="365" t="s">
        <v>62</v>
      </c>
      <c r="K44" s="365" t="s">
        <v>62</v>
      </c>
      <c r="L44" s="366" t="s">
        <v>1608</v>
      </c>
      <c r="M44" s="366" t="s">
        <v>1609</v>
      </c>
      <c r="N44" s="366" t="s">
        <v>1609</v>
      </c>
      <c r="O44" s="366" t="b">
        <f>Table1[[#This Row],[Field Definition / Additional Guidance (new)]]=Table1[[#This Row],[Field Definition / Additional Guidance]]</f>
        <v>1</v>
      </c>
      <c r="P44" s="396" t="s">
        <v>139</v>
      </c>
      <c r="Q44" s="396" t="s">
        <v>193</v>
      </c>
      <c r="R44" s="397"/>
      <c r="S44" s="366" t="s">
        <v>1610</v>
      </c>
      <c r="T44" s="365" t="s">
        <v>62</v>
      </c>
      <c r="U44" s="365" t="s">
        <v>62</v>
      </c>
      <c r="V44" s="365" t="s">
        <v>62</v>
      </c>
      <c r="W44" s="365" t="s">
        <v>62</v>
      </c>
      <c r="X44" s="365" t="s">
        <v>62</v>
      </c>
      <c r="Y44" s="365" t="s">
        <v>62</v>
      </c>
      <c r="Z44" s="365" t="s">
        <v>63</v>
      </c>
      <c r="AA44" s="397"/>
      <c r="AB44" s="372" t="s">
        <v>87</v>
      </c>
      <c r="AC44" s="369" t="s">
        <v>1518</v>
      </c>
      <c r="AD44" s="364" t="s">
        <v>1611</v>
      </c>
      <c r="AE44" s="369" t="s">
        <v>1612</v>
      </c>
      <c r="AF44" s="372" t="s">
        <v>69</v>
      </c>
      <c r="AG44" s="403" t="s">
        <v>1613</v>
      </c>
      <c r="AH44" s="367"/>
      <c r="AI44" s="377">
        <v>45317</v>
      </c>
      <c r="AJ44" s="374" t="s">
        <v>1614</v>
      </c>
      <c r="AK44" s="425" t="s">
        <v>8731</v>
      </c>
      <c r="AL44" s="425"/>
      <c r="AM44" s="425" t="s">
        <v>8392</v>
      </c>
      <c r="AN44" s="425" t="s">
        <v>8223</v>
      </c>
      <c r="AO44" s="425" t="s">
        <v>8224</v>
      </c>
      <c r="AP44" s="425" t="s">
        <v>8645</v>
      </c>
      <c r="AQ44" s="425"/>
      <c r="AR44" s="425">
        <v>1</v>
      </c>
    </row>
    <row r="45" spans="1:44" ht="30" customHeight="1">
      <c r="A45" s="105" t="str">
        <f>_xlfn.CONCAT(Table1[[#This Row],[TABLE_NAME]],Table1[[#This Row],[COLUMN_NAME]])</f>
        <v>ENTITYEQTY</v>
      </c>
      <c r="B45" s="395" t="s">
        <v>1394</v>
      </c>
      <c r="C45" s="366" t="s">
        <v>1615</v>
      </c>
      <c r="D45" s="366" t="s">
        <v>61</v>
      </c>
      <c r="E45" s="365" t="s">
        <v>63</v>
      </c>
      <c r="F45" s="365" t="s">
        <v>62</v>
      </c>
      <c r="G45" s="365" t="s">
        <v>62</v>
      </c>
      <c r="H45" s="365" t="s">
        <v>62</v>
      </c>
      <c r="I45" s="365" t="s">
        <v>63</v>
      </c>
      <c r="J45" s="365" t="s">
        <v>62</v>
      </c>
      <c r="K45" s="365" t="s">
        <v>63</v>
      </c>
      <c r="L45" s="366" t="s">
        <v>1616</v>
      </c>
      <c r="M45" s="366" t="s">
        <v>1617</v>
      </c>
      <c r="N45" s="366" t="s">
        <v>1617</v>
      </c>
      <c r="O45" s="366" t="b">
        <f>Table1[[#This Row],[Field Definition / Additional Guidance (new)]]=Table1[[#This Row],[Field Definition / Additional Guidance]]</f>
        <v>1</v>
      </c>
      <c r="P45" s="396">
        <v>99999999999</v>
      </c>
      <c r="Q45" s="396">
        <v>11111111111</v>
      </c>
      <c r="R45" s="397"/>
      <c r="S45" s="366" t="s">
        <v>1618</v>
      </c>
      <c r="T45" s="365" t="s">
        <v>62</v>
      </c>
      <c r="U45" s="365" t="s">
        <v>62</v>
      </c>
      <c r="V45" s="365" t="s">
        <v>62</v>
      </c>
      <c r="W45" s="365" t="s">
        <v>62</v>
      </c>
      <c r="X45" s="365" t="s">
        <v>62</v>
      </c>
      <c r="Y45" s="365" t="s">
        <v>63</v>
      </c>
      <c r="Z45" s="365" t="s">
        <v>63</v>
      </c>
      <c r="AA45" s="397"/>
      <c r="AB45" s="368" t="s">
        <v>1409</v>
      </c>
      <c r="AC45" s="369" t="s">
        <v>1473</v>
      </c>
      <c r="AD45" s="369" t="s">
        <v>1619</v>
      </c>
      <c r="AE45" s="369" t="s">
        <v>1620</v>
      </c>
      <c r="AF45" s="372" t="s">
        <v>69</v>
      </c>
      <c r="AG45" s="401" t="s">
        <v>1476</v>
      </c>
      <c r="AH45" s="367"/>
      <c r="AI45" s="377">
        <v>44645</v>
      </c>
      <c r="AJ45" s="386" t="s">
        <v>1621</v>
      </c>
      <c r="AK45" s="425"/>
      <c r="AL45" s="425" t="s">
        <v>140</v>
      </c>
      <c r="AM45" s="425" t="s">
        <v>8630</v>
      </c>
      <c r="AN45" s="425" t="s">
        <v>8240</v>
      </c>
      <c r="AO45" s="425" t="s">
        <v>8224</v>
      </c>
      <c r="AP45" s="425"/>
      <c r="AQ45" s="425"/>
      <c r="AR45" s="425">
        <v>1</v>
      </c>
    </row>
    <row r="46" spans="1:44" ht="30" customHeight="1">
      <c r="A46" s="105" t="str">
        <f>_xlfn.CONCAT(Table1[[#This Row],[TABLE_NAME]],Table1[[#This Row],[COLUMN_NAME]])</f>
        <v>ENTITYEQTY_PRVS</v>
      </c>
      <c r="B46" s="395" t="s">
        <v>1394</v>
      </c>
      <c r="C46" s="366" t="s">
        <v>1622</v>
      </c>
      <c r="D46" s="366" t="s">
        <v>61</v>
      </c>
      <c r="E46" s="365" t="s">
        <v>63</v>
      </c>
      <c r="F46" s="365" t="s">
        <v>62</v>
      </c>
      <c r="G46" s="365" t="s">
        <v>62</v>
      </c>
      <c r="H46" s="365" t="s">
        <v>62</v>
      </c>
      <c r="I46" s="365" t="s">
        <v>63</v>
      </c>
      <c r="J46" s="365" t="s">
        <v>62</v>
      </c>
      <c r="K46" s="365" t="s">
        <v>63</v>
      </c>
      <c r="L46" s="366" t="s">
        <v>1623</v>
      </c>
      <c r="M46" s="366" t="s">
        <v>1624</v>
      </c>
      <c r="N46" s="366" t="s">
        <v>1624</v>
      </c>
      <c r="O46" s="366" t="b">
        <f>Table1[[#This Row],[Field Definition / Additional Guidance (new)]]=Table1[[#This Row],[Field Definition / Additional Guidance]]</f>
        <v>1</v>
      </c>
      <c r="P46" s="396">
        <v>99999999999</v>
      </c>
      <c r="Q46" s="396">
        <v>11111111111</v>
      </c>
      <c r="R46" s="397"/>
      <c r="S46" s="366" t="s">
        <v>1625</v>
      </c>
      <c r="T46" s="365" t="s">
        <v>62</v>
      </c>
      <c r="U46" s="365" t="s">
        <v>62</v>
      </c>
      <c r="V46" s="365" t="s">
        <v>62</v>
      </c>
      <c r="W46" s="365" t="s">
        <v>62</v>
      </c>
      <c r="X46" s="365" t="s">
        <v>62</v>
      </c>
      <c r="Y46" s="365" t="s">
        <v>63</v>
      </c>
      <c r="Z46" s="365" t="s">
        <v>63</v>
      </c>
      <c r="AA46" s="397"/>
      <c r="AB46" s="368" t="s">
        <v>1409</v>
      </c>
      <c r="AC46" s="369" t="s">
        <v>1473</v>
      </c>
      <c r="AD46" s="369" t="s">
        <v>1619</v>
      </c>
      <c r="AE46" s="369" t="s">
        <v>1626</v>
      </c>
      <c r="AF46" s="372" t="s">
        <v>69</v>
      </c>
      <c r="AG46" s="401" t="s">
        <v>1483</v>
      </c>
      <c r="AH46" s="367"/>
      <c r="AI46" s="377">
        <v>44645</v>
      </c>
      <c r="AJ46" s="386" t="s">
        <v>1627</v>
      </c>
      <c r="AK46" s="425"/>
      <c r="AL46" s="425" t="s">
        <v>140</v>
      </c>
      <c r="AM46" s="425" t="s">
        <v>8630</v>
      </c>
      <c r="AN46" s="425" t="s">
        <v>8240</v>
      </c>
      <c r="AO46" s="425" t="s">
        <v>8224</v>
      </c>
      <c r="AP46" s="425"/>
      <c r="AQ46" s="425"/>
      <c r="AR46" s="425">
        <v>1</v>
      </c>
    </row>
    <row r="47" spans="1:44" ht="30" customHeight="1">
      <c r="A47" s="105" t="str">
        <f>_xlfn.CONCAT(Table1[[#This Row],[TABLE_NAME]],Table1[[#This Row],[COLUMN_NAME]])</f>
        <v>ENTITYEXTRNL_RTNG</v>
      </c>
      <c r="B47" s="395" t="s">
        <v>1394</v>
      </c>
      <c r="C47" s="366" t="s">
        <v>1628</v>
      </c>
      <c r="D47" s="366" t="s">
        <v>94</v>
      </c>
      <c r="E47" s="365" t="s">
        <v>63</v>
      </c>
      <c r="F47" s="365" t="s">
        <v>62</v>
      </c>
      <c r="G47" s="365" t="s">
        <v>62</v>
      </c>
      <c r="H47" s="365" t="s">
        <v>62</v>
      </c>
      <c r="I47" s="365" t="s">
        <v>63</v>
      </c>
      <c r="J47" s="365" t="s">
        <v>63</v>
      </c>
      <c r="K47" s="365" t="s">
        <v>63</v>
      </c>
      <c r="L47" s="366" t="s">
        <v>1629</v>
      </c>
      <c r="M47" s="366" t="s">
        <v>1630</v>
      </c>
      <c r="N47" s="366" t="s">
        <v>1630</v>
      </c>
      <c r="O47" s="366" t="b">
        <f>Table1[[#This Row],[Field Definition / Additional Guidance (new)]]=Table1[[#This Row],[Field Definition / Additional Guidance]]</f>
        <v>1</v>
      </c>
      <c r="P47" s="396">
        <v>99999999999</v>
      </c>
      <c r="Q47" s="396">
        <v>11111111111</v>
      </c>
      <c r="R47" s="397"/>
      <c r="S47" s="366" t="s">
        <v>1631</v>
      </c>
      <c r="T47" s="365" t="s">
        <v>62</v>
      </c>
      <c r="U47" s="365" t="s">
        <v>62</v>
      </c>
      <c r="V47" s="365" t="s">
        <v>62</v>
      </c>
      <c r="W47" s="365" t="s">
        <v>62</v>
      </c>
      <c r="X47" s="365" t="s">
        <v>62</v>
      </c>
      <c r="Y47" s="365" t="s">
        <v>63</v>
      </c>
      <c r="Z47" s="365" t="s">
        <v>63</v>
      </c>
      <c r="AA47" s="397"/>
      <c r="AB47" s="368" t="s">
        <v>8981</v>
      </c>
      <c r="AC47" s="369" t="s">
        <v>8982</v>
      </c>
      <c r="AD47" s="366" t="s">
        <v>8983</v>
      </c>
      <c r="AE47" s="368" t="s">
        <v>8984</v>
      </c>
      <c r="AF47" s="370" t="s">
        <v>8961</v>
      </c>
      <c r="AG47" s="402" t="s">
        <v>8985</v>
      </c>
      <c r="AH47" s="367"/>
      <c r="AI47" s="377">
        <v>45786</v>
      </c>
      <c r="AJ47" s="374" t="s">
        <v>8986</v>
      </c>
      <c r="AK47" s="425" t="s">
        <v>8732</v>
      </c>
      <c r="AL47" s="425" t="s">
        <v>140</v>
      </c>
      <c r="AM47" s="425" t="s">
        <v>8328</v>
      </c>
      <c r="AN47" s="425" t="s">
        <v>8244</v>
      </c>
      <c r="AO47" s="425" t="s">
        <v>8245</v>
      </c>
      <c r="AP47" s="425" t="s">
        <v>8646</v>
      </c>
      <c r="AQ47" s="425"/>
      <c r="AR47" s="425">
        <v>1</v>
      </c>
    </row>
    <row r="48" spans="1:44" ht="30" customHeight="1">
      <c r="A48" s="105" t="str">
        <f>_xlfn.CONCAT(Table1[[#This Row],[TABLE_NAME]],Table1[[#This Row],[COLUMN_NAME]])</f>
        <v>ENTITYEXTRNL_RTNG_NM</v>
      </c>
      <c r="B48" s="395" t="s">
        <v>1394</v>
      </c>
      <c r="C48" s="366" t="s">
        <v>1632</v>
      </c>
      <c r="D48" s="366" t="s">
        <v>136</v>
      </c>
      <c r="E48" s="365" t="s">
        <v>63</v>
      </c>
      <c r="F48" s="365" t="s">
        <v>62</v>
      </c>
      <c r="G48" s="365" t="s">
        <v>62</v>
      </c>
      <c r="H48" s="365" t="s">
        <v>62</v>
      </c>
      <c r="I48" s="365" t="s">
        <v>63</v>
      </c>
      <c r="J48" s="365" t="s">
        <v>63</v>
      </c>
      <c r="K48" s="365" t="s">
        <v>63</v>
      </c>
      <c r="L48" s="366" t="s">
        <v>1633</v>
      </c>
      <c r="M48" s="366" t="s">
        <v>1634</v>
      </c>
      <c r="N48" s="366" t="s">
        <v>1634</v>
      </c>
      <c r="O48" s="366" t="b">
        <f>Table1[[#This Row],[Field Definition / Additional Guidance (new)]]=Table1[[#This Row],[Field Definition / Additional Guidance]]</f>
        <v>1</v>
      </c>
      <c r="P48" s="396" t="s">
        <v>139</v>
      </c>
      <c r="Q48" s="396" t="s">
        <v>140</v>
      </c>
      <c r="R48" s="397"/>
      <c r="S48" s="366" t="s">
        <v>1635</v>
      </c>
      <c r="T48" s="365" t="s">
        <v>62</v>
      </c>
      <c r="U48" s="365" t="s">
        <v>62</v>
      </c>
      <c r="V48" s="365" t="s">
        <v>62</v>
      </c>
      <c r="W48" s="365" t="s">
        <v>62</v>
      </c>
      <c r="X48" s="365" t="s">
        <v>62</v>
      </c>
      <c r="Y48" s="365" t="s">
        <v>63</v>
      </c>
      <c r="Z48" s="365" t="s">
        <v>63</v>
      </c>
      <c r="AA48" s="397"/>
      <c r="AB48" s="368" t="s">
        <v>8981</v>
      </c>
      <c r="AC48" s="369" t="s">
        <v>8982</v>
      </c>
      <c r="AD48" s="366" t="s">
        <v>8987</v>
      </c>
      <c r="AE48" s="368" t="s">
        <v>8988</v>
      </c>
      <c r="AF48" s="370" t="s">
        <v>8961</v>
      </c>
      <c r="AG48" s="402" t="s">
        <v>8989</v>
      </c>
      <c r="AH48" s="367"/>
      <c r="AI48" s="377">
        <v>45786</v>
      </c>
      <c r="AJ48" s="374" t="s">
        <v>8990</v>
      </c>
      <c r="AK48" s="425" t="s">
        <v>8733</v>
      </c>
      <c r="AL48" s="425" t="s">
        <v>140</v>
      </c>
      <c r="AM48" s="425" t="s">
        <v>8328</v>
      </c>
      <c r="AN48" s="425" t="s">
        <v>8244</v>
      </c>
      <c r="AO48" s="425" t="s">
        <v>8245</v>
      </c>
      <c r="AP48" s="425" t="s">
        <v>8647</v>
      </c>
      <c r="AQ48" s="425"/>
      <c r="AR48" s="425">
        <v>1</v>
      </c>
    </row>
    <row r="49" spans="1:44" ht="30" customHeight="1">
      <c r="A49" s="105" t="str">
        <f>_xlfn.CONCAT(Table1[[#This Row],[TABLE_NAME]],Table1[[#This Row],[COLUMN_NAME]])</f>
        <v>ENTITYEXTRNL_RTNG_PRVS</v>
      </c>
      <c r="B49" s="395" t="s">
        <v>1394</v>
      </c>
      <c r="C49" s="366" t="s">
        <v>1636</v>
      </c>
      <c r="D49" s="366" t="s">
        <v>94</v>
      </c>
      <c r="E49" s="365" t="s">
        <v>63</v>
      </c>
      <c r="F49" s="365" t="s">
        <v>62</v>
      </c>
      <c r="G49" s="365" t="s">
        <v>62</v>
      </c>
      <c r="H49" s="365" t="s">
        <v>62</v>
      </c>
      <c r="I49" s="365" t="s">
        <v>63</v>
      </c>
      <c r="J49" s="365" t="s">
        <v>63</v>
      </c>
      <c r="K49" s="365" t="s">
        <v>63</v>
      </c>
      <c r="L49" s="366" t="s">
        <v>1637</v>
      </c>
      <c r="M49" s="366" t="s">
        <v>1638</v>
      </c>
      <c r="N49" s="366" t="s">
        <v>1638</v>
      </c>
      <c r="O49" s="366" t="b">
        <f>Table1[[#This Row],[Field Definition / Additional Guidance (new)]]=Table1[[#This Row],[Field Definition / Additional Guidance]]</f>
        <v>1</v>
      </c>
      <c r="P49" s="396">
        <v>99999999999</v>
      </c>
      <c r="Q49" s="396">
        <v>11111111111</v>
      </c>
      <c r="R49" s="397"/>
      <c r="S49" s="366" t="s">
        <v>1639</v>
      </c>
      <c r="T49" s="365" t="s">
        <v>62</v>
      </c>
      <c r="U49" s="365" t="s">
        <v>62</v>
      </c>
      <c r="V49" s="365" t="s">
        <v>62</v>
      </c>
      <c r="W49" s="365" t="s">
        <v>62</v>
      </c>
      <c r="X49" s="365" t="s">
        <v>62</v>
      </c>
      <c r="Y49" s="365" t="s">
        <v>63</v>
      </c>
      <c r="Z49" s="365" t="s">
        <v>63</v>
      </c>
      <c r="AA49" s="397"/>
      <c r="AB49" s="368" t="s">
        <v>8981</v>
      </c>
      <c r="AC49" s="369" t="s">
        <v>8991</v>
      </c>
      <c r="AD49" s="366" t="s">
        <v>8992</v>
      </c>
      <c r="AE49" s="368" t="s">
        <v>8993</v>
      </c>
      <c r="AF49" s="370" t="s">
        <v>8961</v>
      </c>
      <c r="AG49" s="402" t="s">
        <v>8994</v>
      </c>
      <c r="AH49" s="367"/>
      <c r="AI49" s="377">
        <v>45786</v>
      </c>
      <c r="AJ49" s="374" t="s">
        <v>8995</v>
      </c>
      <c r="AK49" s="425" t="s">
        <v>8734</v>
      </c>
      <c r="AL49" s="425" t="s">
        <v>140</v>
      </c>
      <c r="AM49" s="425" t="s">
        <v>8328</v>
      </c>
      <c r="AN49" s="425" t="s">
        <v>8244</v>
      </c>
      <c r="AO49" s="425" t="s">
        <v>8245</v>
      </c>
      <c r="AP49" s="425" t="s">
        <v>8648</v>
      </c>
      <c r="AQ49" s="425"/>
      <c r="AR49" s="425">
        <v>1</v>
      </c>
    </row>
    <row r="50" spans="1:44" ht="30" customHeight="1">
      <c r="A50" s="105" t="str">
        <f>_xlfn.CONCAT(Table1[[#This Row],[TABLE_NAME]],Table1[[#This Row],[COLUMN_NAME]])</f>
        <v>ENTITYFLG_BNKRPTCY_IN_GRP</v>
      </c>
      <c r="B50" s="395" t="s">
        <v>1394</v>
      </c>
      <c r="C50" s="366" t="s">
        <v>1640</v>
      </c>
      <c r="D50" s="366" t="s">
        <v>190</v>
      </c>
      <c r="E50" s="365" t="s">
        <v>63</v>
      </c>
      <c r="F50" s="365" t="s">
        <v>62</v>
      </c>
      <c r="G50" s="365" t="s">
        <v>63</v>
      </c>
      <c r="H50" s="365" t="s">
        <v>63</v>
      </c>
      <c r="I50" s="365" t="s">
        <v>63</v>
      </c>
      <c r="J50" s="365" t="s">
        <v>63</v>
      </c>
      <c r="K50" s="365" t="s">
        <v>63</v>
      </c>
      <c r="L50" s="366" t="s">
        <v>1641</v>
      </c>
      <c r="M50" s="366" t="s">
        <v>1642</v>
      </c>
      <c r="N50" s="366" t="s">
        <v>1642</v>
      </c>
      <c r="O50" s="366" t="b">
        <f>Table1[[#This Row],[Field Definition / Additional Guidance (new)]]=Table1[[#This Row],[Field Definition / Additional Guidance]]</f>
        <v>1</v>
      </c>
      <c r="P50" s="396" t="s">
        <v>139</v>
      </c>
      <c r="Q50" s="396" t="s">
        <v>140</v>
      </c>
      <c r="R50" s="397"/>
      <c r="S50" s="366" t="s">
        <v>1643</v>
      </c>
      <c r="T50" s="365" t="s">
        <v>63</v>
      </c>
      <c r="U50" s="365" t="s">
        <v>62</v>
      </c>
      <c r="V50" s="365" t="s">
        <v>62</v>
      </c>
      <c r="W50" s="365" t="s">
        <v>62</v>
      </c>
      <c r="X50" s="365" t="s">
        <v>62</v>
      </c>
      <c r="Y50" s="365" t="s">
        <v>63</v>
      </c>
      <c r="Z50" s="365" t="s">
        <v>63</v>
      </c>
      <c r="AA50" s="397"/>
      <c r="AB50" s="372" t="s">
        <v>87</v>
      </c>
      <c r="AC50" s="369" t="s">
        <v>9223</v>
      </c>
      <c r="AD50" s="369" t="s">
        <v>9224</v>
      </c>
      <c r="AE50" s="369" t="s">
        <v>9225</v>
      </c>
      <c r="AF50" s="391" t="s">
        <v>9226</v>
      </c>
      <c r="AG50" s="402" t="s">
        <v>9227</v>
      </c>
      <c r="AH50" s="367"/>
      <c r="AI50" s="377">
        <v>44715</v>
      </c>
      <c r="AJ50" s="374" t="s">
        <v>9242</v>
      </c>
      <c r="AK50" s="425" t="s">
        <v>8735</v>
      </c>
      <c r="AL50" s="425" t="s">
        <v>140</v>
      </c>
      <c r="AM50" s="425" t="s">
        <v>8392</v>
      </c>
      <c r="AN50" s="425" t="s">
        <v>8223</v>
      </c>
      <c r="AO50" s="425" t="s">
        <v>8224</v>
      </c>
      <c r="AP50" s="425" t="s">
        <v>8649</v>
      </c>
      <c r="AQ50" s="425"/>
      <c r="AR50" s="425">
        <v>1</v>
      </c>
    </row>
    <row r="51" spans="1:44" ht="30" customHeight="1">
      <c r="A51" s="105" t="str">
        <f>_xlfn.CONCAT(Table1[[#This Row],[TABLE_NAME]],Table1[[#This Row],[COLUMN_NAME]])</f>
        <v>ENTITYFLG_HGH_CDS</v>
      </c>
      <c r="B51" s="395" t="s">
        <v>1394</v>
      </c>
      <c r="C51" s="366" t="s">
        <v>1644</v>
      </c>
      <c r="D51" s="366" t="s">
        <v>190</v>
      </c>
      <c r="E51" s="365" t="s">
        <v>63</v>
      </c>
      <c r="F51" s="365" t="s">
        <v>62</v>
      </c>
      <c r="G51" s="365" t="s">
        <v>63</v>
      </c>
      <c r="H51" s="365" t="s">
        <v>63</v>
      </c>
      <c r="I51" s="365" t="s">
        <v>63</v>
      </c>
      <c r="J51" s="365" t="s">
        <v>63</v>
      </c>
      <c r="K51" s="365" t="s">
        <v>63</v>
      </c>
      <c r="L51" s="366" t="s">
        <v>1645</v>
      </c>
      <c r="M51" s="366" t="s">
        <v>1646</v>
      </c>
      <c r="N51" s="366" t="s">
        <v>1646</v>
      </c>
      <c r="O51" s="366" t="b">
        <f>Table1[[#This Row],[Field Definition / Additional Guidance (new)]]=Table1[[#This Row],[Field Definition / Additional Guidance]]</f>
        <v>1</v>
      </c>
      <c r="P51" s="396" t="s">
        <v>139</v>
      </c>
      <c r="Q51" s="396" t="s">
        <v>140</v>
      </c>
      <c r="R51" s="397"/>
      <c r="S51" s="366" t="s">
        <v>1647</v>
      </c>
      <c r="T51" s="365" t="s">
        <v>62</v>
      </c>
      <c r="U51" s="365" t="s">
        <v>62</v>
      </c>
      <c r="V51" s="365" t="s">
        <v>62</v>
      </c>
      <c r="W51" s="365" t="s">
        <v>62</v>
      </c>
      <c r="X51" s="365" t="s">
        <v>62</v>
      </c>
      <c r="Y51" s="365" t="s">
        <v>63</v>
      </c>
      <c r="Z51" s="365" t="s">
        <v>63</v>
      </c>
      <c r="AA51" s="397"/>
      <c r="AB51" s="372" t="s">
        <v>67</v>
      </c>
      <c r="AC51" s="372" t="s">
        <v>67</v>
      </c>
      <c r="AD51" s="372" t="s">
        <v>67</v>
      </c>
      <c r="AE51" s="364" t="s">
        <v>9228</v>
      </c>
      <c r="AF51" s="372" t="s">
        <v>69</v>
      </c>
      <c r="AG51" s="372" t="s">
        <v>69</v>
      </c>
      <c r="AH51" s="367"/>
      <c r="AI51" s="377">
        <v>44336</v>
      </c>
      <c r="AJ51" s="374"/>
      <c r="AK51" s="425" t="s">
        <v>8736</v>
      </c>
      <c r="AL51" s="425" t="s">
        <v>140</v>
      </c>
      <c r="AM51" s="425" t="s">
        <v>8392</v>
      </c>
      <c r="AN51" s="425" t="s">
        <v>8228</v>
      </c>
      <c r="AO51" s="425" t="s">
        <v>8229</v>
      </c>
      <c r="AP51" s="425" t="s">
        <v>8650</v>
      </c>
      <c r="AQ51" s="425"/>
      <c r="AR51" s="425">
        <v>1</v>
      </c>
    </row>
    <row r="52" spans="1:44" ht="30" customHeight="1">
      <c r="A52" s="105" t="str">
        <f>_xlfn.CONCAT(Table1[[#This Row],[TABLE_NAME]],Table1[[#This Row],[COLUMN_NAME]])</f>
        <v>ENTITYFLG_ISDA_CRDT_EVNT</v>
      </c>
      <c r="B52" s="395" t="s">
        <v>1394</v>
      </c>
      <c r="C52" s="366" t="s">
        <v>1648</v>
      </c>
      <c r="D52" s="366" t="s">
        <v>190</v>
      </c>
      <c r="E52" s="365" t="s">
        <v>63</v>
      </c>
      <c r="F52" s="365" t="s">
        <v>62</v>
      </c>
      <c r="G52" s="365" t="s">
        <v>63</v>
      </c>
      <c r="H52" s="365" t="s">
        <v>63</v>
      </c>
      <c r="I52" s="365" t="s">
        <v>63</v>
      </c>
      <c r="J52" s="365" t="s">
        <v>63</v>
      </c>
      <c r="K52" s="365" t="s">
        <v>63</v>
      </c>
      <c r="L52" s="366" t="s">
        <v>1649</v>
      </c>
      <c r="M52" s="366" t="s">
        <v>1650</v>
      </c>
      <c r="N52" s="366" t="s">
        <v>1650</v>
      </c>
      <c r="O52" s="366" t="b">
        <f>Table1[[#This Row],[Field Definition / Additional Guidance (new)]]=Table1[[#This Row],[Field Definition / Additional Guidance]]</f>
        <v>1</v>
      </c>
      <c r="P52" s="396" t="s">
        <v>139</v>
      </c>
      <c r="Q52" s="396" t="s">
        <v>140</v>
      </c>
      <c r="R52" s="397"/>
      <c r="S52" s="366" t="s">
        <v>1651</v>
      </c>
      <c r="T52" s="365" t="s">
        <v>62</v>
      </c>
      <c r="U52" s="365" t="s">
        <v>62</v>
      </c>
      <c r="V52" s="365" t="s">
        <v>62</v>
      </c>
      <c r="W52" s="365" t="s">
        <v>62</v>
      </c>
      <c r="X52" s="365" t="s">
        <v>62</v>
      </c>
      <c r="Y52" s="365" t="s">
        <v>63</v>
      </c>
      <c r="Z52" s="365" t="s">
        <v>63</v>
      </c>
      <c r="AA52" s="397"/>
      <c r="AB52" s="368" t="s">
        <v>9229</v>
      </c>
      <c r="AC52" s="369" t="s">
        <v>9230</v>
      </c>
      <c r="AD52" s="369"/>
      <c r="AE52" s="369" t="s">
        <v>9231</v>
      </c>
      <c r="AF52" s="391" t="s">
        <v>69</v>
      </c>
      <c r="AG52" s="402" t="s">
        <v>9232</v>
      </c>
      <c r="AH52" s="367"/>
      <c r="AI52" s="377">
        <v>44510</v>
      </c>
      <c r="AJ52" s="386" t="s">
        <v>9243</v>
      </c>
      <c r="AK52" s="425" t="s">
        <v>8737</v>
      </c>
      <c r="AL52" s="425" t="s">
        <v>140</v>
      </c>
      <c r="AM52" s="425" t="s">
        <v>8222</v>
      </c>
      <c r="AN52" s="425" t="s">
        <v>8228</v>
      </c>
      <c r="AO52" s="425" t="s">
        <v>8229</v>
      </c>
      <c r="AP52" s="425" t="s">
        <v>8651</v>
      </c>
      <c r="AQ52" s="425"/>
      <c r="AR52" s="425">
        <v>1</v>
      </c>
    </row>
    <row r="53" spans="1:44" ht="30" customHeight="1">
      <c r="A53" s="105" t="str">
        <f>_xlfn.CONCAT(Table1[[#This Row],[TABLE_NAME]],Table1[[#This Row],[COLUMN_NAME]])</f>
        <v>ENTITYFLG_NN_ACCRL</v>
      </c>
      <c r="B53" s="395" t="s">
        <v>1394</v>
      </c>
      <c r="C53" s="366" t="s">
        <v>1652</v>
      </c>
      <c r="D53" s="366" t="s">
        <v>190</v>
      </c>
      <c r="E53" s="365" t="s">
        <v>63</v>
      </c>
      <c r="F53" s="365" t="s">
        <v>62</v>
      </c>
      <c r="G53" s="365" t="s">
        <v>62</v>
      </c>
      <c r="H53" s="365" t="s">
        <v>63</v>
      </c>
      <c r="I53" s="365" t="s">
        <v>62</v>
      </c>
      <c r="J53" s="365" t="s">
        <v>62</v>
      </c>
      <c r="K53" s="365" t="s">
        <v>63</v>
      </c>
      <c r="L53" s="366" t="s">
        <v>1653</v>
      </c>
      <c r="M53" s="366" t="s">
        <v>1654</v>
      </c>
      <c r="N53" s="366" t="s">
        <v>1654</v>
      </c>
      <c r="O53" s="366" t="b">
        <f>Table1[[#This Row],[Field Definition / Additional Guidance (new)]]=Table1[[#This Row],[Field Definition / Additional Guidance]]</f>
        <v>1</v>
      </c>
      <c r="P53" s="396" t="s">
        <v>139</v>
      </c>
      <c r="Q53" s="396" t="s">
        <v>140</v>
      </c>
      <c r="R53" s="397"/>
      <c r="S53" s="366" t="s">
        <v>1655</v>
      </c>
      <c r="T53" s="365" t="s">
        <v>63</v>
      </c>
      <c r="U53" s="365" t="s">
        <v>63</v>
      </c>
      <c r="V53" s="365" t="s">
        <v>63</v>
      </c>
      <c r="W53" s="365" t="s">
        <v>63</v>
      </c>
      <c r="X53" s="365" t="s">
        <v>62</v>
      </c>
      <c r="Y53" s="365" t="s">
        <v>62</v>
      </c>
      <c r="Z53" s="365" t="s">
        <v>63</v>
      </c>
      <c r="AA53" s="397"/>
      <c r="AB53" s="372" t="s">
        <v>87</v>
      </c>
      <c r="AC53" s="369" t="s">
        <v>88</v>
      </c>
      <c r="AD53" s="369" t="s">
        <v>89</v>
      </c>
      <c r="AE53" s="364" t="s">
        <v>9233</v>
      </c>
      <c r="AF53" s="372" t="s">
        <v>69</v>
      </c>
      <c r="AG53" s="368" t="s">
        <v>9234</v>
      </c>
      <c r="AH53" s="367"/>
      <c r="AI53" s="377">
        <v>44551</v>
      </c>
      <c r="AJ53" s="374" t="s">
        <v>9244</v>
      </c>
      <c r="AK53" s="425" t="s">
        <v>8738</v>
      </c>
      <c r="AL53" s="425" t="s">
        <v>140</v>
      </c>
      <c r="AM53" s="425" t="s">
        <v>8207</v>
      </c>
      <c r="AN53" s="425" t="s">
        <v>8208</v>
      </c>
      <c r="AO53" s="425" t="s">
        <v>8209</v>
      </c>
      <c r="AP53" s="425"/>
      <c r="AQ53" s="425"/>
      <c r="AR53" s="425">
        <v>1</v>
      </c>
    </row>
    <row r="54" spans="1:44" ht="30" customHeight="1">
      <c r="A54" s="105" t="str">
        <f>_xlfn.CONCAT(Table1[[#This Row],[TABLE_NAME]],Table1[[#This Row],[COLUMN_NAME]])</f>
        <v>ENTITYFLG_RQST_BNKRPTCY</v>
      </c>
      <c r="B54" s="395" t="s">
        <v>1394</v>
      </c>
      <c r="C54" s="372" t="s">
        <v>1656</v>
      </c>
      <c r="D54" s="366" t="s">
        <v>190</v>
      </c>
      <c r="E54" s="365" t="s">
        <v>63</v>
      </c>
      <c r="F54" s="365" t="s">
        <v>62</v>
      </c>
      <c r="G54" s="365" t="s">
        <v>63</v>
      </c>
      <c r="H54" s="365" t="s">
        <v>63</v>
      </c>
      <c r="I54" s="365" t="s">
        <v>63</v>
      </c>
      <c r="J54" s="365" t="s">
        <v>63</v>
      </c>
      <c r="K54" s="365" t="s">
        <v>63</v>
      </c>
      <c r="L54" s="366" t="s">
        <v>1657</v>
      </c>
      <c r="M54" s="366" t="s">
        <v>1658</v>
      </c>
      <c r="N54" s="366" t="s">
        <v>1658</v>
      </c>
      <c r="O54" s="366" t="b">
        <f>Table1[[#This Row],[Field Definition / Additional Guidance (new)]]=Table1[[#This Row],[Field Definition / Additional Guidance]]</f>
        <v>1</v>
      </c>
      <c r="P54" s="396" t="s">
        <v>139</v>
      </c>
      <c r="Q54" s="396" t="s">
        <v>140</v>
      </c>
      <c r="R54" s="397"/>
      <c r="S54" s="366" t="s">
        <v>1659</v>
      </c>
      <c r="T54" s="365" t="s">
        <v>63</v>
      </c>
      <c r="U54" s="365" t="s">
        <v>62</v>
      </c>
      <c r="V54" s="365" t="s">
        <v>62</v>
      </c>
      <c r="W54" s="365" t="s">
        <v>62</v>
      </c>
      <c r="X54" s="365" t="s">
        <v>62</v>
      </c>
      <c r="Y54" s="365" t="s">
        <v>63</v>
      </c>
      <c r="Z54" s="365" t="s">
        <v>63</v>
      </c>
      <c r="AA54" s="397"/>
      <c r="AB54" s="372" t="s">
        <v>87</v>
      </c>
      <c r="AC54" s="369" t="s">
        <v>764</v>
      </c>
      <c r="AD54" s="369" t="s">
        <v>9235</v>
      </c>
      <c r="AE54" s="369" t="s">
        <v>9236</v>
      </c>
      <c r="AF54" s="372" t="s">
        <v>69</v>
      </c>
      <c r="AG54" s="402" t="s">
        <v>9237</v>
      </c>
      <c r="AH54" s="367"/>
      <c r="AI54" s="377">
        <v>44362</v>
      </c>
      <c r="AJ54" s="374"/>
      <c r="AK54" s="425"/>
      <c r="AL54" s="425" t="s">
        <v>140</v>
      </c>
      <c r="AM54" s="425" t="s">
        <v>8421</v>
      </c>
      <c r="AN54" s="425" t="s">
        <v>8255</v>
      </c>
      <c r="AO54" s="425" t="s">
        <v>8256</v>
      </c>
      <c r="AP54" s="425" t="s">
        <v>8652</v>
      </c>
      <c r="AQ54" s="425"/>
      <c r="AR54" s="425">
        <v>1</v>
      </c>
    </row>
    <row r="55" spans="1:44" ht="30" customHeight="1">
      <c r="A55" s="105" t="str">
        <f>_xlfn.CONCAT(Table1[[#This Row],[TABLE_NAME]],Table1[[#This Row],[COLUMN_NAME]])</f>
        <v>ENTITYFLG_RQST_DSTRSSD_RSTRCTRNG</v>
      </c>
      <c r="B55" s="395" t="s">
        <v>1394</v>
      </c>
      <c r="C55" s="366" t="s">
        <v>1660</v>
      </c>
      <c r="D55" s="366" t="s">
        <v>190</v>
      </c>
      <c r="E55" s="365" t="s">
        <v>63</v>
      </c>
      <c r="F55" s="365" t="s">
        <v>62</v>
      </c>
      <c r="G55" s="365" t="s">
        <v>62</v>
      </c>
      <c r="H55" s="365" t="s">
        <v>63</v>
      </c>
      <c r="I55" s="365" t="s">
        <v>62</v>
      </c>
      <c r="J55" s="365" t="s">
        <v>62</v>
      </c>
      <c r="K55" s="365" t="s">
        <v>62</v>
      </c>
      <c r="L55" s="366" t="s">
        <v>1661</v>
      </c>
      <c r="M55" s="366" t="s">
        <v>1662</v>
      </c>
      <c r="N55" s="366" t="s">
        <v>1662</v>
      </c>
      <c r="O55" s="366" t="b">
        <f>Table1[[#This Row],[Field Definition / Additional Guidance (new)]]=Table1[[#This Row],[Field Definition / Additional Guidance]]</f>
        <v>1</v>
      </c>
      <c r="P55" s="396" t="s">
        <v>139</v>
      </c>
      <c r="Q55" s="396" t="s">
        <v>140</v>
      </c>
      <c r="R55" s="397"/>
      <c r="S55" s="366" t="s">
        <v>1663</v>
      </c>
      <c r="T55" s="365" t="s">
        <v>63</v>
      </c>
      <c r="U55" s="365" t="s">
        <v>63</v>
      </c>
      <c r="V55" s="365" t="s">
        <v>63</v>
      </c>
      <c r="W55" s="365" t="s">
        <v>63</v>
      </c>
      <c r="X55" s="365" t="s">
        <v>62</v>
      </c>
      <c r="Y55" s="365" t="s">
        <v>62</v>
      </c>
      <c r="Z55" s="365" t="s">
        <v>63</v>
      </c>
      <c r="AA55" s="397"/>
      <c r="AB55" s="368" t="s">
        <v>903</v>
      </c>
      <c r="AC55" s="369" t="s">
        <v>9238</v>
      </c>
      <c r="AD55" s="369" t="s">
        <v>9239</v>
      </c>
      <c r="AE55" s="369" t="s">
        <v>9240</v>
      </c>
      <c r="AF55" s="372" t="s">
        <v>69</v>
      </c>
      <c r="AG55" s="368" t="s">
        <v>9241</v>
      </c>
      <c r="AH55" s="367"/>
      <c r="AI55" s="377">
        <v>44686</v>
      </c>
      <c r="AJ55" s="374" t="s">
        <v>9245</v>
      </c>
      <c r="AK55" s="425" t="s">
        <v>8739</v>
      </c>
      <c r="AL55" s="425" t="s">
        <v>140</v>
      </c>
      <c r="AM55" s="425" t="s">
        <v>8317</v>
      </c>
      <c r="AN55" s="425" t="s">
        <v>8240</v>
      </c>
      <c r="AO55" s="425" t="s">
        <v>8224</v>
      </c>
      <c r="AP55" s="425" t="s">
        <v>8653</v>
      </c>
      <c r="AQ55" s="425"/>
      <c r="AR55" s="425">
        <v>1</v>
      </c>
    </row>
    <row r="56" spans="1:44" ht="30" customHeight="1">
      <c r="A56" s="105" t="str">
        <f>_xlfn.CONCAT(Table1[[#This Row],[TABLE_NAME]],Table1[[#This Row],[COLUMN_NAME]])</f>
        <v>ENTITYFLG_RQST_EMRGNCY_FNDNG</v>
      </c>
      <c r="B56" s="395" t="s">
        <v>1394</v>
      </c>
      <c r="C56" s="366" t="s">
        <v>1664</v>
      </c>
      <c r="D56" s="366" t="s">
        <v>190</v>
      </c>
      <c r="E56" s="365" t="s">
        <v>63</v>
      </c>
      <c r="F56" s="365" t="s">
        <v>62</v>
      </c>
      <c r="G56" s="365" t="s">
        <v>62</v>
      </c>
      <c r="H56" s="365" t="s">
        <v>62</v>
      </c>
      <c r="I56" s="365" t="s">
        <v>62</v>
      </c>
      <c r="J56" s="365" t="s">
        <v>62</v>
      </c>
      <c r="K56" s="365" t="s">
        <v>62</v>
      </c>
      <c r="L56" s="366" t="s">
        <v>1665</v>
      </c>
      <c r="M56" s="366" t="s">
        <v>1666</v>
      </c>
      <c r="N56" s="366" t="s">
        <v>1666</v>
      </c>
      <c r="O56" s="366" t="b">
        <f>Table1[[#This Row],[Field Definition / Additional Guidance (new)]]=Table1[[#This Row],[Field Definition / Additional Guidance]]</f>
        <v>1</v>
      </c>
      <c r="P56" s="365" t="s">
        <v>139</v>
      </c>
      <c r="Q56" s="365" t="s">
        <v>140</v>
      </c>
      <c r="R56" s="397"/>
      <c r="S56" s="366" t="s">
        <v>1667</v>
      </c>
      <c r="T56" s="365" t="s">
        <v>63</v>
      </c>
      <c r="U56" s="365" t="s">
        <v>63</v>
      </c>
      <c r="V56" s="365" t="s">
        <v>63</v>
      </c>
      <c r="W56" s="365" t="s">
        <v>63</v>
      </c>
      <c r="X56" s="365" t="s">
        <v>62</v>
      </c>
      <c r="Y56" s="365" t="s">
        <v>62</v>
      </c>
      <c r="Z56" s="365" t="s">
        <v>63</v>
      </c>
      <c r="AA56" s="397"/>
      <c r="AB56" s="372" t="s">
        <v>75</v>
      </c>
      <c r="AC56" s="372" t="s">
        <v>8810</v>
      </c>
      <c r="AD56" s="372" t="s">
        <v>8811</v>
      </c>
      <c r="AE56" s="372" t="s">
        <v>8996</v>
      </c>
      <c r="AF56" s="370" t="s">
        <v>69</v>
      </c>
      <c r="AG56" s="391" t="s">
        <v>69</v>
      </c>
      <c r="AH56" s="367"/>
      <c r="AI56" s="377">
        <v>45813</v>
      </c>
      <c r="AJ56" s="374" t="s">
        <v>8997</v>
      </c>
      <c r="AK56" s="425" t="s">
        <v>8740</v>
      </c>
      <c r="AL56" s="425" t="s">
        <v>140</v>
      </c>
      <c r="AM56" s="425" t="s">
        <v>8392</v>
      </c>
      <c r="AN56" s="425" t="s">
        <v>8223</v>
      </c>
      <c r="AO56" s="425" t="s">
        <v>8224</v>
      </c>
      <c r="AP56" s="425" t="s">
        <v>8654</v>
      </c>
      <c r="AQ56" s="425"/>
      <c r="AR56" s="425">
        <v>1</v>
      </c>
    </row>
    <row r="57" spans="1:44" ht="30" customHeight="1">
      <c r="A57" s="105" t="str">
        <f>_xlfn.CONCAT(Table1[[#This Row],[TABLE_NAME]],Table1[[#This Row],[COLUMN_NAME]])</f>
        <v>ENTITYFLG_SLL_WTH_LSS</v>
      </c>
      <c r="B57" s="395" t="s">
        <v>1394</v>
      </c>
      <c r="C57" s="366" t="s">
        <v>1668</v>
      </c>
      <c r="D57" s="366" t="s">
        <v>190</v>
      </c>
      <c r="E57" s="365" t="s">
        <v>63</v>
      </c>
      <c r="F57" s="365" t="s">
        <v>62</v>
      </c>
      <c r="G57" s="365" t="s">
        <v>63</v>
      </c>
      <c r="H57" s="365" t="s">
        <v>63</v>
      </c>
      <c r="I57" s="365" t="s">
        <v>63</v>
      </c>
      <c r="J57" s="365" t="s">
        <v>63</v>
      </c>
      <c r="K57" s="365" t="s">
        <v>63</v>
      </c>
      <c r="L57" s="366" t="s">
        <v>1669</v>
      </c>
      <c r="M57" s="366" t="s">
        <v>1670</v>
      </c>
      <c r="N57" s="366" t="s">
        <v>1670</v>
      </c>
      <c r="O57" s="366" t="b">
        <f>Table1[[#This Row],[Field Definition / Additional Guidance (new)]]=Table1[[#This Row],[Field Definition / Additional Guidance]]</f>
        <v>1</v>
      </c>
      <c r="P57" s="396" t="s">
        <v>139</v>
      </c>
      <c r="Q57" s="396" t="s">
        <v>140</v>
      </c>
      <c r="R57" s="397"/>
      <c r="S57" s="366" t="s">
        <v>1671</v>
      </c>
      <c r="T57" s="365" t="s">
        <v>63</v>
      </c>
      <c r="U57" s="365" t="s">
        <v>62</v>
      </c>
      <c r="V57" s="365" t="s">
        <v>62</v>
      </c>
      <c r="W57" s="365" t="s">
        <v>62</v>
      </c>
      <c r="X57" s="365" t="s">
        <v>62</v>
      </c>
      <c r="Y57" s="365" t="s">
        <v>63</v>
      </c>
      <c r="Z57" s="365" t="s">
        <v>63</v>
      </c>
      <c r="AA57" s="397"/>
      <c r="AB57" s="372" t="s">
        <v>87</v>
      </c>
      <c r="AC57" s="369" t="s">
        <v>9246</v>
      </c>
      <c r="AD57" s="369" t="s">
        <v>9247</v>
      </c>
      <c r="AE57" s="369" t="s">
        <v>9248</v>
      </c>
      <c r="AF57" s="370" t="s">
        <v>9249</v>
      </c>
      <c r="AG57" s="402" t="s">
        <v>9250</v>
      </c>
      <c r="AH57" s="367"/>
      <c r="AI57" s="377">
        <v>44504</v>
      </c>
      <c r="AJ57" s="374" t="s">
        <v>9251</v>
      </c>
      <c r="AK57" s="425" t="s">
        <v>8741</v>
      </c>
      <c r="AL57" s="425" t="s">
        <v>140</v>
      </c>
      <c r="AM57" s="425" t="s">
        <v>8207</v>
      </c>
      <c r="AN57" s="425" t="s">
        <v>8208</v>
      </c>
      <c r="AO57" s="425" t="s">
        <v>8209</v>
      </c>
      <c r="AP57" s="425"/>
      <c r="AQ57" s="425"/>
      <c r="AR57" s="425">
        <v>1</v>
      </c>
    </row>
    <row r="58" spans="1:44" ht="30" customHeight="1">
      <c r="A58" s="105" t="str">
        <f>_xlfn.CONCAT(Table1[[#This Row],[TABLE_NAME]],Table1[[#This Row],[COLUMN_NAME]])</f>
        <v>ENTITYFR_CSH_FLW</v>
      </c>
      <c r="B58" s="395" t="s">
        <v>1394</v>
      </c>
      <c r="C58" s="366" t="s">
        <v>1672</v>
      </c>
      <c r="D58" s="366" t="s">
        <v>61</v>
      </c>
      <c r="E58" s="365" t="s">
        <v>63</v>
      </c>
      <c r="F58" s="365"/>
      <c r="G58" s="365"/>
      <c r="H58" s="365"/>
      <c r="I58" s="365"/>
      <c r="J58" s="365"/>
      <c r="K58" s="365"/>
      <c r="L58" s="366" t="s">
        <v>1673</v>
      </c>
      <c r="M58" s="366"/>
      <c r="N58" s="366" t="s">
        <v>1674</v>
      </c>
      <c r="O58" s="366" t="b">
        <f>Table1[[#This Row],[Field Definition / Additional Guidance (new)]]=Table1[[#This Row],[Field Definition / Additional Guidance]]</f>
        <v>0</v>
      </c>
      <c r="P58" s="396">
        <v>99999999999</v>
      </c>
      <c r="Q58" s="396">
        <v>11111111111</v>
      </c>
      <c r="R58" s="396"/>
      <c r="S58" s="366" t="s">
        <v>1675</v>
      </c>
      <c r="T58" s="365" t="s">
        <v>63</v>
      </c>
      <c r="U58" s="365" t="s">
        <v>63</v>
      </c>
      <c r="V58" s="365" t="s">
        <v>63</v>
      </c>
      <c r="W58" s="365" t="s">
        <v>63</v>
      </c>
      <c r="X58" s="365" t="s">
        <v>62</v>
      </c>
      <c r="Y58" s="365" t="s">
        <v>63</v>
      </c>
      <c r="Z58" s="365"/>
      <c r="AA58" s="365"/>
      <c r="AB58" s="372" t="s">
        <v>75</v>
      </c>
      <c r="AC58" s="369" t="s">
        <v>1438</v>
      </c>
      <c r="AD58" s="369" t="s">
        <v>8998</v>
      </c>
      <c r="AE58" s="369" t="s">
        <v>8999</v>
      </c>
      <c r="AF58" s="384" t="s">
        <v>69</v>
      </c>
      <c r="AG58" s="400" t="s">
        <v>9000</v>
      </c>
      <c r="AH58" s="372"/>
      <c r="AI58" s="398">
        <v>45810</v>
      </c>
      <c r="AJ58" s="374" t="s">
        <v>9001</v>
      </c>
      <c r="AK58" s="425"/>
      <c r="AL58" s="425"/>
      <c r="AM58" s="425"/>
      <c r="AN58" s="425"/>
      <c r="AO58" s="425"/>
      <c r="AP58" s="425"/>
      <c r="AQ58" s="425"/>
      <c r="AR58" s="425">
        <v>0</v>
      </c>
    </row>
    <row r="59" spans="1:44" ht="30" customHeight="1">
      <c r="A59" s="105" t="str">
        <f>_xlfn.CONCAT(Table1[[#This Row],[TABLE_NAME]],Table1[[#This Row],[COLUMN_NAME]])</f>
        <v>ENTITYFR_CSH_FLW_T1</v>
      </c>
      <c r="B59" s="395" t="s">
        <v>1394</v>
      </c>
      <c r="C59" s="366" t="s">
        <v>1676</v>
      </c>
      <c r="D59" s="366" t="s">
        <v>61</v>
      </c>
      <c r="E59" s="365" t="s">
        <v>63</v>
      </c>
      <c r="F59" s="365"/>
      <c r="G59" s="365"/>
      <c r="H59" s="365"/>
      <c r="I59" s="365"/>
      <c r="J59" s="365"/>
      <c r="K59" s="365"/>
      <c r="L59" s="366" t="s">
        <v>1677</v>
      </c>
      <c r="M59" s="366"/>
      <c r="N59" s="366" t="s">
        <v>1678</v>
      </c>
      <c r="O59" s="366" t="b">
        <f>Table1[[#This Row],[Field Definition / Additional Guidance (new)]]=Table1[[#This Row],[Field Definition / Additional Guidance]]</f>
        <v>0</v>
      </c>
      <c r="P59" s="396">
        <v>99999999999</v>
      </c>
      <c r="Q59" s="396">
        <v>11111111111</v>
      </c>
      <c r="R59" s="396"/>
      <c r="S59" s="366" t="s">
        <v>1679</v>
      </c>
      <c r="T59" s="365" t="s">
        <v>63</v>
      </c>
      <c r="U59" s="365" t="s">
        <v>63</v>
      </c>
      <c r="V59" s="365" t="s">
        <v>63</v>
      </c>
      <c r="W59" s="365" t="s">
        <v>63</v>
      </c>
      <c r="X59" s="365" t="s">
        <v>62</v>
      </c>
      <c r="Y59" s="365" t="s">
        <v>63</v>
      </c>
      <c r="Z59" s="365"/>
      <c r="AA59" s="365"/>
      <c r="AB59" s="372" t="s">
        <v>75</v>
      </c>
      <c r="AC59" s="369" t="s">
        <v>8810</v>
      </c>
      <c r="AD59" s="369" t="s">
        <v>8811</v>
      </c>
      <c r="AE59" s="369" t="s">
        <v>9002</v>
      </c>
      <c r="AF59" s="384" t="s">
        <v>69</v>
      </c>
      <c r="AG59" s="400" t="s">
        <v>9003</v>
      </c>
      <c r="AH59" s="372"/>
      <c r="AI59" s="398">
        <v>45756</v>
      </c>
      <c r="AJ59" s="374" t="s">
        <v>9004</v>
      </c>
      <c r="AK59" s="425"/>
      <c r="AL59" s="425"/>
      <c r="AM59" s="425"/>
      <c r="AN59" s="425"/>
      <c r="AO59" s="425"/>
      <c r="AP59" s="425"/>
      <c r="AQ59" s="425"/>
      <c r="AR59" s="425">
        <v>0</v>
      </c>
    </row>
    <row r="60" spans="1:44" ht="30" customHeight="1">
      <c r="A60" s="105" t="str">
        <f>_xlfn.CONCAT(Table1[[#This Row],[TABLE_NAME]],Table1[[#This Row],[COLUMN_NAME]])</f>
        <v>ENTITYFR_CSH_FLW_T2</v>
      </c>
      <c r="B60" s="395" t="s">
        <v>1394</v>
      </c>
      <c r="C60" s="366" t="s">
        <v>1680</v>
      </c>
      <c r="D60" s="366" t="s">
        <v>61</v>
      </c>
      <c r="E60" s="365" t="s">
        <v>63</v>
      </c>
      <c r="F60" s="365"/>
      <c r="G60" s="365"/>
      <c r="H60" s="365"/>
      <c r="I60" s="365"/>
      <c r="J60" s="365"/>
      <c r="K60" s="365"/>
      <c r="L60" s="366" t="s">
        <v>1681</v>
      </c>
      <c r="M60" s="366"/>
      <c r="N60" s="366" t="s">
        <v>1682</v>
      </c>
      <c r="O60" s="366" t="b">
        <f>Table1[[#This Row],[Field Definition / Additional Guidance (new)]]=Table1[[#This Row],[Field Definition / Additional Guidance]]</f>
        <v>0</v>
      </c>
      <c r="P60" s="396">
        <v>99999999999</v>
      </c>
      <c r="Q60" s="396">
        <v>11111111111</v>
      </c>
      <c r="R60" s="396"/>
      <c r="S60" s="366" t="s">
        <v>1683</v>
      </c>
      <c r="T60" s="365" t="s">
        <v>63</v>
      </c>
      <c r="U60" s="365" t="s">
        <v>63</v>
      </c>
      <c r="V60" s="365" t="s">
        <v>63</v>
      </c>
      <c r="W60" s="365" t="s">
        <v>63</v>
      </c>
      <c r="X60" s="365" t="s">
        <v>62</v>
      </c>
      <c r="Y60" s="365" t="s">
        <v>63</v>
      </c>
      <c r="Z60" s="365"/>
      <c r="AA60" s="365"/>
      <c r="AB60" s="372" t="s">
        <v>75</v>
      </c>
      <c r="AC60" s="369" t="s">
        <v>8810</v>
      </c>
      <c r="AD60" s="369" t="s">
        <v>8811</v>
      </c>
      <c r="AE60" s="369" t="s">
        <v>9005</v>
      </c>
      <c r="AF60" s="384" t="s">
        <v>69</v>
      </c>
      <c r="AG60" s="400" t="s">
        <v>9003</v>
      </c>
      <c r="AH60" s="372"/>
      <c r="AI60" s="398">
        <v>45756</v>
      </c>
      <c r="AJ60" s="374" t="s">
        <v>9004</v>
      </c>
      <c r="AK60" s="425"/>
      <c r="AL60" s="425"/>
      <c r="AM60" s="425"/>
      <c r="AN60" s="425"/>
      <c r="AO60" s="425"/>
      <c r="AP60" s="425"/>
      <c r="AQ60" s="425"/>
      <c r="AR60" s="425">
        <v>0</v>
      </c>
    </row>
    <row r="61" spans="1:44" ht="30" customHeight="1">
      <c r="A61" s="105" t="str">
        <f>_xlfn.CONCAT(Table1[[#This Row],[TABLE_NAME]],Table1[[#This Row],[COLUMN_NAME]])</f>
        <v>ENTITYFR_CSH_FLW_T3</v>
      </c>
      <c r="B61" s="395" t="s">
        <v>1394</v>
      </c>
      <c r="C61" s="366" t="s">
        <v>1684</v>
      </c>
      <c r="D61" s="366" t="s">
        <v>61</v>
      </c>
      <c r="E61" s="365" t="s">
        <v>63</v>
      </c>
      <c r="F61" s="365"/>
      <c r="G61" s="365"/>
      <c r="H61" s="365"/>
      <c r="I61" s="365"/>
      <c r="J61" s="365"/>
      <c r="K61" s="365"/>
      <c r="L61" s="366" t="s">
        <v>1685</v>
      </c>
      <c r="M61" s="366"/>
      <c r="N61" s="366" t="s">
        <v>1686</v>
      </c>
      <c r="O61" s="366" t="b">
        <f>Table1[[#This Row],[Field Definition / Additional Guidance (new)]]=Table1[[#This Row],[Field Definition / Additional Guidance]]</f>
        <v>0</v>
      </c>
      <c r="P61" s="396">
        <v>99999999999</v>
      </c>
      <c r="Q61" s="396">
        <v>11111111111</v>
      </c>
      <c r="R61" s="396"/>
      <c r="S61" s="366" t="s">
        <v>1687</v>
      </c>
      <c r="T61" s="365" t="s">
        <v>63</v>
      </c>
      <c r="U61" s="365" t="s">
        <v>63</v>
      </c>
      <c r="V61" s="365" t="s">
        <v>63</v>
      </c>
      <c r="W61" s="365" t="s">
        <v>63</v>
      </c>
      <c r="X61" s="365" t="s">
        <v>62</v>
      </c>
      <c r="Y61" s="365" t="s">
        <v>63</v>
      </c>
      <c r="Z61" s="365"/>
      <c r="AA61" s="365"/>
      <c r="AB61" s="372" t="s">
        <v>75</v>
      </c>
      <c r="AC61" s="369" t="s">
        <v>8810</v>
      </c>
      <c r="AD61" s="369" t="s">
        <v>8811</v>
      </c>
      <c r="AE61" s="369" t="s">
        <v>9006</v>
      </c>
      <c r="AF61" s="384" t="s">
        <v>69</v>
      </c>
      <c r="AG61" s="400" t="s">
        <v>9003</v>
      </c>
      <c r="AH61" s="372"/>
      <c r="AI61" s="398">
        <v>45756</v>
      </c>
      <c r="AJ61" s="374" t="s">
        <v>9004</v>
      </c>
      <c r="AK61" s="425"/>
      <c r="AL61" s="425"/>
      <c r="AM61" s="425"/>
      <c r="AN61" s="425"/>
      <c r="AO61" s="425"/>
      <c r="AP61" s="425"/>
      <c r="AQ61" s="425"/>
      <c r="AR61" s="425">
        <v>0</v>
      </c>
    </row>
    <row r="62" spans="1:44" ht="30" customHeight="1">
      <c r="A62" s="105" t="str">
        <f>_xlfn.CONCAT(Table1[[#This Row],[TABLE_NAME]],Table1[[#This Row],[COLUMN_NAME]])</f>
        <v>ENTITYGCC_PRNT_ID</v>
      </c>
      <c r="B62" s="395" t="s">
        <v>1394</v>
      </c>
      <c r="C62" s="366" t="s">
        <v>1688</v>
      </c>
      <c r="D62" s="366" t="s">
        <v>136</v>
      </c>
      <c r="E62" s="365" t="s">
        <v>63</v>
      </c>
      <c r="F62" s="365" t="s">
        <v>62</v>
      </c>
      <c r="G62" s="365" t="s">
        <v>62</v>
      </c>
      <c r="H62" s="365" t="s">
        <v>62</v>
      </c>
      <c r="I62" s="365" t="s">
        <v>63</v>
      </c>
      <c r="J62" s="365" t="s">
        <v>62</v>
      </c>
      <c r="K62" s="365" t="s">
        <v>63</v>
      </c>
      <c r="L62" s="366" t="s">
        <v>1689</v>
      </c>
      <c r="M62" s="366" t="s">
        <v>1690</v>
      </c>
      <c r="N62" s="366" t="s">
        <v>1690</v>
      </c>
      <c r="O62" s="366" t="b">
        <f>Table1[[#This Row],[Field Definition / Additional Guidance (new)]]=Table1[[#This Row],[Field Definition / Additional Guidance]]</f>
        <v>1</v>
      </c>
      <c r="P62" s="396" t="s">
        <v>139</v>
      </c>
      <c r="Q62" s="396" t="s">
        <v>140</v>
      </c>
      <c r="R62" s="397"/>
      <c r="S62" s="366" t="s">
        <v>1691</v>
      </c>
      <c r="T62" s="365" t="s">
        <v>63</v>
      </c>
      <c r="U62" s="365" t="s">
        <v>63</v>
      </c>
      <c r="V62" s="365" t="s">
        <v>63</v>
      </c>
      <c r="W62" s="365" t="s">
        <v>63</v>
      </c>
      <c r="X62" s="365" t="s">
        <v>62</v>
      </c>
      <c r="Y62" s="365" t="s">
        <v>63</v>
      </c>
      <c r="Z62" s="365" t="s">
        <v>63</v>
      </c>
      <c r="AA62" s="397"/>
      <c r="AB62" s="368" t="s">
        <v>87</v>
      </c>
      <c r="AC62" s="369" t="s">
        <v>1692</v>
      </c>
      <c r="AD62" s="369" t="s">
        <v>1693</v>
      </c>
      <c r="AE62" s="369" t="s">
        <v>1694</v>
      </c>
      <c r="AF62" s="370" t="s">
        <v>1695</v>
      </c>
      <c r="AG62" s="402" t="s">
        <v>1696</v>
      </c>
      <c r="AH62" s="367"/>
      <c r="AI62" s="377">
        <v>44502</v>
      </c>
      <c r="AJ62" s="374" t="s">
        <v>1697</v>
      </c>
      <c r="AK62" s="425" t="s">
        <v>8742</v>
      </c>
      <c r="AL62" s="425" t="s">
        <v>140</v>
      </c>
      <c r="AM62" s="425" t="s">
        <v>8392</v>
      </c>
      <c r="AN62" s="425" t="s">
        <v>8223</v>
      </c>
      <c r="AO62" s="425" t="s">
        <v>8224</v>
      </c>
      <c r="AP62" s="425" t="s">
        <v>8655</v>
      </c>
      <c r="AQ62" s="425"/>
      <c r="AR62" s="425">
        <v>1</v>
      </c>
    </row>
    <row r="63" spans="1:44" ht="30" customHeight="1">
      <c r="A63" s="105" t="str">
        <f>_xlfn.CONCAT(Table1[[#This Row],[TABLE_NAME]],Table1[[#This Row],[COLUMN_NAME]])</f>
        <v>ENTITYGCC_PRNT_NM</v>
      </c>
      <c r="B63" s="395" t="s">
        <v>1394</v>
      </c>
      <c r="C63" s="366" t="s">
        <v>1698</v>
      </c>
      <c r="D63" s="366" t="s">
        <v>136</v>
      </c>
      <c r="E63" s="365" t="s">
        <v>63</v>
      </c>
      <c r="F63" s="365" t="s">
        <v>62</v>
      </c>
      <c r="G63" s="365" t="s">
        <v>62</v>
      </c>
      <c r="H63" s="365" t="s">
        <v>62</v>
      </c>
      <c r="I63" s="365" t="s">
        <v>63</v>
      </c>
      <c r="J63" s="365" t="s">
        <v>62</v>
      </c>
      <c r="K63" s="365" t="s">
        <v>63</v>
      </c>
      <c r="L63" s="366" t="s">
        <v>1699</v>
      </c>
      <c r="M63" s="366" t="s">
        <v>1700</v>
      </c>
      <c r="N63" s="366" t="s">
        <v>1700</v>
      </c>
      <c r="O63" s="366" t="b">
        <f>Table1[[#This Row],[Field Definition / Additional Guidance (new)]]=Table1[[#This Row],[Field Definition / Additional Guidance]]</f>
        <v>1</v>
      </c>
      <c r="P63" s="396" t="s">
        <v>139</v>
      </c>
      <c r="Q63" s="396" t="s">
        <v>140</v>
      </c>
      <c r="R63" s="397"/>
      <c r="S63" s="366" t="s">
        <v>1701</v>
      </c>
      <c r="T63" s="365" t="s">
        <v>63</v>
      </c>
      <c r="U63" s="365" t="s">
        <v>63</v>
      </c>
      <c r="V63" s="365" t="s">
        <v>63</v>
      </c>
      <c r="W63" s="365" t="s">
        <v>63</v>
      </c>
      <c r="X63" s="365" t="s">
        <v>62</v>
      </c>
      <c r="Y63" s="365" t="s">
        <v>63</v>
      </c>
      <c r="Z63" s="365" t="s">
        <v>63</v>
      </c>
      <c r="AA63" s="397"/>
      <c r="AB63" s="368" t="s">
        <v>87</v>
      </c>
      <c r="AC63" s="369" t="s">
        <v>1692</v>
      </c>
      <c r="AD63" s="364" t="s">
        <v>1702</v>
      </c>
      <c r="AE63" s="364" t="s">
        <v>1703</v>
      </c>
      <c r="AF63" s="370" t="s">
        <v>1695</v>
      </c>
      <c r="AG63" s="402" t="s">
        <v>1704</v>
      </c>
      <c r="AH63" s="367"/>
      <c r="AI63" s="377">
        <v>45317</v>
      </c>
      <c r="AJ63" s="374" t="s">
        <v>1705</v>
      </c>
      <c r="AK63" s="425" t="s">
        <v>8743</v>
      </c>
      <c r="AL63" s="425" t="s">
        <v>140</v>
      </c>
      <c r="AM63" s="425" t="s">
        <v>8392</v>
      </c>
      <c r="AN63" s="425" t="s">
        <v>8223</v>
      </c>
      <c r="AO63" s="425" t="s">
        <v>8224</v>
      </c>
      <c r="AP63" s="425" t="s">
        <v>8655</v>
      </c>
      <c r="AQ63" s="425"/>
      <c r="AR63" s="425">
        <v>1</v>
      </c>
    </row>
    <row r="64" spans="1:44" ht="30" customHeight="1">
      <c r="A64" s="105" t="str">
        <f>_xlfn.CONCAT(Table1[[#This Row],[TABLE_NAME]],Table1[[#This Row],[COLUMN_NAME]])</f>
        <v>ENTITYGDWILL</v>
      </c>
      <c r="B64" s="395" t="s">
        <v>1394</v>
      </c>
      <c r="C64" s="366" t="s">
        <v>1706</v>
      </c>
      <c r="D64" s="366" t="s">
        <v>61</v>
      </c>
      <c r="E64" s="365" t="s">
        <v>63</v>
      </c>
      <c r="F64" s="365" t="s">
        <v>62</v>
      </c>
      <c r="G64" s="365" t="s">
        <v>63</v>
      </c>
      <c r="H64" s="365" t="s">
        <v>63</v>
      </c>
      <c r="I64" s="365" t="s">
        <v>63</v>
      </c>
      <c r="J64" s="365" t="s">
        <v>63</v>
      </c>
      <c r="K64" s="365" t="s">
        <v>63</v>
      </c>
      <c r="L64" s="366" t="s">
        <v>1707</v>
      </c>
      <c r="M64" s="366" t="s">
        <v>1708</v>
      </c>
      <c r="N64" s="366" t="s">
        <v>1708</v>
      </c>
      <c r="O64" s="366" t="b">
        <f>Table1[[#This Row],[Field Definition / Additional Guidance (new)]]=Table1[[#This Row],[Field Definition / Additional Guidance]]</f>
        <v>1</v>
      </c>
      <c r="P64" s="396">
        <v>99999999999</v>
      </c>
      <c r="Q64" s="396">
        <v>11111111111</v>
      </c>
      <c r="R64" s="397"/>
      <c r="S64" s="366" t="s">
        <v>1709</v>
      </c>
      <c r="T64" s="365" t="s">
        <v>62</v>
      </c>
      <c r="U64" s="365" t="s">
        <v>62</v>
      </c>
      <c r="V64" s="365" t="s">
        <v>62</v>
      </c>
      <c r="W64" s="365" t="s">
        <v>62</v>
      </c>
      <c r="X64" s="365" t="s">
        <v>62</v>
      </c>
      <c r="Y64" s="365" t="s">
        <v>63</v>
      </c>
      <c r="Z64" s="365" t="s">
        <v>63</v>
      </c>
      <c r="AA64" s="397"/>
      <c r="AB64" s="368" t="s">
        <v>1409</v>
      </c>
      <c r="AC64" s="369" t="s">
        <v>1473</v>
      </c>
      <c r="AD64" s="369" t="s">
        <v>1710</v>
      </c>
      <c r="AE64" s="369" t="s">
        <v>1711</v>
      </c>
      <c r="AF64" s="372" t="s">
        <v>69</v>
      </c>
      <c r="AG64" s="401" t="s">
        <v>1476</v>
      </c>
      <c r="AH64" s="367"/>
      <c r="AI64" s="377">
        <v>44645</v>
      </c>
      <c r="AJ64" s="386" t="s">
        <v>1621</v>
      </c>
      <c r="AK64" s="425"/>
      <c r="AL64" s="425" t="s">
        <v>140</v>
      </c>
      <c r="AM64" s="425" t="s">
        <v>8630</v>
      </c>
      <c r="AN64" s="425" t="s">
        <v>8240</v>
      </c>
      <c r="AO64" s="425" t="s">
        <v>8224</v>
      </c>
      <c r="AP64" s="425"/>
      <c r="AQ64" s="425"/>
      <c r="AR64" s="425">
        <v>1</v>
      </c>
    </row>
    <row r="65" spans="1:44" ht="30" customHeight="1">
      <c r="A65" s="105" t="str">
        <f>_xlfn.CONCAT(Table1[[#This Row],[TABLE_NAME]],Table1[[#This Row],[COLUMN_NAME]])</f>
        <v>ENTITYGDWILL_PRVS</v>
      </c>
      <c r="B65" s="395" t="s">
        <v>1394</v>
      </c>
      <c r="C65" s="366" t="s">
        <v>1712</v>
      </c>
      <c r="D65" s="366" t="s">
        <v>61</v>
      </c>
      <c r="E65" s="365" t="s">
        <v>63</v>
      </c>
      <c r="F65" s="365" t="s">
        <v>62</v>
      </c>
      <c r="G65" s="365" t="s">
        <v>63</v>
      </c>
      <c r="H65" s="365" t="s">
        <v>63</v>
      </c>
      <c r="I65" s="365" t="s">
        <v>63</v>
      </c>
      <c r="J65" s="365" t="s">
        <v>63</v>
      </c>
      <c r="K65" s="365" t="s">
        <v>63</v>
      </c>
      <c r="L65" s="366" t="s">
        <v>1713</v>
      </c>
      <c r="M65" s="366" t="s">
        <v>1714</v>
      </c>
      <c r="N65" s="366" t="s">
        <v>1714</v>
      </c>
      <c r="O65" s="366" t="b">
        <f>Table1[[#This Row],[Field Definition / Additional Guidance (new)]]=Table1[[#This Row],[Field Definition / Additional Guidance]]</f>
        <v>1</v>
      </c>
      <c r="P65" s="396">
        <v>99999999999</v>
      </c>
      <c r="Q65" s="396">
        <v>11111111111</v>
      </c>
      <c r="R65" s="397"/>
      <c r="S65" s="366" t="s">
        <v>1715</v>
      </c>
      <c r="T65" s="365" t="s">
        <v>62</v>
      </c>
      <c r="U65" s="365" t="s">
        <v>62</v>
      </c>
      <c r="V65" s="365" t="s">
        <v>62</v>
      </c>
      <c r="W65" s="365" t="s">
        <v>62</v>
      </c>
      <c r="X65" s="365" t="s">
        <v>62</v>
      </c>
      <c r="Y65" s="365" t="s">
        <v>63</v>
      </c>
      <c r="Z65" s="365" t="s">
        <v>63</v>
      </c>
      <c r="AA65" s="397"/>
      <c r="AB65" s="368" t="s">
        <v>1409</v>
      </c>
      <c r="AC65" s="369" t="s">
        <v>1473</v>
      </c>
      <c r="AD65" s="369" t="s">
        <v>1710</v>
      </c>
      <c r="AE65" s="369" t="s">
        <v>1716</v>
      </c>
      <c r="AF65" s="372" t="s">
        <v>69</v>
      </c>
      <c r="AG65" s="401" t="s">
        <v>1483</v>
      </c>
      <c r="AH65" s="367"/>
      <c r="AI65" s="377">
        <v>44645</v>
      </c>
      <c r="AJ65" s="386" t="s">
        <v>1717</v>
      </c>
      <c r="AK65" s="425"/>
      <c r="AL65" s="425" t="s">
        <v>140</v>
      </c>
      <c r="AM65" s="425" t="s">
        <v>8630</v>
      </c>
      <c r="AN65" s="425" t="s">
        <v>8240</v>
      </c>
      <c r="AO65" s="425" t="s">
        <v>8224</v>
      </c>
      <c r="AP65" s="425"/>
      <c r="AQ65" s="425"/>
      <c r="AR65" s="425">
        <v>1</v>
      </c>
    </row>
    <row r="66" spans="1:44" ht="30" customHeight="1">
      <c r="A66" s="105" t="str">
        <f>_xlfn.CONCAT(Table1[[#This Row],[TABLE_NAME]],Table1[[#This Row],[COLUMN_NAME]])</f>
        <v>ENTITYGRP_EBITDA</v>
      </c>
      <c r="B66" s="395" t="s">
        <v>1394</v>
      </c>
      <c r="C66" s="372" t="s">
        <v>1718</v>
      </c>
      <c r="D66" s="366" t="s">
        <v>61</v>
      </c>
      <c r="E66" s="365" t="s">
        <v>63</v>
      </c>
      <c r="F66" s="365" t="s">
        <v>62</v>
      </c>
      <c r="G66" s="365" t="s">
        <v>62</v>
      </c>
      <c r="H66" s="365" t="s">
        <v>62</v>
      </c>
      <c r="I66" s="365" t="s">
        <v>63</v>
      </c>
      <c r="J66" s="365" t="s">
        <v>62</v>
      </c>
      <c r="K66" s="365" t="s">
        <v>63</v>
      </c>
      <c r="L66" s="366" t="s">
        <v>1564</v>
      </c>
      <c r="M66" s="366" t="s">
        <v>1719</v>
      </c>
      <c r="N66" s="366" t="s">
        <v>1719</v>
      </c>
      <c r="O66" s="366" t="b">
        <f>Table1[[#This Row],[Field Definition / Additional Guidance (new)]]=Table1[[#This Row],[Field Definition / Additional Guidance]]</f>
        <v>1</v>
      </c>
      <c r="P66" s="396">
        <v>99999999999</v>
      </c>
      <c r="Q66" s="396">
        <v>11111111111</v>
      </c>
      <c r="R66" s="397"/>
      <c r="S66" s="366" t="s">
        <v>1720</v>
      </c>
      <c r="T66" s="365" t="s">
        <v>62</v>
      </c>
      <c r="U66" s="365" t="s">
        <v>62</v>
      </c>
      <c r="V66" s="365" t="s">
        <v>62</v>
      </c>
      <c r="W66" s="365" t="s">
        <v>62</v>
      </c>
      <c r="X66" s="365" t="s">
        <v>62</v>
      </c>
      <c r="Y66" s="365" t="s">
        <v>63</v>
      </c>
      <c r="Z66" s="365" t="s">
        <v>63</v>
      </c>
      <c r="AA66" s="397"/>
      <c r="AB66" s="368" t="s">
        <v>1721</v>
      </c>
      <c r="AC66" s="369" t="s">
        <v>1722</v>
      </c>
      <c r="AD66" s="369" t="s">
        <v>1723</v>
      </c>
      <c r="AE66" s="369" t="s">
        <v>1724</v>
      </c>
      <c r="AF66" s="368" t="s">
        <v>1725</v>
      </c>
      <c r="AG66" s="401" t="s">
        <v>1726</v>
      </c>
      <c r="AH66" s="367"/>
      <c r="AI66" s="377">
        <v>44834</v>
      </c>
      <c r="AJ66" s="374" t="s">
        <v>1727</v>
      </c>
      <c r="AK66" s="425" t="s">
        <v>8744</v>
      </c>
      <c r="AL66" s="425" t="s">
        <v>140</v>
      </c>
      <c r="AM66" s="425" t="s">
        <v>8630</v>
      </c>
      <c r="AN66" s="425" t="s">
        <v>8240</v>
      </c>
      <c r="AO66" s="425" t="s">
        <v>8224</v>
      </c>
      <c r="AP66" s="425" t="s">
        <v>8638</v>
      </c>
      <c r="AQ66" s="425"/>
      <c r="AR66" s="425">
        <v>1</v>
      </c>
    </row>
    <row r="67" spans="1:44" ht="30" customHeight="1">
      <c r="A67" s="105" t="str">
        <f>_xlfn.CONCAT(Table1[[#This Row],[TABLE_NAME]],Table1[[#This Row],[COLUMN_NAME]])</f>
        <v>ENTITYGRP_EQTY</v>
      </c>
      <c r="B67" s="395" t="s">
        <v>1394</v>
      </c>
      <c r="C67" s="372" t="s">
        <v>1728</v>
      </c>
      <c r="D67" s="366" t="s">
        <v>61</v>
      </c>
      <c r="E67" s="365" t="s">
        <v>63</v>
      </c>
      <c r="F67" s="365" t="s">
        <v>62</v>
      </c>
      <c r="G67" s="365" t="s">
        <v>62</v>
      </c>
      <c r="H67" s="365" t="s">
        <v>62</v>
      </c>
      <c r="I67" s="365" t="s">
        <v>63</v>
      </c>
      <c r="J67" s="365" t="s">
        <v>62</v>
      </c>
      <c r="K67" s="365" t="s">
        <v>63</v>
      </c>
      <c r="L67" s="366" t="s">
        <v>1616</v>
      </c>
      <c r="M67" s="366" t="s">
        <v>1729</v>
      </c>
      <c r="N67" s="366" t="s">
        <v>1729</v>
      </c>
      <c r="O67" s="366" t="b">
        <f>Table1[[#This Row],[Field Definition / Additional Guidance (new)]]=Table1[[#This Row],[Field Definition / Additional Guidance]]</f>
        <v>1</v>
      </c>
      <c r="P67" s="396">
        <v>99999999999</v>
      </c>
      <c r="Q67" s="396">
        <v>11111111111</v>
      </c>
      <c r="R67" s="397"/>
      <c r="S67" s="366" t="s">
        <v>1730</v>
      </c>
      <c r="T67" s="365" t="s">
        <v>62</v>
      </c>
      <c r="U67" s="365" t="s">
        <v>62</v>
      </c>
      <c r="V67" s="365" t="s">
        <v>62</v>
      </c>
      <c r="W67" s="365" t="s">
        <v>62</v>
      </c>
      <c r="X67" s="365" t="s">
        <v>62</v>
      </c>
      <c r="Y67" s="365" t="s">
        <v>63</v>
      </c>
      <c r="Z67" s="365" t="s">
        <v>63</v>
      </c>
      <c r="AA67" s="397"/>
      <c r="AB67" s="368" t="s">
        <v>1721</v>
      </c>
      <c r="AC67" s="369" t="s">
        <v>1731</v>
      </c>
      <c r="AD67" s="369" t="s">
        <v>1619</v>
      </c>
      <c r="AE67" s="369" t="s">
        <v>1732</v>
      </c>
      <c r="AF67" s="368" t="s">
        <v>1733</v>
      </c>
      <c r="AG67" s="401" t="s">
        <v>1734</v>
      </c>
      <c r="AH67" s="367"/>
      <c r="AI67" s="377">
        <v>44834</v>
      </c>
      <c r="AJ67" s="374" t="s">
        <v>1735</v>
      </c>
      <c r="AK67" s="425" t="s">
        <v>8744</v>
      </c>
      <c r="AL67" s="425" t="s">
        <v>140</v>
      </c>
      <c r="AM67" s="425" t="s">
        <v>8630</v>
      </c>
      <c r="AN67" s="425" t="s">
        <v>8240</v>
      </c>
      <c r="AO67" s="425" t="s">
        <v>8224</v>
      </c>
      <c r="AP67" s="425" t="s">
        <v>8638</v>
      </c>
      <c r="AQ67" s="425"/>
      <c r="AR67" s="425">
        <v>1</v>
      </c>
    </row>
    <row r="68" spans="1:44" ht="30" customHeight="1">
      <c r="A68" s="105" t="str">
        <f>_xlfn.CONCAT(Table1[[#This Row],[TABLE_NAME]],Table1[[#This Row],[COLUMN_NAME]])</f>
        <v>ENTITYGRP_NT_DBT</v>
      </c>
      <c r="B68" s="395" t="s">
        <v>1394</v>
      </c>
      <c r="C68" s="372" t="s">
        <v>1736</v>
      </c>
      <c r="D68" s="366" t="s">
        <v>61</v>
      </c>
      <c r="E68" s="365" t="s">
        <v>63</v>
      </c>
      <c r="F68" s="365" t="s">
        <v>62</v>
      </c>
      <c r="G68" s="365" t="s">
        <v>62</v>
      </c>
      <c r="H68" s="365" t="s">
        <v>62</v>
      </c>
      <c r="I68" s="365" t="s">
        <v>63</v>
      </c>
      <c r="J68" s="365" t="s">
        <v>62</v>
      </c>
      <c r="K68" s="365" t="s">
        <v>63</v>
      </c>
      <c r="L68" s="366" t="s">
        <v>1737</v>
      </c>
      <c r="M68" s="366" t="s">
        <v>1738</v>
      </c>
      <c r="N68" s="366" t="s">
        <v>1738</v>
      </c>
      <c r="O68" s="366" t="b">
        <f>Table1[[#This Row],[Field Definition / Additional Guidance (new)]]=Table1[[#This Row],[Field Definition / Additional Guidance]]</f>
        <v>1</v>
      </c>
      <c r="P68" s="396">
        <v>99999999999</v>
      </c>
      <c r="Q68" s="396">
        <v>11111111111</v>
      </c>
      <c r="R68" s="397"/>
      <c r="S68" s="366" t="s">
        <v>1739</v>
      </c>
      <c r="T68" s="365" t="s">
        <v>62</v>
      </c>
      <c r="U68" s="365" t="s">
        <v>62</v>
      </c>
      <c r="V68" s="365" t="s">
        <v>62</v>
      </c>
      <c r="W68" s="365" t="s">
        <v>62</v>
      </c>
      <c r="X68" s="365" t="s">
        <v>62</v>
      </c>
      <c r="Y68" s="365" t="s">
        <v>63</v>
      </c>
      <c r="Z68" s="365" t="s">
        <v>63</v>
      </c>
      <c r="AA68" s="397"/>
      <c r="AB68" s="368" t="s">
        <v>1721</v>
      </c>
      <c r="AC68" s="369" t="s">
        <v>1731</v>
      </c>
      <c r="AD68" s="369" t="s">
        <v>1740</v>
      </c>
      <c r="AE68" s="369" t="s">
        <v>1741</v>
      </c>
      <c r="AF68" s="368" t="s">
        <v>1725</v>
      </c>
      <c r="AG68" s="401" t="s">
        <v>1734</v>
      </c>
      <c r="AH68" s="367"/>
      <c r="AI68" s="377">
        <v>44834</v>
      </c>
      <c r="AJ68" s="374" t="s">
        <v>1742</v>
      </c>
      <c r="AK68" s="425" t="s">
        <v>8745</v>
      </c>
      <c r="AL68" s="425" t="s">
        <v>140</v>
      </c>
      <c r="AM68" s="425" t="s">
        <v>8630</v>
      </c>
      <c r="AN68" s="425" t="s">
        <v>8240</v>
      </c>
      <c r="AO68" s="425" t="s">
        <v>8224</v>
      </c>
      <c r="AP68" s="425" t="s">
        <v>8638</v>
      </c>
      <c r="AQ68" s="425"/>
      <c r="AR68" s="425">
        <v>1</v>
      </c>
    </row>
    <row r="69" spans="1:44" ht="30" customHeight="1">
      <c r="A69" s="105" t="str">
        <f>_xlfn.CONCAT(Table1[[#This Row],[TABLE_NAME]],Table1[[#This Row],[COLUMN_NAME]])</f>
        <v>ENTITYGRP_TTL_DBT</v>
      </c>
      <c r="B69" s="395" t="s">
        <v>1394</v>
      </c>
      <c r="C69" s="372" t="s">
        <v>1743</v>
      </c>
      <c r="D69" s="366" t="s">
        <v>61</v>
      </c>
      <c r="E69" s="365" t="s">
        <v>63</v>
      </c>
      <c r="F69" s="365" t="s">
        <v>63</v>
      </c>
      <c r="G69" s="365" t="s">
        <v>62</v>
      </c>
      <c r="H69" s="365" t="s">
        <v>63</v>
      </c>
      <c r="I69" s="365" t="s">
        <v>63</v>
      </c>
      <c r="J69" s="365" t="s">
        <v>63</v>
      </c>
      <c r="K69" s="365" t="s">
        <v>63</v>
      </c>
      <c r="L69" s="366" t="s">
        <v>1744</v>
      </c>
      <c r="M69" s="366" t="s">
        <v>1745</v>
      </c>
      <c r="N69" s="366" t="s">
        <v>1745</v>
      </c>
      <c r="O69" s="366" t="b">
        <f>Table1[[#This Row],[Field Definition / Additional Guidance (new)]]=Table1[[#This Row],[Field Definition / Additional Guidance]]</f>
        <v>1</v>
      </c>
      <c r="P69" s="396">
        <v>99999999999</v>
      </c>
      <c r="Q69" s="396">
        <v>11111111111</v>
      </c>
      <c r="R69" s="397"/>
      <c r="S69" s="366" t="s">
        <v>1746</v>
      </c>
      <c r="T69" s="365" t="s">
        <v>63</v>
      </c>
      <c r="U69" s="365" t="s">
        <v>63</v>
      </c>
      <c r="V69" s="365" t="s">
        <v>63</v>
      </c>
      <c r="W69" s="365" t="s">
        <v>63</v>
      </c>
      <c r="X69" s="365" t="s">
        <v>62</v>
      </c>
      <c r="Y69" s="365" t="s">
        <v>63</v>
      </c>
      <c r="Z69" s="365" t="s">
        <v>63</v>
      </c>
      <c r="AA69" s="397"/>
      <c r="AB69" s="368" t="s">
        <v>1721</v>
      </c>
      <c r="AC69" s="369" t="s">
        <v>1731</v>
      </c>
      <c r="AD69" s="369" t="s">
        <v>1747</v>
      </c>
      <c r="AE69" s="369" t="s">
        <v>1748</v>
      </c>
      <c r="AF69" s="368" t="s">
        <v>1725</v>
      </c>
      <c r="AG69" s="401" t="s">
        <v>1734</v>
      </c>
      <c r="AH69" s="367"/>
      <c r="AI69" s="377">
        <v>44834</v>
      </c>
      <c r="AJ69" s="374" t="s">
        <v>1749</v>
      </c>
      <c r="AK69" s="425" t="s">
        <v>8745</v>
      </c>
      <c r="AL69" s="425" t="s">
        <v>140</v>
      </c>
      <c r="AM69" s="425" t="s">
        <v>8630</v>
      </c>
      <c r="AN69" s="425" t="s">
        <v>8240</v>
      </c>
      <c r="AO69" s="425" t="s">
        <v>8224</v>
      </c>
      <c r="AP69" s="425"/>
      <c r="AQ69" s="425"/>
      <c r="AR69" s="425">
        <v>1</v>
      </c>
    </row>
    <row r="70" spans="1:44" ht="30" customHeight="1">
      <c r="A70" s="105" t="str">
        <f>_xlfn.CONCAT(Table1[[#This Row],[TABLE_NAME]],Table1[[#This Row],[COLUMN_NAME]])</f>
        <v>ENTITYINCM_SC</v>
      </c>
      <c r="B70" s="395" t="s">
        <v>1394</v>
      </c>
      <c r="C70" s="366" t="s">
        <v>1750</v>
      </c>
      <c r="D70" s="366" t="s">
        <v>190</v>
      </c>
      <c r="E70" s="365" t="s">
        <v>63</v>
      </c>
      <c r="F70" s="365" t="s">
        <v>63</v>
      </c>
      <c r="G70" s="365" t="s">
        <v>63</v>
      </c>
      <c r="H70" s="365" t="s">
        <v>63</v>
      </c>
      <c r="I70" s="365" t="s">
        <v>62</v>
      </c>
      <c r="J70" s="365" t="s">
        <v>63</v>
      </c>
      <c r="K70" s="365" t="s">
        <v>62</v>
      </c>
      <c r="L70" s="366" t="s">
        <v>1751</v>
      </c>
      <c r="M70" s="366" t="s">
        <v>1752</v>
      </c>
      <c r="N70" s="366" t="s">
        <v>1752</v>
      </c>
      <c r="O70" s="366" t="b">
        <f>Table1[[#This Row],[Field Definition / Additional Guidance (new)]]=Table1[[#This Row],[Field Definition / Additional Guidance]]</f>
        <v>1</v>
      </c>
      <c r="P70" s="396" t="s">
        <v>139</v>
      </c>
      <c r="Q70" s="396" t="s">
        <v>140</v>
      </c>
      <c r="R70" s="397"/>
      <c r="S70" s="366" t="s">
        <v>1753</v>
      </c>
      <c r="T70" s="365" t="s">
        <v>63</v>
      </c>
      <c r="U70" s="365" t="s">
        <v>63</v>
      </c>
      <c r="V70" s="365" t="s">
        <v>63</v>
      </c>
      <c r="W70" s="365" t="s">
        <v>63</v>
      </c>
      <c r="X70" s="365" t="s">
        <v>63</v>
      </c>
      <c r="Y70" s="365" t="s">
        <v>62</v>
      </c>
      <c r="Z70" s="365" t="s">
        <v>63</v>
      </c>
      <c r="AA70" s="397"/>
      <c r="AB70" s="375" t="s">
        <v>1754</v>
      </c>
      <c r="AC70" s="375" t="s">
        <v>1755</v>
      </c>
      <c r="AD70" s="375" t="s">
        <v>1756</v>
      </c>
      <c r="AE70" s="375" t="s">
        <v>1757</v>
      </c>
      <c r="AF70" s="384" t="s">
        <v>69</v>
      </c>
      <c r="AG70" s="375" t="s">
        <v>8790</v>
      </c>
      <c r="AH70" s="367"/>
      <c r="AI70" s="404">
        <v>44665</v>
      </c>
      <c r="AJ70" s="386" t="s">
        <v>1758</v>
      </c>
      <c r="AK70" s="425" t="s">
        <v>8746</v>
      </c>
      <c r="AL70" s="425" t="s">
        <v>140</v>
      </c>
      <c r="AM70" s="425" t="s">
        <v>8656</v>
      </c>
      <c r="AN70" s="425" t="s">
        <v>8657</v>
      </c>
      <c r="AO70" s="425" t="s">
        <v>8658</v>
      </c>
      <c r="AP70" s="425" t="s">
        <v>8659</v>
      </c>
      <c r="AQ70" s="425"/>
      <c r="AR70" s="425">
        <v>1</v>
      </c>
    </row>
    <row r="71" spans="1:44" ht="30" customHeight="1">
      <c r="A71" s="105" t="str">
        <f>_xlfn.CONCAT(Table1[[#This Row],[TABLE_NAME]],Table1[[#This Row],[COLUMN_NAME]])</f>
        <v>ENTITYINTRNL_RTNG</v>
      </c>
      <c r="B71" s="395" t="s">
        <v>1394</v>
      </c>
      <c r="C71" s="366" t="s">
        <v>716</v>
      </c>
      <c r="D71" s="366" t="s">
        <v>94</v>
      </c>
      <c r="E71" s="365" t="s">
        <v>63</v>
      </c>
      <c r="F71" s="365" t="s">
        <v>62</v>
      </c>
      <c r="G71" s="365" t="s">
        <v>62</v>
      </c>
      <c r="H71" s="365" t="s">
        <v>62</v>
      </c>
      <c r="I71" s="365" t="s">
        <v>62</v>
      </c>
      <c r="J71" s="365" t="s">
        <v>62</v>
      </c>
      <c r="K71" s="365" t="s">
        <v>62</v>
      </c>
      <c r="L71" s="366" t="s">
        <v>717</v>
      </c>
      <c r="M71" s="366" t="s">
        <v>1759</v>
      </c>
      <c r="N71" s="366" t="s">
        <v>1759</v>
      </c>
      <c r="O71" s="366" t="b">
        <f>Table1[[#This Row],[Field Definition / Additional Guidance (new)]]=Table1[[#This Row],[Field Definition / Additional Guidance]]</f>
        <v>1</v>
      </c>
      <c r="P71" s="396" t="s">
        <v>139</v>
      </c>
      <c r="Q71" s="396" t="s">
        <v>140</v>
      </c>
      <c r="R71" s="397"/>
      <c r="S71" s="366" t="s">
        <v>1760</v>
      </c>
      <c r="T71" s="365" t="s">
        <v>62</v>
      </c>
      <c r="U71" s="365" t="s">
        <v>62</v>
      </c>
      <c r="V71" s="365" t="s">
        <v>62</v>
      </c>
      <c r="W71" s="365" t="s">
        <v>62</v>
      </c>
      <c r="X71" s="365" t="s">
        <v>62</v>
      </c>
      <c r="Y71" s="365" t="s">
        <v>62</v>
      </c>
      <c r="Z71" s="365" t="s">
        <v>63</v>
      </c>
      <c r="AA71" s="397"/>
      <c r="AB71" s="372" t="s">
        <v>75</v>
      </c>
      <c r="AC71" s="369" t="s">
        <v>435</v>
      </c>
      <c r="AD71" s="364" t="s">
        <v>716</v>
      </c>
      <c r="AE71" s="368" t="s">
        <v>8785</v>
      </c>
      <c r="AF71" s="370" t="s">
        <v>8786</v>
      </c>
      <c r="AG71" s="368" t="s">
        <v>8787</v>
      </c>
      <c r="AH71" s="367"/>
      <c r="AI71" s="377">
        <v>45849</v>
      </c>
      <c r="AJ71" s="374" t="s">
        <v>8872</v>
      </c>
      <c r="AK71" s="425" t="s">
        <v>8747</v>
      </c>
      <c r="AL71" s="425" t="s">
        <v>140</v>
      </c>
      <c r="AM71" s="425" t="s">
        <v>8328</v>
      </c>
      <c r="AN71" s="425" t="s">
        <v>8244</v>
      </c>
      <c r="AO71" s="425" t="s">
        <v>8245</v>
      </c>
      <c r="AP71" s="425" t="s">
        <v>8660</v>
      </c>
      <c r="AQ71" s="425"/>
      <c r="AR71" s="425">
        <v>1</v>
      </c>
    </row>
    <row r="72" spans="1:44" ht="30" customHeight="1">
      <c r="A72" s="105" t="str">
        <f>_xlfn.CONCAT(Table1[[#This Row],[TABLE_NAME]],Table1[[#This Row],[COLUMN_NAME]])</f>
        <v>ENTITYINTRNL_RTNG_PRVS</v>
      </c>
      <c r="B72" s="395" t="s">
        <v>1394</v>
      </c>
      <c r="C72" s="366" t="s">
        <v>1761</v>
      </c>
      <c r="D72" s="366" t="s">
        <v>94</v>
      </c>
      <c r="E72" s="365" t="s">
        <v>63</v>
      </c>
      <c r="F72" s="365" t="s">
        <v>62</v>
      </c>
      <c r="G72" s="365" t="s">
        <v>62</v>
      </c>
      <c r="H72" s="365" t="s">
        <v>62</v>
      </c>
      <c r="I72" s="365" t="s">
        <v>62</v>
      </c>
      <c r="J72" s="365" t="s">
        <v>62</v>
      </c>
      <c r="K72" s="365" t="s">
        <v>62</v>
      </c>
      <c r="L72" s="366" t="s">
        <v>1762</v>
      </c>
      <c r="M72" s="366" t="s">
        <v>1763</v>
      </c>
      <c r="N72" s="366" t="s">
        <v>1763</v>
      </c>
      <c r="O72" s="366" t="b">
        <f>Table1[[#This Row],[Field Definition / Additional Guidance (new)]]=Table1[[#This Row],[Field Definition / Additional Guidance]]</f>
        <v>1</v>
      </c>
      <c r="P72" s="396" t="s">
        <v>139</v>
      </c>
      <c r="Q72" s="396" t="s">
        <v>140</v>
      </c>
      <c r="R72" s="397"/>
      <c r="S72" s="366" t="s">
        <v>1764</v>
      </c>
      <c r="T72" s="365" t="s">
        <v>62</v>
      </c>
      <c r="U72" s="365" t="s">
        <v>62</v>
      </c>
      <c r="V72" s="365" t="s">
        <v>62</v>
      </c>
      <c r="W72" s="365" t="s">
        <v>62</v>
      </c>
      <c r="X72" s="365" t="s">
        <v>62</v>
      </c>
      <c r="Y72" s="365" t="s">
        <v>62</v>
      </c>
      <c r="Z72" s="365" t="s">
        <v>63</v>
      </c>
      <c r="AA72" s="397"/>
      <c r="AB72" s="372" t="s">
        <v>75</v>
      </c>
      <c r="AC72" s="369" t="s">
        <v>1765</v>
      </c>
      <c r="AD72" s="364" t="s">
        <v>1761</v>
      </c>
      <c r="AE72" s="368" t="s">
        <v>9007</v>
      </c>
      <c r="AF72" s="370" t="s">
        <v>9008</v>
      </c>
      <c r="AG72" s="368" t="s">
        <v>9009</v>
      </c>
      <c r="AH72" s="367"/>
      <c r="AI72" s="377">
        <v>45793</v>
      </c>
      <c r="AJ72" s="374" t="s">
        <v>9010</v>
      </c>
      <c r="AK72" s="425" t="s">
        <v>8748</v>
      </c>
      <c r="AL72" s="425" t="s">
        <v>140</v>
      </c>
      <c r="AM72" s="425" t="s">
        <v>8328</v>
      </c>
      <c r="AN72" s="425" t="s">
        <v>8244</v>
      </c>
      <c r="AO72" s="425" t="s">
        <v>8245</v>
      </c>
      <c r="AP72" s="425" t="s">
        <v>8661</v>
      </c>
      <c r="AQ72" s="425"/>
      <c r="AR72" s="425">
        <v>1</v>
      </c>
    </row>
    <row r="73" spans="1:44" ht="30" customHeight="1">
      <c r="A73" s="105" t="str">
        <f>_xlfn.CONCAT(Table1[[#This Row],[TABLE_NAME]],Table1[[#This Row],[COLUMN_NAME]])</f>
        <v>ENTITYINTRNL_SGMNT</v>
      </c>
      <c r="B73" s="395" t="s">
        <v>1394</v>
      </c>
      <c r="C73" s="366" t="s">
        <v>724</v>
      </c>
      <c r="D73" s="366" t="s">
        <v>136</v>
      </c>
      <c r="E73" s="365" t="s">
        <v>63</v>
      </c>
      <c r="F73" s="365" t="s">
        <v>62</v>
      </c>
      <c r="G73" s="365" t="s">
        <v>62</v>
      </c>
      <c r="H73" s="365" t="s">
        <v>62</v>
      </c>
      <c r="I73" s="365" t="s">
        <v>62</v>
      </c>
      <c r="J73" s="365" t="s">
        <v>62</v>
      </c>
      <c r="K73" s="365" t="s">
        <v>62</v>
      </c>
      <c r="L73" s="366" t="s">
        <v>725</v>
      </c>
      <c r="M73" s="366" t="s">
        <v>1766</v>
      </c>
      <c r="N73" s="366" t="s">
        <v>1766</v>
      </c>
      <c r="O73" s="366" t="b">
        <f>Table1[[#This Row],[Field Definition / Additional Guidance (new)]]=Table1[[#This Row],[Field Definition / Additional Guidance]]</f>
        <v>1</v>
      </c>
      <c r="P73" s="396" t="s">
        <v>139</v>
      </c>
      <c r="Q73" s="396" t="s">
        <v>140</v>
      </c>
      <c r="R73" s="397"/>
      <c r="S73" s="366" t="s">
        <v>1767</v>
      </c>
      <c r="T73" s="365" t="s">
        <v>62</v>
      </c>
      <c r="U73" s="365" t="s">
        <v>62</v>
      </c>
      <c r="V73" s="365" t="s">
        <v>62</v>
      </c>
      <c r="W73" s="365" t="s">
        <v>62</v>
      </c>
      <c r="X73" s="365" t="s">
        <v>62</v>
      </c>
      <c r="Y73" s="365" t="s">
        <v>62</v>
      </c>
      <c r="Z73" s="365" t="s">
        <v>63</v>
      </c>
      <c r="AA73" s="397"/>
      <c r="AB73" s="368" t="s">
        <v>87</v>
      </c>
      <c r="AC73" s="369" t="s">
        <v>764</v>
      </c>
      <c r="AD73" s="369" t="s">
        <v>728</v>
      </c>
      <c r="AE73" s="369" t="s">
        <v>1768</v>
      </c>
      <c r="AF73" s="372" t="s">
        <v>69</v>
      </c>
      <c r="AG73" s="402" t="s">
        <v>1769</v>
      </c>
      <c r="AH73" s="367"/>
      <c r="AI73" s="377">
        <v>45317</v>
      </c>
      <c r="AJ73" s="374" t="s">
        <v>1770</v>
      </c>
      <c r="AK73" s="425" t="s">
        <v>8749</v>
      </c>
      <c r="AL73" s="425" t="s">
        <v>140</v>
      </c>
      <c r="AM73" s="425" t="s">
        <v>8207</v>
      </c>
      <c r="AN73" s="425" t="s">
        <v>8208</v>
      </c>
      <c r="AO73" s="425" t="s">
        <v>8209</v>
      </c>
      <c r="AP73" s="425" t="s">
        <v>8662</v>
      </c>
      <c r="AQ73" s="425"/>
      <c r="AR73" s="425">
        <v>1</v>
      </c>
    </row>
    <row r="74" spans="1:44" ht="30" customHeight="1">
      <c r="A74" s="105" t="str">
        <f>_xlfn.CONCAT(Table1[[#This Row],[TABLE_NAME]],Table1[[#This Row],[COLUMN_NAME]])</f>
        <v>ENTITYINTRNL_UNT</v>
      </c>
      <c r="B74" s="395" t="s">
        <v>1394</v>
      </c>
      <c r="C74" s="366" t="s">
        <v>760</v>
      </c>
      <c r="D74" s="366" t="s">
        <v>136</v>
      </c>
      <c r="E74" s="365" t="s">
        <v>63</v>
      </c>
      <c r="F74" s="365" t="s">
        <v>62</v>
      </c>
      <c r="G74" s="365" t="s">
        <v>62</v>
      </c>
      <c r="H74" s="365" t="s">
        <v>62</v>
      </c>
      <c r="I74" s="365" t="s">
        <v>62</v>
      </c>
      <c r="J74" s="365" t="s">
        <v>62</v>
      </c>
      <c r="K74" s="365" t="s">
        <v>62</v>
      </c>
      <c r="L74" s="366" t="s">
        <v>761</v>
      </c>
      <c r="M74" s="366" t="s">
        <v>1771</v>
      </c>
      <c r="N74" s="366" t="s">
        <v>1771</v>
      </c>
      <c r="O74" s="366" t="b">
        <f>Table1[[#This Row],[Field Definition / Additional Guidance (new)]]=Table1[[#This Row],[Field Definition / Additional Guidance]]</f>
        <v>1</v>
      </c>
      <c r="P74" s="396" t="s">
        <v>139</v>
      </c>
      <c r="Q74" s="396" t="s">
        <v>140</v>
      </c>
      <c r="R74" s="397"/>
      <c r="S74" s="366" t="s">
        <v>1772</v>
      </c>
      <c r="T74" s="365" t="s">
        <v>62</v>
      </c>
      <c r="U74" s="365" t="s">
        <v>62</v>
      </c>
      <c r="V74" s="365" t="s">
        <v>62</v>
      </c>
      <c r="W74" s="365" t="s">
        <v>62</v>
      </c>
      <c r="X74" s="365" t="s">
        <v>62</v>
      </c>
      <c r="Y74" s="365" t="s">
        <v>62</v>
      </c>
      <c r="Z74" s="365" t="s">
        <v>63</v>
      </c>
      <c r="AA74" s="397"/>
      <c r="AB74" s="372" t="s">
        <v>87</v>
      </c>
      <c r="AC74" s="369" t="s">
        <v>764</v>
      </c>
      <c r="AD74" s="369" t="s">
        <v>765</v>
      </c>
      <c r="AE74" s="369" t="s">
        <v>765</v>
      </c>
      <c r="AF74" s="372" t="s">
        <v>69</v>
      </c>
      <c r="AG74" s="402" t="s">
        <v>1773</v>
      </c>
      <c r="AH74" s="367"/>
      <c r="AI74" s="377">
        <v>44348</v>
      </c>
      <c r="AJ74" s="374"/>
      <c r="AK74" s="425" t="s">
        <v>8750</v>
      </c>
      <c r="AL74" s="425" t="s">
        <v>140</v>
      </c>
      <c r="AM74" s="425" t="s">
        <v>8392</v>
      </c>
      <c r="AN74" s="425" t="s">
        <v>8223</v>
      </c>
      <c r="AO74" s="425" t="s">
        <v>8224</v>
      </c>
      <c r="AP74" s="425" t="s">
        <v>8439</v>
      </c>
      <c r="AQ74" s="425"/>
      <c r="AR74" s="425">
        <v>1</v>
      </c>
    </row>
    <row r="75" spans="1:44" ht="30" customHeight="1">
      <c r="A75" s="105" t="str">
        <f>_xlfn.CONCAT(Table1[[#This Row],[TABLE_NAME]],Table1[[#This Row],[COLUMN_NAME]])</f>
        <v>ENTITYLEI</v>
      </c>
      <c r="B75" s="395" t="s">
        <v>1394</v>
      </c>
      <c r="C75" s="366" t="s">
        <v>1774</v>
      </c>
      <c r="D75" s="366" t="s">
        <v>1775</v>
      </c>
      <c r="E75" s="365" t="s">
        <v>62</v>
      </c>
      <c r="F75" s="365" t="s">
        <v>62</v>
      </c>
      <c r="G75" s="365" t="s">
        <v>62</v>
      </c>
      <c r="H75" s="365" t="s">
        <v>62</v>
      </c>
      <c r="I75" s="365" t="s">
        <v>63</v>
      </c>
      <c r="J75" s="365" t="s">
        <v>63</v>
      </c>
      <c r="K75" s="365" t="s">
        <v>63</v>
      </c>
      <c r="L75" s="366" t="s">
        <v>1776</v>
      </c>
      <c r="M75" s="366" t="s">
        <v>1777</v>
      </c>
      <c r="N75" s="366" t="s">
        <v>1777</v>
      </c>
      <c r="O75" s="366" t="b">
        <f>Table1[[#This Row],[Field Definition / Additional Guidance (new)]]=Table1[[#This Row],[Field Definition / Additional Guidance]]</f>
        <v>1</v>
      </c>
      <c r="P75" s="396" t="s">
        <v>139</v>
      </c>
      <c r="Q75" s="396" t="s">
        <v>140</v>
      </c>
      <c r="R75" s="397"/>
      <c r="S75" s="366" t="s">
        <v>1778</v>
      </c>
      <c r="T75" s="365" t="s">
        <v>62</v>
      </c>
      <c r="U75" s="365" t="s">
        <v>62</v>
      </c>
      <c r="V75" s="365" t="s">
        <v>62</v>
      </c>
      <c r="W75" s="365" t="s">
        <v>62</v>
      </c>
      <c r="X75" s="365" t="s">
        <v>62</v>
      </c>
      <c r="Y75" s="365" t="s">
        <v>63</v>
      </c>
      <c r="Z75" s="365" t="s">
        <v>63</v>
      </c>
      <c r="AA75" s="397"/>
      <c r="AB75" s="372" t="s">
        <v>87</v>
      </c>
      <c r="AC75" s="364" t="s">
        <v>764</v>
      </c>
      <c r="AD75" s="364" t="s">
        <v>1779</v>
      </c>
      <c r="AE75" s="369" t="s">
        <v>1780</v>
      </c>
      <c r="AF75" s="372" t="s">
        <v>1781</v>
      </c>
      <c r="AG75" s="403" t="s">
        <v>1782</v>
      </c>
      <c r="AH75" s="367"/>
      <c r="AI75" s="377">
        <v>44679</v>
      </c>
      <c r="AJ75" s="374" t="s">
        <v>1783</v>
      </c>
      <c r="AK75" s="425" t="s">
        <v>8751</v>
      </c>
      <c r="AL75" s="425"/>
      <c r="AM75" s="425" t="s">
        <v>8392</v>
      </c>
      <c r="AN75" s="425" t="s">
        <v>8223</v>
      </c>
      <c r="AO75" s="425" t="s">
        <v>8224</v>
      </c>
      <c r="AP75" s="425" t="s">
        <v>8663</v>
      </c>
      <c r="AQ75" s="425"/>
      <c r="AR75" s="425">
        <v>1</v>
      </c>
    </row>
    <row r="76" spans="1:44" ht="30" customHeight="1">
      <c r="A76" s="105" t="str">
        <f>_xlfn.CONCAT(Table1[[#This Row],[TABLE_NAME]],Table1[[#This Row],[COLUMN_NAME]])</f>
        <v>ENTITYLGL_PRCDNG_STTS_LE</v>
      </c>
      <c r="B76" s="395" t="s">
        <v>1394</v>
      </c>
      <c r="C76" s="366" t="s">
        <v>1784</v>
      </c>
      <c r="D76" s="366" t="s">
        <v>94</v>
      </c>
      <c r="E76" s="365" t="s">
        <v>62</v>
      </c>
      <c r="F76" s="365" t="s">
        <v>62</v>
      </c>
      <c r="G76" s="365" t="s">
        <v>62</v>
      </c>
      <c r="H76" s="365" t="s">
        <v>62</v>
      </c>
      <c r="I76" s="365" t="s">
        <v>62</v>
      </c>
      <c r="J76" s="365" t="s">
        <v>62</v>
      </c>
      <c r="K76" s="365" t="s">
        <v>62</v>
      </c>
      <c r="L76" s="366" t="s">
        <v>1785</v>
      </c>
      <c r="M76" s="366" t="s">
        <v>1786</v>
      </c>
      <c r="N76" s="366" t="s">
        <v>1786</v>
      </c>
      <c r="O76" s="366" t="b">
        <f>Table1[[#This Row],[Field Definition / Additional Guidance (new)]]=Table1[[#This Row],[Field Definition / Additional Guidance]]</f>
        <v>1</v>
      </c>
      <c r="P76" s="396">
        <v>99999999999</v>
      </c>
      <c r="Q76" s="396" t="s">
        <v>193</v>
      </c>
      <c r="R76" s="397"/>
      <c r="S76" s="366" t="s">
        <v>1787</v>
      </c>
      <c r="T76" s="365" t="s">
        <v>63</v>
      </c>
      <c r="U76" s="365" t="s">
        <v>62</v>
      </c>
      <c r="V76" s="365" t="s">
        <v>62</v>
      </c>
      <c r="W76" s="365" t="s">
        <v>62</v>
      </c>
      <c r="X76" s="365" t="s">
        <v>62</v>
      </c>
      <c r="Y76" s="365" t="s">
        <v>62</v>
      </c>
      <c r="Z76" s="365" t="s">
        <v>63</v>
      </c>
      <c r="AA76" s="397"/>
      <c r="AB76" s="368" t="s">
        <v>75</v>
      </c>
      <c r="AC76" s="369" t="s">
        <v>1788</v>
      </c>
      <c r="AD76" s="368" t="s">
        <v>1789</v>
      </c>
      <c r="AE76" s="369" t="s">
        <v>9011</v>
      </c>
      <c r="AF76" s="372" t="s">
        <v>69</v>
      </c>
      <c r="AG76" s="368" t="s">
        <v>9012</v>
      </c>
      <c r="AH76" s="367"/>
      <c r="AI76" s="377">
        <v>45779</v>
      </c>
      <c r="AJ76" s="374" t="s">
        <v>9013</v>
      </c>
      <c r="AK76" s="425" t="s">
        <v>8752</v>
      </c>
      <c r="AL76" s="425" t="s">
        <v>8345</v>
      </c>
      <c r="AM76" s="425" t="s">
        <v>8421</v>
      </c>
      <c r="AN76" s="425" t="s">
        <v>8255</v>
      </c>
      <c r="AO76" s="425" t="s">
        <v>8256</v>
      </c>
      <c r="AP76" s="425"/>
      <c r="AQ76" s="425"/>
      <c r="AR76" s="425">
        <v>1</v>
      </c>
    </row>
    <row r="77" spans="1:44" ht="30" customHeight="1">
      <c r="A77" s="105" t="str">
        <f>_xlfn.CONCAT(Table1[[#This Row],[TABLE_NAME]],Table1[[#This Row],[COLUMN_NAME]])</f>
        <v>ENTITYLTI</v>
      </c>
      <c r="B77" s="395" t="s">
        <v>1394</v>
      </c>
      <c r="C77" s="372" t="s">
        <v>1790</v>
      </c>
      <c r="D77" s="366" t="s">
        <v>114</v>
      </c>
      <c r="E77" s="365" t="s">
        <v>63</v>
      </c>
      <c r="F77" s="365" t="s">
        <v>63</v>
      </c>
      <c r="G77" s="365" t="s">
        <v>63</v>
      </c>
      <c r="H77" s="365" t="s">
        <v>63</v>
      </c>
      <c r="I77" s="365" t="s">
        <v>62</v>
      </c>
      <c r="J77" s="365" t="s">
        <v>63</v>
      </c>
      <c r="K77" s="365" t="s">
        <v>62</v>
      </c>
      <c r="L77" s="366" t="s">
        <v>915</v>
      </c>
      <c r="M77" s="366" t="s">
        <v>1791</v>
      </c>
      <c r="N77" s="366" t="s">
        <v>1791</v>
      </c>
      <c r="O77" s="366" t="b">
        <f>Table1[[#This Row],[Field Definition / Additional Guidance (new)]]=Table1[[#This Row],[Field Definition / Additional Guidance]]</f>
        <v>1</v>
      </c>
      <c r="P77" s="396">
        <v>99999999999</v>
      </c>
      <c r="Q77" s="396">
        <v>11111111111</v>
      </c>
      <c r="R77" s="397"/>
      <c r="S77" s="366" t="s">
        <v>1792</v>
      </c>
      <c r="T77" s="365" t="s">
        <v>63</v>
      </c>
      <c r="U77" s="365" t="s">
        <v>63</v>
      </c>
      <c r="V77" s="365" t="s">
        <v>63</v>
      </c>
      <c r="W77" s="365" t="s">
        <v>63</v>
      </c>
      <c r="X77" s="365" t="s">
        <v>63</v>
      </c>
      <c r="Y77" s="365" t="s">
        <v>62</v>
      </c>
      <c r="Z77" s="365" t="s">
        <v>63</v>
      </c>
      <c r="AA77" s="397"/>
      <c r="AB77" s="368" t="s">
        <v>1793</v>
      </c>
      <c r="AC77" s="369" t="s">
        <v>1794</v>
      </c>
      <c r="AD77" s="369" t="s">
        <v>1795</v>
      </c>
      <c r="AE77" s="369" t="s">
        <v>8196</v>
      </c>
      <c r="AF77" s="370" t="s">
        <v>8192</v>
      </c>
      <c r="AG77" s="368" t="s">
        <v>1796</v>
      </c>
      <c r="AH77" s="367"/>
      <c r="AI77" s="377">
        <v>45771</v>
      </c>
      <c r="AJ77" s="386" t="s">
        <v>8200</v>
      </c>
      <c r="AK77" s="425" t="s">
        <v>8753</v>
      </c>
      <c r="AL77" s="425" t="s">
        <v>140</v>
      </c>
      <c r="AM77" s="425" t="s">
        <v>8656</v>
      </c>
      <c r="AN77" s="425" t="s">
        <v>8657</v>
      </c>
      <c r="AO77" s="425" t="s">
        <v>8658</v>
      </c>
      <c r="AP77" s="425" t="s">
        <v>8636</v>
      </c>
      <c r="AQ77" s="425"/>
      <c r="AR77" s="425">
        <v>1</v>
      </c>
    </row>
    <row r="78" spans="1:44" ht="30" customHeight="1">
      <c r="A78" s="105" t="str">
        <f>_xlfn.CONCAT(Table1[[#This Row],[TABLE_NAME]],Table1[[#This Row],[COLUMN_NAME]])</f>
        <v>ENTITYLVRG</v>
      </c>
      <c r="B78" s="395" t="s">
        <v>1394</v>
      </c>
      <c r="C78" s="372" t="s">
        <v>1797</v>
      </c>
      <c r="D78" s="366" t="s">
        <v>114</v>
      </c>
      <c r="E78" s="365" t="s">
        <v>63</v>
      </c>
      <c r="F78" s="365" t="s">
        <v>62</v>
      </c>
      <c r="G78" s="365" t="s">
        <v>62</v>
      </c>
      <c r="H78" s="365" t="s">
        <v>62</v>
      </c>
      <c r="I78" s="365" t="s">
        <v>63</v>
      </c>
      <c r="J78" s="365" t="s">
        <v>62</v>
      </c>
      <c r="K78" s="365" t="s">
        <v>63</v>
      </c>
      <c r="L78" s="366" t="s">
        <v>1798</v>
      </c>
      <c r="M78" s="366" t="s">
        <v>1799</v>
      </c>
      <c r="N78" s="366" t="s">
        <v>1799</v>
      </c>
      <c r="O78" s="366" t="b">
        <f>Table1[[#This Row],[Field Definition / Additional Guidance (new)]]=Table1[[#This Row],[Field Definition / Additional Guidance]]</f>
        <v>1</v>
      </c>
      <c r="P78" s="396">
        <v>99999999999</v>
      </c>
      <c r="Q78" s="396">
        <v>11111111111</v>
      </c>
      <c r="R78" s="397"/>
      <c r="S78" s="366" t="s">
        <v>1800</v>
      </c>
      <c r="T78" s="365" t="s">
        <v>62</v>
      </c>
      <c r="U78" s="365" t="s">
        <v>62</v>
      </c>
      <c r="V78" s="365" t="s">
        <v>62</v>
      </c>
      <c r="W78" s="365" t="s">
        <v>62</v>
      </c>
      <c r="X78" s="365" t="s">
        <v>62</v>
      </c>
      <c r="Y78" s="365" t="s">
        <v>63</v>
      </c>
      <c r="Z78" s="365" t="s">
        <v>63</v>
      </c>
      <c r="AA78" s="397"/>
      <c r="AB78" s="372" t="s">
        <v>75</v>
      </c>
      <c r="AC78" s="369" t="s">
        <v>1494</v>
      </c>
      <c r="AD78" s="369" t="s">
        <v>1801</v>
      </c>
      <c r="AE78" s="369" t="s">
        <v>1802</v>
      </c>
      <c r="AF78" s="372" t="s">
        <v>69</v>
      </c>
      <c r="AG78" s="368" t="s">
        <v>1803</v>
      </c>
      <c r="AH78" s="367"/>
      <c r="AI78" s="377">
        <v>44700</v>
      </c>
      <c r="AJ78" s="386" t="s">
        <v>1804</v>
      </c>
      <c r="AK78" s="425" t="s">
        <v>8754</v>
      </c>
      <c r="AL78" s="425" t="s">
        <v>140</v>
      </c>
      <c r="AM78" s="425" t="s">
        <v>8630</v>
      </c>
      <c r="AN78" s="425" t="s">
        <v>8240</v>
      </c>
      <c r="AO78" s="425" t="s">
        <v>8224</v>
      </c>
      <c r="AP78" s="425"/>
      <c r="AQ78" s="425"/>
      <c r="AR78" s="425">
        <v>1</v>
      </c>
    </row>
    <row r="79" spans="1:44" ht="30" customHeight="1">
      <c r="A79" s="105" t="str">
        <f>_xlfn.CONCAT(Table1[[#This Row],[TABLE_NAME]],Table1[[#This Row],[COLUMN_NAME]])</f>
        <v>ENTITYLVRG_PRVS</v>
      </c>
      <c r="B79" s="395" t="s">
        <v>1394</v>
      </c>
      <c r="C79" s="372" t="s">
        <v>1805</v>
      </c>
      <c r="D79" s="366" t="s">
        <v>114</v>
      </c>
      <c r="E79" s="365" t="s">
        <v>63</v>
      </c>
      <c r="F79" s="365" t="s">
        <v>62</v>
      </c>
      <c r="G79" s="365" t="s">
        <v>62</v>
      </c>
      <c r="H79" s="365" t="s">
        <v>62</v>
      </c>
      <c r="I79" s="365" t="s">
        <v>63</v>
      </c>
      <c r="J79" s="365" t="s">
        <v>62</v>
      </c>
      <c r="K79" s="365" t="s">
        <v>63</v>
      </c>
      <c r="L79" s="366" t="s">
        <v>1806</v>
      </c>
      <c r="M79" s="366" t="s">
        <v>1807</v>
      </c>
      <c r="N79" s="366" t="s">
        <v>1807</v>
      </c>
      <c r="O79" s="366" t="b">
        <f>Table1[[#This Row],[Field Definition / Additional Guidance (new)]]=Table1[[#This Row],[Field Definition / Additional Guidance]]</f>
        <v>1</v>
      </c>
      <c r="P79" s="396">
        <v>99999999999</v>
      </c>
      <c r="Q79" s="396">
        <v>11111111111</v>
      </c>
      <c r="R79" s="397"/>
      <c r="S79" s="366" t="s">
        <v>1808</v>
      </c>
      <c r="T79" s="365" t="s">
        <v>62</v>
      </c>
      <c r="U79" s="365" t="s">
        <v>62</v>
      </c>
      <c r="V79" s="365" t="s">
        <v>62</v>
      </c>
      <c r="W79" s="365" t="s">
        <v>62</v>
      </c>
      <c r="X79" s="365" t="s">
        <v>62</v>
      </c>
      <c r="Y79" s="365" t="s">
        <v>63</v>
      </c>
      <c r="Z79" s="365" t="s">
        <v>63</v>
      </c>
      <c r="AA79" s="397"/>
      <c r="AB79" s="372" t="s">
        <v>75</v>
      </c>
      <c r="AC79" s="369" t="s">
        <v>1494</v>
      </c>
      <c r="AD79" s="369" t="s">
        <v>1809</v>
      </c>
      <c r="AE79" s="369" t="s">
        <v>1810</v>
      </c>
      <c r="AF79" s="372" t="s">
        <v>69</v>
      </c>
      <c r="AG79" s="368" t="s">
        <v>1811</v>
      </c>
      <c r="AH79" s="367"/>
      <c r="AI79" s="377">
        <v>44700</v>
      </c>
      <c r="AJ79" s="386" t="s">
        <v>1812</v>
      </c>
      <c r="AK79" s="425" t="s">
        <v>8754</v>
      </c>
      <c r="AL79" s="425" t="s">
        <v>140</v>
      </c>
      <c r="AM79" s="425" t="s">
        <v>8630</v>
      </c>
      <c r="AN79" s="425" t="s">
        <v>8240</v>
      </c>
      <c r="AO79" s="425" t="s">
        <v>8224</v>
      </c>
      <c r="AP79" s="425"/>
      <c r="AQ79" s="425"/>
      <c r="AR79" s="425">
        <v>1</v>
      </c>
    </row>
    <row r="80" spans="1:44" ht="30" customHeight="1">
      <c r="A80" s="105" t="str">
        <f>_xlfn.CONCAT(Table1[[#This Row],[TABLE_NAME]],Table1[[#This Row],[COLUMN_NAME]])</f>
        <v>ENTITYMNTHL_INCM</v>
      </c>
      <c r="B80" s="395" t="s">
        <v>1394</v>
      </c>
      <c r="C80" s="372" t="s">
        <v>1813</v>
      </c>
      <c r="D80" s="366" t="s">
        <v>61</v>
      </c>
      <c r="E80" s="365" t="s">
        <v>63</v>
      </c>
      <c r="F80" s="365" t="s">
        <v>63</v>
      </c>
      <c r="G80" s="365" t="s">
        <v>63</v>
      </c>
      <c r="H80" s="365" t="s">
        <v>63</v>
      </c>
      <c r="I80" s="365" t="s">
        <v>62</v>
      </c>
      <c r="J80" s="365" t="s">
        <v>63</v>
      </c>
      <c r="K80" s="365" t="s">
        <v>62</v>
      </c>
      <c r="L80" s="366" t="s">
        <v>1814</v>
      </c>
      <c r="M80" s="366" t="s">
        <v>1815</v>
      </c>
      <c r="N80" s="366" t="s">
        <v>1815</v>
      </c>
      <c r="O80" s="366" t="b">
        <f>Table1[[#This Row],[Field Definition / Additional Guidance (new)]]=Table1[[#This Row],[Field Definition / Additional Guidance]]</f>
        <v>1</v>
      </c>
      <c r="P80" s="396">
        <v>99999999999</v>
      </c>
      <c r="Q80" s="396">
        <v>11111111111</v>
      </c>
      <c r="R80" s="397"/>
      <c r="S80" s="366" t="s">
        <v>1816</v>
      </c>
      <c r="T80" s="365" t="s">
        <v>63</v>
      </c>
      <c r="U80" s="365" t="s">
        <v>63</v>
      </c>
      <c r="V80" s="365" t="s">
        <v>63</v>
      </c>
      <c r="W80" s="365" t="s">
        <v>63</v>
      </c>
      <c r="X80" s="365" t="s">
        <v>63</v>
      </c>
      <c r="Y80" s="365" t="s">
        <v>62</v>
      </c>
      <c r="Z80" s="365" t="s">
        <v>63</v>
      </c>
      <c r="AA80" s="397"/>
      <c r="AB80" s="372" t="s">
        <v>1817</v>
      </c>
      <c r="AC80" s="372" t="s">
        <v>1818</v>
      </c>
      <c r="AD80" s="372" t="s">
        <v>1819</v>
      </c>
      <c r="AE80" s="372" t="s">
        <v>1820</v>
      </c>
      <c r="AF80" s="372" t="s">
        <v>69</v>
      </c>
      <c r="AG80" s="375" t="s">
        <v>1821</v>
      </c>
      <c r="AH80" s="367"/>
      <c r="AI80" s="377">
        <v>44665</v>
      </c>
      <c r="AJ80" s="386" t="s">
        <v>1822</v>
      </c>
      <c r="AK80" s="425"/>
      <c r="AL80" s="425" t="s">
        <v>140</v>
      </c>
      <c r="AM80" s="425" t="s">
        <v>8656</v>
      </c>
      <c r="AN80" s="425" t="s">
        <v>8657</v>
      </c>
      <c r="AO80" s="425" t="s">
        <v>8658</v>
      </c>
      <c r="AP80" s="425" t="s">
        <v>8664</v>
      </c>
      <c r="AQ80" s="425"/>
      <c r="AR80" s="425">
        <v>1</v>
      </c>
    </row>
    <row r="81" spans="1:44" ht="30" customHeight="1">
      <c r="A81" s="105" t="str">
        <f>_xlfn.CONCAT(Table1[[#This Row],[TABLE_NAME]],Table1[[#This Row],[COLUMN_NAME]])</f>
        <v>ENTITYMNTHL_INCM_SLR</v>
      </c>
      <c r="B81" s="395" t="s">
        <v>1394</v>
      </c>
      <c r="C81" s="372" t="s">
        <v>1823</v>
      </c>
      <c r="D81" s="366" t="s">
        <v>61</v>
      </c>
      <c r="E81" s="365" t="s">
        <v>63</v>
      </c>
      <c r="F81" s="365" t="s">
        <v>63</v>
      </c>
      <c r="G81" s="365" t="s">
        <v>63</v>
      </c>
      <c r="H81" s="365" t="s">
        <v>63</v>
      </c>
      <c r="I81" s="365" t="s">
        <v>62</v>
      </c>
      <c r="J81" s="365" t="s">
        <v>63</v>
      </c>
      <c r="K81" s="365" t="s">
        <v>62</v>
      </c>
      <c r="L81" s="366" t="s">
        <v>1824</v>
      </c>
      <c r="M81" s="366" t="s">
        <v>1825</v>
      </c>
      <c r="N81" s="366" t="s">
        <v>1825</v>
      </c>
      <c r="O81" s="366" t="b">
        <f>Table1[[#This Row],[Field Definition / Additional Guidance (new)]]=Table1[[#This Row],[Field Definition / Additional Guidance]]</f>
        <v>1</v>
      </c>
      <c r="P81" s="396">
        <v>99999999999</v>
      </c>
      <c r="Q81" s="396">
        <v>11111111111</v>
      </c>
      <c r="R81" s="397"/>
      <c r="S81" s="366" t="s">
        <v>1826</v>
      </c>
      <c r="T81" s="365" t="s">
        <v>63</v>
      </c>
      <c r="U81" s="365" t="s">
        <v>63</v>
      </c>
      <c r="V81" s="365" t="s">
        <v>63</v>
      </c>
      <c r="W81" s="365" t="s">
        <v>63</v>
      </c>
      <c r="X81" s="365" t="s">
        <v>63</v>
      </c>
      <c r="Y81" s="365" t="s">
        <v>62</v>
      </c>
      <c r="Z81" s="365" t="s">
        <v>63</v>
      </c>
      <c r="AA81" s="397"/>
      <c r="AB81" s="372" t="s">
        <v>1817</v>
      </c>
      <c r="AC81" s="372" t="s">
        <v>1827</v>
      </c>
      <c r="AD81" s="372" t="s">
        <v>1828</v>
      </c>
      <c r="AE81" s="368" t="s">
        <v>1829</v>
      </c>
      <c r="AF81" s="368" t="s">
        <v>69</v>
      </c>
      <c r="AG81" s="368" t="s">
        <v>1830</v>
      </c>
      <c r="AH81" s="367"/>
      <c r="AI81" s="377">
        <v>44665</v>
      </c>
      <c r="AJ81" s="374" t="s">
        <v>1831</v>
      </c>
      <c r="AK81" s="425"/>
      <c r="AL81" s="425" t="s">
        <v>140</v>
      </c>
      <c r="AM81" s="425" t="s">
        <v>8656</v>
      </c>
      <c r="AN81" s="425" t="s">
        <v>8657</v>
      </c>
      <c r="AO81" s="425" t="s">
        <v>8658</v>
      </c>
      <c r="AP81" s="425" t="s">
        <v>8665</v>
      </c>
      <c r="AQ81" s="425"/>
      <c r="AR81" s="425">
        <v>1</v>
      </c>
    </row>
    <row r="82" spans="1:44" ht="30" customHeight="1">
      <c r="A82" s="105" t="str">
        <f>_xlfn.CONCAT(Table1[[#This Row],[TABLE_NAME]],Table1[[#This Row],[COLUMN_NAME]])</f>
        <v>ENTITYMNTHL_TRNVR</v>
      </c>
      <c r="B82" s="395" t="s">
        <v>1394</v>
      </c>
      <c r="C82" s="366" t="s">
        <v>1832</v>
      </c>
      <c r="D82" s="366" t="s">
        <v>61</v>
      </c>
      <c r="E82" s="365" t="s">
        <v>63</v>
      </c>
      <c r="F82" s="365" t="s">
        <v>63</v>
      </c>
      <c r="G82" s="365" t="s">
        <v>63</v>
      </c>
      <c r="H82" s="365" t="s">
        <v>63</v>
      </c>
      <c r="I82" s="365" t="s">
        <v>62</v>
      </c>
      <c r="J82" s="365" t="s">
        <v>63</v>
      </c>
      <c r="K82" s="365" t="s">
        <v>62</v>
      </c>
      <c r="L82" s="366" t="s">
        <v>1833</v>
      </c>
      <c r="M82" s="366" t="s">
        <v>1834</v>
      </c>
      <c r="N82" s="366" t="s">
        <v>1834</v>
      </c>
      <c r="O82" s="366" t="b">
        <f>Table1[[#This Row],[Field Definition / Additional Guidance (new)]]=Table1[[#This Row],[Field Definition / Additional Guidance]]</f>
        <v>1</v>
      </c>
      <c r="P82" s="396">
        <v>99999999999</v>
      </c>
      <c r="Q82" s="396">
        <v>11111111111</v>
      </c>
      <c r="R82" s="397"/>
      <c r="S82" s="366" t="s">
        <v>1835</v>
      </c>
      <c r="T82" s="365" t="s">
        <v>63</v>
      </c>
      <c r="U82" s="365" t="s">
        <v>63</v>
      </c>
      <c r="V82" s="365" t="s">
        <v>63</v>
      </c>
      <c r="W82" s="365" t="s">
        <v>63</v>
      </c>
      <c r="X82" s="365" t="s">
        <v>63</v>
      </c>
      <c r="Y82" s="365" t="s">
        <v>62</v>
      </c>
      <c r="Z82" s="365" t="s">
        <v>63</v>
      </c>
      <c r="AA82" s="397"/>
      <c r="AB82" s="372" t="s">
        <v>1437</v>
      </c>
      <c r="AC82" s="369" t="s">
        <v>1836</v>
      </c>
      <c r="AD82" s="369" t="s">
        <v>1837</v>
      </c>
      <c r="AE82" s="369" t="s">
        <v>1838</v>
      </c>
      <c r="AF82" s="370" t="s">
        <v>8193</v>
      </c>
      <c r="AG82" s="368" t="s">
        <v>1839</v>
      </c>
      <c r="AH82" s="367"/>
      <c r="AI82" s="377">
        <v>45771</v>
      </c>
      <c r="AJ82" s="374" t="s">
        <v>8201</v>
      </c>
      <c r="AK82" s="425" t="s">
        <v>8755</v>
      </c>
      <c r="AL82" s="425" t="s">
        <v>140</v>
      </c>
      <c r="AM82" s="425" t="s">
        <v>8656</v>
      </c>
      <c r="AN82" s="425" t="s">
        <v>8666</v>
      </c>
      <c r="AO82" s="425" t="s">
        <v>8667</v>
      </c>
      <c r="AP82" s="425"/>
      <c r="AQ82" s="425"/>
      <c r="AR82" s="425">
        <v>1</v>
      </c>
    </row>
    <row r="83" spans="1:44" ht="30" customHeight="1">
      <c r="A83" s="105" t="str">
        <f>_xlfn.CONCAT(Table1[[#This Row],[TABLE_NAME]],Table1[[#This Row],[COLUMN_NAME]])</f>
        <v>ENTITYNT_INCM</v>
      </c>
      <c r="B83" s="395" t="s">
        <v>1394</v>
      </c>
      <c r="C83" s="372" t="s">
        <v>1840</v>
      </c>
      <c r="D83" s="366" t="s">
        <v>61</v>
      </c>
      <c r="E83" s="365" t="s">
        <v>63</v>
      </c>
      <c r="F83" s="365" t="s">
        <v>62</v>
      </c>
      <c r="G83" s="365" t="s">
        <v>62</v>
      </c>
      <c r="H83" s="365" t="s">
        <v>62</v>
      </c>
      <c r="I83" s="365" t="s">
        <v>63</v>
      </c>
      <c r="J83" s="365" t="s">
        <v>62</v>
      </c>
      <c r="K83" s="365" t="s">
        <v>63</v>
      </c>
      <c r="L83" s="366" t="s">
        <v>1841</v>
      </c>
      <c r="M83" s="366" t="s">
        <v>1842</v>
      </c>
      <c r="N83" s="366" t="s">
        <v>1842</v>
      </c>
      <c r="O83" s="366" t="b">
        <f>Table1[[#This Row],[Field Definition / Additional Guidance (new)]]=Table1[[#This Row],[Field Definition / Additional Guidance]]</f>
        <v>1</v>
      </c>
      <c r="P83" s="396">
        <v>99999999999</v>
      </c>
      <c r="Q83" s="396">
        <v>11111111111</v>
      </c>
      <c r="R83" s="397"/>
      <c r="S83" s="366" t="s">
        <v>1843</v>
      </c>
      <c r="T83" s="365" t="s">
        <v>62</v>
      </c>
      <c r="U83" s="365" t="s">
        <v>62</v>
      </c>
      <c r="V83" s="365" t="s">
        <v>62</v>
      </c>
      <c r="W83" s="365" t="s">
        <v>62</v>
      </c>
      <c r="X83" s="365" t="s">
        <v>62</v>
      </c>
      <c r="Y83" s="365" t="s">
        <v>63</v>
      </c>
      <c r="Z83" s="365" t="s">
        <v>63</v>
      </c>
      <c r="AA83" s="397"/>
      <c r="AB83" s="368" t="s">
        <v>1409</v>
      </c>
      <c r="AC83" s="369" t="s">
        <v>1410</v>
      </c>
      <c r="AD83" s="369" t="s">
        <v>1844</v>
      </c>
      <c r="AE83" s="369" t="s">
        <v>1845</v>
      </c>
      <c r="AF83" s="372" t="s">
        <v>69</v>
      </c>
      <c r="AG83" s="401" t="s">
        <v>1413</v>
      </c>
      <c r="AH83" s="367"/>
      <c r="AI83" s="377">
        <v>44645</v>
      </c>
      <c r="AJ83" s="386" t="s">
        <v>1621</v>
      </c>
      <c r="AK83" s="425" t="s">
        <v>8725</v>
      </c>
      <c r="AL83" s="425" t="s">
        <v>140</v>
      </c>
      <c r="AM83" s="425" t="s">
        <v>8630</v>
      </c>
      <c r="AN83" s="425" t="s">
        <v>8240</v>
      </c>
      <c r="AO83" s="425" t="s">
        <v>8224</v>
      </c>
      <c r="AP83" s="425"/>
      <c r="AQ83" s="425"/>
      <c r="AR83" s="425">
        <v>1</v>
      </c>
    </row>
    <row r="84" spans="1:44" ht="30" customHeight="1">
      <c r="A84" s="105" t="str">
        <f>_xlfn.CONCAT(Table1[[#This Row],[TABLE_NAME]],Table1[[#This Row],[COLUMN_NAME]])</f>
        <v>ENTITYNT_INCM_PRVS</v>
      </c>
      <c r="B84" s="395" t="s">
        <v>1394</v>
      </c>
      <c r="C84" s="372" t="s">
        <v>1846</v>
      </c>
      <c r="D84" s="366" t="s">
        <v>61</v>
      </c>
      <c r="E84" s="365" t="s">
        <v>63</v>
      </c>
      <c r="F84" s="365" t="s">
        <v>62</v>
      </c>
      <c r="G84" s="365" t="s">
        <v>62</v>
      </c>
      <c r="H84" s="365" t="s">
        <v>62</v>
      </c>
      <c r="I84" s="365" t="s">
        <v>63</v>
      </c>
      <c r="J84" s="365" t="s">
        <v>62</v>
      </c>
      <c r="K84" s="365" t="s">
        <v>63</v>
      </c>
      <c r="L84" s="366" t="s">
        <v>1847</v>
      </c>
      <c r="M84" s="366" t="s">
        <v>1848</v>
      </c>
      <c r="N84" s="366" t="s">
        <v>1848</v>
      </c>
      <c r="O84" s="366" t="b">
        <f>Table1[[#This Row],[Field Definition / Additional Guidance (new)]]=Table1[[#This Row],[Field Definition / Additional Guidance]]</f>
        <v>1</v>
      </c>
      <c r="P84" s="396">
        <v>99999999999</v>
      </c>
      <c r="Q84" s="396">
        <v>11111111111</v>
      </c>
      <c r="R84" s="397"/>
      <c r="S84" s="366" t="s">
        <v>1849</v>
      </c>
      <c r="T84" s="365" t="s">
        <v>62</v>
      </c>
      <c r="U84" s="365" t="s">
        <v>62</v>
      </c>
      <c r="V84" s="365" t="s">
        <v>62</v>
      </c>
      <c r="W84" s="365" t="s">
        <v>62</v>
      </c>
      <c r="X84" s="365" t="s">
        <v>62</v>
      </c>
      <c r="Y84" s="365" t="s">
        <v>63</v>
      </c>
      <c r="Z84" s="365" t="s">
        <v>63</v>
      </c>
      <c r="AA84" s="397"/>
      <c r="AB84" s="368" t="s">
        <v>1409</v>
      </c>
      <c r="AC84" s="369" t="s">
        <v>1410</v>
      </c>
      <c r="AD84" s="369" t="s">
        <v>1844</v>
      </c>
      <c r="AE84" s="369" t="s">
        <v>1850</v>
      </c>
      <c r="AF84" s="372" t="s">
        <v>69</v>
      </c>
      <c r="AG84" s="401" t="s">
        <v>1427</v>
      </c>
      <c r="AH84" s="367"/>
      <c r="AI84" s="377">
        <v>44645</v>
      </c>
      <c r="AJ84" s="386" t="s">
        <v>1851</v>
      </c>
      <c r="AK84" s="425"/>
      <c r="AL84" s="425" t="s">
        <v>140</v>
      </c>
      <c r="AM84" s="425" t="s">
        <v>8630</v>
      </c>
      <c r="AN84" s="425" t="s">
        <v>8240</v>
      </c>
      <c r="AO84" s="425" t="s">
        <v>8224</v>
      </c>
      <c r="AP84" s="425"/>
      <c r="AQ84" s="425"/>
      <c r="AR84" s="425">
        <v>1</v>
      </c>
    </row>
    <row r="85" spans="1:44" ht="30" customHeight="1">
      <c r="A85" s="105" t="str">
        <f>_xlfn.CONCAT(Table1[[#This Row],[TABLE_NAME]],Table1[[#This Row],[COLUMN_NAME]])</f>
        <v>ENTITYOSI_ID</v>
      </c>
      <c r="B85" s="395" t="s">
        <v>1394</v>
      </c>
      <c r="C85" s="366" t="s">
        <v>1852</v>
      </c>
      <c r="D85" s="366"/>
      <c r="E85" s="365" t="s">
        <v>63</v>
      </c>
      <c r="F85" s="365"/>
      <c r="G85" s="365"/>
      <c r="H85" s="365"/>
      <c r="I85" s="365"/>
      <c r="J85" s="365"/>
      <c r="K85" s="365"/>
      <c r="L85" s="366"/>
      <c r="M85" s="366"/>
      <c r="N85" s="366" t="s">
        <v>1853</v>
      </c>
      <c r="O85" s="366" t="b">
        <f>Table1[[#This Row],[Field Definition / Additional Guidance (new)]]=Table1[[#This Row],[Field Definition / Additional Guidance]]</f>
        <v>0</v>
      </c>
      <c r="P85" s="396" t="s">
        <v>139</v>
      </c>
      <c r="Q85" s="396" t="s">
        <v>140</v>
      </c>
      <c r="R85" s="397"/>
      <c r="S85" s="366" t="s">
        <v>1854</v>
      </c>
      <c r="T85" s="365" t="s">
        <v>545</v>
      </c>
      <c r="U85" s="365" t="s">
        <v>545</v>
      </c>
      <c r="V85" s="365" t="s">
        <v>545</v>
      </c>
      <c r="W85" s="365" t="s">
        <v>545</v>
      </c>
      <c r="X85" s="365" t="s">
        <v>545</v>
      </c>
      <c r="Y85" s="365" t="s">
        <v>545</v>
      </c>
      <c r="Z85" s="365" t="s">
        <v>545</v>
      </c>
      <c r="AA85" s="397"/>
      <c r="AB85" s="372" t="s">
        <v>67</v>
      </c>
      <c r="AC85" s="369" t="s">
        <v>67</v>
      </c>
      <c r="AD85" s="369" t="s">
        <v>67</v>
      </c>
      <c r="AE85" s="372" t="s">
        <v>546</v>
      </c>
      <c r="AF85" s="369" t="s">
        <v>69</v>
      </c>
      <c r="AG85" s="369" t="s">
        <v>69</v>
      </c>
      <c r="AH85" s="367"/>
      <c r="AI85" s="377">
        <v>44764</v>
      </c>
      <c r="AJ85" s="374" t="s">
        <v>1855</v>
      </c>
      <c r="AK85" s="425" t="s">
        <v>8756</v>
      </c>
      <c r="AL85" s="425" t="s">
        <v>140</v>
      </c>
      <c r="AM85" s="425" t="s">
        <v>8401</v>
      </c>
      <c r="AN85" s="425" t="s">
        <v>8401</v>
      </c>
      <c r="AO85" s="425" t="s">
        <v>8401</v>
      </c>
      <c r="AP85" s="425"/>
      <c r="AQ85" s="425"/>
      <c r="AR85" s="425">
        <v>1</v>
      </c>
    </row>
    <row r="86" spans="1:44" ht="30" customHeight="1">
      <c r="A86" s="105" t="str">
        <f>_xlfn.CONCAT(Table1[[#This Row],[TABLE_NAME]],Table1[[#This Row],[COLUMN_NAME]])</f>
        <v>ENTITYOWND_BY_SPNSR</v>
      </c>
      <c r="B86" s="395" t="s">
        <v>1394</v>
      </c>
      <c r="C86" s="372" t="s">
        <v>1856</v>
      </c>
      <c r="D86" s="366" t="s">
        <v>190</v>
      </c>
      <c r="E86" s="365" t="s">
        <v>63</v>
      </c>
      <c r="F86" s="365" t="s">
        <v>63</v>
      </c>
      <c r="G86" s="365" t="s">
        <v>63</v>
      </c>
      <c r="H86" s="365" t="s">
        <v>62</v>
      </c>
      <c r="I86" s="365" t="s">
        <v>63</v>
      </c>
      <c r="J86" s="365" t="s">
        <v>63</v>
      </c>
      <c r="K86" s="365" t="s">
        <v>63</v>
      </c>
      <c r="L86" s="366" t="s">
        <v>1857</v>
      </c>
      <c r="M86" s="366" t="s">
        <v>1858</v>
      </c>
      <c r="N86" s="366" t="s">
        <v>1858</v>
      </c>
      <c r="O86" s="366" t="b">
        <f>Table1[[#This Row],[Field Definition / Additional Guidance (new)]]=Table1[[#This Row],[Field Definition / Additional Guidance]]</f>
        <v>1</v>
      </c>
      <c r="P86" s="396" t="s">
        <v>139</v>
      </c>
      <c r="Q86" s="396" t="s">
        <v>140</v>
      </c>
      <c r="R86" s="397"/>
      <c r="S86" s="366" t="s">
        <v>1859</v>
      </c>
      <c r="T86" s="365" t="s">
        <v>63</v>
      </c>
      <c r="U86" s="365" t="s">
        <v>63</v>
      </c>
      <c r="V86" s="365" t="s">
        <v>63</v>
      </c>
      <c r="W86" s="365" t="s">
        <v>63</v>
      </c>
      <c r="X86" s="365" t="s">
        <v>62</v>
      </c>
      <c r="Y86" s="365" t="s">
        <v>63</v>
      </c>
      <c r="Z86" s="365" t="s">
        <v>63</v>
      </c>
      <c r="AA86" s="397"/>
      <c r="AB86" s="372" t="s">
        <v>75</v>
      </c>
      <c r="AC86" s="369" t="s">
        <v>556</v>
      </c>
      <c r="AD86" s="369" t="s">
        <v>1856</v>
      </c>
      <c r="AE86" s="368" t="s">
        <v>1860</v>
      </c>
      <c r="AF86" s="372" t="s">
        <v>1489</v>
      </c>
      <c r="AG86" s="368" t="s">
        <v>1490</v>
      </c>
      <c r="AH86" s="367"/>
      <c r="AI86" s="377">
        <v>44665</v>
      </c>
      <c r="AJ86" s="374" t="s">
        <v>1861</v>
      </c>
      <c r="AK86" s="425" t="s">
        <v>8757</v>
      </c>
      <c r="AL86" s="425" t="s">
        <v>140</v>
      </c>
      <c r="AM86" s="425" t="s">
        <v>8284</v>
      </c>
      <c r="AN86" s="425" t="s">
        <v>8240</v>
      </c>
      <c r="AO86" s="425" t="s">
        <v>8224</v>
      </c>
      <c r="AP86" s="425" t="s">
        <v>8668</v>
      </c>
      <c r="AQ86" s="425"/>
      <c r="AR86" s="425">
        <v>1</v>
      </c>
    </row>
    <row r="87" spans="1:44" ht="30" customHeight="1">
      <c r="A87" s="105" t="str">
        <f>_xlfn.CONCAT(Table1[[#This Row],[TABLE_NAME]],Table1[[#This Row],[COLUMN_NAME]])</f>
        <v>ENTITYPD_CRR_RD</v>
      </c>
      <c r="B87" s="395" t="s">
        <v>1394</v>
      </c>
      <c r="C87" s="366" t="s">
        <v>1025</v>
      </c>
      <c r="D87" s="366" t="s">
        <v>114</v>
      </c>
      <c r="E87" s="365" t="s">
        <v>63</v>
      </c>
      <c r="F87" s="365" t="s">
        <v>62</v>
      </c>
      <c r="G87" s="365" t="s">
        <v>62</v>
      </c>
      <c r="H87" s="365" t="s">
        <v>62</v>
      </c>
      <c r="I87" s="365" t="s">
        <v>62</v>
      </c>
      <c r="J87" s="365" t="s">
        <v>62</v>
      </c>
      <c r="K87" s="365" t="s">
        <v>62</v>
      </c>
      <c r="L87" s="366" t="s">
        <v>1026</v>
      </c>
      <c r="M87" s="366" t="s">
        <v>1862</v>
      </c>
      <c r="N87" s="366" t="s">
        <v>1862</v>
      </c>
      <c r="O87" s="366" t="b">
        <f>Table1[[#This Row],[Field Definition / Additional Guidance (new)]]=Table1[[#This Row],[Field Definition / Additional Guidance]]</f>
        <v>1</v>
      </c>
      <c r="P87" s="396">
        <v>99999999999</v>
      </c>
      <c r="Q87" s="396">
        <v>11111111111</v>
      </c>
      <c r="R87" s="397"/>
      <c r="S87" s="366" t="s">
        <v>1863</v>
      </c>
      <c r="T87" s="365" t="s">
        <v>62</v>
      </c>
      <c r="U87" s="365" t="s">
        <v>62</v>
      </c>
      <c r="V87" s="365" t="s">
        <v>62</v>
      </c>
      <c r="W87" s="365" t="s">
        <v>62</v>
      </c>
      <c r="X87" s="365" t="s">
        <v>62</v>
      </c>
      <c r="Y87" s="365" t="s">
        <v>62</v>
      </c>
      <c r="Z87" s="365" t="s">
        <v>63</v>
      </c>
      <c r="AA87" s="397"/>
      <c r="AB87" s="372" t="s">
        <v>75</v>
      </c>
      <c r="AC87" s="369" t="s">
        <v>147</v>
      </c>
      <c r="AD87" s="368" t="s">
        <v>1025</v>
      </c>
      <c r="AE87" s="368" t="s">
        <v>1025</v>
      </c>
      <c r="AF87" s="370" t="s">
        <v>8879</v>
      </c>
      <c r="AG87" s="368" t="s">
        <v>8832</v>
      </c>
      <c r="AH87" s="367"/>
      <c r="AI87" s="377">
        <v>45779</v>
      </c>
      <c r="AJ87" s="374" t="s">
        <v>8880</v>
      </c>
      <c r="AK87" s="425" t="s">
        <v>8758</v>
      </c>
      <c r="AL87" s="425" t="s">
        <v>140</v>
      </c>
      <c r="AM87" s="425" t="s">
        <v>8243</v>
      </c>
      <c r="AN87" s="425" t="s">
        <v>8244</v>
      </c>
      <c r="AO87" s="425" t="s">
        <v>8245</v>
      </c>
      <c r="AP87" s="425"/>
      <c r="AQ87" s="425"/>
      <c r="AR87" s="425">
        <v>1</v>
      </c>
    </row>
    <row r="88" spans="1:44" ht="30" customHeight="1">
      <c r="A88" s="105" t="str">
        <f>_xlfn.CONCAT(Table1[[#This Row],[TABLE_NAME]],Table1[[#This Row],[COLUMN_NAME]])</f>
        <v>ENTITYPD_CRR_RD_T1</v>
      </c>
      <c r="B88" s="395" t="s">
        <v>1394</v>
      </c>
      <c r="C88" s="366" t="s">
        <v>1029</v>
      </c>
      <c r="D88" s="366" t="s">
        <v>114</v>
      </c>
      <c r="E88" s="365" t="s">
        <v>63</v>
      </c>
      <c r="F88" s="365"/>
      <c r="G88" s="365"/>
      <c r="H88" s="365"/>
      <c r="I88" s="365"/>
      <c r="J88" s="365"/>
      <c r="K88" s="365"/>
      <c r="L88" s="366" t="s">
        <v>1030</v>
      </c>
      <c r="M88" s="366" t="s">
        <v>1862</v>
      </c>
      <c r="N88" s="366" t="s">
        <v>1862</v>
      </c>
      <c r="O88" s="366" t="b">
        <f>Table1[[#This Row],[Field Definition / Additional Guidance (new)]]=Table1[[#This Row],[Field Definition / Additional Guidance]]</f>
        <v>1</v>
      </c>
      <c r="P88" s="396">
        <v>99999999999</v>
      </c>
      <c r="Q88" s="396">
        <v>11111111111</v>
      </c>
      <c r="R88" s="397"/>
      <c r="S88" s="366" t="s">
        <v>1864</v>
      </c>
      <c r="T88" s="365" t="s">
        <v>62</v>
      </c>
      <c r="U88" s="365" t="s">
        <v>62</v>
      </c>
      <c r="V88" s="365" t="s">
        <v>62</v>
      </c>
      <c r="W88" s="365" t="s">
        <v>62</v>
      </c>
      <c r="X88" s="365" t="s">
        <v>62</v>
      </c>
      <c r="Y88" s="365" t="s">
        <v>62</v>
      </c>
      <c r="Z88" s="365" t="s">
        <v>63</v>
      </c>
      <c r="AA88" s="397"/>
      <c r="AB88" s="372" t="s">
        <v>75</v>
      </c>
      <c r="AC88" s="369" t="s">
        <v>9252</v>
      </c>
      <c r="AD88" s="368" t="s">
        <v>9253</v>
      </c>
      <c r="AE88" s="369" t="s">
        <v>9254</v>
      </c>
      <c r="AF88" s="370" t="s">
        <v>9255</v>
      </c>
      <c r="AG88" s="368" t="s">
        <v>9256</v>
      </c>
      <c r="AH88" s="367"/>
      <c r="AI88" s="377">
        <v>45771</v>
      </c>
      <c r="AJ88" s="374" t="s">
        <v>9257</v>
      </c>
      <c r="AK88" s="425"/>
      <c r="AL88" s="425" t="s">
        <v>140</v>
      </c>
      <c r="AM88" s="425" t="s">
        <v>8243</v>
      </c>
      <c r="AN88" s="425" t="s">
        <v>8244</v>
      </c>
      <c r="AO88" s="425" t="s">
        <v>8245</v>
      </c>
      <c r="AP88" s="425"/>
      <c r="AQ88" s="425"/>
      <c r="AR88" s="425">
        <v>1</v>
      </c>
    </row>
    <row r="89" spans="1:44" ht="30" customHeight="1">
      <c r="A89" s="105" t="str">
        <f>_xlfn.CONCAT(Table1[[#This Row],[TABLE_NAME]],Table1[[#This Row],[COLUMN_NAME]])</f>
        <v>ENTITYPD_IFRS9_12M_RD</v>
      </c>
      <c r="B89" s="395" t="s">
        <v>1394</v>
      </c>
      <c r="C89" s="366" t="s">
        <v>1040</v>
      </c>
      <c r="D89" s="366" t="s">
        <v>114</v>
      </c>
      <c r="E89" s="365" t="s">
        <v>63</v>
      </c>
      <c r="F89" s="365" t="s">
        <v>62</v>
      </c>
      <c r="G89" s="365" t="s">
        <v>62</v>
      </c>
      <c r="H89" s="365" t="s">
        <v>62</v>
      </c>
      <c r="I89" s="365" t="s">
        <v>62</v>
      </c>
      <c r="J89" s="365" t="s">
        <v>62</v>
      </c>
      <c r="K89" s="365" t="s">
        <v>62</v>
      </c>
      <c r="L89" s="366" t="s">
        <v>1041</v>
      </c>
      <c r="M89" s="366" t="s">
        <v>1865</v>
      </c>
      <c r="N89" s="366" t="s">
        <v>1865</v>
      </c>
      <c r="O89" s="366" t="b">
        <f>Table1[[#This Row],[Field Definition / Additional Guidance (new)]]=Table1[[#This Row],[Field Definition / Additional Guidance]]</f>
        <v>1</v>
      </c>
      <c r="P89" s="396">
        <v>99999999999</v>
      </c>
      <c r="Q89" s="396">
        <v>11111111111</v>
      </c>
      <c r="R89" s="397"/>
      <c r="S89" s="366" t="s">
        <v>1866</v>
      </c>
      <c r="T89" s="365" t="s">
        <v>62</v>
      </c>
      <c r="U89" s="365" t="s">
        <v>62</v>
      </c>
      <c r="V89" s="365" t="s">
        <v>62</v>
      </c>
      <c r="W89" s="365" t="s">
        <v>62</v>
      </c>
      <c r="X89" s="365" t="s">
        <v>62</v>
      </c>
      <c r="Y89" s="365" t="s">
        <v>62</v>
      </c>
      <c r="Z89" s="365" t="s">
        <v>63</v>
      </c>
      <c r="AA89" s="397"/>
      <c r="AB89" s="369" t="s">
        <v>1044</v>
      </c>
      <c r="AC89" s="369" t="s">
        <v>1045</v>
      </c>
      <c r="AD89" s="369" t="s">
        <v>1046</v>
      </c>
      <c r="AE89" s="369" t="s">
        <v>1047</v>
      </c>
      <c r="AF89" s="368" t="s">
        <v>8881</v>
      </c>
      <c r="AG89" s="402" t="s">
        <v>8882</v>
      </c>
      <c r="AH89" s="367"/>
      <c r="AI89" s="377">
        <v>45771</v>
      </c>
      <c r="AJ89" s="374" t="s">
        <v>8883</v>
      </c>
      <c r="AK89" s="425" t="s">
        <v>8759</v>
      </c>
      <c r="AL89" s="425" t="s">
        <v>140</v>
      </c>
      <c r="AM89" s="425" t="s">
        <v>8323</v>
      </c>
      <c r="AN89" s="425" t="s">
        <v>8324</v>
      </c>
      <c r="AO89" s="425" t="s">
        <v>8325</v>
      </c>
      <c r="AP89" s="425" t="s">
        <v>8669</v>
      </c>
      <c r="AQ89" s="425"/>
      <c r="AR89" s="425">
        <v>1</v>
      </c>
    </row>
    <row r="90" spans="1:44" ht="30" customHeight="1">
      <c r="A90" s="105" t="str">
        <f>_xlfn.CONCAT(Table1[[#This Row],[TABLE_NAME]],Table1[[#This Row],[COLUMN_NAME]])</f>
        <v>ENTITYPD_IFRS9_12M_RD_T1</v>
      </c>
      <c r="B90" s="395" t="s">
        <v>1394</v>
      </c>
      <c r="C90" s="366" t="s">
        <v>1048</v>
      </c>
      <c r="D90" s="366" t="s">
        <v>114</v>
      </c>
      <c r="E90" s="365" t="s">
        <v>63</v>
      </c>
      <c r="F90" s="365" t="s">
        <v>63</v>
      </c>
      <c r="G90" s="365" t="s">
        <v>63</v>
      </c>
      <c r="H90" s="365" t="s">
        <v>63</v>
      </c>
      <c r="I90" s="365" t="s">
        <v>62</v>
      </c>
      <c r="J90" s="365" t="s">
        <v>62</v>
      </c>
      <c r="K90" s="365" t="s">
        <v>62</v>
      </c>
      <c r="L90" s="366" t="s">
        <v>1049</v>
      </c>
      <c r="M90" s="366" t="s">
        <v>1867</v>
      </c>
      <c r="N90" s="366" t="s">
        <v>1867</v>
      </c>
      <c r="O90" s="366" t="b">
        <f>Table1[[#This Row],[Field Definition / Additional Guidance (new)]]=Table1[[#This Row],[Field Definition / Additional Guidance]]</f>
        <v>1</v>
      </c>
      <c r="P90" s="396">
        <v>99999999999</v>
      </c>
      <c r="Q90" s="396">
        <v>11111111111</v>
      </c>
      <c r="R90" s="397"/>
      <c r="S90" s="366" t="s">
        <v>1868</v>
      </c>
      <c r="T90" s="365" t="s">
        <v>62</v>
      </c>
      <c r="U90" s="365" t="s">
        <v>62</v>
      </c>
      <c r="V90" s="365" t="s">
        <v>62</v>
      </c>
      <c r="W90" s="365" t="s">
        <v>62</v>
      </c>
      <c r="X90" s="365" t="s">
        <v>62</v>
      </c>
      <c r="Y90" s="365" t="s">
        <v>62</v>
      </c>
      <c r="Z90" s="365" t="s">
        <v>63</v>
      </c>
      <c r="AA90" s="397"/>
      <c r="AB90" s="368" t="s">
        <v>1869</v>
      </c>
      <c r="AC90" s="369" t="s">
        <v>1870</v>
      </c>
      <c r="AD90" s="369" t="s">
        <v>1871</v>
      </c>
      <c r="AE90" s="369" t="s">
        <v>8197</v>
      </c>
      <c r="AF90" s="368" t="s">
        <v>8194</v>
      </c>
      <c r="AG90" s="402" t="s">
        <v>1872</v>
      </c>
      <c r="AH90" s="367"/>
      <c r="AI90" s="377">
        <v>45771</v>
      </c>
      <c r="AJ90" s="374" t="s">
        <v>8202</v>
      </c>
      <c r="AK90" s="425" t="s">
        <v>8760</v>
      </c>
      <c r="AL90" s="425" t="s">
        <v>140</v>
      </c>
      <c r="AM90" s="425" t="s">
        <v>8323</v>
      </c>
      <c r="AN90" s="425" t="s">
        <v>8324</v>
      </c>
      <c r="AO90" s="425" t="s">
        <v>8325</v>
      </c>
      <c r="AP90" s="425" t="s">
        <v>8669</v>
      </c>
      <c r="AQ90" s="425"/>
      <c r="AR90" s="425">
        <v>1</v>
      </c>
    </row>
    <row r="91" spans="1:44" ht="30" customHeight="1">
      <c r="A91" s="105" t="str">
        <f>_xlfn.CONCAT(Table1[[#This Row],[TABLE_NAME]],Table1[[#This Row],[COLUMN_NAME]])</f>
        <v>ENTITYPRFRMNG_STTS_LE</v>
      </c>
      <c r="B91" s="395" t="s">
        <v>1394</v>
      </c>
      <c r="C91" s="372" t="s">
        <v>1873</v>
      </c>
      <c r="D91" s="366" t="s">
        <v>94</v>
      </c>
      <c r="E91" s="365" t="s">
        <v>63</v>
      </c>
      <c r="F91" s="365" t="s">
        <v>62</v>
      </c>
      <c r="G91" s="365" t="s">
        <v>62</v>
      </c>
      <c r="H91" s="365" t="s">
        <v>62</v>
      </c>
      <c r="I91" s="365" t="s">
        <v>62</v>
      </c>
      <c r="J91" s="365" t="s">
        <v>62</v>
      </c>
      <c r="K91" s="365" t="s">
        <v>62</v>
      </c>
      <c r="L91" s="366" t="s">
        <v>1124</v>
      </c>
      <c r="M91" s="366" t="s">
        <v>1874</v>
      </c>
      <c r="N91" s="366" t="s">
        <v>1874</v>
      </c>
      <c r="O91" s="366" t="b">
        <f>Table1[[#This Row],[Field Definition / Additional Guidance (new)]]=Table1[[#This Row],[Field Definition / Additional Guidance]]</f>
        <v>1</v>
      </c>
      <c r="P91" s="396">
        <v>99999999999</v>
      </c>
      <c r="Q91" s="396">
        <v>11111111111</v>
      </c>
      <c r="R91" s="397"/>
      <c r="S91" s="366" t="s">
        <v>1875</v>
      </c>
      <c r="T91" s="365" t="s">
        <v>62</v>
      </c>
      <c r="U91" s="365" t="s">
        <v>62</v>
      </c>
      <c r="V91" s="365" t="s">
        <v>62</v>
      </c>
      <c r="W91" s="365" t="s">
        <v>62</v>
      </c>
      <c r="X91" s="365" t="s">
        <v>62</v>
      </c>
      <c r="Y91" s="365" t="s">
        <v>62</v>
      </c>
      <c r="Z91" s="365" t="s">
        <v>63</v>
      </c>
      <c r="AA91" s="397"/>
      <c r="AB91" s="368" t="s">
        <v>75</v>
      </c>
      <c r="AC91" s="369" t="s">
        <v>265</v>
      </c>
      <c r="AD91" s="369" t="s">
        <v>1123</v>
      </c>
      <c r="AE91" s="369" t="s">
        <v>8198</v>
      </c>
      <c r="AF91" s="368" t="s">
        <v>8190</v>
      </c>
      <c r="AG91" s="368" t="s">
        <v>1560</v>
      </c>
      <c r="AH91" s="367"/>
      <c r="AI91" s="377">
        <v>45771</v>
      </c>
      <c r="AJ91" s="374" t="s">
        <v>8203</v>
      </c>
      <c r="AK91" s="425" t="s">
        <v>8761</v>
      </c>
      <c r="AL91" s="425" t="s">
        <v>140</v>
      </c>
      <c r="AM91" s="425" t="s">
        <v>8207</v>
      </c>
      <c r="AN91" s="425" t="s">
        <v>8208</v>
      </c>
      <c r="AO91" s="425" t="s">
        <v>8209</v>
      </c>
      <c r="AP91" s="425" t="s">
        <v>8670</v>
      </c>
      <c r="AQ91" s="425"/>
      <c r="AR91" s="425">
        <v>1</v>
      </c>
    </row>
    <row r="92" spans="1:44" ht="30" customHeight="1">
      <c r="A92" s="105" t="str">
        <f>_xlfn.CONCAT(Table1[[#This Row],[TABLE_NAME]],Table1[[#This Row],[COLUMN_NAME]])</f>
        <v>ENTITYPRSN_TYP</v>
      </c>
      <c r="B92" s="395" t="s">
        <v>1394</v>
      </c>
      <c r="C92" s="366" t="s">
        <v>1876</v>
      </c>
      <c r="D92" s="366" t="s">
        <v>94</v>
      </c>
      <c r="E92" s="365" t="s">
        <v>63</v>
      </c>
      <c r="F92" s="365"/>
      <c r="G92" s="365"/>
      <c r="H92" s="365"/>
      <c r="I92" s="365"/>
      <c r="J92" s="365"/>
      <c r="K92" s="365"/>
      <c r="L92" s="366" t="s">
        <v>1877</v>
      </c>
      <c r="M92" s="366"/>
      <c r="N92" s="366" t="s">
        <v>1878</v>
      </c>
      <c r="O92" s="366" t="b">
        <f>Table1[[#This Row],[Field Definition / Additional Guidance (new)]]=Table1[[#This Row],[Field Definition / Additional Guidance]]</f>
        <v>0</v>
      </c>
      <c r="P92" s="396" t="s">
        <v>139</v>
      </c>
      <c r="Q92" s="396" t="s">
        <v>193</v>
      </c>
      <c r="R92" s="396"/>
      <c r="S92" s="366" t="s">
        <v>1879</v>
      </c>
      <c r="T92" s="365" t="s">
        <v>62</v>
      </c>
      <c r="U92" s="365" t="s">
        <v>62</v>
      </c>
      <c r="V92" s="365" t="s">
        <v>62</v>
      </c>
      <c r="W92" s="365" t="s">
        <v>62</v>
      </c>
      <c r="X92" s="365" t="s">
        <v>62</v>
      </c>
      <c r="Y92" s="365" t="s">
        <v>62</v>
      </c>
      <c r="Z92" s="365"/>
      <c r="AA92" s="365"/>
      <c r="AB92" s="368" t="s">
        <v>406</v>
      </c>
      <c r="AC92" s="369" t="s">
        <v>837</v>
      </c>
      <c r="AD92" s="369" t="s">
        <v>1880</v>
      </c>
      <c r="AE92" s="369" t="s">
        <v>1881</v>
      </c>
      <c r="AF92" s="384" t="s">
        <v>69</v>
      </c>
      <c r="AG92" s="402" t="s">
        <v>1882</v>
      </c>
      <c r="AH92" s="372"/>
      <c r="AI92" s="371">
        <v>45303</v>
      </c>
      <c r="AJ92" s="386" t="s">
        <v>1883</v>
      </c>
      <c r="AK92" s="425" t="s">
        <v>8762</v>
      </c>
      <c r="AL92" s="425"/>
      <c r="AM92" s="425"/>
      <c r="AN92" s="425"/>
      <c r="AO92" s="425"/>
      <c r="AP92" s="425"/>
      <c r="AQ92" s="425"/>
      <c r="AR92" s="425">
        <v>1</v>
      </c>
    </row>
    <row r="93" spans="1:44" ht="30" customHeight="1">
      <c r="A93" s="105" t="str">
        <f>_xlfn.CONCAT(Table1[[#This Row],[TABLE_NAME]],Table1[[#This Row],[COLUMN_NAME]])</f>
        <v>ENTITYRTNG_MTHD</v>
      </c>
      <c r="B93" s="395" t="s">
        <v>1394</v>
      </c>
      <c r="C93" s="372" t="s">
        <v>1235</v>
      </c>
      <c r="D93" s="366" t="s">
        <v>94</v>
      </c>
      <c r="E93" s="365" t="s">
        <v>63</v>
      </c>
      <c r="F93" s="365" t="s">
        <v>62</v>
      </c>
      <c r="G93" s="365" t="s">
        <v>62</v>
      </c>
      <c r="H93" s="365" t="s">
        <v>62</v>
      </c>
      <c r="I93" s="365" t="s">
        <v>62</v>
      </c>
      <c r="J93" s="365" t="s">
        <v>62</v>
      </c>
      <c r="K93" s="365" t="s">
        <v>62</v>
      </c>
      <c r="L93" s="366" t="s">
        <v>1236</v>
      </c>
      <c r="M93" s="366" t="s">
        <v>1884</v>
      </c>
      <c r="N93" s="366" t="s">
        <v>1884</v>
      </c>
      <c r="O93" s="366" t="b">
        <f>Table1[[#This Row],[Field Definition / Additional Guidance (new)]]=Table1[[#This Row],[Field Definition / Additional Guidance]]</f>
        <v>1</v>
      </c>
      <c r="P93" s="396" t="s">
        <v>139</v>
      </c>
      <c r="Q93" s="396" t="s">
        <v>140</v>
      </c>
      <c r="R93" s="397"/>
      <c r="S93" s="366" t="s">
        <v>1885</v>
      </c>
      <c r="T93" s="365" t="s">
        <v>62</v>
      </c>
      <c r="U93" s="365" t="s">
        <v>62</v>
      </c>
      <c r="V93" s="365" t="s">
        <v>62</v>
      </c>
      <c r="W93" s="365" t="s">
        <v>62</v>
      </c>
      <c r="X93" s="365" t="s">
        <v>62</v>
      </c>
      <c r="Y93" s="365" t="s">
        <v>62</v>
      </c>
      <c r="Z93" s="365" t="s">
        <v>63</v>
      </c>
      <c r="AA93" s="397"/>
      <c r="AB93" s="372" t="s">
        <v>75</v>
      </c>
      <c r="AC93" s="369" t="s">
        <v>435</v>
      </c>
      <c r="AD93" s="364" t="s">
        <v>1235</v>
      </c>
      <c r="AE93" s="368" t="s">
        <v>8785</v>
      </c>
      <c r="AF93" s="370" t="s">
        <v>8786</v>
      </c>
      <c r="AG93" s="368" t="s">
        <v>8787</v>
      </c>
      <c r="AH93" s="367"/>
      <c r="AI93" s="377">
        <v>45877</v>
      </c>
      <c r="AJ93" s="374" t="s">
        <v>8901</v>
      </c>
      <c r="AK93" s="425" t="s">
        <v>8763</v>
      </c>
      <c r="AL93" s="425" t="s">
        <v>140</v>
      </c>
      <c r="AM93" s="425" t="s">
        <v>8328</v>
      </c>
      <c r="AN93" s="425" t="s">
        <v>8244</v>
      </c>
      <c r="AO93" s="425" t="s">
        <v>8245</v>
      </c>
      <c r="AP93" s="425" t="s">
        <v>8465</v>
      </c>
      <c r="AQ93" s="425"/>
      <c r="AR93" s="425">
        <v>1</v>
      </c>
    </row>
    <row r="94" spans="1:44" ht="30" customHeight="1">
      <c r="A94" s="105" t="str">
        <f>_xlfn.CONCAT(Table1[[#This Row],[TABLE_NAME]],Table1[[#This Row],[COLUMN_NAME]])</f>
        <v>ENTITYRTNG_SCL</v>
      </c>
      <c r="B94" s="395" t="s">
        <v>1394</v>
      </c>
      <c r="C94" s="366" t="s">
        <v>1239</v>
      </c>
      <c r="D94" s="366" t="s">
        <v>94</v>
      </c>
      <c r="E94" s="365" t="s">
        <v>63</v>
      </c>
      <c r="F94" s="365" t="s">
        <v>62</v>
      </c>
      <c r="G94" s="365" t="s">
        <v>63</v>
      </c>
      <c r="H94" s="365" t="s">
        <v>62</v>
      </c>
      <c r="I94" s="365" t="s">
        <v>62</v>
      </c>
      <c r="J94" s="365" t="s">
        <v>62</v>
      </c>
      <c r="K94" s="365" t="s">
        <v>62</v>
      </c>
      <c r="L94" s="366" t="s">
        <v>1240</v>
      </c>
      <c r="M94" s="366" t="s">
        <v>1241</v>
      </c>
      <c r="N94" s="366" t="s">
        <v>1241</v>
      </c>
      <c r="O94" s="366" t="b">
        <f>Table1[[#This Row],[Field Definition / Additional Guidance (new)]]=Table1[[#This Row],[Field Definition / Additional Guidance]]</f>
        <v>1</v>
      </c>
      <c r="P94" s="396" t="s">
        <v>139</v>
      </c>
      <c r="Q94" s="396" t="s">
        <v>140</v>
      </c>
      <c r="R94" s="397"/>
      <c r="S94" s="366" t="s">
        <v>1886</v>
      </c>
      <c r="T94" s="365" t="s">
        <v>62</v>
      </c>
      <c r="U94" s="365" t="s">
        <v>62</v>
      </c>
      <c r="V94" s="365" t="s">
        <v>62</v>
      </c>
      <c r="W94" s="365" t="s">
        <v>62</v>
      </c>
      <c r="X94" s="365" t="s">
        <v>62</v>
      </c>
      <c r="Y94" s="365" t="s">
        <v>62</v>
      </c>
      <c r="Z94" s="365" t="s">
        <v>63</v>
      </c>
      <c r="AA94" s="397"/>
      <c r="AB94" s="369" t="s">
        <v>67</v>
      </c>
      <c r="AC94" s="369" t="s">
        <v>67</v>
      </c>
      <c r="AD94" s="369" t="s">
        <v>67</v>
      </c>
      <c r="AE94" s="369" t="s">
        <v>8902</v>
      </c>
      <c r="AF94" s="373" t="s">
        <v>67</v>
      </c>
      <c r="AG94" s="368" t="s">
        <v>67</v>
      </c>
      <c r="AH94" s="367"/>
      <c r="AI94" s="377">
        <v>45744</v>
      </c>
      <c r="AJ94" s="386" t="s">
        <v>8903</v>
      </c>
      <c r="AK94" s="425" t="s">
        <v>8490</v>
      </c>
      <c r="AL94" s="425" t="s">
        <v>140</v>
      </c>
      <c r="AM94" s="425" t="s">
        <v>8328</v>
      </c>
      <c r="AN94" s="425" t="s">
        <v>8244</v>
      </c>
      <c r="AO94" s="425" t="s">
        <v>8245</v>
      </c>
      <c r="AP94" s="425"/>
      <c r="AQ94" s="425"/>
      <c r="AR94" s="425">
        <v>1</v>
      </c>
    </row>
    <row r="95" spans="1:44" ht="30" customHeight="1">
      <c r="A95" s="105" t="str">
        <f>_xlfn.CONCAT(Table1[[#This Row],[TABLE_NAME]],Table1[[#This Row],[COLUMN_NAME]])</f>
        <v>ENTITYSNGL_PRPS_VHCL</v>
      </c>
      <c r="B95" s="395" t="s">
        <v>1394</v>
      </c>
      <c r="C95" s="366" t="s">
        <v>1887</v>
      </c>
      <c r="D95" s="366" t="s">
        <v>94</v>
      </c>
      <c r="E95" s="365" t="s">
        <v>63</v>
      </c>
      <c r="F95" s="365" t="s">
        <v>63</v>
      </c>
      <c r="G95" s="365" t="s">
        <v>62</v>
      </c>
      <c r="H95" s="365" t="s">
        <v>63</v>
      </c>
      <c r="I95" s="365" t="s">
        <v>63</v>
      </c>
      <c r="J95" s="365" t="s">
        <v>63</v>
      </c>
      <c r="K95" s="365" t="s">
        <v>63</v>
      </c>
      <c r="L95" s="366" t="s">
        <v>1888</v>
      </c>
      <c r="M95" s="366" t="s">
        <v>1889</v>
      </c>
      <c r="N95" s="366" t="s">
        <v>1889</v>
      </c>
      <c r="O95" s="366" t="b">
        <f>Table1[[#This Row],[Field Definition / Additional Guidance (new)]]=Table1[[#This Row],[Field Definition / Additional Guidance]]</f>
        <v>1</v>
      </c>
      <c r="P95" s="396">
        <v>99999999999</v>
      </c>
      <c r="Q95" s="396">
        <v>11111111111</v>
      </c>
      <c r="R95" s="397"/>
      <c r="S95" s="366" t="s">
        <v>1890</v>
      </c>
      <c r="T95" s="365" t="s">
        <v>63</v>
      </c>
      <c r="U95" s="365" t="s">
        <v>63</v>
      </c>
      <c r="V95" s="365" t="s">
        <v>63</v>
      </c>
      <c r="W95" s="365" t="s">
        <v>63</v>
      </c>
      <c r="X95" s="365" t="s">
        <v>62</v>
      </c>
      <c r="Y95" s="365" t="s">
        <v>63</v>
      </c>
      <c r="Z95" s="365" t="s">
        <v>63</v>
      </c>
      <c r="AA95" s="397"/>
      <c r="AB95" s="372" t="s">
        <v>67</v>
      </c>
      <c r="AC95" s="372" t="s">
        <v>67</v>
      </c>
      <c r="AD95" s="372" t="s">
        <v>67</v>
      </c>
      <c r="AE95" s="372" t="s">
        <v>1891</v>
      </c>
      <c r="AF95" s="370" t="s">
        <v>69</v>
      </c>
      <c r="AG95" s="391" t="s">
        <v>69</v>
      </c>
      <c r="AH95" s="367"/>
      <c r="AI95" s="377">
        <v>44467</v>
      </c>
      <c r="AJ95" s="374"/>
      <c r="AK95" s="425" t="s">
        <v>8764</v>
      </c>
      <c r="AL95" s="425" t="s">
        <v>140</v>
      </c>
      <c r="AM95" s="425" t="s">
        <v>8392</v>
      </c>
      <c r="AN95" s="425" t="s">
        <v>8223</v>
      </c>
      <c r="AO95" s="425" t="s">
        <v>8224</v>
      </c>
      <c r="AP95" s="425" t="s">
        <v>8671</v>
      </c>
      <c r="AQ95" s="425"/>
      <c r="AR95" s="425">
        <v>1</v>
      </c>
    </row>
    <row r="96" spans="1:44" ht="30" customHeight="1">
      <c r="A96" s="105" t="str">
        <f>_xlfn.CONCAT(Table1[[#This Row],[TABLE_NAME]],Table1[[#This Row],[COLUMN_NAME]])</f>
        <v>ENTITYTAX_ID</v>
      </c>
      <c r="B96" s="395" t="s">
        <v>1394</v>
      </c>
      <c r="C96" s="366" t="s">
        <v>1892</v>
      </c>
      <c r="D96" s="366" t="s">
        <v>136</v>
      </c>
      <c r="E96" s="365" t="s">
        <v>63</v>
      </c>
      <c r="F96" s="365" t="s">
        <v>62</v>
      </c>
      <c r="G96" s="365" t="s">
        <v>62</v>
      </c>
      <c r="H96" s="365" t="s">
        <v>62</v>
      </c>
      <c r="I96" s="365" t="s">
        <v>62</v>
      </c>
      <c r="J96" s="365" t="s">
        <v>62</v>
      </c>
      <c r="K96" s="365" t="s">
        <v>62</v>
      </c>
      <c r="L96" s="366" t="s">
        <v>1893</v>
      </c>
      <c r="M96" s="366" t="s">
        <v>1894</v>
      </c>
      <c r="N96" s="366" t="s">
        <v>1894</v>
      </c>
      <c r="O96" s="366" t="b">
        <f>Table1[[#This Row],[Field Definition / Additional Guidance (new)]]=Table1[[#This Row],[Field Definition / Additional Guidance]]</f>
        <v>1</v>
      </c>
      <c r="P96" s="396" t="s">
        <v>139</v>
      </c>
      <c r="Q96" s="396" t="s">
        <v>140</v>
      </c>
      <c r="R96" s="397"/>
      <c r="S96" s="366" t="s">
        <v>1895</v>
      </c>
      <c r="T96" s="365" t="s">
        <v>62</v>
      </c>
      <c r="U96" s="365" t="s">
        <v>62</v>
      </c>
      <c r="V96" s="365" t="s">
        <v>62</v>
      </c>
      <c r="W96" s="365" t="s">
        <v>62</v>
      </c>
      <c r="X96" s="365" t="s">
        <v>62</v>
      </c>
      <c r="Y96" s="365" t="s">
        <v>62</v>
      </c>
      <c r="Z96" s="365" t="s">
        <v>63</v>
      </c>
      <c r="AA96" s="397"/>
      <c r="AB96" s="372" t="s">
        <v>87</v>
      </c>
      <c r="AC96" s="369" t="s">
        <v>764</v>
      </c>
      <c r="AD96" s="372" t="s">
        <v>1896</v>
      </c>
      <c r="AE96" s="368" t="s">
        <v>1897</v>
      </c>
      <c r="AF96" s="372" t="s">
        <v>69</v>
      </c>
      <c r="AG96" s="402" t="s">
        <v>1898</v>
      </c>
      <c r="AH96" s="367"/>
      <c r="AI96" s="377">
        <v>44586</v>
      </c>
      <c r="AJ96" s="374" t="s">
        <v>1899</v>
      </c>
      <c r="AK96" s="425" t="s">
        <v>8765</v>
      </c>
      <c r="AL96" s="425" t="s">
        <v>140</v>
      </c>
      <c r="AM96" s="425" t="s">
        <v>8392</v>
      </c>
      <c r="AN96" s="425" t="s">
        <v>8223</v>
      </c>
      <c r="AO96" s="425" t="s">
        <v>8224</v>
      </c>
      <c r="AP96" s="425" t="s">
        <v>8450</v>
      </c>
      <c r="AQ96" s="425"/>
      <c r="AR96" s="425">
        <v>1</v>
      </c>
    </row>
    <row r="97" spans="1:44" ht="30" customHeight="1">
      <c r="A97" s="105" t="str">
        <f>_xlfn.CONCAT(Table1[[#This Row],[TABLE_NAME]],Table1[[#This Row],[COLUMN_NAME]])</f>
        <v>ENTITYTTL_DBT</v>
      </c>
      <c r="B97" s="395" t="s">
        <v>1394</v>
      </c>
      <c r="C97" s="372" t="s">
        <v>1900</v>
      </c>
      <c r="D97" s="366" t="s">
        <v>61</v>
      </c>
      <c r="E97" s="365" t="s">
        <v>63</v>
      </c>
      <c r="F97" s="365" t="s">
        <v>62</v>
      </c>
      <c r="G97" s="365" t="s">
        <v>62</v>
      </c>
      <c r="H97" s="365" t="s">
        <v>62</v>
      </c>
      <c r="I97" s="365" t="s">
        <v>63</v>
      </c>
      <c r="J97" s="365" t="s">
        <v>62</v>
      </c>
      <c r="K97" s="365" t="s">
        <v>63</v>
      </c>
      <c r="L97" s="366" t="s">
        <v>1901</v>
      </c>
      <c r="M97" s="366" t="s">
        <v>1902</v>
      </c>
      <c r="N97" s="366" t="s">
        <v>1902</v>
      </c>
      <c r="O97" s="366" t="b">
        <f>Table1[[#This Row],[Field Definition / Additional Guidance (new)]]=Table1[[#This Row],[Field Definition / Additional Guidance]]</f>
        <v>1</v>
      </c>
      <c r="P97" s="396">
        <v>99999999999</v>
      </c>
      <c r="Q97" s="396">
        <v>11111111111</v>
      </c>
      <c r="R97" s="397"/>
      <c r="S97" s="366" t="s">
        <v>1903</v>
      </c>
      <c r="T97" s="365" t="s">
        <v>62</v>
      </c>
      <c r="U97" s="365" t="s">
        <v>62</v>
      </c>
      <c r="V97" s="365" t="s">
        <v>62</v>
      </c>
      <c r="W97" s="365" t="s">
        <v>62</v>
      </c>
      <c r="X97" s="365" t="s">
        <v>62</v>
      </c>
      <c r="Y97" s="365" t="s">
        <v>63</v>
      </c>
      <c r="Z97" s="365" t="s">
        <v>63</v>
      </c>
      <c r="AA97" s="397"/>
      <c r="AB97" s="368" t="s">
        <v>1721</v>
      </c>
      <c r="AC97" s="369" t="s">
        <v>1473</v>
      </c>
      <c r="AD97" s="369" t="s">
        <v>1747</v>
      </c>
      <c r="AE97" s="369" t="s">
        <v>1904</v>
      </c>
      <c r="AF97" s="372" t="s">
        <v>69</v>
      </c>
      <c r="AG97" s="401" t="s">
        <v>1476</v>
      </c>
      <c r="AH97" s="367"/>
      <c r="AI97" s="377">
        <v>44645</v>
      </c>
      <c r="AJ97" s="386" t="s">
        <v>1905</v>
      </c>
      <c r="AK97" s="425" t="s">
        <v>8766</v>
      </c>
      <c r="AL97" s="425" t="s">
        <v>140</v>
      </c>
      <c r="AM97" s="425" t="s">
        <v>8630</v>
      </c>
      <c r="AN97" s="425" t="s">
        <v>8240</v>
      </c>
      <c r="AO97" s="425" t="s">
        <v>8224</v>
      </c>
      <c r="AP97" s="425" t="s">
        <v>8672</v>
      </c>
      <c r="AQ97" s="425"/>
      <c r="AR97" s="425">
        <v>1</v>
      </c>
    </row>
    <row r="98" spans="1:44" ht="30" customHeight="1">
      <c r="A98" s="105" t="str">
        <f>_xlfn.CONCAT(Table1[[#This Row],[TABLE_NAME]],Table1[[#This Row],[COLUMN_NAME]])</f>
        <v>ENTITYTTL_DBT_PRVS</v>
      </c>
      <c r="B98" s="395" t="s">
        <v>1394</v>
      </c>
      <c r="C98" s="372" t="s">
        <v>1906</v>
      </c>
      <c r="D98" s="366" t="s">
        <v>61</v>
      </c>
      <c r="E98" s="365" t="s">
        <v>63</v>
      </c>
      <c r="F98" s="365" t="s">
        <v>62</v>
      </c>
      <c r="G98" s="365" t="s">
        <v>62</v>
      </c>
      <c r="H98" s="365" t="s">
        <v>62</v>
      </c>
      <c r="I98" s="365" t="s">
        <v>63</v>
      </c>
      <c r="J98" s="365" t="s">
        <v>62</v>
      </c>
      <c r="K98" s="365" t="s">
        <v>63</v>
      </c>
      <c r="L98" s="366" t="s">
        <v>1907</v>
      </c>
      <c r="M98" s="366" t="s">
        <v>1908</v>
      </c>
      <c r="N98" s="366" t="s">
        <v>1908</v>
      </c>
      <c r="O98" s="366" t="b">
        <f>Table1[[#This Row],[Field Definition / Additional Guidance (new)]]=Table1[[#This Row],[Field Definition / Additional Guidance]]</f>
        <v>1</v>
      </c>
      <c r="P98" s="396">
        <v>99999999999</v>
      </c>
      <c r="Q98" s="396">
        <v>11111111111</v>
      </c>
      <c r="R98" s="397"/>
      <c r="S98" s="366" t="s">
        <v>1909</v>
      </c>
      <c r="T98" s="365" t="s">
        <v>62</v>
      </c>
      <c r="U98" s="365" t="s">
        <v>62</v>
      </c>
      <c r="V98" s="365" t="s">
        <v>62</v>
      </c>
      <c r="W98" s="365" t="s">
        <v>62</v>
      </c>
      <c r="X98" s="365" t="s">
        <v>62</v>
      </c>
      <c r="Y98" s="365" t="s">
        <v>63</v>
      </c>
      <c r="Z98" s="365" t="s">
        <v>63</v>
      </c>
      <c r="AA98" s="397"/>
      <c r="AB98" s="368" t="s">
        <v>1721</v>
      </c>
      <c r="AC98" s="369" t="s">
        <v>1473</v>
      </c>
      <c r="AD98" s="369" t="s">
        <v>1747</v>
      </c>
      <c r="AE98" s="369" t="s">
        <v>1910</v>
      </c>
      <c r="AF98" s="372" t="s">
        <v>69</v>
      </c>
      <c r="AG98" s="401" t="s">
        <v>1483</v>
      </c>
      <c r="AH98" s="367"/>
      <c r="AI98" s="377">
        <v>44645</v>
      </c>
      <c r="AJ98" s="386" t="s">
        <v>1911</v>
      </c>
      <c r="AK98" s="425" t="s">
        <v>8767</v>
      </c>
      <c r="AL98" s="425" t="s">
        <v>140</v>
      </c>
      <c r="AM98" s="425" t="s">
        <v>8630</v>
      </c>
      <c r="AN98" s="425" t="s">
        <v>8240</v>
      </c>
      <c r="AO98" s="425" t="s">
        <v>8224</v>
      </c>
      <c r="AP98" s="425" t="s">
        <v>8673</v>
      </c>
      <c r="AQ98" s="425"/>
      <c r="AR98" s="425">
        <v>1</v>
      </c>
    </row>
    <row r="99" spans="1:44" ht="30" customHeight="1">
      <c r="A99" s="105" t="str">
        <f>_xlfn.CONCAT(Table1[[#This Row],[TABLE_NAME]],Table1[[#This Row],[COLUMN_NAME]])</f>
        <v>ENTITYTTL_INTRST_PD</v>
      </c>
      <c r="B99" s="395" t="s">
        <v>1394</v>
      </c>
      <c r="C99" s="366" t="s">
        <v>1912</v>
      </c>
      <c r="D99" s="366" t="s">
        <v>61</v>
      </c>
      <c r="E99" s="365" t="s">
        <v>63</v>
      </c>
      <c r="F99" s="365" t="s">
        <v>63</v>
      </c>
      <c r="G99" s="365" t="s">
        <v>62</v>
      </c>
      <c r="H99" s="365" t="s">
        <v>62</v>
      </c>
      <c r="I99" s="365" t="s">
        <v>63</v>
      </c>
      <c r="J99" s="365" t="s">
        <v>63</v>
      </c>
      <c r="K99" s="365" t="s">
        <v>63</v>
      </c>
      <c r="L99" s="366" t="s">
        <v>1913</v>
      </c>
      <c r="M99" s="366" t="s">
        <v>1914</v>
      </c>
      <c r="N99" s="366" t="s">
        <v>1914</v>
      </c>
      <c r="O99" s="366" t="b">
        <f>Table1[[#This Row],[Field Definition / Additional Guidance (new)]]=Table1[[#This Row],[Field Definition / Additional Guidance]]</f>
        <v>1</v>
      </c>
      <c r="P99" s="396">
        <v>99999999999</v>
      </c>
      <c r="Q99" s="396">
        <v>11111111111</v>
      </c>
      <c r="R99" s="397"/>
      <c r="S99" s="366" t="s">
        <v>1915</v>
      </c>
      <c r="T99" s="365" t="s">
        <v>63</v>
      </c>
      <c r="U99" s="365" t="s">
        <v>63</v>
      </c>
      <c r="V99" s="365" t="s">
        <v>63</v>
      </c>
      <c r="W99" s="365" t="s">
        <v>63</v>
      </c>
      <c r="X99" s="365" t="s">
        <v>62</v>
      </c>
      <c r="Y99" s="365" t="s">
        <v>63</v>
      </c>
      <c r="Z99" s="365" t="s">
        <v>63</v>
      </c>
      <c r="AA99" s="397"/>
      <c r="AB99" s="372" t="s">
        <v>118</v>
      </c>
      <c r="AC99" s="372" t="s">
        <v>1197</v>
      </c>
      <c r="AD99" s="372" t="s">
        <v>1211</v>
      </c>
      <c r="AE99" s="368" t="s">
        <v>9014</v>
      </c>
      <c r="AF99" s="368" t="s">
        <v>9015</v>
      </c>
      <c r="AG99" s="368" t="s">
        <v>9016</v>
      </c>
      <c r="AH99" s="367"/>
      <c r="AI99" s="377">
        <v>45771</v>
      </c>
      <c r="AJ99" s="426" t="s">
        <v>9017</v>
      </c>
      <c r="AK99" s="425" t="s">
        <v>8768</v>
      </c>
      <c r="AL99" s="425" t="s">
        <v>140</v>
      </c>
      <c r="AM99" s="425" t="s">
        <v>8254</v>
      </c>
      <c r="AN99" s="425" t="s">
        <v>8208</v>
      </c>
      <c r="AO99" s="425" t="s">
        <v>8312</v>
      </c>
      <c r="AP99" s="425" t="s">
        <v>8674</v>
      </c>
      <c r="AQ99" s="425"/>
      <c r="AR99" s="425">
        <v>1</v>
      </c>
    </row>
    <row r="100" spans="1:44" ht="30" customHeight="1">
      <c r="A100" s="105" t="str">
        <f>_xlfn.CONCAT(Table1[[#This Row],[TABLE_NAME]],Table1[[#This Row],[COLUMN_NAME]])</f>
        <v>ENTITYTTL_LVRG_RT</v>
      </c>
      <c r="B100" s="395" t="s">
        <v>1394</v>
      </c>
      <c r="C100" s="366" t="s">
        <v>1916</v>
      </c>
      <c r="D100" s="366" t="s">
        <v>114</v>
      </c>
      <c r="E100" s="365" t="s">
        <v>63</v>
      </c>
      <c r="F100" s="365" t="s">
        <v>63</v>
      </c>
      <c r="G100" s="365" t="s">
        <v>63</v>
      </c>
      <c r="H100" s="365" t="s">
        <v>62</v>
      </c>
      <c r="I100" s="365" t="s">
        <v>63</v>
      </c>
      <c r="J100" s="365" t="s">
        <v>63</v>
      </c>
      <c r="K100" s="365" t="s">
        <v>63</v>
      </c>
      <c r="L100" s="366" t="s">
        <v>1917</v>
      </c>
      <c r="M100" s="366" t="s">
        <v>1918</v>
      </c>
      <c r="N100" s="366" t="s">
        <v>1918</v>
      </c>
      <c r="O100" s="366" t="b">
        <f>Table1[[#This Row],[Field Definition / Additional Guidance (new)]]=Table1[[#This Row],[Field Definition / Additional Guidance]]</f>
        <v>1</v>
      </c>
      <c r="P100" s="396">
        <v>99999999999</v>
      </c>
      <c r="Q100" s="396">
        <v>11111111111</v>
      </c>
      <c r="R100" s="397"/>
      <c r="S100" s="366" t="s">
        <v>1919</v>
      </c>
      <c r="T100" s="365" t="s">
        <v>63</v>
      </c>
      <c r="U100" s="365" t="s">
        <v>63</v>
      </c>
      <c r="V100" s="365" t="s">
        <v>63</v>
      </c>
      <c r="W100" s="365" t="s">
        <v>63</v>
      </c>
      <c r="X100" s="365" t="s">
        <v>62</v>
      </c>
      <c r="Y100" s="365" t="s">
        <v>63</v>
      </c>
      <c r="Z100" s="365" t="s">
        <v>63</v>
      </c>
      <c r="AA100" s="397"/>
      <c r="AB100" s="372" t="s">
        <v>75</v>
      </c>
      <c r="AC100" s="369" t="s">
        <v>1494</v>
      </c>
      <c r="AD100" s="369" t="s">
        <v>1495</v>
      </c>
      <c r="AE100" s="369" t="s">
        <v>1496</v>
      </c>
      <c r="AF100" s="372" t="s">
        <v>1489</v>
      </c>
      <c r="AG100" s="368" t="s">
        <v>1497</v>
      </c>
      <c r="AH100" s="367"/>
      <c r="AI100" s="377">
        <v>44665</v>
      </c>
      <c r="AJ100" s="374" t="s">
        <v>1920</v>
      </c>
      <c r="AK100" s="425" t="s">
        <v>8757</v>
      </c>
      <c r="AL100" s="425" t="s">
        <v>140</v>
      </c>
      <c r="AM100" s="425" t="s">
        <v>8630</v>
      </c>
      <c r="AN100" s="425" t="s">
        <v>8240</v>
      </c>
      <c r="AO100" s="425" t="s">
        <v>8224</v>
      </c>
      <c r="AP100" s="425" t="s">
        <v>8668</v>
      </c>
      <c r="AQ100" s="425"/>
      <c r="AR100" s="425">
        <v>1</v>
      </c>
    </row>
    <row r="101" spans="1:44" ht="30" customHeight="1">
      <c r="A101" s="105" t="str">
        <f>_xlfn.CONCAT(Table1[[#This Row],[TABLE_NAME]],Table1[[#This Row],[COLUMN_NAME]])</f>
        <v>ENTITYTTL_LVRG_RT_PRVS</v>
      </c>
      <c r="B101" s="395" t="s">
        <v>1394</v>
      </c>
      <c r="C101" s="366" t="s">
        <v>1921</v>
      </c>
      <c r="D101" s="366" t="s">
        <v>114</v>
      </c>
      <c r="E101" s="365" t="s">
        <v>63</v>
      </c>
      <c r="F101" s="365" t="s">
        <v>63</v>
      </c>
      <c r="G101" s="365" t="s">
        <v>63</v>
      </c>
      <c r="H101" s="365" t="s">
        <v>62</v>
      </c>
      <c r="I101" s="365" t="s">
        <v>63</v>
      </c>
      <c r="J101" s="365" t="s">
        <v>63</v>
      </c>
      <c r="K101" s="365" t="s">
        <v>63</v>
      </c>
      <c r="L101" s="366" t="s">
        <v>1922</v>
      </c>
      <c r="M101" s="366" t="s">
        <v>1923</v>
      </c>
      <c r="N101" s="366" t="s">
        <v>1923</v>
      </c>
      <c r="O101" s="366" t="b">
        <f>Table1[[#This Row],[Field Definition / Additional Guidance (new)]]=Table1[[#This Row],[Field Definition / Additional Guidance]]</f>
        <v>1</v>
      </c>
      <c r="P101" s="396">
        <v>99999999999</v>
      </c>
      <c r="Q101" s="396">
        <v>11111111111</v>
      </c>
      <c r="R101" s="397"/>
      <c r="S101" s="366" t="s">
        <v>1924</v>
      </c>
      <c r="T101" s="365" t="s">
        <v>63</v>
      </c>
      <c r="U101" s="365" t="s">
        <v>63</v>
      </c>
      <c r="V101" s="365" t="s">
        <v>63</v>
      </c>
      <c r="W101" s="365" t="s">
        <v>63</v>
      </c>
      <c r="X101" s="365" t="s">
        <v>62</v>
      </c>
      <c r="Y101" s="365" t="s">
        <v>63</v>
      </c>
      <c r="Z101" s="365" t="s">
        <v>63</v>
      </c>
      <c r="AA101" s="397"/>
      <c r="AB101" s="372" t="s">
        <v>75</v>
      </c>
      <c r="AC101" s="369" t="s">
        <v>1494</v>
      </c>
      <c r="AD101" s="369" t="s">
        <v>1925</v>
      </c>
      <c r="AE101" s="369" t="s">
        <v>1926</v>
      </c>
      <c r="AF101" s="372" t="s">
        <v>1489</v>
      </c>
      <c r="AG101" s="368" t="s">
        <v>1927</v>
      </c>
      <c r="AH101" s="367"/>
      <c r="AI101" s="377">
        <v>44665</v>
      </c>
      <c r="AJ101" s="374" t="s">
        <v>1928</v>
      </c>
      <c r="AK101" s="425" t="s">
        <v>8769</v>
      </c>
      <c r="AL101" s="425" t="s">
        <v>140</v>
      </c>
      <c r="AM101" s="425" t="s">
        <v>8630</v>
      </c>
      <c r="AN101" s="425" t="s">
        <v>8240</v>
      </c>
      <c r="AO101" s="425" t="s">
        <v>8224</v>
      </c>
      <c r="AP101" s="425" t="s">
        <v>8668</v>
      </c>
      <c r="AQ101" s="425"/>
      <c r="AR101" s="425">
        <v>1</v>
      </c>
    </row>
    <row r="102" spans="1:44" ht="30" customHeight="1">
      <c r="A102" s="105" t="str">
        <f>_xlfn.CONCAT(Table1[[#This Row],[TABLE_NAME]],Table1[[#This Row],[COLUMN_NAME]])</f>
        <v>ENTITYWTCH_LST</v>
      </c>
      <c r="B102" s="395" t="s">
        <v>1394</v>
      </c>
      <c r="C102" s="372" t="s">
        <v>1929</v>
      </c>
      <c r="D102" s="366" t="s">
        <v>190</v>
      </c>
      <c r="E102" s="365" t="s">
        <v>63</v>
      </c>
      <c r="F102" s="365" t="s">
        <v>62</v>
      </c>
      <c r="G102" s="365" t="s">
        <v>62</v>
      </c>
      <c r="H102" s="365" t="s">
        <v>62</v>
      </c>
      <c r="I102" s="365" t="s">
        <v>62</v>
      </c>
      <c r="J102" s="365" t="s">
        <v>62</v>
      </c>
      <c r="K102" s="365" t="s">
        <v>62</v>
      </c>
      <c r="L102" s="366" t="s">
        <v>1930</v>
      </c>
      <c r="M102" s="366" t="s">
        <v>1931</v>
      </c>
      <c r="N102" s="366" t="s">
        <v>1931</v>
      </c>
      <c r="O102" s="366" t="b">
        <f>Table1[[#This Row],[Field Definition / Additional Guidance (new)]]=Table1[[#This Row],[Field Definition / Additional Guidance]]</f>
        <v>1</v>
      </c>
      <c r="P102" s="396" t="s">
        <v>139</v>
      </c>
      <c r="Q102" s="396" t="s">
        <v>140</v>
      </c>
      <c r="R102" s="397"/>
      <c r="S102" s="366" t="s">
        <v>1932</v>
      </c>
      <c r="T102" s="365" t="s">
        <v>63</v>
      </c>
      <c r="U102" s="365" t="s">
        <v>62</v>
      </c>
      <c r="V102" s="365" t="s">
        <v>62</v>
      </c>
      <c r="W102" s="365" t="s">
        <v>62</v>
      </c>
      <c r="X102" s="365" t="s">
        <v>62</v>
      </c>
      <c r="Y102" s="365" t="s">
        <v>62</v>
      </c>
      <c r="Z102" s="365" t="s">
        <v>63</v>
      </c>
      <c r="AA102" s="397"/>
      <c r="AB102" s="372" t="s">
        <v>87</v>
      </c>
      <c r="AC102" s="369" t="s">
        <v>1933</v>
      </c>
      <c r="AD102" s="369" t="s">
        <v>1934</v>
      </c>
      <c r="AE102" s="369" t="s">
        <v>1935</v>
      </c>
      <c r="AF102" s="372" t="s">
        <v>69</v>
      </c>
      <c r="AG102" s="369" t="s">
        <v>1936</v>
      </c>
      <c r="AH102" s="367"/>
      <c r="AI102" s="377">
        <v>44340</v>
      </c>
      <c r="AJ102" s="374"/>
      <c r="AK102" s="425" t="s">
        <v>8770</v>
      </c>
      <c r="AL102" s="425" t="s">
        <v>140</v>
      </c>
      <c r="AM102" s="425" t="s">
        <v>8392</v>
      </c>
      <c r="AN102" s="425" t="s">
        <v>8223</v>
      </c>
      <c r="AO102" s="425" t="s">
        <v>8224</v>
      </c>
      <c r="AP102" s="425"/>
      <c r="AQ102" s="425"/>
      <c r="AR102" s="425">
        <v>1</v>
      </c>
    </row>
    <row r="103" spans="1:44" ht="30" customHeight="1">
      <c r="A103" s="105" t="str">
        <f>_xlfn.CONCAT(Table1[[#This Row],[TABLE_NAME]],Table1[[#This Row],[COLUMN_NAME]])</f>
        <v>ENTITYTTL_PRMSSBL_DBT_BLNC</v>
      </c>
      <c r="B103" s="395" t="s">
        <v>1394</v>
      </c>
      <c r="C103" s="372" t="s">
        <v>9115</v>
      </c>
      <c r="D103" s="447" t="str">
        <f>_xlfn.XLOOKUP(Table1[[#This Row],[COLUMN_NAME]],[12]Especificação!$G:$G,[12]Especificação!$H:$H)</f>
        <v>FLOAT 2 decimal places</v>
      </c>
      <c r="E103" s="448"/>
      <c r="F103" s="448"/>
      <c r="G103" s="448"/>
      <c r="H103" s="448"/>
      <c r="I103" s="448"/>
      <c r="J103" s="448"/>
      <c r="K103" s="448"/>
      <c r="L103" s="447" t="str">
        <f>_xlfn.XLOOKUP(Table1[[#This Row],[COLUMN_NAME]],[12]Especificação!$G:$G,[12]Especificação!$I:$I)</f>
        <v>Total permissible debt balance</v>
      </c>
      <c r="M103" s="447"/>
      <c r="N103" s="447" t="str">
        <f>_xlfn.XLOOKUP(Table1[[#This Row],[COLUMN_NAME]],[12]Especificação!$G:$G,[12]Especificação!$J:$J)</f>
        <v>The term “Total Permissible Debt Balance” refers to total committed debt (including drawn and undrawn debt) plus total not committed debt. Cash should not be netted against debt. Please report on solo entity level unless advised otherwise.</v>
      </c>
      <c r="O103" s="447" t="b">
        <f>Table1[[#This Row],[Field Definition / Additional Guidance (new)]]=Table1[[#This Row],[Field Definition / Additional Guidance]]</f>
        <v>0</v>
      </c>
      <c r="P103" s="449">
        <f>_xlfn.XLOOKUP(Table1[[#This Row],[COLUMN_NAME]],[12]Especificação!$G:$G,[12]Especificação!$K:$K)</f>
        <v>99999999999</v>
      </c>
      <c r="Q103" s="449">
        <f>_xlfn.XLOOKUP(Table1[[#This Row],[COLUMN_NAME]],[12]Especificação!$G:$G,[12]Especificação!$L:$L)</f>
        <v>11111111111</v>
      </c>
      <c r="R103" s="450"/>
      <c r="S103" s="447" t="str">
        <f>_xlfn.XLOOKUP(Table1[[#This Row],[COLUMN_NAME]],[12]Especificação!$G:$G,[12]Especificação!$E:$E)</f>
        <v>EN.167</v>
      </c>
      <c r="T103" s="448" t="str">
        <f>_xlfn.XLOOKUP(Table1[[#This Row],[COLUMN_NAME]],[13]Overview!$E:$E,[13]Overview!$F:$F)</f>
        <v>N</v>
      </c>
      <c r="U103" s="448" t="str">
        <f>_xlfn.XLOOKUP(Table1[[#This Row],[COLUMN_NAME]],[13]Overview!$E:$E,[13]Overview!$H:$H)</f>
        <v>N</v>
      </c>
      <c r="V103" s="448" t="str">
        <f>_xlfn.XLOOKUP(Table1[[#This Row],[COLUMN_NAME]],[13]Overview!$E:$E,[13]Overview!$I:$I)</f>
        <v>N</v>
      </c>
      <c r="W103" s="448" t="str">
        <f>_xlfn.XLOOKUP(Table1[[#This Row],[COLUMN_NAME]],[13]Overview!$E:$E,[13]Overview!J:J)</f>
        <v>Y</v>
      </c>
      <c r="X103" s="448" t="str">
        <f>_xlfn.XLOOKUP(Table1[[#This Row],[COLUMN_NAME]],[13]Overview!$E:$E,[13]Overview!K:K)</f>
        <v>Y</v>
      </c>
      <c r="Y103" s="448" t="str">
        <f>_xlfn.XLOOKUP(Table1[[#This Row],[COLUMN_NAME]],[13]Overview!$E:$E,[13]Overview!L:L)</f>
        <v>N</v>
      </c>
      <c r="Z103" s="448"/>
      <c r="AA103" s="450"/>
      <c r="AB103" s="451" t="str">
        <f>_xlfn.XLOOKUP(Table1[[#This Row],[COLUMN_NAME]],[12]Especificação!$G:$G,[12]Especificação!N:N)</f>
        <v>CD_LOAN_TAPES_BCE</v>
      </c>
      <c r="AC103" s="451" t="str">
        <f>_xlfn.XLOOKUP(Table1[[#This Row],[COLUMN_NAME]],[12]Especificação!$G:$G,[12]Especificação!O:O)</f>
        <v>LT601_LEV_FIN
LT003_ENTITY</v>
      </c>
      <c r="AD103" s="372" t="str">
        <f>_xlfn.XLOOKUP(Table1[[#This Row],[COLUMN_NAME]],[12]Especificação!$G:$G,[12]Especificação!P:P)</f>
        <v>TTL_PRMSSBL_DBT_BLNC
TTL_DBT</v>
      </c>
      <c r="AE103" s="372" t="str">
        <f>_xlfn.XLOOKUP(Table1[[#This Row],[COLUMN_NAME]],[12]Especificação!$G:$G,[12]Especificação!Q:Q)</f>
        <v>COALESCE(LT601.TTL_PRMSSBL_DBT_BLNC,LT003.TTL_DBT)</v>
      </c>
      <c r="AF103" s="372" t="s">
        <v>69</v>
      </c>
      <c r="AG103" s="372" t="str">
        <f>_xlfn.XLOOKUP(Table1[[#This Row],[COLUMN_NAME]],[12]Especificação!$G:$G,[12]Especificação!S:S)</f>
        <v>1. CRUZAR LT003_ENTTY COM A LT005_INSTR_ENT, PARA OBTER O CAMPO INSTRMNT_ID:
LT003_ENTTY 
LEFT JOIN
(SELECT * FROM CD_LOAN_TAPES_BCE.LT005_INSTR_ENT WHERE MN_ENTTY_ID='Y')
ON ENTTY_ID = ENTTY_ID
1.2. CRUZAR COM A TABELA  LT601_LEV_FIN 
LEFT JOIN
(SELECT * FROM CD_LOAN_TAPES_BCE.LT601__LEV_FIN)
ON INSTRMNT_ID = CONCAT(CEMPRESA, CBALCAO, CNUMECTA, ZDEPOSIT)</v>
      </c>
      <c r="AH103" s="367"/>
      <c r="AI103" s="377">
        <f>_xlfn.XLOOKUP(Table1[[#This Row],[COLUMN_NAME]],[12]Especificação!$G:$G,[12]Especificação!U:U)</f>
        <v>45849</v>
      </c>
      <c r="AJ103" s="372" t="str">
        <f>_xlfn.XLOOKUP(Table1[[#This Row],[COLUMN_NAME]],[12]Especificação!$G:$G,[12]Especificação!V:V)</f>
        <v>18/03/2025: Enviado a IT para adicionar o campo à lt601
20/03/2025: Enviado IT para implementação 
09/05/2025: Alteração da metodologia de NOT APPLICABLE, para considerar como 1º titular quando mn_entty = 'Y';
11/07/2025: Eliminação da metodologia de N/A, de modo a garantir consistência com feedback da Corporação, através de e-mail a 09/07, relativamente a campos com leverage finance='Y'.
Alteração da metodologia de cálculo, em concordância.</v>
      </c>
      <c r="AK103" s="425"/>
      <c r="AL103" s="425"/>
      <c r="AM103" s="425"/>
      <c r="AN103" s="425"/>
      <c r="AO103" s="425"/>
      <c r="AP103" s="425"/>
      <c r="AQ103" s="425"/>
      <c r="AR103" s="425"/>
    </row>
    <row r="104" spans="1:44" ht="30" customHeight="1">
      <c r="A104" s="105" t="str">
        <f>_xlfn.CONCAT(Table1[[#This Row],[TABLE_NAME]],Table1[[#This Row],[COLUMN_NAME]])</f>
        <v>ENTITYSCAN</v>
      </c>
      <c r="B104" s="395" t="s">
        <v>1394</v>
      </c>
      <c r="C104" s="372" t="s">
        <v>9116</v>
      </c>
      <c r="D104" s="447" t="str">
        <f>_xlfn.XLOOKUP(Table1[[#This Row],[COLUMN_NAME]],[12]Especificação!$G:$G,[12]Especificação!$H:$H)</f>
        <v>Code List</v>
      </c>
      <c r="E104" s="448"/>
      <c r="F104" s="448"/>
      <c r="G104" s="448"/>
      <c r="H104" s="448"/>
      <c r="I104" s="448"/>
      <c r="J104" s="448"/>
      <c r="K104" s="448"/>
      <c r="L104" s="447" t="str">
        <f>_xlfn.XLOOKUP(Table1[[#This Row],[COLUMN_NAME]],[12]Especificação!$G:$G,[12]Especificação!$I:$I)</f>
        <v>SCAN</v>
      </c>
      <c r="M104" s="447"/>
      <c r="N104" s="447" t="str">
        <f>_xlfn.XLOOKUP(Table1[[#This Row],[COLUMN_NAME]],[12]Especificação!$G:$G,[12]Especificação!$J:$J)</f>
        <v>SCAN of the counterparty.</v>
      </c>
      <c r="O104" s="447" t="b">
        <f>Table1[[#This Row],[Field Definition / Additional Guidance (new)]]=Table1[[#This Row],[Field Definition / Additional Guidance]]</f>
        <v>0</v>
      </c>
      <c r="P104" s="449" t="str">
        <f>_xlfn.XLOOKUP(Table1[[#This Row],[COLUMN_NAME]],[12]Especificação!$G:$G,[12]Especificação!$K:$K)</f>
        <v>MISS</v>
      </c>
      <c r="Q104" s="449" t="str">
        <f>_xlfn.XLOOKUP(Table1[[#This Row],[COLUMN_NAME]],[12]Especificação!$G:$G,[12]Especificação!$L:$L)</f>
        <v>N/A</v>
      </c>
      <c r="R104" s="450"/>
      <c r="S104" s="447" t="str">
        <f>_xlfn.XLOOKUP(Table1[[#This Row],[COLUMN_NAME]],[12]Especificação!$G:$G,[12]Especificação!$E:$E)</f>
        <v>EN.166</v>
      </c>
      <c r="T104" s="448" t="str">
        <f>_xlfn.XLOOKUP(Table1[[#This Row],[COLUMN_NAME]],[13]Overview!$E:$E,[13]Overview!$F:$F)</f>
        <v>N</v>
      </c>
      <c r="U104" s="448" t="str">
        <f>_xlfn.XLOOKUP(Table1[[#This Row],[COLUMN_NAME]],[13]Overview!$E:$E,[13]Overview!$H:$H)</f>
        <v>N</v>
      </c>
      <c r="V104" s="448" t="str">
        <f>_xlfn.XLOOKUP(Table1[[#This Row],[COLUMN_NAME]],[13]Overview!$E:$E,[13]Overview!$I:$I)</f>
        <v>N</v>
      </c>
      <c r="W104" s="448" t="str">
        <f>_xlfn.XLOOKUP(Table1[[#This Row],[COLUMN_NAME]],[13]Overview!$E:$E,[13]Overview!J:J)</f>
        <v>Y</v>
      </c>
      <c r="X104" s="448" t="str">
        <f>_xlfn.XLOOKUP(Table1[[#This Row],[COLUMN_NAME]],[13]Overview!$E:$E,[13]Overview!K:K)</f>
        <v>Y</v>
      </c>
      <c r="Y104" s="448" t="str">
        <f>_xlfn.XLOOKUP(Table1[[#This Row],[COLUMN_NAME]],[13]Overview!$E:$E,[13]Overview!L:L)</f>
        <v>N</v>
      </c>
      <c r="Z104" s="448"/>
      <c r="AA104" s="450"/>
      <c r="AB104" s="451" t="str">
        <f>_xlfn.XLOOKUP(Table1[[#This Row],[COLUMN_NAME]],[12]Especificação!$G:$G,[12]Especificação!N:N)</f>
        <v>BUSINESS_RISCOCREDITO</v>
      </c>
      <c r="AC104" s="451" t="str">
        <f>_xlfn.XLOOKUP(Table1[[#This Row],[COLUMN_NAME]],[12]Especificação!$G:$G,[12]Especificação!O:O)</f>
        <v>MODRIS_FACT_CLIENTES</v>
      </c>
      <c r="AD104" s="372" t="str">
        <f>_xlfn.XLOOKUP(Table1[[#This Row],[COLUMN_NAME]],[12]Especificação!$G:$G,[12]Especificação!P:P)</f>
        <v>ZCLIENTE
CSEG_RISC
CSCAN1</v>
      </c>
      <c r="AE104" s="372" t="str">
        <f>_xlfn.XLOOKUP(Table1[[#This Row],[COLUMN_NAME]],[12]Especificação!$G:$G,[12]Especificação!Q:Q)</f>
        <v xml:space="preserve">  CASE
              WHEN MODRIS.ZCLIENTE IS NULL THEN 'N/A'
              WHEN (MODRIS.CSEG_RISC LIKE '4%'
                    OR MODRIS.CSEG_RISC LIKE '5%'
                    OR MODRIS.CSEG_RISC = '99')
                   AND TRIM(CSCAN1) IN ('*',
                                        '') THEN 'N/A'
ELSE  'VALOR_DESTINO'
                                   </v>
      </c>
      <c r="AF104" s="372" t="str">
        <f>_xlfn.XLOOKUP(Table1[[#This Row],[COLUMN_NAME]],[12]Especificação!$G:$G,[12]Especificação!R:R)</f>
        <v>- SE O CLIENTE NÃO FOR ENCARTEIRADO (PREVISTO NA METODOLOGIA DE CÁLCULO)</v>
      </c>
      <c r="AG104" s="372" t="str">
        <f>_xlfn.XLOOKUP(Table1[[#This Row],[COLUMN_NAME]],[12]Especificação!$G:$G,[12]Especificação!S:S)</f>
        <v>1. CRUZAR LT003_ENTITY COM TABELA MODRIS_FACT_CLIENTES, PARA OBTER OS CAMPOS CSEG_RISC E CSCAN1:
LT003_ENTITY 
LEFT JOIN
(SELECT * FROM MODRIS_FACT_CLIENTES)
ON ENTTY_ID = ZCLIENTE
2.CRUZAR CAMPO OBTIDO NO PASSO ANTERIOR COM A TABELA DE PARAMETRIZAÇÃO LT831_PARAM_CONCEITOS DE MODO A OBTER OS CÓDIGOS PERMITIDOS NA CODE LIST:
LEFT JOIN
(SELECT * FROM  LT831_PARAM_CONCEITOS WHERE CAMPO_CONCEITO = 'SCAN') 
ON VALOR_ORIGEM=CSCAN1</v>
      </c>
      <c r="AH104" s="367"/>
      <c r="AI104" s="377">
        <f>_xlfn.XLOOKUP(Table1[[#This Row],[COLUMN_NAME]],[12]Especificação!$G:$G,[12]Especificação!U:U)</f>
        <v>45849</v>
      </c>
      <c r="AJ104" s="372" t="str">
        <f>_xlfn.XLOOKUP(Table1[[#This Row],[COLUMN_NAME]],[12]Especificação!$G:$G,[12]Especificação!V:V)</f>
        <v>11/04/2025: De forma a informação estar alinhada com o que é reportado pela área de Riscos, consideramos como fonte de informação a tabela proveniente do Modelo de Riscos (MODRIS): business_riscocredito.modris_fact-clientes. Todo o racional foi estabelecido em reunião com o Miguel Marreiros Santos, Luís Bastos, Luís Silva e Quintino Merik . 
11/07/2025: Eliminação do reporta_valor na lt805, de modo a garantir consistência com feedback da Corporação, através de e-mail a 09/07, relativamente a campos com leverage finance='Y'.</v>
      </c>
      <c r="AK104" s="425"/>
      <c r="AL104" s="425"/>
      <c r="AM104" s="425"/>
      <c r="AN104" s="425"/>
      <c r="AO104" s="425"/>
      <c r="AP104" s="425"/>
      <c r="AQ104" s="425"/>
      <c r="AR104" s="425"/>
    </row>
    <row r="105" spans="1:44" ht="30" customHeight="1">
      <c r="A105" s="105" t="str">
        <f>_xlfn.CONCAT(Table1[[#This Row],[TABLE_NAME]],Table1[[#This Row],[COLUMN_NAME]])</f>
        <v>ENTITYRORWA</v>
      </c>
      <c r="B105" s="395" t="s">
        <v>1394</v>
      </c>
      <c r="C105" s="372" t="s">
        <v>8932</v>
      </c>
      <c r="D105" s="447" t="str">
        <f>_xlfn.XLOOKUP(Table1[[#This Row],[COLUMN_NAME]],[12]Especificação!$G:$G,[12]Especificação!$H:$H)</f>
        <v>FLOAT 6 decimal places</v>
      </c>
      <c r="E105" s="448"/>
      <c r="F105" s="448"/>
      <c r="G105" s="448"/>
      <c r="H105" s="448"/>
      <c r="I105" s="448"/>
      <c r="J105" s="448"/>
      <c r="K105" s="448"/>
      <c r="L105" s="447" t="str">
        <f>_xlfn.XLOOKUP(Table1[[#This Row],[COLUMN_NAME]],[12]Especificação!$G:$G,[12]Especificação!$I:$I)</f>
        <v>RoRWA</v>
      </c>
      <c r="M105" s="447"/>
      <c r="N105" s="447" t="str">
        <f>_xlfn.XLOOKUP(Table1[[#This Row],[COLUMN_NAME]],[12]Especificação!$G:$G,[12]Especificação!$J:$J)</f>
        <v>Return On Risk Weighted Assets (RoRWA) of the counterparty.</v>
      </c>
      <c r="O105" s="447" t="b">
        <f>Table1[[#This Row],[Field Definition / Additional Guidance (new)]]=Table1[[#This Row],[Field Definition / Additional Guidance]]</f>
        <v>0</v>
      </c>
      <c r="P105" s="449">
        <f>_xlfn.XLOOKUP(Table1[[#This Row],[COLUMN_NAME]],[12]Especificação!$G:$G,[12]Especificação!$K:$K)</f>
        <v>99999999999</v>
      </c>
      <c r="Q105" s="449">
        <f>_xlfn.XLOOKUP(Table1[[#This Row],[COLUMN_NAME]],[12]Especificação!$G:$G,[12]Especificação!$L:$L)</f>
        <v>11111111111</v>
      </c>
      <c r="R105" s="450"/>
      <c r="S105" s="447" t="str">
        <f>_xlfn.XLOOKUP(Table1[[#This Row],[COLUMN_NAME]],[12]Especificação!$G:$G,[12]Especificação!$E:$E)</f>
        <v>EN.164</v>
      </c>
      <c r="T105" s="448" t="str">
        <f>_xlfn.XLOOKUP(Table1[[#This Row],[COLUMN_NAME]],[13]Overview!$E:$E,[13]Overview!$F:$F)</f>
        <v>N</v>
      </c>
      <c r="U105" s="448" t="str">
        <f>_xlfn.XLOOKUP(Table1[[#This Row],[COLUMN_NAME]],[13]Overview!$E:$E,[13]Overview!$H:$H)</f>
        <v>N</v>
      </c>
      <c r="V105" s="448" t="str">
        <f>_xlfn.XLOOKUP(Table1[[#This Row],[COLUMN_NAME]],[13]Overview!$E:$E,[13]Overview!$I:$I)</f>
        <v>N</v>
      </c>
      <c r="W105" s="448" t="str">
        <f>_xlfn.XLOOKUP(Table1[[#This Row],[COLUMN_NAME]],[13]Overview!$E:$E,[13]Overview!J:J)</f>
        <v>Y</v>
      </c>
      <c r="X105" s="448" t="str">
        <f>_xlfn.XLOOKUP(Table1[[#This Row],[COLUMN_NAME]],[13]Overview!$E:$E,[13]Overview!K:K)</f>
        <v>Y</v>
      </c>
      <c r="Y105" s="448" t="str">
        <f>_xlfn.XLOOKUP(Table1[[#This Row],[COLUMN_NAME]],[13]Overview!$E:$E,[13]Overview!L:L)</f>
        <v>N</v>
      </c>
      <c r="Z105" s="448"/>
      <c r="AA105" s="450"/>
      <c r="AB105" s="451" t="str">
        <f>_xlfn.XLOOKUP(Table1[[#This Row],[COLUMN_NAME]],[12]Especificação!$G:$G,[12]Especificação!N:N)</f>
        <v>CD_LOAN_TAPES_BCE</v>
      </c>
      <c r="AC105" s="451" t="str">
        <f>_xlfn.XLOOKUP(Table1[[#This Row],[COLUMN_NAME]],[12]Especificação!$G:$G,[12]Especificação!O:O)</f>
        <v>LT604_HOLIS_MAN</v>
      </c>
      <c r="AD105" s="372" t="str">
        <f>_xlfn.XLOOKUP(Table1[[#This Row],[COLUMN_NAME]],[12]Especificação!$G:$G,[12]Especificação!P:P)</f>
        <v>VALOR</v>
      </c>
      <c r="AE105" s="372" t="str">
        <f>_xlfn.XLOOKUP(Table1[[#This Row],[COLUMN_NAME]],[12]Especificação!$G:$G,[12]Especificação!Q:Q)</f>
        <v>LT604_HOLIS_MAN.CAMPO = RORWA</v>
      </c>
      <c r="AF105" s="372" t="s">
        <v>69</v>
      </c>
      <c r="AG105" s="372" t="str">
        <f>_xlfn.XLOOKUP(Table1[[#This Row],[COLUMN_NAME]],[12]Especificação!$G:$G,[12]Especificação!S:S)</f>
        <v>1. CRUZAR LT003_ENTTY COM  LT604_HOLIS_MAN
LT003_ENTTY 
LEFT JOIN
(SELECT * FROM CD_LOAN_TAPES_BCE. LT604_HOLIS_MAN)
ON ENTTY_ID = ENTTY_ID</v>
      </c>
      <c r="AH105" s="367"/>
      <c r="AI105" s="377">
        <f>_xlfn.XLOOKUP(Table1[[#This Row],[COLUMN_NAME]],[12]Especificação!$G:$G,[12]Especificação!U:U)</f>
        <v>45849</v>
      </c>
      <c r="AJ105" s="372" t="str">
        <f>_xlfn.XLOOKUP(Table1[[#This Row],[COLUMN_NAME]],[12]Especificação!$G:$G,[12]Especificação!V:V)</f>
        <v>04/04/2025: Novo campo - enviado IT para implementação
11/07/2025: Eliminação da metodologia de N/A, de modo a garantir consistência com feedback da Corporação, através de e-mail a 09/07, relativamente a campos com leverage finance='Y'.</v>
      </c>
      <c r="AK105" s="425"/>
      <c r="AL105" s="425"/>
      <c r="AM105" s="425"/>
      <c r="AN105" s="425"/>
      <c r="AO105" s="425"/>
      <c r="AP105" s="425"/>
      <c r="AQ105" s="425"/>
      <c r="AR105" s="425"/>
    </row>
    <row r="106" spans="1:44" ht="30" customHeight="1">
      <c r="A106" s="105" t="str">
        <f>_xlfn.CONCAT(Table1[[#This Row],[TABLE_NAME]],Table1[[#This Row],[COLUMN_NAME]])</f>
        <v>ENTITYRORAC</v>
      </c>
      <c r="B106" s="395" t="s">
        <v>1394</v>
      </c>
      <c r="C106" s="372" t="s">
        <v>8933</v>
      </c>
      <c r="D106" s="447" t="str">
        <f>_xlfn.XLOOKUP(Table1[[#This Row],[COLUMN_NAME]],[12]Especificação!$G:$G,[12]Especificação!$H:$H)</f>
        <v>FLOAT 6 decimal places</v>
      </c>
      <c r="E106" s="448"/>
      <c r="F106" s="448"/>
      <c r="G106" s="448"/>
      <c r="H106" s="448"/>
      <c r="I106" s="448"/>
      <c r="J106" s="448"/>
      <c r="K106" s="448"/>
      <c r="L106" s="447" t="str">
        <f>_xlfn.XLOOKUP(Table1[[#This Row],[COLUMN_NAME]],[12]Especificação!$G:$G,[12]Especificação!$I:$I)</f>
        <v xml:space="preserve">RORAC </v>
      </c>
      <c r="M106" s="447"/>
      <c r="N106" s="447" t="str">
        <f>_xlfn.XLOOKUP(Table1[[#This Row],[COLUMN_NAME]],[12]Especificação!$G:$G,[12]Especificação!$J:$J)</f>
        <v>Return On Risk-Adjusted Capital (RORAC) of the counterparty.</v>
      </c>
      <c r="O106" s="447" t="b">
        <f>Table1[[#This Row],[Field Definition / Additional Guidance (new)]]=Table1[[#This Row],[Field Definition / Additional Guidance]]</f>
        <v>0</v>
      </c>
      <c r="P106" s="449">
        <f>_xlfn.XLOOKUP(Table1[[#This Row],[COLUMN_NAME]],[12]Especificação!$G:$G,[12]Especificação!$K:$K)</f>
        <v>99999999999</v>
      </c>
      <c r="Q106" s="449">
        <f>_xlfn.XLOOKUP(Table1[[#This Row],[COLUMN_NAME]],[12]Especificação!$G:$G,[12]Especificação!$L:$L)</f>
        <v>11111111111</v>
      </c>
      <c r="R106" s="450"/>
      <c r="S106" s="447" t="str">
        <f>_xlfn.XLOOKUP(Table1[[#This Row],[COLUMN_NAME]],[12]Especificação!$G:$G,[12]Especificação!$E:$E)</f>
        <v>EN.162</v>
      </c>
      <c r="T106" s="448" t="str">
        <f>_xlfn.XLOOKUP(Table1[[#This Row],[COLUMN_NAME]],[13]Overview!$E:$E,[13]Overview!$F:$F)</f>
        <v>N</v>
      </c>
      <c r="U106" s="448" t="str">
        <f>_xlfn.XLOOKUP(Table1[[#This Row],[COLUMN_NAME]],[13]Overview!$E:$E,[13]Overview!$H:$H)</f>
        <v>N</v>
      </c>
      <c r="V106" s="448" t="str">
        <f>_xlfn.XLOOKUP(Table1[[#This Row],[COLUMN_NAME]],[13]Overview!$E:$E,[13]Overview!$I:$I)</f>
        <v>N</v>
      </c>
      <c r="W106" s="448" t="str">
        <f>_xlfn.XLOOKUP(Table1[[#This Row],[COLUMN_NAME]],[13]Overview!$E:$E,[13]Overview!J:J)</f>
        <v>Y</v>
      </c>
      <c r="X106" s="448" t="str">
        <f>_xlfn.XLOOKUP(Table1[[#This Row],[COLUMN_NAME]],[13]Overview!$E:$E,[13]Overview!K:K)</f>
        <v>Y</v>
      </c>
      <c r="Y106" s="448" t="str">
        <f>_xlfn.XLOOKUP(Table1[[#This Row],[COLUMN_NAME]],[13]Overview!$E:$E,[13]Overview!L:L)</f>
        <v>N</v>
      </c>
      <c r="Z106" s="448"/>
      <c r="AA106" s="450"/>
      <c r="AB106" s="451" t="str">
        <f>_xlfn.XLOOKUP(Table1[[#This Row],[COLUMN_NAME]],[12]Especificação!$G:$G,[12]Especificação!N:N)</f>
        <v>CD_CAPTOOLS</v>
      </c>
      <c r="AC106" s="451" t="str">
        <f>_xlfn.XLOOKUP(Table1[[#This Row],[COLUMN_NAME]],[12]Especificação!$G:$G,[12]Especificação!O:O)</f>
        <v>CT003_UNIV_CLI
RORAC_OUTPUT_TOTAL_POR</v>
      </c>
      <c r="AD106" s="372" t="str">
        <f>_xlfn.XLOOKUP(Table1[[#This Row],[COLUMN_NAME]],[12]Especificação!$G:$G,[12]Especificação!P:P)</f>
        <v>MARGENHIST,
COSTESHCO,
PE_HCO,
CEROPYNEG_HCO,
CER_CRED_CC_HCO,
RFR_HCO,
TX_HCO</v>
      </c>
      <c r="AE106" s="372" t="str">
        <f>_xlfn.XLOOKUP(Table1[[#This Row],[COLUMN_NAME]],[12]Especificação!$G:$G,[12]Especificação!Q:Q)</f>
        <v>1. CRIAR NUMERADOR, ATRAVÉS DA SEGUINTE FÓRMULA: 
(MARGENHIST-COSTESHCO-PE_HCO+RFR_HCO*(CER_CRED_CC_HCO+CEROPYNEG_HCO))*(1-TX_HCO)
2. OBTER CAMPO, ATRAVÉS DA SEGUINTE FÓRMULA:
SUM(NUMERADOR)/(SUM(CEROPYNEG_HCO)+SUM(CER_CRED_CC_HCO))
WHERE FLAGMORALOCAL!='1
NOTA1: DEVERÁ SER APLICADO A CONDIÇÃO FLAGMORALOCAL!='1' NA TABELA RORAC_OUTPUT_TOTAL_POR
NOTA2: DEVERÁ SER REALIZADO UM TRATAMENTO AOS CAMPOS QUE INTEGRAM TANTO O NUMERADOR  COMO DENOMINADOR, EM QUE OS NULL SÃO SUBSTITUÍDOS POR 0</v>
      </c>
      <c r="AF106" s="372" t="s">
        <v>69</v>
      </c>
      <c r="AG106" s="372" t="str">
        <f>_xlfn.XLOOKUP(Table1[[#This Row],[COLUMN_NAME]],[12]Especificação!$G:$G,[12]Especificação!S:S)</f>
        <v>1. REALIZAR PASSO 1. DA METODOLOGIA DE CRUZAMENTO SEMELHANTE À IMPLEMENTADA NO CAMPO GRP_RORAC
2. CRUZAR LT003_ENTITY COM TABELA TEMPORÁRIA, CRIADA NO PASSO 1.
LT003_ENTITY
LEFT JOIN
(SELECT * FROM TMP_RORAC)
ON ENTTY_ID=ZCLIENTE
GROUP BY ZCLIENTE</v>
      </c>
      <c r="AH106" s="367"/>
      <c r="AI106" s="377">
        <f>_xlfn.XLOOKUP(Table1[[#This Row],[COLUMN_NAME]],[12]Especificação!$G:$G,[12]Especificação!U:U)</f>
        <v>45849</v>
      </c>
      <c r="AJ106" s="372" t="str">
        <f>_xlfn.XLOOKUP(Table1[[#This Row],[COLUMN_NAME]],[12]Especificação!$G:$G,[12]Especificação!V:V)</f>
        <v>28/03/2025: Novo campo - enviado IT para implementação
11/07/2025: Eliminação da metodologia de N/A, de modo a garantir consistência com feedback da Corporação, através de e-mail a 09/07, relativamente a campos com leverage finance='Y'.</v>
      </c>
      <c r="AK106" s="425"/>
      <c r="AL106" s="425"/>
      <c r="AM106" s="425"/>
      <c r="AN106" s="425"/>
      <c r="AO106" s="425"/>
      <c r="AP106" s="425"/>
      <c r="AQ106" s="425"/>
      <c r="AR106" s="425"/>
    </row>
    <row r="107" spans="1:44" ht="30" customHeight="1">
      <c r="A107" s="105" t="str">
        <f>_xlfn.CONCAT(Table1[[#This Row],[TABLE_NAME]],Table1[[#This Row],[COLUMN_NAME]])</f>
        <v>ENTITYGRP_RORWA</v>
      </c>
      <c r="B107" s="395" t="s">
        <v>1394</v>
      </c>
      <c r="C107" s="372" t="s">
        <v>9117</v>
      </c>
      <c r="D107" s="447" t="str">
        <f>_xlfn.XLOOKUP(Table1[[#This Row],[COLUMN_NAME]],[12]Especificação!$G:$G,[12]Especificação!$H:$H)</f>
        <v>FLOAT 6 decimal places</v>
      </c>
      <c r="E107" s="448"/>
      <c r="F107" s="448"/>
      <c r="G107" s="448"/>
      <c r="H107" s="448"/>
      <c r="I107" s="448"/>
      <c r="J107" s="448"/>
      <c r="K107" s="448"/>
      <c r="L107" s="447" t="str">
        <f>_xlfn.XLOOKUP(Table1[[#This Row],[COLUMN_NAME]],[12]Especificação!$G:$G,[12]Especificação!$I:$I)</f>
        <v>Group's RoRWA</v>
      </c>
      <c r="M107" s="447"/>
      <c r="N107" s="447" t="str">
        <f>_xlfn.XLOOKUP(Table1[[#This Row],[COLUMN_NAME]],[12]Especificação!$G:$G,[12]Especificação!$J:$J)</f>
        <v>Return On Risk Weighted Assets (RoRWA) of the counterparty's economic group.</v>
      </c>
      <c r="O107" s="447" t="b">
        <f>Table1[[#This Row],[Field Definition / Additional Guidance (new)]]=Table1[[#This Row],[Field Definition / Additional Guidance]]</f>
        <v>0</v>
      </c>
      <c r="P107" s="449">
        <f>_xlfn.XLOOKUP(Table1[[#This Row],[COLUMN_NAME]],[12]Especificação!$G:$G,[12]Especificação!$K:$K)</f>
        <v>99999999999</v>
      </c>
      <c r="Q107" s="449">
        <f>_xlfn.XLOOKUP(Table1[[#This Row],[COLUMN_NAME]],[12]Especificação!$G:$G,[12]Especificação!$L:$L)</f>
        <v>11111111111</v>
      </c>
      <c r="R107" s="450"/>
      <c r="S107" s="447" t="str">
        <f>_xlfn.XLOOKUP(Table1[[#This Row],[COLUMN_NAME]],[12]Especificação!$G:$G,[12]Especificação!$E:$E)</f>
        <v>EN.165</v>
      </c>
      <c r="T107" s="448" t="str">
        <f>_xlfn.XLOOKUP(Table1[[#This Row],[COLUMN_NAME]],[13]Overview!$E:$E,[13]Overview!$F:$F)</f>
        <v>N</v>
      </c>
      <c r="U107" s="448" t="str">
        <f>_xlfn.XLOOKUP(Table1[[#This Row],[COLUMN_NAME]],[13]Overview!$E:$E,[13]Overview!$H:$H)</f>
        <v>N</v>
      </c>
      <c r="V107" s="448" t="str">
        <f>_xlfn.XLOOKUP(Table1[[#This Row],[COLUMN_NAME]],[13]Overview!$E:$E,[13]Overview!$I:$I)</f>
        <v>N</v>
      </c>
      <c r="W107" s="448" t="str">
        <f>_xlfn.XLOOKUP(Table1[[#This Row],[COLUMN_NAME]],[13]Overview!$E:$E,[13]Overview!J:J)</f>
        <v>Y</v>
      </c>
      <c r="X107" s="448" t="str">
        <f>_xlfn.XLOOKUP(Table1[[#This Row],[COLUMN_NAME]],[13]Overview!$E:$E,[13]Overview!K:K)</f>
        <v>Y</v>
      </c>
      <c r="Y107" s="448" t="str">
        <f>_xlfn.XLOOKUP(Table1[[#This Row],[COLUMN_NAME]],[13]Overview!$E:$E,[13]Overview!L:L)</f>
        <v>N</v>
      </c>
      <c r="Z107" s="448"/>
      <c r="AA107" s="450"/>
      <c r="AB107" s="451" t="str">
        <f>_xlfn.XLOOKUP(Table1[[#This Row],[COLUMN_NAME]],[12]Especificação!$G:$G,[12]Especificação!N:N)</f>
        <v>CD_LOAN_TAPES_BCE</v>
      </c>
      <c r="AC107" s="451" t="str">
        <f>_xlfn.XLOOKUP(Table1[[#This Row],[COLUMN_NAME]],[12]Especificação!$G:$G,[12]Especificação!O:O)</f>
        <v>LT604_HOLIS_MAN</v>
      </c>
      <c r="AD107" s="372" t="str">
        <f>_xlfn.XLOOKUP(Table1[[#This Row],[COLUMN_NAME]],[12]Especificação!$G:$G,[12]Especificação!P:P)</f>
        <v>VALOR</v>
      </c>
      <c r="AE107" s="372" t="str">
        <f>_xlfn.XLOOKUP(Table1[[#This Row],[COLUMN_NAME]],[12]Especificação!$G:$G,[12]Especificação!Q:Q)</f>
        <v>LT604_HOLIS_MAN.CAMPO = GRP_RORWA</v>
      </c>
      <c r="AF107" s="372" t="s">
        <v>69</v>
      </c>
      <c r="AG107" s="372" t="str">
        <f>_xlfn.XLOOKUP(Table1[[#This Row],[COLUMN_NAME]],[12]Especificação!$G:$G,[12]Especificação!S:S)</f>
        <v>1. CRUZAR LT003_ENTTY COM LT604_HOLIS_MAN
LT003_ENTTY 
LEFT JOIN
(SELECT * FROM CD_LOAN_TAPES_BCE. LT604_HOLIS_MAN)
ON ENTTY_ID = ENTTY_ID</v>
      </c>
      <c r="AH107" s="367"/>
      <c r="AI107" s="377">
        <f>_xlfn.XLOOKUP(Table1[[#This Row],[COLUMN_NAME]],[12]Especificação!$G:$G,[12]Especificação!U:U)</f>
        <v>45849</v>
      </c>
      <c r="AJ107" s="372" t="str">
        <f>_xlfn.XLOOKUP(Table1[[#This Row],[COLUMN_NAME]],[12]Especificação!$G:$G,[12]Especificação!V:V)</f>
        <v>04/04/2025: Novo campo - enviado IT para implementação
11/07/2025: Eliminação da metodologia de N/A, de modo a garantir consistência com feedback da Corporação, através de e-mail a 09/07, relativamente a campos com leverage finance='Y'.</v>
      </c>
      <c r="AK107" s="425"/>
      <c r="AL107" s="425"/>
      <c r="AM107" s="425"/>
      <c r="AN107" s="425"/>
      <c r="AO107" s="425"/>
      <c r="AP107" s="425"/>
      <c r="AQ107" s="425"/>
      <c r="AR107" s="425"/>
    </row>
    <row r="108" spans="1:44" ht="30" customHeight="1">
      <c r="A108" s="105" t="str">
        <f>_xlfn.CONCAT(Table1[[#This Row],[TABLE_NAME]],Table1[[#This Row],[COLUMN_NAME]])</f>
        <v>ENTITYGRP_RORAC</v>
      </c>
      <c r="B108" s="395" t="s">
        <v>1394</v>
      </c>
      <c r="C108" s="372" t="s">
        <v>9118</v>
      </c>
      <c r="D108" s="447" t="str">
        <f>_xlfn.XLOOKUP(Table1[[#This Row],[COLUMN_NAME]],[12]Especificação!$G:$G,[12]Especificação!$H:$H)</f>
        <v>FLOAT 6 decimal places</v>
      </c>
      <c r="E108" s="448"/>
      <c r="F108" s="448"/>
      <c r="G108" s="448"/>
      <c r="H108" s="448"/>
      <c r="I108" s="448"/>
      <c r="J108" s="448"/>
      <c r="K108" s="448"/>
      <c r="L108" s="447" t="str">
        <f>_xlfn.XLOOKUP(Table1[[#This Row],[COLUMN_NAME]],[12]Especificação!$G:$G,[12]Especificação!$I:$I)</f>
        <v>Group's RORAC</v>
      </c>
      <c r="M108" s="447"/>
      <c r="N108" s="447" t="str">
        <f>_xlfn.XLOOKUP(Table1[[#This Row],[COLUMN_NAME]],[12]Especificação!$G:$G,[12]Especificação!$J:$J)</f>
        <v>Return On Risk-Adjusted Capital (RORAC) of the counterparty's economic group.</v>
      </c>
      <c r="O108" s="447" t="b">
        <f>Table1[[#This Row],[Field Definition / Additional Guidance (new)]]=Table1[[#This Row],[Field Definition / Additional Guidance]]</f>
        <v>0</v>
      </c>
      <c r="P108" s="449">
        <f>_xlfn.XLOOKUP(Table1[[#This Row],[COLUMN_NAME]],[12]Especificação!$G:$G,[12]Especificação!$K:$K)</f>
        <v>99999999999</v>
      </c>
      <c r="Q108" s="449">
        <f>_xlfn.XLOOKUP(Table1[[#This Row],[COLUMN_NAME]],[12]Especificação!$G:$G,[12]Especificação!$L:$L)</f>
        <v>11111111111</v>
      </c>
      <c r="R108" s="450"/>
      <c r="S108" s="447" t="str">
        <f>_xlfn.XLOOKUP(Table1[[#This Row],[COLUMN_NAME]],[12]Especificação!$G:$G,[12]Especificação!$E:$E)</f>
        <v>EN.163</v>
      </c>
      <c r="T108" s="448" t="str">
        <f>_xlfn.XLOOKUP(Table1[[#This Row],[COLUMN_NAME]],[13]Overview!$E:$E,[13]Overview!$F:$F)</f>
        <v>N</v>
      </c>
      <c r="U108" s="448" t="str">
        <f>_xlfn.XLOOKUP(Table1[[#This Row],[COLUMN_NAME]],[13]Overview!$E:$E,[13]Overview!$H:$H)</f>
        <v>N</v>
      </c>
      <c r="V108" s="448" t="str">
        <f>_xlfn.XLOOKUP(Table1[[#This Row],[COLUMN_NAME]],[13]Overview!$E:$E,[13]Overview!$I:$I)</f>
        <v>N</v>
      </c>
      <c r="W108" s="448" t="str">
        <f>_xlfn.XLOOKUP(Table1[[#This Row],[COLUMN_NAME]],[13]Overview!$E:$E,[13]Overview!J:J)</f>
        <v>Y</v>
      </c>
      <c r="X108" s="448" t="str">
        <f>_xlfn.XLOOKUP(Table1[[#This Row],[COLUMN_NAME]],[13]Overview!$E:$E,[13]Overview!K:K)</f>
        <v>Y</v>
      </c>
      <c r="Y108" s="448" t="str">
        <f>_xlfn.XLOOKUP(Table1[[#This Row],[COLUMN_NAME]],[13]Overview!$E:$E,[13]Overview!L:L)</f>
        <v>N</v>
      </c>
      <c r="Z108" s="448"/>
      <c r="AA108" s="445"/>
      <c r="AB108" s="451" t="str">
        <f>_xlfn.XLOOKUP(Table1[[#This Row],[COLUMN_NAME]],[12]Especificação!$G:$G,[12]Especificação!N:N)</f>
        <v>CD_CAPTOOLS</v>
      </c>
      <c r="AC108" s="451" t="str">
        <f>_xlfn.XLOOKUP(Table1[[#This Row],[COLUMN_NAME]],[12]Especificação!$G:$G,[12]Especificação!O:O)</f>
        <v>CT069_UNIV_GR_EC
CT070_UNIV_GR_CLI
CT003_UNIV_CLI
RORAC_OUTPUT_TOTAL_POR</v>
      </c>
      <c r="AD108" s="372" t="str">
        <f>_xlfn.XLOOKUP(Table1[[#This Row],[COLUMN_NAME]],[12]Especificação!$G:$G,[12]Especificação!P:P)</f>
        <v>MARGENHIST,
COSTESHCO,
PE_HCO,
CEROPYNEG_HCO,
CER_CRED_CC_HCO,
RFR_HCO,
TX_HCO</v>
      </c>
      <c r="AE108" s="372" t="str">
        <f>_xlfn.XLOOKUP(Table1[[#This Row],[COLUMN_NAME]],[12]Especificação!$G:$G,[12]Especificação!Q:Q)</f>
        <v>1. CRIAR NUMERADOR, ATRAVÉS DA SEGUINTE FÓRMULA: 
(MARGENHIST-COSTESHCO-PE_HCO+RFR_HCO*(CER_CRED_CC_HCO+CEROPYNEG_HCO))*(1-TX_HCO)
2. OBTER CAMPO, ATRAVÉS DA SEGUINTE FÓRMULA:
SUM(NUMERADOR)/(SUM(CEROPYNEG_HCO)+SUM(CER_CRED_CC_HCO))
WHERE FLAGMORALOCAL!='1
NOTA1: DEVERÁ SER APLICADO A CONDIÇÃO FLAGMORALOCAL!='1' NA TABELA RORAC_OUTPUT_TOTAL_POR
NOTA2: DEVERÁ SER REALIZADO UM TRATAMENTO AOS CAMPOS QUE INTEGRAM TANTO O NUMERADOR  COMO DENOMINADOR, EM QUE OS NULL SÃO SUBSTITUÍDOS POR 0</v>
      </c>
      <c r="AF108" s="372" t="s">
        <v>69</v>
      </c>
      <c r="AG108" s="372" t="str">
        <f>_xlfn.XLOOKUP(Table1[[#This Row],[COLUMN_NAME]],[12]Especificação!$G:$G,[12]Especificação!S:S)</f>
        <v>1. CRIAR TABELA TEMPORÁRIA (TMP_RORAC)
RORAC_OUTPUT_TOTAL_POR
LEFT JOIN
(CT070_UNIV_GR_CLI
LEFT JOIN
CT069_UNIV_GR_EC
ON ZGRUPO=ZGRUPO)
ON IDCLIENTEMIS=ZCLIENTE
LEFT JOIN
CT003_UNIV_CLI
ON IDCLIENTEMIS=ZCLIENTE
2. CRUZAR LT003_ENTITY COM TABELA TEMPORÁRIA, CRIADA NO PASSO 1.
LT003_ENTITY
LEFT JOIN
(SELECT * FROM TMP_RORAC)
ON EC_GRP_ID=ZGRUPO
GROUP BY ZGRUPO</v>
      </c>
      <c r="AH108" s="367"/>
      <c r="AI108" s="377">
        <f>_xlfn.XLOOKUP(Table1[[#This Row],[COLUMN_NAME]],[12]Especificação!$G:$G,[12]Especificação!U:U)</f>
        <v>45849</v>
      </c>
      <c r="AJ108" s="372" t="str">
        <f>_xlfn.XLOOKUP(Table1[[#This Row],[COLUMN_NAME]],[12]Especificação!$G:$G,[12]Especificação!V:V)</f>
        <v>28/03/2025: Novo campo - enviado IT para implementação
11/07/2025: Eliminação da metodologia de N/A, de modo a garantir consistência com feedback da Corporação, através de e-mail a 09/07, relativamente a campos com leverage finance='Y'.</v>
      </c>
      <c r="AK108" s="446"/>
      <c r="AL108" s="446"/>
      <c r="AM108" s="446"/>
      <c r="AN108" s="446"/>
      <c r="AO108" s="446"/>
      <c r="AP108" s="446"/>
      <c r="AQ108" s="446"/>
      <c r="AR108" s="446"/>
    </row>
    <row r="109" spans="1:44" ht="30" customHeight="1">
      <c r="A109" s="105" t="str">
        <f>_xlfn.CONCAT(Table1[[#This Row],[TABLE_NAME]],Table1[[#This Row],[COLUMN_NAME]])</f>
        <v>ENTITYFLLN_ANGL_NRRW_DFNTN</v>
      </c>
      <c r="B109" s="395" t="s">
        <v>1394</v>
      </c>
      <c r="C109" s="372" t="s">
        <v>9119</v>
      </c>
      <c r="D109" s="447" t="str">
        <f>_xlfn.XLOOKUP(Table1[[#This Row],[COLUMN_NAME]],[12]Especificação!$G:$G,[12]Especificação!$H:$H)</f>
        <v>Y, N</v>
      </c>
      <c r="E109" s="448"/>
      <c r="F109" s="448"/>
      <c r="G109" s="448"/>
      <c r="H109" s="448"/>
      <c r="I109" s="448"/>
      <c r="J109" s="448"/>
      <c r="K109" s="448"/>
      <c r="L109" s="447" t="str">
        <f>_xlfn.XLOOKUP(Table1[[#This Row],[COLUMN_NAME]],[12]Especificação!$G:$G,[12]Especificação!$I:$I)</f>
        <v>Fallen Angel narrow definition</v>
      </c>
      <c r="M109" s="447"/>
      <c r="N109" s="447" t="str">
        <f>_xlfn.XLOOKUP(Table1[[#This Row],[COLUMN_NAME]],[12]Especificação!$G:$G,[12]Especificação!$J:$J)</f>
        <v xml:space="preserve">Fallen Angel narrow definition refer to borrowers that lost the Investment Grade status (equivalent internal or external rating of BBB- (S&amp;P)/BBB- (Fitch)/Baa3 (Moody’s) or above) after the origination of the exposure, i.e., fell to a non-investment grade after having been classified with an investment grade at origination. </v>
      </c>
      <c r="O109" s="447" t="b">
        <f>Table1[[#This Row],[Field Definition / Additional Guidance (new)]]=Table1[[#This Row],[Field Definition / Additional Guidance]]</f>
        <v>0</v>
      </c>
      <c r="P109" s="449" t="str">
        <f>_xlfn.XLOOKUP(Table1[[#This Row],[COLUMN_NAME]],[12]Especificação!$G:$G,[12]Especificação!$K:$K)</f>
        <v>MISS</v>
      </c>
      <c r="Q109" s="449" t="str">
        <f>_xlfn.XLOOKUP(Table1[[#This Row],[COLUMN_NAME]],[12]Especificação!$G:$G,[12]Especificação!$L:$L)</f>
        <v>N/A</v>
      </c>
      <c r="R109" s="450"/>
      <c r="S109" s="447" t="str">
        <f>_xlfn.XLOOKUP(Table1[[#This Row],[COLUMN_NAME]],[12]Especificação!$G:$G,[12]Especificação!$E:$E)</f>
        <v>EN.139</v>
      </c>
      <c r="T109" s="448" t="str">
        <f>_xlfn.XLOOKUP(Table1[[#This Row],[COLUMN_NAME]],[13]Overview!$E:$E,[13]Overview!$F:$F)</f>
        <v>N</v>
      </c>
      <c r="U109" s="448" t="str">
        <f>_xlfn.XLOOKUP(Table1[[#This Row],[COLUMN_NAME]],[13]Overview!$E:$E,[13]Overview!$H:$H)</f>
        <v>N</v>
      </c>
      <c r="V109" s="448" t="str">
        <f>_xlfn.XLOOKUP(Table1[[#This Row],[COLUMN_NAME]],[13]Overview!$E:$E,[13]Overview!$I:$I)</f>
        <v>N</v>
      </c>
      <c r="W109" s="448" t="str">
        <f>_xlfn.XLOOKUP(Table1[[#This Row],[COLUMN_NAME]],[13]Overview!$E:$E,[13]Overview!J:J)</f>
        <v>Y</v>
      </c>
      <c r="X109" s="448" t="str">
        <f>_xlfn.XLOOKUP(Table1[[#This Row],[COLUMN_NAME]],[13]Overview!$E:$E,[13]Overview!K:K)</f>
        <v>Y</v>
      </c>
      <c r="Y109" s="448" t="str">
        <f>_xlfn.XLOOKUP(Table1[[#This Row],[COLUMN_NAME]],[13]Overview!$E:$E,[13]Overview!L:L)</f>
        <v>N</v>
      </c>
      <c r="Z109" s="448"/>
      <c r="AA109" s="444"/>
      <c r="AB109" s="451" t="str">
        <f>_xlfn.XLOOKUP(Table1[[#This Row],[COLUMN_NAME]],[12]Especificação!$G:$G,[12]Especificação!N:N)</f>
        <v>CD_LOAN_TAPES_BCE</v>
      </c>
      <c r="AC109" s="451" t="str">
        <f>_xlfn.XLOOKUP(Table1[[#This Row],[COLUMN_NAME]],[12]Especificação!$G:$G,[12]Especificação!O:O)</f>
        <v>LT601_LEV_FIN</v>
      </c>
      <c r="AD109" s="372" t="str">
        <f>_xlfn.XLOOKUP(Table1[[#This Row],[COLUMN_NAME]],[12]Especificação!$G:$G,[12]Especificação!P:P)</f>
        <v>FLLN_ANGL_NRRW_DFNTN</v>
      </c>
      <c r="AE109" s="372" t="str">
        <f>_xlfn.XLOOKUP(Table1[[#This Row],[COLUMN_NAME]],[12]Especificação!$G:$G,[12]Especificação!Q:Q)</f>
        <v>1. CAMPO APROVISIONADO DIRETAMENTE DA LT601_LEV_FIN
NOTA:  SE O CONTRATO NÃO PERTENCER AO UNIVERSO DE LEVERAGE FINANCE (LT601_LEV_FIN) ENTÃO 'N'</v>
      </c>
      <c r="AF109" s="372" t="str">
        <f>_xlfn.XLOOKUP(Table1[[#This Row],[COLUMN_NAME]],[12]Especificação!$G:$G,[12]Especificação!R:R)</f>
        <v>-</v>
      </c>
      <c r="AG109" s="372" t="str">
        <f>_xlfn.XLOOKUP(Table1[[#This Row],[COLUMN_NAME]],[12]Especificação!$G:$G,[12]Especificação!S:S)</f>
        <v>1. CRUZAR LT003_ENTTY COM A LT005_INSTR_ENT, PARA OBTER O CAMPO INSTRMNT_ID:
LT003_ENTTY 
LEFT JOIN
(SELECT * FROM CD_LOAN_TAPES_BCE.LT005_INSTR_ENT WHERE MN_ENTITY='Y')
ON ENTTY_ID = ENTTY_ID
1.2. CRUZAR COM A TABELA  LT601_LEV_FIN 
LEFT JOIN
(SELECT * FROM CD_LOAN_TAPES_BCE.LT601__LEV_FIN)
ON LT005.INSTRMNT_ID = LT601.CONCAT(CEMPRESA, CBALCAO, CNUMECTA, ZDEPOSIT)</v>
      </c>
      <c r="AH109" s="367"/>
      <c r="AI109" s="377">
        <f>_xlfn.XLOOKUP(Table1[[#This Row],[COLUMN_NAME]],[12]Especificação!$G:$G,[12]Especificação!U:U)</f>
        <v>45813</v>
      </c>
      <c r="AJ109" s="372" t="str">
        <f>_xlfn.XLOOKUP(Table1[[#This Row],[COLUMN_NAME]],[12]Especificação!$G:$G,[12]Especificação!V:V)</f>
        <v xml:space="preserve">18/03/2025: Enviado a IT para adicionar o campo à lt601
20/03/2025: Enviado IT para implementação 
09/05/2025: Alteração da metodologia de NOT APPLICABLE, para considerar como 1º titular quando mn_entty = 'Y';
05/06/2025: Alteração da Metodologia de cálculo de forma a que se o contrato não pertencer ao universo de Leverage Finance (lt601_lev_fin) então reportar valor 'N'. Uma vez que o campo não aceita valores default. </v>
      </c>
      <c r="AK109" s="446"/>
      <c r="AL109" s="446"/>
      <c r="AM109" s="446"/>
      <c r="AN109" s="446"/>
      <c r="AO109" s="446"/>
      <c r="AP109" s="446"/>
      <c r="AQ109" s="446"/>
      <c r="AR109" s="446"/>
    </row>
    <row r="110" spans="1:44" ht="30" customHeight="1">
      <c r="A110" s="105" t="str">
        <f>_xlfn.CONCAT(Table1[[#This Row],[TABLE_NAME]],Table1[[#This Row],[COLUMN_NAME]])</f>
        <v>ENTITYFLLN_ANGL_EXTNDD_DFNTN</v>
      </c>
      <c r="B110" s="395" t="s">
        <v>1394</v>
      </c>
      <c r="C110" s="372" t="s">
        <v>9120</v>
      </c>
      <c r="D110" s="366" t="str">
        <f>_xlfn.XLOOKUP(Table1[[#This Row],[COLUMN_NAME]],[12]Especificação!$G:$G,[12]Especificação!$H:$H)</f>
        <v>Y, N</v>
      </c>
      <c r="E110" s="365"/>
      <c r="F110" s="365"/>
      <c r="G110" s="365"/>
      <c r="H110" s="365"/>
      <c r="I110" s="365"/>
      <c r="J110" s="365"/>
      <c r="K110" s="365"/>
      <c r="L110" s="366" t="str">
        <f>_xlfn.XLOOKUP(Table1[[#This Row],[COLUMN_NAME]],[12]Especificação!$G:$G,[12]Especificação!$I:$I)</f>
        <v>Fallen Angel extended definition</v>
      </c>
      <c r="M110" s="366"/>
      <c r="N110" s="366" t="str">
        <f>_xlfn.XLOOKUP(Table1[[#This Row],[COLUMN_NAME]],[12]Especificação!$G:$G,[12]Especificação!$J:$J)</f>
        <v>Fallen Angel extended definition refer to borrowers that experienced an increase of Leverage finance ratio (as per ECB Guidance on leveraged transactions; total debt vs EBITDA) due to a material deterioriation in financial performance after origination.</v>
      </c>
      <c r="O110" s="366" t="b">
        <f>Table1[[#This Row],[Field Definition / Additional Guidance (new)]]=Table1[[#This Row],[Field Definition / Additional Guidance]]</f>
        <v>0</v>
      </c>
      <c r="P110" s="396" t="str">
        <f>_xlfn.XLOOKUP(Table1[[#This Row],[COLUMN_NAME]],[12]Especificação!$G:$G,[12]Especificação!$K:$K)</f>
        <v>MISS</v>
      </c>
      <c r="Q110" s="396" t="str">
        <f>_xlfn.XLOOKUP(Table1[[#This Row],[COLUMN_NAME]],[12]Especificação!$G:$G,[12]Especificação!$L:$L)</f>
        <v>N/A</v>
      </c>
      <c r="R110" s="397"/>
      <c r="S110" s="366" t="str">
        <f>_xlfn.XLOOKUP(Table1[[#This Row],[COLUMN_NAME]],[12]Especificação!$G:$G,[12]Especificação!$E:$E)</f>
        <v>EN.140</v>
      </c>
      <c r="T110" s="365" t="str">
        <f>_xlfn.XLOOKUP(Table1[[#This Row],[COLUMN_NAME]],[13]Overview!$E:$E,[13]Overview!$F:$F)</f>
        <v>N</v>
      </c>
      <c r="U110" s="365" t="str">
        <f>_xlfn.XLOOKUP(Table1[[#This Row],[COLUMN_NAME]],[13]Overview!$E:$E,[13]Overview!$H:$H)</f>
        <v>N</v>
      </c>
      <c r="V110" s="365" t="str">
        <f>_xlfn.XLOOKUP(Table1[[#This Row],[COLUMN_NAME]],[13]Overview!$E:$E,[13]Overview!$I:$I)</f>
        <v>N</v>
      </c>
      <c r="W110" s="365" t="str">
        <f>_xlfn.XLOOKUP(Table1[[#This Row],[COLUMN_NAME]],[13]Overview!$E:$E,[13]Overview!J:J)</f>
        <v>Y</v>
      </c>
      <c r="X110" s="365" t="str">
        <f>_xlfn.XLOOKUP(Table1[[#This Row],[COLUMN_NAME]],[13]Overview!$E:$E,[13]Overview!K:K)</f>
        <v>Y</v>
      </c>
      <c r="Y110" s="365" t="str">
        <f>_xlfn.XLOOKUP(Table1[[#This Row],[COLUMN_NAME]],[13]Overview!$E:$E,[13]Overview!L:L)</f>
        <v>N</v>
      </c>
      <c r="Z110" s="365"/>
      <c r="AA110" s="444"/>
      <c r="AB110" s="372" t="str">
        <f>_xlfn.XLOOKUP(Table1[[#This Row],[COLUMN_NAME]],[12]Especificação!$G:$G,[12]Especificação!N:N)</f>
        <v>CD_LOAN_TAPES_BCE</v>
      </c>
      <c r="AC110" s="372" t="str">
        <f>_xlfn.XLOOKUP(Table1[[#This Row],[COLUMN_NAME]],[12]Especificação!$G:$G,[12]Especificação!O:O)</f>
        <v>LT601_LEV_FIN</v>
      </c>
      <c r="AD110" s="372" t="str">
        <f>_xlfn.XLOOKUP(Table1[[#This Row],[COLUMN_NAME]],[12]Especificação!$G:$G,[12]Especificação!P:P)</f>
        <v>FLLN_ANGL_EXTNDD_DFNTN</v>
      </c>
      <c r="AE110" s="372" t="str">
        <f>_xlfn.XLOOKUP(Table1[[#This Row],[COLUMN_NAME]],[12]Especificação!$G:$G,[12]Especificação!Q:Q)</f>
        <v>1. CAMPO APROVISIONADO DIRETAMENTE DA LT601_LEV_FIN
NOTA:  SE O CONTRATO NÃO PERTENCER AO UNIVERSO DE LEVERAGE FINANCE (LT601_LEV_FIN) ENTÃO 'N'</v>
      </c>
      <c r="AF110" s="372" t="str">
        <f>_xlfn.XLOOKUP(Table1[[#This Row],[COLUMN_NAME]],[12]Especificação!$G:$G,[12]Especificação!R:R)</f>
        <v>-</v>
      </c>
      <c r="AG110" s="372" t="str">
        <f>_xlfn.XLOOKUP(Table1[[#This Row],[COLUMN_NAME]],[12]Especificação!$G:$G,[12]Especificação!S:S)</f>
        <v>1. CRUZAR LT003_ENTTY COM A LT005_INSTR_ENT, PARA OBTER O CAMPO INSTRMNT_ID:
LT003_ENTTY 
LEFT JOIN
(SELECT * FROM CD_LOAN_TAPES_BCE.LT005_INSTR_ENT WHERE MN_ENTITY='Y')
ON ENTTY_ID = ENTTY_ID
1.2. CRUZAR COM A TABELA  LT601_LEV_FIN 
LEFT JOIN
(SELECT * FROM CD_LOAN_TAPES_BCE.LT601__LEV_FIN)
ON LT005.INSTRMNT_ID = LT601.CONCAT(CEMPRESA, CBALCAO, CNUMECTA, ZDEPOSIT)</v>
      </c>
      <c r="AH110" s="367"/>
      <c r="AI110" s="377">
        <f>_xlfn.XLOOKUP(Table1[[#This Row],[COLUMN_NAME]],[12]Especificação!$G:$G,[12]Especificação!U:U)</f>
        <v>45813</v>
      </c>
      <c r="AJ110" s="372" t="str">
        <f>_xlfn.XLOOKUP(Table1[[#This Row],[COLUMN_NAME]],[12]Especificação!$G:$G,[12]Especificação!V:V)</f>
        <v xml:space="preserve">18/03/2025: Enviado a IT para adicionar o campo à lt601
20/03/2025: Enviado IT para implementação 
09/05/2025: Alteração da metodologia de NOT APPLICABLE, para considerar como 1º titular quando mn_entty = 'Y';
05/06/2025: Alteração da Metodologia de cálculo de forma a que se o contrato não pertencer ao universo de Leverage Finance (lt601_lev_fin) então reportar valor 'N'. Uma vez que o campo não aceita valores default. </v>
      </c>
      <c r="AK110" s="446"/>
      <c r="AL110" s="446"/>
      <c r="AM110" s="446"/>
      <c r="AN110" s="446"/>
      <c r="AO110" s="446"/>
      <c r="AP110" s="446"/>
      <c r="AQ110" s="446"/>
      <c r="AR110" s="446"/>
    </row>
    <row r="111" spans="1:44" ht="15" customHeight="1"/>
  </sheetData>
  <autoFilter ref="A7:A110" xr:uid="{00000000-0001-0000-0300-000000000000}"/>
  <phoneticPr fontId="43" type="noConversion"/>
  <conditionalFormatting sqref="E7:K110 T7:Z110">
    <cfRule type="containsText" dxfId="35" priority="17" operator="containsText" text="Y">
      <formula>NOT(ISERROR(SEARCH("Y",E7)))</formula>
    </cfRule>
  </conditionalFormatting>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65259-FEC9-406E-91DD-3399DE50B79C}">
  <sheetPr codeName="Sheet4">
    <pageSetUpPr autoPageBreaks="0"/>
  </sheetPr>
  <dimension ref="A2:BG46"/>
  <sheetViews>
    <sheetView showGridLines="0" zoomScale="87" zoomScaleNormal="70" workbookViewId="0">
      <pane xSplit="3" ySplit="6" topLeftCell="AP18" activePane="bottomRight" state="frozen"/>
      <selection pane="topRight" activeCell="D1" sqref="D1"/>
      <selection pane="bottomLeft" activeCell="A7" sqref="A7"/>
      <selection pane="bottomRight" activeCell="AT18" sqref="AT18"/>
    </sheetView>
  </sheetViews>
  <sheetFormatPr defaultColWidth="0" defaultRowHeight="15" customHeight="1" outlineLevelCol="1"/>
  <cols>
    <col min="1" max="1" width="3.5546875" customWidth="1"/>
    <col min="2" max="2" width="18.5546875" customWidth="1"/>
    <col min="3" max="3" width="30.5546875" customWidth="1"/>
    <col min="4" max="4" width="17.5546875" customWidth="1"/>
    <col min="5" max="5" width="16.88671875" bestFit="1" customWidth="1"/>
    <col min="6" max="11" width="10.5546875" customWidth="1"/>
    <col min="12" max="12" width="34.5546875" customWidth="1"/>
    <col min="13" max="13" width="64.5546875" hidden="1" customWidth="1"/>
    <col min="14" max="14" width="64.5546875" customWidth="1"/>
    <col min="15" max="15" width="19.33203125" hidden="1" customWidth="1"/>
    <col min="16" max="17" width="21.44140625" customWidth="1"/>
    <col min="18" max="18" width="1.5546875" customWidth="1"/>
    <col min="19" max="26" width="11.44140625" customWidth="1"/>
    <col min="27" max="27" width="1.5546875" customWidth="1"/>
    <col min="28" max="28" width="18.44140625" customWidth="1"/>
    <col min="29" max="29" width="20.5546875" customWidth="1" outlineLevel="1"/>
    <col min="30" max="30" width="22.6640625" customWidth="1" outlineLevel="1"/>
    <col min="31" max="32" width="34.5546875" customWidth="1" outlineLevel="1"/>
    <col min="33" max="33" width="18.44140625" customWidth="1"/>
    <col min="34" max="34" width="24.5546875" customWidth="1" outlineLevel="1"/>
    <col min="35" max="35" width="18.44140625" customWidth="1" outlineLevel="1"/>
    <col min="36" max="37" width="34.5546875" customWidth="1" outlineLevel="1"/>
    <col min="38" max="38" width="18.44140625" customWidth="1"/>
    <col min="39" max="39" width="20.5546875" customWidth="1" outlineLevel="1"/>
    <col min="40" max="40" width="18.44140625" customWidth="1" outlineLevel="1"/>
    <col min="41" max="42" width="34.5546875" customWidth="1" outlineLevel="1"/>
    <col min="43" max="43" width="18.44140625" customWidth="1"/>
    <col min="44" max="47" width="34.5546875" customWidth="1" outlineLevel="1"/>
    <col min="48" max="48" width="18.44140625" customWidth="1"/>
    <col min="49" max="49" width="1.5546875" customWidth="1"/>
    <col min="50" max="50" width="19.44140625" customWidth="1"/>
    <col min="51" max="51" width="40.5546875" customWidth="1"/>
    <col min="52" max="52" width="18.33203125" customWidth="1"/>
    <col min="53" max="53" width="16.44140625" customWidth="1"/>
    <col min="54" max="54" width="18" customWidth="1"/>
    <col min="55" max="58" width="8.5546875" customWidth="1"/>
    <col min="59" max="59" width="3.6640625" customWidth="1"/>
    <col min="60" max="16384" width="8.5546875" hidden="1"/>
  </cols>
  <sheetData>
    <row r="2" spans="1:59" ht="34.5" customHeight="1">
      <c r="V2" s="21"/>
      <c r="AI2" s="104"/>
    </row>
    <row r="3" spans="1:59"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row>
    <row r="4" spans="1:59" ht="15" customHeight="1">
      <c r="S4" s="18"/>
      <c r="AB4" s="18"/>
      <c r="AY4" s="18"/>
    </row>
    <row r="5" spans="1:59" ht="15" customHeight="1">
      <c r="B5" s="179" t="s">
        <v>21</v>
      </c>
      <c r="C5" s="179"/>
      <c r="D5" s="179"/>
      <c r="E5" s="179"/>
      <c r="F5" s="179"/>
      <c r="G5" s="179"/>
      <c r="H5" s="179"/>
      <c r="I5" s="179"/>
      <c r="J5" s="179"/>
      <c r="K5" s="179"/>
      <c r="L5" s="179"/>
      <c r="M5" s="179"/>
      <c r="N5" s="179"/>
      <c r="O5" s="179"/>
      <c r="P5" s="179"/>
      <c r="Q5" s="179"/>
      <c r="S5" s="186" t="s">
        <v>22</v>
      </c>
      <c r="T5" s="186"/>
      <c r="U5" s="186"/>
      <c r="V5" s="186"/>
      <c r="W5" s="186"/>
      <c r="X5" s="186"/>
      <c r="Y5" s="186"/>
      <c r="Z5" s="186"/>
      <c r="AB5" s="176" t="s">
        <v>1937</v>
      </c>
      <c r="AC5" s="327"/>
      <c r="AD5" s="327"/>
      <c r="AE5" s="327"/>
      <c r="AF5" s="328"/>
      <c r="AG5" s="329" t="s">
        <v>1938</v>
      </c>
      <c r="AH5" s="327"/>
      <c r="AI5" s="327"/>
      <c r="AJ5" s="327"/>
      <c r="AK5" s="180"/>
      <c r="AL5" s="176" t="s">
        <v>1939</v>
      </c>
      <c r="AM5" s="118"/>
      <c r="AN5" s="118"/>
      <c r="AO5" s="118"/>
      <c r="AP5" s="180"/>
      <c r="AQ5" s="176" t="s">
        <v>1940</v>
      </c>
      <c r="AR5" s="118"/>
      <c r="AS5" s="118"/>
      <c r="AT5" s="118"/>
      <c r="AU5" s="180"/>
      <c r="AV5" s="176" t="s">
        <v>1941</v>
      </c>
      <c r="AX5" s="102"/>
      <c r="AY5" s="420"/>
      <c r="AZ5" s="420"/>
      <c r="BA5" s="423"/>
      <c r="BB5" s="423"/>
      <c r="BC5" s="423"/>
      <c r="BD5" s="423"/>
      <c r="BE5" s="423"/>
      <c r="BF5" s="424"/>
    </row>
    <row r="6" spans="1:59" ht="21" customHeight="1">
      <c r="B6" s="331" t="s">
        <v>24</v>
      </c>
      <c r="C6" s="331" t="s">
        <v>25</v>
      </c>
      <c r="D6" s="331" t="s">
        <v>26</v>
      </c>
      <c r="E6" s="331" t="s">
        <v>27</v>
      </c>
      <c r="F6" s="331" t="s">
        <v>28</v>
      </c>
      <c r="G6" s="331" t="s">
        <v>29</v>
      </c>
      <c r="H6" s="331" t="s">
        <v>30</v>
      </c>
      <c r="I6" s="331" t="s">
        <v>31</v>
      </c>
      <c r="J6" s="331" t="s">
        <v>32</v>
      </c>
      <c r="K6" s="331" t="s">
        <v>33</v>
      </c>
      <c r="L6" s="331" t="s">
        <v>34</v>
      </c>
      <c r="M6" s="331" t="s">
        <v>35</v>
      </c>
      <c r="N6" s="331" t="s">
        <v>36</v>
      </c>
      <c r="O6" s="331" t="s">
        <v>37</v>
      </c>
      <c r="P6" s="331" t="s">
        <v>1390</v>
      </c>
      <c r="Q6" s="331" t="s">
        <v>1391</v>
      </c>
      <c r="R6" t="s">
        <v>49</v>
      </c>
      <c r="S6" s="330" t="s">
        <v>41</v>
      </c>
      <c r="T6" s="332" t="s">
        <v>42</v>
      </c>
      <c r="U6" s="332" t="s">
        <v>43</v>
      </c>
      <c r="V6" s="332" t="s">
        <v>44</v>
      </c>
      <c r="W6" s="332" t="s">
        <v>45</v>
      </c>
      <c r="X6" s="332" t="s">
        <v>46</v>
      </c>
      <c r="Y6" s="330" t="s">
        <v>47</v>
      </c>
      <c r="Z6" s="333" t="s">
        <v>48</v>
      </c>
      <c r="AA6" t="s">
        <v>1392</v>
      </c>
      <c r="AB6" s="334" t="s">
        <v>1942</v>
      </c>
      <c r="AC6" s="330" t="s">
        <v>1943</v>
      </c>
      <c r="AD6" s="330" t="s">
        <v>1944</v>
      </c>
      <c r="AE6" s="330" t="s">
        <v>1945</v>
      </c>
      <c r="AF6" s="333" t="s">
        <v>1946</v>
      </c>
      <c r="AG6" s="334" t="s">
        <v>1947</v>
      </c>
      <c r="AH6" s="330" t="s">
        <v>1948</v>
      </c>
      <c r="AI6" s="330" t="s">
        <v>1949</v>
      </c>
      <c r="AJ6" s="330" t="s">
        <v>1950</v>
      </c>
      <c r="AK6" s="333" t="s">
        <v>1951</v>
      </c>
      <c r="AL6" s="334" t="s">
        <v>1952</v>
      </c>
      <c r="AM6" s="330" t="s">
        <v>1953</v>
      </c>
      <c r="AN6" s="330" t="s">
        <v>1954</v>
      </c>
      <c r="AO6" s="330" t="s">
        <v>1955</v>
      </c>
      <c r="AP6" s="333" t="s">
        <v>1956</v>
      </c>
      <c r="AQ6" s="334" t="s">
        <v>1957</v>
      </c>
      <c r="AR6" s="330" t="s">
        <v>1958</v>
      </c>
      <c r="AS6" s="330" t="s">
        <v>1959</v>
      </c>
      <c r="AT6" s="330" t="s">
        <v>1960</v>
      </c>
      <c r="AU6" s="333" t="s">
        <v>1961</v>
      </c>
      <c r="AV6" s="334" t="s">
        <v>54</v>
      </c>
      <c r="AW6" s="335" t="s">
        <v>56</v>
      </c>
      <c r="AX6" s="330" t="s">
        <v>57</v>
      </c>
      <c r="AY6" s="330" t="s">
        <v>58</v>
      </c>
      <c r="AZ6" s="419" t="s">
        <v>8522</v>
      </c>
      <c r="BA6" s="427" t="s">
        <v>8523</v>
      </c>
      <c r="BB6" s="427" t="s">
        <v>8524</v>
      </c>
      <c r="BC6" s="427" t="s">
        <v>8525</v>
      </c>
      <c r="BD6" s="427" t="s">
        <v>8526</v>
      </c>
      <c r="BE6" s="427" t="s">
        <v>8527</v>
      </c>
      <c r="BF6" s="427" t="s">
        <v>8529</v>
      </c>
    </row>
    <row r="7" spans="1:59" ht="30" hidden="1" customHeight="1">
      <c r="A7" s="105" t="str">
        <f>_xlfn.CONCAT(Table3[[#This Row],[TABLE_NAME]],Table3[[#This Row],[COLUMN_NAME]])</f>
        <v>PROTECTIONAPPRSL_CRRNCY</v>
      </c>
      <c r="B7" s="363" t="s">
        <v>1962</v>
      </c>
      <c r="C7" s="364" t="s">
        <v>1963</v>
      </c>
      <c r="D7" s="366" t="s">
        <v>94</v>
      </c>
      <c r="E7" s="365" t="s">
        <v>63</v>
      </c>
      <c r="F7" s="365" t="s">
        <v>62</v>
      </c>
      <c r="G7" s="365" t="s">
        <v>62</v>
      </c>
      <c r="H7" s="365" t="s">
        <v>63</v>
      </c>
      <c r="I7" s="365" t="s">
        <v>62</v>
      </c>
      <c r="J7" s="365" t="s">
        <v>62</v>
      </c>
      <c r="K7" s="365" t="s">
        <v>63</v>
      </c>
      <c r="L7" s="366" t="s">
        <v>1964</v>
      </c>
      <c r="M7" s="366" t="s">
        <v>1965</v>
      </c>
      <c r="N7" s="366" t="s">
        <v>1965</v>
      </c>
      <c r="O7" s="366" t="b">
        <f>Table3[[#This Row],[Field Definition / Additional Guidance (new)]]=Table3[[#This Row],[Field Definition / Additional Guidance]]</f>
        <v>1</v>
      </c>
      <c r="P7" s="396" t="s">
        <v>139</v>
      </c>
      <c r="Q7" s="396" t="s">
        <v>140</v>
      </c>
      <c r="R7" s="397"/>
      <c r="S7" s="366" t="s">
        <v>1966</v>
      </c>
      <c r="T7" s="365" t="s">
        <v>63</v>
      </c>
      <c r="U7" s="365" t="s">
        <v>62</v>
      </c>
      <c r="V7" s="365" t="s">
        <v>62</v>
      </c>
      <c r="W7" s="365" t="s">
        <v>62</v>
      </c>
      <c r="X7" s="365" t="s">
        <v>62</v>
      </c>
      <c r="Y7" s="365" t="s">
        <v>62</v>
      </c>
      <c r="Z7" s="365" t="s">
        <v>63</v>
      </c>
      <c r="AA7" s="397"/>
      <c r="AB7" s="372" t="s">
        <v>69</v>
      </c>
      <c r="AC7" s="372" t="s">
        <v>69</v>
      </c>
      <c r="AD7" s="372" t="s">
        <v>69</v>
      </c>
      <c r="AE7" s="372" t="s">
        <v>69</v>
      </c>
      <c r="AF7" s="372" t="s">
        <v>69</v>
      </c>
      <c r="AG7" s="372" t="s">
        <v>67</v>
      </c>
      <c r="AH7" s="372" t="s">
        <v>67</v>
      </c>
      <c r="AI7" s="372" t="s">
        <v>67</v>
      </c>
      <c r="AJ7" s="391" t="s">
        <v>1967</v>
      </c>
      <c r="AK7" s="372" t="s">
        <v>69</v>
      </c>
      <c r="AL7" s="369" t="s">
        <v>67</v>
      </c>
      <c r="AM7" s="369" t="s">
        <v>67</v>
      </c>
      <c r="AN7" s="369" t="s">
        <v>67</v>
      </c>
      <c r="AO7" s="369" t="s">
        <v>546</v>
      </c>
      <c r="AP7" s="369" t="s">
        <v>69</v>
      </c>
      <c r="AQ7" s="368" t="s">
        <v>255</v>
      </c>
      <c r="AR7" s="366" t="s">
        <v>1968</v>
      </c>
      <c r="AS7" s="369" t="s">
        <v>257</v>
      </c>
      <c r="AT7" s="369" t="s">
        <v>1969</v>
      </c>
      <c r="AU7" s="369" t="s">
        <v>1970</v>
      </c>
      <c r="AV7" s="369"/>
      <c r="AW7" s="399"/>
      <c r="AX7" s="377">
        <v>45121</v>
      </c>
      <c r="AY7" s="368" t="s">
        <v>1971</v>
      </c>
      <c r="AZ7" s="372" t="s">
        <v>8530</v>
      </c>
      <c r="BA7" s="372" t="s">
        <v>140</v>
      </c>
      <c r="BB7" s="372" t="s">
        <v>8531</v>
      </c>
      <c r="BC7" s="372" t="s">
        <v>8532</v>
      </c>
      <c r="BD7" s="372" t="s">
        <v>8533</v>
      </c>
      <c r="BE7" s="372" t="s">
        <v>8534</v>
      </c>
      <c r="BF7" s="372">
        <v>1</v>
      </c>
    </row>
    <row r="8" spans="1:59" ht="30" hidden="1" customHeight="1">
      <c r="A8" s="105" t="str">
        <f>_xlfn.CONCAT(Table3[[#This Row],[TABLE_NAME]],Table3[[#This Row],[COLUMN_NAME]])</f>
        <v>PROTECTIONAPPRSR</v>
      </c>
      <c r="B8" s="363" t="s">
        <v>1962</v>
      </c>
      <c r="C8" s="364" t="s">
        <v>1972</v>
      </c>
      <c r="D8" s="366" t="s">
        <v>136</v>
      </c>
      <c r="E8" s="365" t="s">
        <v>63</v>
      </c>
      <c r="F8" s="365" t="s">
        <v>62</v>
      </c>
      <c r="G8" s="365" t="s">
        <v>62</v>
      </c>
      <c r="H8" s="365" t="s">
        <v>63</v>
      </c>
      <c r="I8" s="365" t="s">
        <v>62</v>
      </c>
      <c r="J8" s="365" t="s">
        <v>62</v>
      </c>
      <c r="K8" s="365" t="s">
        <v>63</v>
      </c>
      <c r="L8" s="366" t="s">
        <v>1973</v>
      </c>
      <c r="M8" s="366" t="s">
        <v>1974</v>
      </c>
      <c r="N8" s="366" t="s">
        <v>1974</v>
      </c>
      <c r="O8" s="366" t="b">
        <f>Table3[[#This Row],[Field Definition / Additional Guidance (new)]]=Table3[[#This Row],[Field Definition / Additional Guidance]]</f>
        <v>1</v>
      </c>
      <c r="P8" s="396" t="s">
        <v>139</v>
      </c>
      <c r="Q8" s="396" t="s">
        <v>140</v>
      </c>
      <c r="R8" s="397"/>
      <c r="S8" s="366" t="s">
        <v>1975</v>
      </c>
      <c r="T8" s="365" t="s">
        <v>63</v>
      </c>
      <c r="U8" s="365" t="s">
        <v>62</v>
      </c>
      <c r="V8" s="365" t="s">
        <v>62</v>
      </c>
      <c r="W8" s="365" t="s">
        <v>62</v>
      </c>
      <c r="X8" s="365" t="s">
        <v>62</v>
      </c>
      <c r="Y8" s="365" t="s">
        <v>62</v>
      </c>
      <c r="Z8" s="365" t="s">
        <v>63</v>
      </c>
      <c r="AA8" s="397"/>
      <c r="AB8" s="372" t="s">
        <v>69</v>
      </c>
      <c r="AC8" s="372" t="s">
        <v>69</v>
      </c>
      <c r="AD8" s="372" t="s">
        <v>69</v>
      </c>
      <c r="AE8" s="372" t="s">
        <v>69</v>
      </c>
      <c r="AF8" s="372" t="s">
        <v>69</v>
      </c>
      <c r="AG8" s="368" t="s">
        <v>1976</v>
      </c>
      <c r="AH8" s="366" t="s">
        <v>1977</v>
      </c>
      <c r="AI8" s="369" t="s">
        <v>1978</v>
      </c>
      <c r="AJ8" s="405" t="s">
        <v>1979</v>
      </c>
      <c r="AK8" s="369" t="s">
        <v>1980</v>
      </c>
      <c r="AL8" s="372" t="s">
        <v>67</v>
      </c>
      <c r="AM8" s="372" t="s">
        <v>67</v>
      </c>
      <c r="AN8" s="372" t="s">
        <v>67</v>
      </c>
      <c r="AO8" s="372" t="s">
        <v>546</v>
      </c>
      <c r="AP8" s="372" t="s">
        <v>69</v>
      </c>
      <c r="AQ8" s="372" t="s">
        <v>67</v>
      </c>
      <c r="AR8" s="372" t="s">
        <v>67</v>
      </c>
      <c r="AS8" s="372" t="s">
        <v>67</v>
      </c>
      <c r="AT8" s="372" t="s">
        <v>546</v>
      </c>
      <c r="AU8" s="372" t="s">
        <v>69</v>
      </c>
      <c r="AV8" s="369"/>
      <c r="AW8" s="399"/>
      <c r="AX8" s="377">
        <v>44698</v>
      </c>
      <c r="AY8" s="368" t="s">
        <v>1981</v>
      </c>
      <c r="AZ8" s="372" t="s">
        <v>8535</v>
      </c>
      <c r="BA8" s="372" t="s">
        <v>140</v>
      </c>
      <c r="BB8" s="372" t="s">
        <v>8536</v>
      </c>
      <c r="BC8" s="372" t="s">
        <v>8537</v>
      </c>
      <c r="BD8" s="372" t="s">
        <v>8538</v>
      </c>
      <c r="BE8" s="372" t="s">
        <v>8539</v>
      </c>
      <c r="BF8" s="372">
        <v>1</v>
      </c>
    </row>
    <row r="9" spans="1:59" ht="30" hidden="1" customHeight="1">
      <c r="A9" s="105" t="str">
        <f>_xlfn.CONCAT(Table3[[#This Row],[TABLE_NAME]],Table3[[#This Row],[COLUMN_NAME]])</f>
        <v>PROTECTIONCNSTRCTN_STTS</v>
      </c>
      <c r="B9" s="363" t="s">
        <v>1962</v>
      </c>
      <c r="C9" s="364" t="s">
        <v>1982</v>
      </c>
      <c r="D9" s="366" t="s">
        <v>94</v>
      </c>
      <c r="E9" s="365" t="s">
        <v>63</v>
      </c>
      <c r="F9" s="365" t="s">
        <v>63</v>
      </c>
      <c r="G9" s="365" t="s">
        <v>62</v>
      </c>
      <c r="H9" s="365" t="s">
        <v>63</v>
      </c>
      <c r="I9" s="365" t="s">
        <v>63</v>
      </c>
      <c r="J9" s="365" t="s">
        <v>63</v>
      </c>
      <c r="K9" s="365" t="s">
        <v>63</v>
      </c>
      <c r="L9" s="366" t="s">
        <v>1983</v>
      </c>
      <c r="M9" s="366" t="s">
        <v>1984</v>
      </c>
      <c r="N9" s="366" t="s">
        <v>1984</v>
      </c>
      <c r="O9" s="366" t="b">
        <f>Table3[[#This Row],[Field Definition / Additional Guidance (new)]]=Table3[[#This Row],[Field Definition / Additional Guidance]]</f>
        <v>1</v>
      </c>
      <c r="P9" s="396">
        <v>99999999999</v>
      </c>
      <c r="Q9" s="396">
        <v>11111111111</v>
      </c>
      <c r="R9" s="397"/>
      <c r="S9" s="366" t="s">
        <v>1985</v>
      </c>
      <c r="T9" s="365" t="s">
        <v>63</v>
      </c>
      <c r="U9" s="365" t="s">
        <v>63</v>
      </c>
      <c r="V9" s="365" t="s">
        <v>63</v>
      </c>
      <c r="W9" s="365" t="s">
        <v>63</v>
      </c>
      <c r="X9" s="365" t="s">
        <v>62</v>
      </c>
      <c r="Y9" s="365" t="s">
        <v>63</v>
      </c>
      <c r="Z9" s="365" t="s">
        <v>63</v>
      </c>
      <c r="AA9" s="397"/>
      <c r="AB9" s="372" t="s">
        <v>69</v>
      </c>
      <c r="AC9" s="372" t="s">
        <v>69</v>
      </c>
      <c r="AD9" s="372" t="s">
        <v>69</v>
      </c>
      <c r="AE9" s="372" t="s">
        <v>69</v>
      </c>
      <c r="AF9" s="372" t="s">
        <v>69</v>
      </c>
      <c r="AG9" s="368" t="s">
        <v>1986</v>
      </c>
      <c r="AH9" s="369" t="s">
        <v>1987</v>
      </c>
      <c r="AI9" s="364" t="s">
        <v>1988</v>
      </c>
      <c r="AJ9" s="406" t="s">
        <v>1989</v>
      </c>
      <c r="AK9" s="369" t="s">
        <v>1990</v>
      </c>
      <c r="AL9" s="372" t="s">
        <v>67</v>
      </c>
      <c r="AM9" s="372" t="s">
        <v>67</v>
      </c>
      <c r="AN9" s="372" t="s">
        <v>67</v>
      </c>
      <c r="AO9" s="372" t="s">
        <v>546</v>
      </c>
      <c r="AP9" s="372" t="s">
        <v>69</v>
      </c>
      <c r="AQ9" s="372" t="s">
        <v>67</v>
      </c>
      <c r="AR9" s="372" t="s">
        <v>67</v>
      </c>
      <c r="AS9" s="372" t="s">
        <v>67</v>
      </c>
      <c r="AT9" s="372" t="s">
        <v>546</v>
      </c>
      <c r="AU9" s="372" t="s">
        <v>69</v>
      </c>
      <c r="AV9" s="369"/>
      <c r="AW9" s="399"/>
      <c r="AX9" s="377">
        <v>45541</v>
      </c>
      <c r="AY9" s="378" t="s">
        <v>1991</v>
      </c>
      <c r="AZ9" s="372" t="s">
        <v>8540</v>
      </c>
      <c r="BA9" s="372" t="s">
        <v>140</v>
      </c>
      <c r="BB9" s="372" t="s">
        <v>8536</v>
      </c>
      <c r="BC9" s="372" t="s">
        <v>8537</v>
      </c>
      <c r="BD9" s="372" t="s">
        <v>8538</v>
      </c>
      <c r="BE9" s="372" t="s">
        <v>8541</v>
      </c>
      <c r="BF9" s="372">
        <v>1</v>
      </c>
    </row>
    <row r="10" spans="1:59" ht="30" hidden="1" customHeight="1">
      <c r="A10" s="105" t="str">
        <f>_xlfn.CONCAT(Table3[[#This Row],[TABLE_NAME]],Table3[[#This Row],[COLUMN_NAME]])</f>
        <v>PROTECTIONCOD_SOC</v>
      </c>
      <c r="B10" s="363" t="s">
        <v>1962</v>
      </c>
      <c r="C10" s="369" t="s">
        <v>212</v>
      </c>
      <c r="D10" s="366" t="s">
        <v>213</v>
      </c>
      <c r="E10" s="365"/>
      <c r="F10" s="365"/>
      <c r="G10" s="365"/>
      <c r="H10" s="365"/>
      <c r="I10" s="365"/>
      <c r="J10" s="365"/>
      <c r="K10" s="365"/>
      <c r="L10" s="366" t="s">
        <v>214</v>
      </c>
      <c r="M10" s="366" t="s">
        <v>215</v>
      </c>
      <c r="N10" s="366" t="s">
        <v>215</v>
      </c>
      <c r="O10" s="366" t="b">
        <f>Table3[[#This Row],[Field Definition / Additional Guidance (new)]]=Table3[[#This Row],[Field Definition / Additional Guidance]]</f>
        <v>1</v>
      </c>
      <c r="P10" s="366" t="s">
        <v>193</v>
      </c>
      <c r="Q10" s="366" t="s">
        <v>193</v>
      </c>
      <c r="R10" s="397"/>
      <c r="S10" s="366" t="s">
        <v>1992</v>
      </c>
      <c r="T10" s="365" t="s">
        <v>63</v>
      </c>
      <c r="U10" s="365" t="s">
        <v>62</v>
      </c>
      <c r="V10" s="365" t="s">
        <v>62</v>
      </c>
      <c r="W10" s="365" t="s">
        <v>62</v>
      </c>
      <c r="X10" s="365" t="s">
        <v>62</v>
      </c>
      <c r="Y10" s="365" t="s">
        <v>62</v>
      </c>
      <c r="Z10" s="365" t="s">
        <v>63</v>
      </c>
      <c r="AA10" s="397"/>
      <c r="AB10" s="372" t="s">
        <v>195</v>
      </c>
      <c r="AC10" s="372" t="s">
        <v>195</v>
      </c>
      <c r="AD10" s="372" t="s">
        <v>195</v>
      </c>
      <c r="AE10" s="372" t="s">
        <v>195</v>
      </c>
      <c r="AF10" s="372" t="s">
        <v>195</v>
      </c>
      <c r="AG10" s="372" t="s">
        <v>69</v>
      </c>
      <c r="AH10" s="372" t="s">
        <v>69</v>
      </c>
      <c r="AI10" s="372" t="s">
        <v>69</v>
      </c>
      <c r="AJ10" s="407" t="s">
        <v>69</v>
      </c>
      <c r="AK10" s="372" t="s">
        <v>69</v>
      </c>
      <c r="AL10" s="372" t="s">
        <v>69</v>
      </c>
      <c r="AM10" s="372" t="s">
        <v>69</v>
      </c>
      <c r="AN10" s="372" t="s">
        <v>69</v>
      </c>
      <c r="AO10" s="372" t="s">
        <v>69</v>
      </c>
      <c r="AP10" s="372" t="s">
        <v>69</v>
      </c>
      <c r="AQ10" s="372" t="s">
        <v>69</v>
      </c>
      <c r="AR10" s="372" t="s">
        <v>69</v>
      </c>
      <c r="AS10" s="372" t="s">
        <v>69</v>
      </c>
      <c r="AT10" s="372" t="s">
        <v>69</v>
      </c>
      <c r="AU10" s="372" t="s">
        <v>69</v>
      </c>
      <c r="AV10" s="372"/>
      <c r="AW10" s="399"/>
      <c r="AX10" s="399" t="s">
        <v>69</v>
      </c>
      <c r="AY10" s="368"/>
      <c r="AZ10" s="372" t="s">
        <v>8269</v>
      </c>
      <c r="BA10" s="372"/>
      <c r="BB10" s="372" t="s">
        <v>8270</v>
      </c>
      <c r="BC10" s="372" t="s">
        <v>8223</v>
      </c>
      <c r="BD10" s="372" t="s">
        <v>8224</v>
      </c>
      <c r="BE10" s="372"/>
      <c r="BF10" s="372">
        <v>0</v>
      </c>
    </row>
    <row r="11" spans="1:59" ht="30" hidden="1" customHeight="1">
      <c r="A11" s="105" t="str">
        <f>_xlfn.CONCAT(Table3[[#This Row],[TABLE_NAME]],Table3[[#This Row],[COLUMN_NAME]])</f>
        <v>PROTECTIONCRE_INCM_CRRNCY</v>
      </c>
      <c r="B11" s="363" t="s">
        <v>1962</v>
      </c>
      <c r="C11" s="364" t="s">
        <v>1993</v>
      </c>
      <c r="D11" s="366" t="s">
        <v>94</v>
      </c>
      <c r="E11" s="365" t="s">
        <v>63</v>
      </c>
      <c r="F11" s="365" t="s">
        <v>63</v>
      </c>
      <c r="G11" s="365" t="s">
        <v>62</v>
      </c>
      <c r="H11" s="365" t="s">
        <v>63</v>
      </c>
      <c r="I11" s="365" t="s">
        <v>63</v>
      </c>
      <c r="J11" s="365" t="s">
        <v>63</v>
      </c>
      <c r="K11" s="365" t="s">
        <v>63</v>
      </c>
      <c r="L11" s="366" t="s">
        <v>1994</v>
      </c>
      <c r="M11" s="366" t="s">
        <v>1995</v>
      </c>
      <c r="N11" s="366" t="s">
        <v>1995</v>
      </c>
      <c r="O11" s="366" t="b">
        <f>Table3[[#This Row],[Field Definition / Additional Guidance (new)]]=Table3[[#This Row],[Field Definition / Additional Guidance]]</f>
        <v>1</v>
      </c>
      <c r="P11" s="396" t="s">
        <v>139</v>
      </c>
      <c r="Q11" s="396" t="s">
        <v>140</v>
      </c>
      <c r="R11" s="397"/>
      <c r="S11" s="366" t="s">
        <v>1996</v>
      </c>
      <c r="T11" s="365" t="s">
        <v>63</v>
      </c>
      <c r="U11" s="365" t="s">
        <v>63</v>
      </c>
      <c r="V11" s="365" t="s">
        <v>63</v>
      </c>
      <c r="W11" s="365" t="s">
        <v>63</v>
      </c>
      <c r="X11" s="365" t="s">
        <v>62</v>
      </c>
      <c r="Y11" s="365" t="s">
        <v>63</v>
      </c>
      <c r="Z11" s="365" t="s">
        <v>63</v>
      </c>
      <c r="AA11" s="397"/>
      <c r="AB11" s="372" t="s">
        <v>69</v>
      </c>
      <c r="AC11" s="372" t="s">
        <v>69</v>
      </c>
      <c r="AD11" s="372" t="s">
        <v>69</v>
      </c>
      <c r="AE11" s="372" t="s">
        <v>69</v>
      </c>
      <c r="AF11" s="372" t="s">
        <v>69</v>
      </c>
      <c r="AG11" s="372" t="s">
        <v>67</v>
      </c>
      <c r="AH11" s="372" t="s">
        <v>67</v>
      </c>
      <c r="AI11" s="372" t="s">
        <v>67</v>
      </c>
      <c r="AJ11" s="407" t="s">
        <v>142</v>
      </c>
      <c r="AK11" s="372" t="s">
        <v>69</v>
      </c>
      <c r="AL11" s="372" t="s">
        <v>67</v>
      </c>
      <c r="AM11" s="372" t="s">
        <v>67</v>
      </c>
      <c r="AN11" s="372" t="s">
        <v>67</v>
      </c>
      <c r="AO11" s="372" t="s">
        <v>546</v>
      </c>
      <c r="AP11" s="372" t="s">
        <v>69</v>
      </c>
      <c r="AQ11" s="372" t="s">
        <v>67</v>
      </c>
      <c r="AR11" s="372" t="s">
        <v>67</v>
      </c>
      <c r="AS11" s="372" t="s">
        <v>67</v>
      </c>
      <c r="AT11" s="372" t="s">
        <v>546</v>
      </c>
      <c r="AU11" s="372" t="s">
        <v>69</v>
      </c>
      <c r="AV11" s="369"/>
      <c r="AW11" s="399"/>
      <c r="AX11" s="377">
        <v>44565</v>
      </c>
      <c r="AY11" s="368" t="s">
        <v>1997</v>
      </c>
      <c r="AZ11" s="372" t="s">
        <v>8542</v>
      </c>
      <c r="BA11" s="372" t="s">
        <v>140</v>
      </c>
      <c r="BB11" s="372" t="s">
        <v>8531</v>
      </c>
      <c r="BC11" s="372" t="s">
        <v>8537</v>
      </c>
      <c r="BD11" s="372" t="s">
        <v>8538</v>
      </c>
      <c r="BE11" s="372" t="s">
        <v>8543</v>
      </c>
      <c r="BF11" s="372">
        <v>1</v>
      </c>
    </row>
    <row r="12" spans="1:59" ht="30" hidden="1" customHeight="1">
      <c r="A12" s="105" t="str">
        <f>_xlfn.CONCAT(Table3[[#This Row],[TABLE_NAME]],Table3[[#This Row],[COLUMN_NAME]])</f>
        <v>PROTECTIONCRE_YRLY_EXPNSS</v>
      </c>
      <c r="B12" s="363" t="s">
        <v>1962</v>
      </c>
      <c r="C12" s="364" t="s">
        <v>1998</v>
      </c>
      <c r="D12" s="366" t="s">
        <v>61</v>
      </c>
      <c r="E12" s="365" t="s">
        <v>63</v>
      </c>
      <c r="F12" s="365" t="s">
        <v>63</v>
      </c>
      <c r="G12" s="365" t="s">
        <v>62</v>
      </c>
      <c r="H12" s="365" t="s">
        <v>63</v>
      </c>
      <c r="I12" s="365" t="s">
        <v>63</v>
      </c>
      <c r="J12" s="365" t="s">
        <v>63</v>
      </c>
      <c r="K12" s="365" t="s">
        <v>63</v>
      </c>
      <c r="L12" s="366" t="s">
        <v>1999</v>
      </c>
      <c r="M12" s="366" t="s">
        <v>2000</v>
      </c>
      <c r="N12" s="366" t="s">
        <v>2000</v>
      </c>
      <c r="O12" s="366" t="b">
        <f>Table3[[#This Row],[Field Definition / Additional Guidance (new)]]=Table3[[#This Row],[Field Definition / Additional Guidance]]</f>
        <v>1</v>
      </c>
      <c r="P12" s="396">
        <v>99999999999</v>
      </c>
      <c r="Q12" s="396">
        <v>11111111111</v>
      </c>
      <c r="R12" s="397"/>
      <c r="S12" s="366" t="s">
        <v>2001</v>
      </c>
      <c r="T12" s="365" t="s">
        <v>63</v>
      </c>
      <c r="U12" s="365" t="s">
        <v>63</v>
      </c>
      <c r="V12" s="365" t="s">
        <v>63</v>
      </c>
      <c r="W12" s="365" t="s">
        <v>63</v>
      </c>
      <c r="X12" s="365" t="s">
        <v>62</v>
      </c>
      <c r="Y12" s="365" t="s">
        <v>63</v>
      </c>
      <c r="Z12" s="365" t="s">
        <v>63</v>
      </c>
      <c r="AA12" s="397"/>
      <c r="AB12" s="372" t="s">
        <v>69</v>
      </c>
      <c r="AC12" s="372" t="s">
        <v>69</v>
      </c>
      <c r="AD12" s="372" t="s">
        <v>69</v>
      </c>
      <c r="AE12" s="372" t="s">
        <v>69</v>
      </c>
      <c r="AF12" s="372" t="s">
        <v>69</v>
      </c>
      <c r="AG12" s="372" t="s">
        <v>67</v>
      </c>
      <c r="AH12" s="372" t="s">
        <v>67</v>
      </c>
      <c r="AI12" s="372" t="s">
        <v>67</v>
      </c>
      <c r="AJ12" s="407" t="s">
        <v>142</v>
      </c>
      <c r="AK12" s="372" t="s">
        <v>69</v>
      </c>
      <c r="AL12" s="372" t="s">
        <v>67</v>
      </c>
      <c r="AM12" s="372" t="s">
        <v>67</v>
      </c>
      <c r="AN12" s="372" t="s">
        <v>67</v>
      </c>
      <c r="AO12" s="372" t="s">
        <v>546</v>
      </c>
      <c r="AP12" s="372" t="s">
        <v>69</v>
      </c>
      <c r="AQ12" s="372" t="s">
        <v>67</v>
      </c>
      <c r="AR12" s="372" t="s">
        <v>67</v>
      </c>
      <c r="AS12" s="372" t="s">
        <v>67</v>
      </c>
      <c r="AT12" s="372" t="s">
        <v>546</v>
      </c>
      <c r="AU12" s="372" t="s">
        <v>69</v>
      </c>
      <c r="AV12" s="369"/>
      <c r="AW12" s="399"/>
      <c r="AX12" s="377">
        <v>44565</v>
      </c>
      <c r="AY12" s="368" t="s">
        <v>1997</v>
      </c>
      <c r="AZ12" s="372" t="s">
        <v>8544</v>
      </c>
      <c r="BA12" s="372" t="s">
        <v>140</v>
      </c>
      <c r="BB12" s="372" t="s">
        <v>8531</v>
      </c>
      <c r="BC12" s="372" t="s">
        <v>8537</v>
      </c>
      <c r="BD12" s="372" t="s">
        <v>8538</v>
      </c>
      <c r="BE12" s="372" t="s">
        <v>8543</v>
      </c>
      <c r="BF12" s="372">
        <v>1</v>
      </c>
    </row>
    <row r="13" spans="1:59" ht="30" hidden="1" customHeight="1">
      <c r="A13" s="105" t="str">
        <f>_xlfn.CONCAT(Table3[[#This Row],[TABLE_NAME]],Table3[[#This Row],[COLUMN_NAME]])</f>
        <v>PROTECTIONCRE_YRLY_INCM</v>
      </c>
      <c r="B13" s="363" t="s">
        <v>1962</v>
      </c>
      <c r="C13" s="364" t="s">
        <v>2002</v>
      </c>
      <c r="D13" s="366" t="s">
        <v>61</v>
      </c>
      <c r="E13" s="365" t="s">
        <v>63</v>
      </c>
      <c r="F13" s="365" t="s">
        <v>63</v>
      </c>
      <c r="G13" s="365" t="s">
        <v>62</v>
      </c>
      <c r="H13" s="365" t="s">
        <v>63</v>
      </c>
      <c r="I13" s="365" t="s">
        <v>63</v>
      </c>
      <c r="J13" s="365" t="s">
        <v>63</v>
      </c>
      <c r="K13" s="365" t="s">
        <v>63</v>
      </c>
      <c r="L13" s="366" t="s">
        <v>2003</v>
      </c>
      <c r="M13" s="366" t="s">
        <v>2004</v>
      </c>
      <c r="N13" s="366" t="s">
        <v>2004</v>
      </c>
      <c r="O13" s="366" t="b">
        <f>Table3[[#This Row],[Field Definition / Additional Guidance (new)]]=Table3[[#This Row],[Field Definition / Additional Guidance]]</f>
        <v>1</v>
      </c>
      <c r="P13" s="396">
        <v>99999999999</v>
      </c>
      <c r="Q13" s="396">
        <v>11111111111</v>
      </c>
      <c r="R13" s="397"/>
      <c r="S13" s="366" t="s">
        <v>2005</v>
      </c>
      <c r="T13" s="365" t="s">
        <v>63</v>
      </c>
      <c r="U13" s="365" t="s">
        <v>63</v>
      </c>
      <c r="V13" s="365" t="s">
        <v>63</v>
      </c>
      <c r="W13" s="365" t="s">
        <v>63</v>
      </c>
      <c r="X13" s="365" t="s">
        <v>62</v>
      </c>
      <c r="Y13" s="365" t="s">
        <v>63</v>
      </c>
      <c r="Z13" s="365" t="s">
        <v>63</v>
      </c>
      <c r="AA13" s="397"/>
      <c r="AB13" s="372" t="s">
        <v>69</v>
      </c>
      <c r="AC13" s="372" t="s">
        <v>69</v>
      </c>
      <c r="AD13" s="372" t="s">
        <v>69</v>
      </c>
      <c r="AE13" s="372" t="s">
        <v>69</v>
      </c>
      <c r="AF13" s="372" t="s">
        <v>69</v>
      </c>
      <c r="AG13" s="372" t="s">
        <v>67</v>
      </c>
      <c r="AH13" s="372" t="s">
        <v>67</v>
      </c>
      <c r="AI13" s="372" t="s">
        <v>67</v>
      </c>
      <c r="AJ13" s="407" t="s">
        <v>142</v>
      </c>
      <c r="AK13" s="372" t="s">
        <v>69</v>
      </c>
      <c r="AL13" s="372" t="s">
        <v>67</v>
      </c>
      <c r="AM13" s="372" t="s">
        <v>67</v>
      </c>
      <c r="AN13" s="372" t="s">
        <v>67</v>
      </c>
      <c r="AO13" s="372" t="s">
        <v>546</v>
      </c>
      <c r="AP13" s="372" t="s">
        <v>69</v>
      </c>
      <c r="AQ13" s="372" t="s">
        <v>67</v>
      </c>
      <c r="AR13" s="372" t="s">
        <v>67</v>
      </c>
      <c r="AS13" s="372" t="s">
        <v>67</v>
      </c>
      <c r="AT13" s="372" t="s">
        <v>546</v>
      </c>
      <c r="AU13" s="372" t="s">
        <v>69</v>
      </c>
      <c r="AV13" s="369"/>
      <c r="AW13" s="399"/>
      <c r="AX13" s="377">
        <v>44565</v>
      </c>
      <c r="AY13" s="368" t="s">
        <v>1997</v>
      </c>
      <c r="AZ13" s="372" t="s">
        <v>8545</v>
      </c>
      <c r="BA13" s="372" t="s">
        <v>140</v>
      </c>
      <c r="BB13" s="372" t="s">
        <v>8531</v>
      </c>
      <c r="BC13" s="372" t="s">
        <v>8537</v>
      </c>
      <c r="BD13" s="372" t="s">
        <v>8538</v>
      </c>
      <c r="BE13" s="372" t="s">
        <v>8543</v>
      </c>
      <c r="BF13" s="372">
        <v>1</v>
      </c>
    </row>
    <row r="14" spans="1:59" ht="30" hidden="1" customHeight="1">
      <c r="A14" s="105" t="str">
        <f>_xlfn.CONCAT(Table3[[#This Row],[TABLE_NAME]],Table3[[#This Row],[COLUMN_NAME]])</f>
        <v>PROTECTIONDT_APPRSL_PRVS</v>
      </c>
      <c r="B14" s="363" t="s">
        <v>1962</v>
      </c>
      <c r="C14" s="364" t="s">
        <v>2006</v>
      </c>
      <c r="D14" s="366" t="s">
        <v>357</v>
      </c>
      <c r="E14" s="365" t="s">
        <v>63</v>
      </c>
      <c r="F14" s="365" t="s">
        <v>62</v>
      </c>
      <c r="G14" s="365" t="s">
        <v>62</v>
      </c>
      <c r="H14" s="365" t="s">
        <v>63</v>
      </c>
      <c r="I14" s="365" t="s">
        <v>62</v>
      </c>
      <c r="J14" s="365" t="s">
        <v>62</v>
      </c>
      <c r="K14" s="365" t="s">
        <v>63</v>
      </c>
      <c r="L14" s="366" t="s">
        <v>2007</v>
      </c>
      <c r="M14" s="366" t="s">
        <v>2008</v>
      </c>
      <c r="N14" s="366" t="s">
        <v>2008</v>
      </c>
      <c r="O14" s="366" t="b">
        <f>Table3[[#This Row],[Field Definition / Additional Guidance (new)]]=Table3[[#This Row],[Field Definition / Additional Guidance]]</f>
        <v>1</v>
      </c>
      <c r="P14" s="396" t="s">
        <v>360</v>
      </c>
      <c r="Q14" s="396" t="s">
        <v>361</v>
      </c>
      <c r="R14" s="397"/>
      <c r="S14" s="366" t="s">
        <v>2009</v>
      </c>
      <c r="T14" s="365" t="s">
        <v>63</v>
      </c>
      <c r="U14" s="365" t="s">
        <v>62</v>
      </c>
      <c r="V14" s="365" t="s">
        <v>62</v>
      </c>
      <c r="W14" s="365" t="s">
        <v>62</v>
      </c>
      <c r="X14" s="365" t="s">
        <v>62</v>
      </c>
      <c r="Y14" s="365" t="s">
        <v>62</v>
      </c>
      <c r="Z14" s="365" t="s">
        <v>63</v>
      </c>
      <c r="AA14" s="397"/>
      <c r="AB14" s="372" t="s">
        <v>69</v>
      </c>
      <c r="AC14" s="372" t="s">
        <v>69</v>
      </c>
      <c r="AD14" s="372" t="s">
        <v>69</v>
      </c>
      <c r="AE14" s="372" t="s">
        <v>69</v>
      </c>
      <c r="AF14" s="372" t="s">
        <v>69</v>
      </c>
      <c r="AG14" s="369" t="s">
        <v>2010</v>
      </c>
      <c r="AH14" s="369" t="s">
        <v>2011</v>
      </c>
      <c r="AI14" s="369" t="s">
        <v>2012</v>
      </c>
      <c r="AJ14" s="406" t="s">
        <v>2013</v>
      </c>
      <c r="AK14" s="369" t="s">
        <v>2014</v>
      </c>
      <c r="AL14" s="372" t="s">
        <v>67</v>
      </c>
      <c r="AM14" s="372" t="s">
        <v>67</v>
      </c>
      <c r="AN14" s="372" t="s">
        <v>67</v>
      </c>
      <c r="AO14" s="372" t="s">
        <v>546</v>
      </c>
      <c r="AP14" s="372" t="s">
        <v>69</v>
      </c>
      <c r="AQ14" s="372" t="s">
        <v>67</v>
      </c>
      <c r="AR14" s="372" t="s">
        <v>67</v>
      </c>
      <c r="AS14" s="372" t="s">
        <v>67</v>
      </c>
      <c r="AT14" s="372" t="s">
        <v>546</v>
      </c>
      <c r="AU14" s="372" t="s">
        <v>69</v>
      </c>
      <c r="AV14" s="369"/>
      <c r="AW14" s="399"/>
      <c r="AX14" s="377">
        <v>45485</v>
      </c>
      <c r="AY14" s="368" t="s">
        <v>2015</v>
      </c>
      <c r="AZ14" s="372" t="s">
        <v>8546</v>
      </c>
      <c r="BA14" s="372" t="s">
        <v>140</v>
      </c>
      <c r="BB14" s="372" t="s">
        <v>8536</v>
      </c>
      <c r="BC14" s="372" t="s">
        <v>8547</v>
      </c>
      <c r="BD14" s="372" t="s">
        <v>8548</v>
      </c>
      <c r="BE14" s="372" t="s">
        <v>8549</v>
      </c>
      <c r="BF14" s="372">
        <v>1</v>
      </c>
    </row>
    <row r="15" spans="1:59" ht="30" hidden="1" customHeight="1">
      <c r="A15" s="105" t="str">
        <f>_xlfn.CONCAT(Table3[[#This Row],[TABLE_NAME]],Table3[[#This Row],[COLUMN_NAME]])</f>
        <v>PROTECTIONDT_CNSTRCTN_STTS</v>
      </c>
      <c r="B15" s="363" t="s">
        <v>1962</v>
      </c>
      <c r="C15" s="364" t="s">
        <v>2016</v>
      </c>
      <c r="D15" s="366" t="s">
        <v>357</v>
      </c>
      <c r="E15" s="365" t="s">
        <v>63</v>
      </c>
      <c r="F15" s="365" t="s">
        <v>63</v>
      </c>
      <c r="G15" s="365" t="s">
        <v>62</v>
      </c>
      <c r="H15" s="365" t="s">
        <v>63</v>
      </c>
      <c r="I15" s="365" t="s">
        <v>63</v>
      </c>
      <c r="J15" s="365" t="s">
        <v>63</v>
      </c>
      <c r="K15" s="365" t="s">
        <v>63</v>
      </c>
      <c r="L15" s="366" t="s">
        <v>2017</v>
      </c>
      <c r="M15" s="366" t="s">
        <v>2018</v>
      </c>
      <c r="N15" s="366" t="s">
        <v>2018</v>
      </c>
      <c r="O15" s="366" t="b">
        <f>Table3[[#This Row],[Field Definition / Additional Guidance (new)]]=Table3[[#This Row],[Field Definition / Additional Guidance]]</f>
        <v>1</v>
      </c>
      <c r="P15" s="396" t="s">
        <v>360</v>
      </c>
      <c r="Q15" s="396" t="s">
        <v>361</v>
      </c>
      <c r="R15" s="397"/>
      <c r="S15" s="366" t="s">
        <v>2019</v>
      </c>
      <c r="T15" s="365" t="s">
        <v>63</v>
      </c>
      <c r="U15" s="365" t="s">
        <v>63</v>
      </c>
      <c r="V15" s="365" t="s">
        <v>63</v>
      </c>
      <c r="W15" s="365" t="s">
        <v>63</v>
      </c>
      <c r="X15" s="365" t="s">
        <v>62</v>
      </c>
      <c r="Y15" s="365" t="s">
        <v>63</v>
      </c>
      <c r="Z15" s="365" t="s">
        <v>63</v>
      </c>
      <c r="AA15" s="397"/>
      <c r="AB15" s="372" t="s">
        <v>69</v>
      </c>
      <c r="AC15" s="372" t="s">
        <v>69</v>
      </c>
      <c r="AD15" s="372" t="s">
        <v>69</v>
      </c>
      <c r="AE15" s="372" t="s">
        <v>69</v>
      </c>
      <c r="AF15" s="372" t="s">
        <v>69</v>
      </c>
      <c r="AG15" s="368" t="s">
        <v>75</v>
      </c>
      <c r="AH15" s="369" t="s">
        <v>2020</v>
      </c>
      <c r="AI15" s="369" t="s">
        <v>2012</v>
      </c>
      <c r="AJ15" s="405" t="s">
        <v>2021</v>
      </c>
      <c r="AK15" s="369" t="s">
        <v>2022</v>
      </c>
      <c r="AL15" s="372" t="s">
        <v>67</v>
      </c>
      <c r="AM15" s="372" t="s">
        <v>67</v>
      </c>
      <c r="AN15" s="372" t="s">
        <v>67</v>
      </c>
      <c r="AO15" s="372" t="s">
        <v>546</v>
      </c>
      <c r="AP15" s="372" t="s">
        <v>69</v>
      </c>
      <c r="AQ15" s="372" t="s">
        <v>67</v>
      </c>
      <c r="AR15" s="372" t="s">
        <v>67</v>
      </c>
      <c r="AS15" s="372" t="s">
        <v>67</v>
      </c>
      <c r="AT15" s="372" t="s">
        <v>546</v>
      </c>
      <c r="AU15" s="372" t="s">
        <v>69</v>
      </c>
      <c r="AV15" s="369"/>
      <c r="AW15" s="399"/>
      <c r="AX15" s="377">
        <v>44566</v>
      </c>
      <c r="AY15" s="368" t="s">
        <v>2023</v>
      </c>
      <c r="AZ15" s="372" t="s">
        <v>8550</v>
      </c>
      <c r="BA15" s="372" t="s">
        <v>140</v>
      </c>
      <c r="BB15" s="372" t="s">
        <v>8536</v>
      </c>
      <c r="BC15" s="372" t="s">
        <v>8537</v>
      </c>
      <c r="BD15" s="372" t="s">
        <v>8538</v>
      </c>
      <c r="BE15" s="372" t="s">
        <v>8551</v>
      </c>
      <c r="BF15" s="372">
        <v>1</v>
      </c>
    </row>
    <row r="16" spans="1:59" ht="30" hidden="1" customHeight="1">
      <c r="A16" s="105" t="str">
        <f>_xlfn.CONCAT(Table3[[#This Row],[TABLE_NAME]],Table3[[#This Row],[COLUMN_NAME]])</f>
        <v>PROTECTIONDT_FRST_USG</v>
      </c>
      <c r="B16" s="363" t="s">
        <v>1962</v>
      </c>
      <c r="C16" s="364" t="s">
        <v>2024</v>
      </c>
      <c r="D16" s="366" t="s">
        <v>357</v>
      </c>
      <c r="E16" s="365" t="s">
        <v>63</v>
      </c>
      <c r="F16" s="365" t="s">
        <v>63</v>
      </c>
      <c r="G16" s="365" t="s">
        <v>62</v>
      </c>
      <c r="H16" s="365" t="s">
        <v>63</v>
      </c>
      <c r="I16" s="365" t="s">
        <v>63</v>
      </c>
      <c r="J16" s="365" t="s">
        <v>63</v>
      </c>
      <c r="K16" s="365" t="s">
        <v>63</v>
      </c>
      <c r="L16" s="366" t="s">
        <v>2025</v>
      </c>
      <c r="M16" s="366" t="s">
        <v>2026</v>
      </c>
      <c r="N16" s="366" t="s">
        <v>2026</v>
      </c>
      <c r="O16" s="366" t="b">
        <f>Table3[[#This Row],[Field Definition / Additional Guidance (new)]]=Table3[[#This Row],[Field Definition / Additional Guidance]]</f>
        <v>1</v>
      </c>
      <c r="P16" s="396" t="s">
        <v>360</v>
      </c>
      <c r="Q16" s="396" t="s">
        <v>361</v>
      </c>
      <c r="R16" s="397"/>
      <c r="S16" s="366" t="s">
        <v>2027</v>
      </c>
      <c r="T16" s="365" t="s">
        <v>63</v>
      </c>
      <c r="U16" s="365" t="s">
        <v>63</v>
      </c>
      <c r="V16" s="365" t="s">
        <v>63</v>
      </c>
      <c r="W16" s="365" t="s">
        <v>63</v>
      </c>
      <c r="X16" s="365" t="s">
        <v>62</v>
      </c>
      <c r="Y16" s="365" t="s">
        <v>63</v>
      </c>
      <c r="Z16" s="365" t="s">
        <v>63</v>
      </c>
      <c r="AA16" s="397"/>
      <c r="AB16" s="372" t="s">
        <v>69</v>
      </c>
      <c r="AC16" s="372" t="s">
        <v>69</v>
      </c>
      <c r="AD16" s="372" t="s">
        <v>69</v>
      </c>
      <c r="AE16" s="372" t="s">
        <v>69</v>
      </c>
      <c r="AF16" s="372" t="s">
        <v>69</v>
      </c>
      <c r="AG16" s="368" t="s">
        <v>2010</v>
      </c>
      <c r="AH16" s="369" t="s">
        <v>2028</v>
      </c>
      <c r="AI16" s="369" t="s">
        <v>2029</v>
      </c>
      <c r="AJ16" s="405" t="s">
        <v>2030</v>
      </c>
      <c r="AK16" s="369" t="s">
        <v>2031</v>
      </c>
      <c r="AL16" s="372" t="s">
        <v>67</v>
      </c>
      <c r="AM16" s="372" t="s">
        <v>67</v>
      </c>
      <c r="AN16" s="372" t="s">
        <v>67</v>
      </c>
      <c r="AO16" s="372" t="s">
        <v>546</v>
      </c>
      <c r="AP16" s="372" t="s">
        <v>69</v>
      </c>
      <c r="AQ16" s="372" t="s">
        <v>67</v>
      </c>
      <c r="AR16" s="372" t="s">
        <v>67</v>
      </c>
      <c r="AS16" s="372" t="s">
        <v>67</v>
      </c>
      <c r="AT16" s="372" t="s">
        <v>546</v>
      </c>
      <c r="AU16" s="372" t="s">
        <v>69</v>
      </c>
      <c r="AV16" s="369" t="s">
        <v>2032</v>
      </c>
      <c r="AW16" s="399"/>
      <c r="AX16" s="377">
        <v>45281</v>
      </c>
      <c r="AY16" s="368" t="s">
        <v>2033</v>
      </c>
      <c r="AZ16" s="372" t="s">
        <v>8552</v>
      </c>
      <c r="BA16" s="372" t="s">
        <v>140</v>
      </c>
      <c r="BB16" s="372" t="s">
        <v>8536</v>
      </c>
      <c r="BC16" s="372" t="s">
        <v>8537</v>
      </c>
      <c r="BD16" s="372" t="s">
        <v>8538</v>
      </c>
      <c r="BE16" s="372" t="s">
        <v>8553</v>
      </c>
      <c r="BF16" s="372">
        <v>1</v>
      </c>
    </row>
    <row r="17" spans="1:58" ht="30" hidden="1" customHeight="1">
      <c r="A17" s="105" t="str">
        <f>_xlfn.CONCAT(Table3[[#This Row],[TABLE_NAME]],Table3[[#This Row],[COLUMN_NAME]])</f>
        <v>PROTECTIONDT_LST_FLL_APPRSL</v>
      </c>
      <c r="B17" s="363" t="s">
        <v>1962</v>
      </c>
      <c r="C17" s="364" t="s">
        <v>2034</v>
      </c>
      <c r="D17" s="366" t="s">
        <v>357</v>
      </c>
      <c r="E17" s="365" t="s">
        <v>63</v>
      </c>
      <c r="F17" s="365" t="s">
        <v>62</v>
      </c>
      <c r="G17" s="365" t="s">
        <v>62</v>
      </c>
      <c r="H17" s="365" t="s">
        <v>63</v>
      </c>
      <c r="I17" s="365" t="s">
        <v>62</v>
      </c>
      <c r="J17" s="365" t="s">
        <v>62</v>
      </c>
      <c r="K17" s="365" t="s">
        <v>63</v>
      </c>
      <c r="L17" s="366" t="s">
        <v>2035</v>
      </c>
      <c r="M17" s="366" t="s">
        <v>2036</v>
      </c>
      <c r="N17" s="366" t="s">
        <v>2036</v>
      </c>
      <c r="O17" s="366" t="b">
        <f>Table3[[#This Row],[Field Definition / Additional Guidance (new)]]=Table3[[#This Row],[Field Definition / Additional Guidance]]</f>
        <v>1</v>
      </c>
      <c r="P17" s="396" t="s">
        <v>360</v>
      </c>
      <c r="Q17" s="396" t="s">
        <v>361</v>
      </c>
      <c r="R17" s="397"/>
      <c r="S17" s="366" t="s">
        <v>2037</v>
      </c>
      <c r="T17" s="365" t="s">
        <v>63</v>
      </c>
      <c r="U17" s="365" t="s">
        <v>62</v>
      </c>
      <c r="V17" s="365" t="s">
        <v>62</v>
      </c>
      <c r="W17" s="365" t="s">
        <v>62</v>
      </c>
      <c r="X17" s="365" t="s">
        <v>62</v>
      </c>
      <c r="Y17" s="365" t="s">
        <v>62</v>
      </c>
      <c r="Z17" s="365" t="s">
        <v>63</v>
      </c>
      <c r="AA17" s="397"/>
      <c r="AB17" s="372" t="s">
        <v>69</v>
      </c>
      <c r="AC17" s="372" t="s">
        <v>69</v>
      </c>
      <c r="AD17" s="372" t="s">
        <v>69</v>
      </c>
      <c r="AE17" s="372" t="s">
        <v>69</v>
      </c>
      <c r="AF17" s="372" t="s">
        <v>69</v>
      </c>
      <c r="AG17" s="369" t="s">
        <v>2010</v>
      </c>
      <c r="AH17" s="369" t="s">
        <v>2011</v>
      </c>
      <c r="AI17" s="369" t="s">
        <v>2012</v>
      </c>
      <c r="AJ17" s="406" t="s">
        <v>2038</v>
      </c>
      <c r="AK17" s="369" t="s">
        <v>2039</v>
      </c>
      <c r="AL17" s="372" t="s">
        <v>67</v>
      </c>
      <c r="AM17" s="372" t="s">
        <v>67</v>
      </c>
      <c r="AN17" s="372" t="s">
        <v>67</v>
      </c>
      <c r="AO17" s="372" t="s">
        <v>546</v>
      </c>
      <c r="AP17" s="372" t="s">
        <v>69</v>
      </c>
      <c r="AQ17" s="372" t="s">
        <v>67</v>
      </c>
      <c r="AR17" s="372" t="s">
        <v>67</v>
      </c>
      <c r="AS17" s="372" t="s">
        <v>67</v>
      </c>
      <c r="AT17" s="372" t="s">
        <v>546</v>
      </c>
      <c r="AU17" s="372" t="s">
        <v>69</v>
      </c>
      <c r="AV17" s="369"/>
      <c r="AW17" s="399"/>
      <c r="AX17" s="377">
        <v>45485</v>
      </c>
      <c r="AY17" s="368" t="s">
        <v>2040</v>
      </c>
      <c r="AZ17" s="372" t="s">
        <v>8554</v>
      </c>
      <c r="BA17" s="372" t="s">
        <v>140</v>
      </c>
      <c r="BB17" s="372" t="s">
        <v>8536</v>
      </c>
      <c r="BC17" s="372" t="s">
        <v>8537</v>
      </c>
      <c r="BD17" s="372" t="s">
        <v>8538</v>
      </c>
      <c r="BE17" s="372" t="s">
        <v>8555</v>
      </c>
      <c r="BF17" s="372">
        <v>1</v>
      </c>
    </row>
    <row r="18" spans="1:58" ht="30" customHeight="1">
      <c r="A18" s="105" t="str">
        <f>_xlfn.CONCAT(Table3[[#This Row],[TABLE_NAME]],Table3[[#This Row],[COLUMN_NAME]])</f>
        <v>PROTECTIONDT_MTRTY_PRTCTN</v>
      </c>
      <c r="B18" s="395" t="s">
        <v>1962</v>
      </c>
      <c r="C18" s="366" t="s">
        <v>2041</v>
      </c>
      <c r="D18" s="366" t="s">
        <v>357</v>
      </c>
      <c r="E18" s="365" t="s">
        <v>62</v>
      </c>
      <c r="F18" s="365" t="s">
        <v>62</v>
      </c>
      <c r="G18" s="365" t="s">
        <v>62</v>
      </c>
      <c r="H18" s="365" t="s">
        <v>63</v>
      </c>
      <c r="I18" s="365" t="s">
        <v>62</v>
      </c>
      <c r="J18" s="365" t="s">
        <v>62</v>
      </c>
      <c r="K18" s="365" t="s">
        <v>63</v>
      </c>
      <c r="L18" s="366" t="s">
        <v>2042</v>
      </c>
      <c r="M18" s="366" t="s">
        <v>2043</v>
      </c>
      <c r="N18" s="366" t="s">
        <v>2043</v>
      </c>
      <c r="O18" s="366" t="b">
        <f>Table3[[#This Row],[Field Definition / Additional Guidance (new)]]=Table3[[#This Row],[Field Definition / Additional Guidance]]</f>
        <v>1</v>
      </c>
      <c r="P18" s="366" t="s">
        <v>360</v>
      </c>
      <c r="Q18" s="366" t="s">
        <v>361</v>
      </c>
      <c r="R18" s="397"/>
      <c r="S18" s="366" t="s">
        <v>2044</v>
      </c>
      <c r="T18" s="365" t="s">
        <v>63</v>
      </c>
      <c r="U18" s="365" t="s">
        <v>62</v>
      </c>
      <c r="V18" s="365" t="s">
        <v>62</v>
      </c>
      <c r="W18" s="365" t="s">
        <v>62</v>
      </c>
      <c r="X18" s="365" t="s">
        <v>62</v>
      </c>
      <c r="Y18" s="365" t="s">
        <v>62</v>
      </c>
      <c r="Z18" s="365" t="s">
        <v>63</v>
      </c>
      <c r="AA18" s="397"/>
      <c r="AB18" s="372" t="s">
        <v>69</v>
      </c>
      <c r="AC18" s="372" t="s">
        <v>69</v>
      </c>
      <c r="AD18" s="372" t="s">
        <v>69</v>
      </c>
      <c r="AE18" s="372" t="s">
        <v>69</v>
      </c>
      <c r="AF18" s="372" t="s">
        <v>69</v>
      </c>
      <c r="AG18" s="372" t="s">
        <v>75</v>
      </c>
      <c r="AH18" s="369" t="s">
        <v>265</v>
      </c>
      <c r="AI18" s="364" t="s">
        <v>436</v>
      </c>
      <c r="AJ18" s="408" t="s">
        <v>2045</v>
      </c>
      <c r="AK18" s="369" t="s">
        <v>2046</v>
      </c>
      <c r="AL18" s="372" t="s">
        <v>67</v>
      </c>
      <c r="AM18" s="372" t="s">
        <v>67</v>
      </c>
      <c r="AN18" s="372" t="s">
        <v>67</v>
      </c>
      <c r="AO18" s="372" t="s">
        <v>546</v>
      </c>
      <c r="AP18" s="372" t="s">
        <v>69</v>
      </c>
      <c r="AQ18" s="368" t="s">
        <v>2047</v>
      </c>
      <c r="AR18" s="369" t="s">
        <v>2048</v>
      </c>
      <c r="AS18" s="369" t="s">
        <v>2049</v>
      </c>
      <c r="AT18" s="369" t="s">
        <v>2050</v>
      </c>
      <c r="AU18" s="369" t="s">
        <v>2051</v>
      </c>
      <c r="AV18" s="369" t="s">
        <v>2052</v>
      </c>
      <c r="AW18" s="399"/>
      <c r="AX18" s="377">
        <v>45128</v>
      </c>
      <c r="AY18" s="368" t="s">
        <v>2053</v>
      </c>
      <c r="AZ18" s="372" t="s">
        <v>8556</v>
      </c>
      <c r="BA18" s="372" t="s">
        <v>8557</v>
      </c>
      <c r="BB18" s="372" t="s">
        <v>8531</v>
      </c>
      <c r="BC18" s="372" t="s">
        <v>8532</v>
      </c>
      <c r="BD18" s="372" t="s">
        <v>8548</v>
      </c>
      <c r="BE18" s="372" t="s">
        <v>8558</v>
      </c>
      <c r="BF18" s="372">
        <v>1</v>
      </c>
    </row>
    <row r="19" spans="1:58" ht="30" hidden="1" customHeight="1">
      <c r="A19" s="105" t="str">
        <f>_xlfn.CONCAT(Table3[[#This Row],[TABLE_NAME]],Table3[[#This Row],[COLUMN_NAME]])</f>
        <v>PROTECTIONDT_ORGNL_PRTCTN_VL</v>
      </c>
      <c r="B19" s="363" t="s">
        <v>1962</v>
      </c>
      <c r="C19" s="364" t="s">
        <v>2054</v>
      </c>
      <c r="D19" s="366" t="s">
        <v>357</v>
      </c>
      <c r="E19" s="365" t="s">
        <v>62</v>
      </c>
      <c r="F19" s="365" t="s">
        <v>62</v>
      </c>
      <c r="G19" s="365" t="s">
        <v>62</v>
      </c>
      <c r="H19" s="365" t="s">
        <v>63</v>
      </c>
      <c r="I19" s="365" t="s">
        <v>62</v>
      </c>
      <c r="J19" s="365" t="s">
        <v>62</v>
      </c>
      <c r="K19" s="365" t="s">
        <v>63</v>
      </c>
      <c r="L19" s="366" t="s">
        <v>2055</v>
      </c>
      <c r="M19" s="366" t="s">
        <v>2056</v>
      </c>
      <c r="N19" s="366" t="s">
        <v>2056</v>
      </c>
      <c r="O19" s="366" t="b">
        <f>Table3[[#This Row],[Field Definition / Additional Guidance (new)]]=Table3[[#This Row],[Field Definition / Additional Guidance]]</f>
        <v>1</v>
      </c>
      <c r="P19" s="396" t="s">
        <v>360</v>
      </c>
      <c r="Q19" s="396" t="s">
        <v>361</v>
      </c>
      <c r="R19" s="397"/>
      <c r="S19" s="366" t="s">
        <v>2057</v>
      </c>
      <c r="T19" s="365" t="s">
        <v>63</v>
      </c>
      <c r="U19" s="365" t="s">
        <v>62</v>
      </c>
      <c r="V19" s="365" t="s">
        <v>62</v>
      </c>
      <c r="W19" s="365" t="s">
        <v>62</v>
      </c>
      <c r="X19" s="365" t="s">
        <v>62</v>
      </c>
      <c r="Y19" s="365" t="s">
        <v>62</v>
      </c>
      <c r="Z19" s="365" t="s">
        <v>63</v>
      </c>
      <c r="AA19" s="397"/>
      <c r="AB19" s="369" t="s">
        <v>2010</v>
      </c>
      <c r="AC19" s="369" t="s">
        <v>2058</v>
      </c>
      <c r="AD19" s="369" t="s">
        <v>2059</v>
      </c>
      <c r="AE19" s="406" t="s">
        <v>2060</v>
      </c>
      <c r="AF19" s="369" t="s">
        <v>2061</v>
      </c>
      <c r="AG19" s="372" t="s">
        <v>69</v>
      </c>
      <c r="AH19" s="372" t="s">
        <v>69</v>
      </c>
      <c r="AI19" s="372" t="s">
        <v>69</v>
      </c>
      <c r="AJ19" s="372" t="s">
        <v>69</v>
      </c>
      <c r="AK19" s="372" t="s">
        <v>69</v>
      </c>
      <c r="AL19" s="372" t="s">
        <v>69</v>
      </c>
      <c r="AM19" s="372" t="s">
        <v>69</v>
      </c>
      <c r="AN19" s="372" t="s">
        <v>69</v>
      </c>
      <c r="AO19" s="372" t="s">
        <v>69</v>
      </c>
      <c r="AP19" s="372" t="s">
        <v>69</v>
      </c>
      <c r="AQ19" s="372" t="s">
        <v>69</v>
      </c>
      <c r="AR19" s="372" t="s">
        <v>69</v>
      </c>
      <c r="AS19" s="372" t="s">
        <v>69</v>
      </c>
      <c r="AT19" s="372" t="s">
        <v>69</v>
      </c>
      <c r="AU19" s="372" t="s">
        <v>69</v>
      </c>
      <c r="AV19" s="369" t="s">
        <v>2062</v>
      </c>
      <c r="AW19" s="399"/>
      <c r="AX19" s="377">
        <v>45555</v>
      </c>
      <c r="AY19" s="368" t="s">
        <v>2063</v>
      </c>
      <c r="AZ19" s="372" t="s">
        <v>8559</v>
      </c>
      <c r="BA19" s="372" t="s">
        <v>8560</v>
      </c>
      <c r="BB19" s="372" t="s">
        <v>8536</v>
      </c>
      <c r="BC19" s="372" t="s">
        <v>8547</v>
      </c>
      <c r="BD19" s="372" t="s">
        <v>8548</v>
      </c>
      <c r="BE19" s="372" t="s">
        <v>8561</v>
      </c>
      <c r="BF19" s="372">
        <v>1</v>
      </c>
    </row>
    <row r="20" spans="1:58" ht="30" hidden="1" customHeight="1">
      <c r="A20" s="105" t="str">
        <f>_xlfn.CONCAT(Table3[[#This Row],[TABLE_NAME]],Table3[[#This Row],[COLUMN_NAME]])</f>
        <v>PROTECTIONDT_PRTCTN_VL</v>
      </c>
      <c r="B20" s="363" t="s">
        <v>1962</v>
      </c>
      <c r="C20" s="364" t="s">
        <v>2064</v>
      </c>
      <c r="D20" s="366" t="s">
        <v>357</v>
      </c>
      <c r="E20" s="365" t="s">
        <v>62</v>
      </c>
      <c r="F20" s="365" t="s">
        <v>62</v>
      </c>
      <c r="G20" s="365" t="s">
        <v>62</v>
      </c>
      <c r="H20" s="365" t="s">
        <v>63</v>
      </c>
      <c r="I20" s="365" t="s">
        <v>62</v>
      </c>
      <c r="J20" s="365" t="s">
        <v>62</v>
      </c>
      <c r="K20" s="365" t="s">
        <v>63</v>
      </c>
      <c r="L20" s="366" t="s">
        <v>2065</v>
      </c>
      <c r="M20" s="366" t="s">
        <v>2066</v>
      </c>
      <c r="N20" s="366" t="s">
        <v>2066</v>
      </c>
      <c r="O20" s="366" t="b">
        <f>Table3[[#This Row],[Field Definition / Additional Guidance (new)]]=Table3[[#This Row],[Field Definition / Additional Guidance]]</f>
        <v>1</v>
      </c>
      <c r="P20" s="396" t="s">
        <v>360</v>
      </c>
      <c r="Q20" s="396" t="s">
        <v>361</v>
      </c>
      <c r="R20" s="397"/>
      <c r="S20" s="366" t="s">
        <v>2067</v>
      </c>
      <c r="T20" s="365" t="s">
        <v>63</v>
      </c>
      <c r="U20" s="365" t="s">
        <v>62</v>
      </c>
      <c r="V20" s="365" t="s">
        <v>62</v>
      </c>
      <c r="W20" s="365" t="s">
        <v>62</v>
      </c>
      <c r="X20" s="365" t="s">
        <v>62</v>
      </c>
      <c r="Y20" s="365" t="s">
        <v>62</v>
      </c>
      <c r="Z20" s="365" t="s">
        <v>63</v>
      </c>
      <c r="AA20" s="397"/>
      <c r="AB20" s="369" t="s">
        <v>2010</v>
      </c>
      <c r="AC20" s="369" t="s">
        <v>2058</v>
      </c>
      <c r="AD20" s="369" t="s">
        <v>2068</v>
      </c>
      <c r="AE20" s="369" t="s">
        <v>2069</v>
      </c>
      <c r="AF20" s="378" t="s">
        <v>2070</v>
      </c>
      <c r="AG20" s="372" t="s">
        <v>69</v>
      </c>
      <c r="AH20" s="372" t="s">
        <v>69</v>
      </c>
      <c r="AI20" s="372" t="s">
        <v>69</v>
      </c>
      <c r="AJ20" s="407" t="s">
        <v>69</v>
      </c>
      <c r="AK20" s="372" t="s">
        <v>69</v>
      </c>
      <c r="AL20" s="372" t="s">
        <v>67</v>
      </c>
      <c r="AM20" s="372" t="s">
        <v>67</v>
      </c>
      <c r="AN20" s="372" t="s">
        <v>67</v>
      </c>
      <c r="AO20" s="372" t="s">
        <v>546</v>
      </c>
      <c r="AP20" s="372" t="s">
        <v>69</v>
      </c>
      <c r="AQ20" s="372" t="s">
        <v>69</v>
      </c>
      <c r="AR20" s="372" t="s">
        <v>69</v>
      </c>
      <c r="AS20" s="372" t="s">
        <v>69</v>
      </c>
      <c r="AT20" s="407" t="s">
        <v>69</v>
      </c>
      <c r="AU20" s="372" t="s">
        <v>69</v>
      </c>
      <c r="AV20" s="369"/>
      <c r="AW20" s="399"/>
      <c r="AX20" s="377">
        <v>45492</v>
      </c>
      <c r="AY20" s="378" t="s">
        <v>2071</v>
      </c>
      <c r="AZ20" s="372" t="s">
        <v>8562</v>
      </c>
      <c r="BA20" s="372"/>
      <c r="BB20" s="372" t="s">
        <v>8536</v>
      </c>
      <c r="BC20" s="372" t="s">
        <v>8547</v>
      </c>
      <c r="BD20" s="372" t="s">
        <v>8548</v>
      </c>
      <c r="BE20" s="372" t="s">
        <v>8563</v>
      </c>
      <c r="BF20" s="372">
        <v>1</v>
      </c>
    </row>
    <row r="21" spans="1:58" ht="30" hidden="1" customHeight="1">
      <c r="A21" s="105" t="str">
        <f>_xlfn.CONCAT(Table3[[#This Row],[TABLE_NAME]],Table3[[#This Row],[COLUMN_NAME]])</f>
        <v>PROTECTIONDT_RFRNC</v>
      </c>
      <c r="B21" s="395" t="s">
        <v>1962</v>
      </c>
      <c r="C21" s="366" t="s">
        <v>465</v>
      </c>
      <c r="D21" s="366" t="s">
        <v>357</v>
      </c>
      <c r="E21" s="365" t="s">
        <v>62</v>
      </c>
      <c r="F21" s="365" t="s">
        <v>62</v>
      </c>
      <c r="G21" s="365" t="s">
        <v>62</v>
      </c>
      <c r="H21" s="365" t="s">
        <v>63</v>
      </c>
      <c r="I21" s="365" t="s">
        <v>62</v>
      </c>
      <c r="J21" s="365" t="s">
        <v>62</v>
      </c>
      <c r="K21" s="365" t="s">
        <v>63</v>
      </c>
      <c r="L21" s="366" t="s">
        <v>466</v>
      </c>
      <c r="M21" s="366" t="s">
        <v>467</v>
      </c>
      <c r="N21" s="366" t="s">
        <v>467</v>
      </c>
      <c r="O21" s="366" t="b">
        <f>Table3[[#This Row],[Field Definition / Additional Guidance (new)]]=Table3[[#This Row],[Field Definition / Additional Guidance]]</f>
        <v>1</v>
      </c>
      <c r="P21" s="396" t="s">
        <v>193</v>
      </c>
      <c r="Q21" s="396" t="s">
        <v>193</v>
      </c>
      <c r="R21" s="397"/>
      <c r="S21" s="366" t="s">
        <v>2072</v>
      </c>
      <c r="T21" s="365" t="s">
        <v>63</v>
      </c>
      <c r="U21" s="365" t="s">
        <v>62</v>
      </c>
      <c r="V21" s="365" t="s">
        <v>62</v>
      </c>
      <c r="W21" s="365" t="s">
        <v>62</v>
      </c>
      <c r="X21" s="365" t="s">
        <v>62</v>
      </c>
      <c r="Y21" s="365" t="s">
        <v>62</v>
      </c>
      <c r="Z21" s="365" t="s">
        <v>63</v>
      </c>
      <c r="AA21" s="397"/>
      <c r="AB21" s="372" t="s">
        <v>67</v>
      </c>
      <c r="AC21" s="372" t="s">
        <v>67</v>
      </c>
      <c r="AD21" s="372" t="s">
        <v>67</v>
      </c>
      <c r="AE21" s="369" t="s">
        <v>469</v>
      </c>
      <c r="AF21" s="369" t="s">
        <v>69</v>
      </c>
      <c r="AG21" s="372" t="s">
        <v>69</v>
      </c>
      <c r="AH21" s="372" t="s">
        <v>69</v>
      </c>
      <c r="AI21" s="372" t="s">
        <v>69</v>
      </c>
      <c r="AJ21" s="407" t="s">
        <v>69</v>
      </c>
      <c r="AK21" s="372" t="s">
        <v>69</v>
      </c>
      <c r="AL21" s="372" t="s">
        <v>69</v>
      </c>
      <c r="AM21" s="372" t="s">
        <v>69</v>
      </c>
      <c r="AN21" s="372" t="s">
        <v>69</v>
      </c>
      <c r="AO21" s="372" t="s">
        <v>69</v>
      </c>
      <c r="AP21" s="372" t="s">
        <v>69</v>
      </c>
      <c r="AQ21" s="372" t="s">
        <v>69</v>
      </c>
      <c r="AR21" s="372" t="s">
        <v>69</v>
      </c>
      <c r="AS21" s="372" t="s">
        <v>69</v>
      </c>
      <c r="AT21" s="372" t="s">
        <v>69</v>
      </c>
      <c r="AU21" s="372" t="s">
        <v>69</v>
      </c>
      <c r="AV21" s="372"/>
      <c r="AW21" s="399"/>
      <c r="AX21" s="377">
        <v>44411</v>
      </c>
      <c r="AY21" s="368" t="s">
        <v>69</v>
      </c>
      <c r="AZ21" s="372" t="s">
        <v>69</v>
      </c>
      <c r="BA21" s="372"/>
      <c r="BB21" s="372" t="s">
        <v>8270</v>
      </c>
      <c r="BC21" s="372" t="s">
        <v>8223</v>
      </c>
      <c r="BD21" s="372" t="s">
        <v>8224</v>
      </c>
      <c r="BE21" s="372" t="s">
        <v>140</v>
      </c>
      <c r="BF21" s="372">
        <v>1</v>
      </c>
    </row>
    <row r="22" spans="1:58" ht="30" hidden="1" customHeight="1">
      <c r="A22" s="105" t="str">
        <f>_xlfn.CONCAT(Table3[[#This Row],[TABLE_NAME]],Table3[[#This Row],[COLUMN_NAME]])</f>
        <v>PROTECTIONDVLPMNT_STTS</v>
      </c>
      <c r="B22" s="363" t="s">
        <v>1962</v>
      </c>
      <c r="C22" s="364" t="s">
        <v>2073</v>
      </c>
      <c r="D22" s="366" t="s">
        <v>94</v>
      </c>
      <c r="E22" s="365" t="s">
        <v>63</v>
      </c>
      <c r="F22" s="365" t="s">
        <v>62</v>
      </c>
      <c r="G22" s="365" t="s">
        <v>62</v>
      </c>
      <c r="H22" s="365" t="s">
        <v>63</v>
      </c>
      <c r="I22" s="365" t="s">
        <v>62</v>
      </c>
      <c r="J22" s="365" t="s">
        <v>62</v>
      </c>
      <c r="K22" s="365" t="s">
        <v>63</v>
      </c>
      <c r="L22" s="366" t="s">
        <v>2074</v>
      </c>
      <c r="M22" s="366" t="s">
        <v>2075</v>
      </c>
      <c r="N22" s="366" t="s">
        <v>2075</v>
      </c>
      <c r="O22" s="366" t="b">
        <f>Table3[[#This Row],[Field Definition / Additional Guidance (new)]]=Table3[[#This Row],[Field Definition / Additional Guidance]]</f>
        <v>1</v>
      </c>
      <c r="P22" s="396">
        <v>99999999999</v>
      </c>
      <c r="Q22" s="396">
        <v>11111111111</v>
      </c>
      <c r="R22" s="397"/>
      <c r="S22" s="366" t="s">
        <v>2076</v>
      </c>
      <c r="T22" s="365" t="s">
        <v>63</v>
      </c>
      <c r="U22" s="365" t="s">
        <v>62</v>
      </c>
      <c r="V22" s="365" t="s">
        <v>62</v>
      </c>
      <c r="W22" s="365" t="s">
        <v>62</v>
      </c>
      <c r="X22" s="365" t="s">
        <v>62</v>
      </c>
      <c r="Y22" s="365" t="s">
        <v>62</v>
      </c>
      <c r="Z22" s="365" t="s">
        <v>63</v>
      </c>
      <c r="AA22" s="397"/>
      <c r="AB22" s="372" t="s">
        <v>69</v>
      </c>
      <c r="AC22" s="372" t="s">
        <v>69</v>
      </c>
      <c r="AD22" s="372" t="s">
        <v>69</v>
      </c>
      <c r="AE22" s="372" t="s">
        <v>69</v>
      </c>
      <c r="AF22" s="372" t="s">
        <v>69</v>
      </c>
      <c r="AG22" s="368" t="s">
        <v>1986</v>
      </c>
      <c r="AH22" s="369" t="s">
        <v>1987</v>
      </c>
      <c r="AI22" s="364" t="s">
        <v>2077</v>
      </c>
      <c r="AJ22" s="406" t="s">
        <v>2078</v>
      </c>
      <c r="AK22" s="369" t="s">
        <v>2079</v>
      </c>
      <c r="AL22" s="372" t="s">
        <v>67</v>
      </c>
      <c r="AM22" s="372" t="s">
        <v>67</v>
      </c>
      <c r="AN22" s="372" t="s">
        <v>67</v>
      </c>
      <c r="AO22" s="372" t="s">
        <v>546</v>
      </c>
      <c r="AP22" s="372" t="s">
        <v>69</v>
      </c>
      <c r="AQ22" s="372" t="s">
        <v>67</v>
      </c>
      <c r="AR22" s="372" t="s">
        <v>67</v>
      </c>
      <c r="AS22" s="372" t="s">
        <v>67</v>
      </c>
      <c r="AT22" s="372" t="s">
        <v>546</v>
      </c>
      <c r="AU22" s="372" t="s">
        <v>69</v>
      </c>
      <c r="AV22" s="369"/>
      <c r="AW22" s="399"/>
      <c r="AX22" s="377">
        <v>45513</v>
      </c>
      <c r="AY22" s="368" t="s">
        <v>2080</v>
      </c>
      <c r="AZ22" s="372" t="s">
        <v>8564</v>
      </c>
      <c r="BA22" s="372" t="s">
        <v>140</v>
      </c>
      <c r="BB22" s="372" t="s">
        <v>8536</v>
      </c>
      <c r="BC22" s="372" t="s">
        <v>8537</v>
      </c>
      <c r="BD22" s="372" t="s">
        <v>8538</v>
      </c>
      <c r="BE22" s="372" t="s">
        <v>8565</v>
      </c>
      <c r="BF22" s="372">
        <v>1</v>
      </c>
    </row>
    <row r="23" spans="1:58" ht="30" hidden="1" customHeight="1">
      <c r="A23" s="105" t="str">
        <f>_xlfn.CONCAT(Table3[[#This Row],[TABLE_NAME]],Table3[[#This Row],[COLUMN_NAME]])</f>
        <v>PROTECTIONHRCT_MV</v>
      </c>
      <c r="B23" s="363" t="s">
        <v>1962</v>
      </c>
      <c r="C23" s="364" t="s">
        <v>2081</v>
      </c>
      <c r="D23" s="366" t="s">
        <v>114</v>
      </c>
      <c r="E23" s="365" t="s">
        <v>63</v>
      </c>
      <c r="F23" s="365" t="s">
        <v>62</v>
      </c>
      <c r="G23" s="365" t="s">
        <v>63</v>
      </c>
      <c r="H23" s="365" t="s">
        <v>63</v>
      </c>
      <c r="I23" s="365" t="s">
        <v>62</v>
      </c>
      <c r="J23" s="365" t="s">
        <v>62</v>
      </c>
      <c r="K23" s="365" t="s">
        <v>63</v>
      </c>
      <c r="L23" s="366" t="s">
        <v>2082</v>
      </c>
      <c r="M23" s="366" t="s">
        <v>2083</v>
      </c>
      <c r="N23" s="366" t="s">
        <v>2083</v>
      </c>
      <c r="O23" s="366" t="b">
        <f>Table3[[#This Row],[Field Definition / Additional Guidance (new)]]=Table3[[#This Row],[Field Definition / Additional Guidance]]</f>
        <v>1</v>
      </c>
      <c r="P23" s="396">
        <v>99999999999</v>
      </c>
      <c r="Q23" s="396">
        <v>11111111111</v>
      </c>
      <c r="R23" s="397"/>
      <c r="S23" s="366" t="s">
        <v>2084</v>
      </c>
      <c r="T23" s="365" t="s">
        <v>63</v>
      </c>
      <c r="U23" s="365" t="s">
        <v>62</v>
      </c>
      <c r="V23" s="365" t="s">
        <v>62</v>
      </c>
      <c r="W23" s="365" t="s">
        <v>62</v>
      </c>
      <c r="X23" s="365" t="s">
        <v>62</v>
      </c>
      <c r="Y23" s="365" t="s">
        <v>62</v>
      </c>
      <c r="Z23" s="365" t="s">
        <v>63</v>
      </c>
      <c r="AA23" s="397"/>
      <c r="AB23" s="368" t="s">
        <v>2085</v>
      </c>
      <c r="AC23" s="369" t="s">
        <v>2086</v>
      </c>
      <c r="AD23" s="369" t="s">
        <v>2087</v>
      </c>
      <c r="AE23" s="369" t="s">
        <v>2088</v>
      </c>
      <c r="AF23" s="369" t="s">
        <v>2089</v>
      </c>
      <c r="AG23" s="372" t="s">
        <v>69</v>
      </c>
      <c r="AH23" s="372" t="s">
        <v>69</v>
      </c>
      <c r="AI23" s="372" t="s">
        <v>69</v>
      </c>
      <c r="AJ23" s="372" t="s">
        <v>69</v>
      </c>
      <c r="AK23" s="372" t="s">
        <v>69</v>
      </c>
      <c r="AL23" s="372" t="s">
        <v>69</v>
      </c>
      <c r="AM23" s="372" t="s">
        <v>69</v>
      </c>
      <c r="AN23" s="372" t="s">
        <v>69</v>
      </c>
      <c r="AO23" s="372" t="s">
        <v>69</v>
      </c>
      <c r="AP23" s="372" t="s">
        <v>69</v>
      </c>
      <c r="AQ23" s="372" t="s">
        <v>69</v>
      </c>
      <c r="AR23" s="372" t="s">
        <v>69</v>
      </c>
      <c r="AS23" s="372" t="s">
        <v>69</v>
      </c>
      <c r="AT23" s="372" t="s">
        <v>69</v>
      </c>
      <c r="AU23" s="372" t="s">
        <v>69</v>
      </c>
      <c r="AV23" s="369"/>
      <c r="AW23" s="399"/>
      <c r="AX23" s="377">
        <v>44585</v>
      </c>
      <c r="AY23" s="409" t="s">
        <v>2090</v>
      </c>
      <c r="AZ23" s="372" t="s">
        <v>8566</v>
      </c>
      <c r="BA23" s="372" t="s">
        <v>140</v>
      </c>
      <c r="BB23" s="372" t="s">
        <v>8323</v>
      </c>
      <c r="BC23" s="372" t="s">
        <v>8324</v>
      </c>
      <c r="BD23" s="372" t="s">
        <v>8325</v>
      </c>
      <c r="BE23" s="372" t="s">
        <v>8567</v>
      </c>
      <c r="BF23" s="372">
        <v>1</v>
      </c>
    </row>
    <row r="24" spans="1:58" ht="30" hidden="1" customHeight="1">
      <c r="A24" s="105" t="str">
        <f>_xlfn.CONCAT(Table3[[#This Row],[TABLE_NAME]],Table3[[#This Row],[COLUMN_NAME]])</f>
        <v>PROTECTIONMN_PRPS</v>
      </c>
      <c r="B24" s="363" t="s">
        <v>1962</v>
      </c>
      <c r="C24" s="364" t="s">
        <v>2091</v>
      </c>
      <c r="D24" s="366" t="s">
        <v>94</v>
      </c>
      <c r="E24" s="365" t="s">
        <v>63</v>
      </c>
      <c r="F24" s="365" t="s">
        <v>63</v>
      </c>
      <c r="G24" s="365" t="s">
        <v>62</v>
      </c>
      <c r="H24" s="365" t="s">
        <v>63</v>
      </c>
      <c r="I24" s="365" t="s">
        <v>63</v>
      </c>
      <c r="J24" s="365" t="s">
        <v>63</v>
      </c>
      <c r="K24" s="365" t="s">
        <v>63</v>
      </c>
      <c r="L24" s="366" t="s">
        <v>2092</v>
      </c>
      <c r="M24" s="366" t="s">
        <v>2093</v>
      </c>
      <c r="N24" s="366" t="s">
        <v>2093</v>
      </c>
      <c r="O24" s="366" t="b">
        <f>Table3[[#This Row],[Field Definition / Additional Guidance (new)]]=Table3[[#This Row],[Field Definition / Additional Guidance]]</f>
        <v>1</v>
      </c>
      <c r="P24" s="396">
        <v>99999999999</v>
      </c>
      <c r="Q24" s="396">
        <v>11111111111</v>
      </c>
      <c r="R24" s="397"/>
      <c r="S24" s="366" t="s">
        <v>2094</v>
      </c>
      <c r="T24" s="365" t="s">
        <v>63</v>
      </c>
      <c r="U24" s="365" t="s">
        <v>63</v>
      </c>
      <c r="V24" s="365" t="s">
        <v>63</v>
      </c>
      <c r="W24" s="365" t="s">
        <v>63</v>
      </c>
      <c r="X24" s="365" t="s">
        <v>62</v>
      </c>
      <c r="Y24" s="365" t="s">
        <v>63</v>
      </c>
      <c r="Z24" s="365" t="s">
        <v>63</v>
      </c>
      <c r="AA24" s="397"/>
      <c r="AB24" s="372" t="s">
        <v>69</v>
      </c>
      <c r="AC24" s="372" t="s">
        <v>69</v>
      </c>
      <c r="AD24" s="372" t="s">
        <v>69</v>
      </c>
      <c r="AE24" s="372" t="s">
        <v>69</v>
      </c>
      <c r="AF24" s="372" t="s">
        <v>69</v>
      </c>
      <c r="AG24" s="372" t="s">
        <v>67</v>
      </c>
      <c r="AH24" s="372" t="s">
        <v>67</v>
      </c>
      <c r="AI24" s="372" t="s">
        <v>67</v>
      </c>
      <c r="AJ24" s="407" t="s">
        <v>142</v>
      </c>
      <c r="AK24" s="372" t="s">
        <v>69</v>
      </c>
      <c r="AL24" s="372" t="s">
        <v>67</v>
      </c>
      <c r="AM24" s="372" t="s">
        <v>67</v>
      </c>
      <c r="AN24" s="372" t="s">
        <v>67</v>
      </c>
      <c r="AO24" s="372" t="s">
        <v>546</v>
      </c>
      <c r="AP24" s="372" t="s">
        <v>69</v>
      </c>
      <c r="AQ24" s="372" t="s">
        <v>67</v>
      </c>
      <c r="AR24" s="372" t="s">
        <v>67</v>
      </c>
      <c r="AS24" s="372" t="s">
        <v>67</v>
      </c>
      <c r="AT24" s="372" t="s">
        <v>546</v>
      </c>
      <c r="AU24" s="372" t="s">
        <v>69</v>
      </c>
      <c r="AV24" s="369"/>
      <c r="AW24" s="399"/>
      <c r="AX24" s="377">
        <v>44503</v>
      </c>
      <c r="AY24" s="368" t="s">
        <v>2095</v>
      </c>
      <c r="AZ24" s="372" t="s">
        <v>8568</v>
      </c>
      <c r="BA24" s="372" t="s">
        <v>140</v>
      </c>
      <c r="BB24" s="372" t="s">
        <v>8536</v>
      </c>
      <c r="BC24" s="372" t="s">
        <v>8547</v>
      </c>
      <c r="BD24" s="372" t="s">
        <v>8548</v>
      </c>
      <c r="BE24" s="372" t="s">
        <v>8569</v>
      </c>
      <c r="BF24" s="372">
        <v>1</v>
      </c>
    </row>
    <row r="25" spans="1:58" ht="30" hidden="1" customHeight="1">
      <c r="A25" s="105" t="str">
        <f>_xlfn.CONCAT(Table3[[#This Row],[TABLE_NAME]],Table3[[#This Row],[COLUMN_NAME]])</f>
        <v>PROTECTIONNTNL_ID</v>
      </c>
      <c r="B25" s="395" t="s">
        <v>1962</v>
      </c>
      <c r="C25" s="366" t="s">
        <v>2096</v>
      </c>
      <c r="D25" s="366" t="s">
        <v>136</v>
      </c>
      <c r="E25" s="365" t="s">
        <v>63</v>
      </c>
      <c r="F25" s="365" t="s">
        <v>62</v>
      </c>
      <c r="G25" s="365" t="s">
        <v>62</v>
      </c>
      <c r="H25" s="365" t="s">
        <v>63</v>
      </c>
      <c r="I25" s="365" t="s">
        <v>62</v>
      </c>
      <c r="J25" s="365" t="s">
        <v>62</v>
      </c>
      <c r="K25" s="365" t="s">
        <v>63</v>
      </c>
      <c r="L25" s="366" t="s">
        <v>2097</v>
      </c>
      <c r="M25" s="366" t="s">
        <v>2098</v>
      </c>
      <c r="N25" s="366" t="s">
        <v>2098</v>
      </c>
      <c r="O25" s="366" t="b">
        <f>Table3[[#This Row],[Field Definition / Additional Guidance (new)]]=Table3[[#This Row],[Field Definition / Additional Guidance]]</f>
        <v>1</v>
      </c>
      <c r="P25" s="396" t="s">
        <v>139</v>
      </c>
      <c r="Q25" s="396" t="s">
        <v>140</v>
      </c>
      <c r="R25" s="397"/>
      <c r="S25" s="366" t="s">
        <v>2099</v>
      </c>
      <c r="T25" s="365" t="s">
        <v>63</v>
      </c>
      <c r="U25" s="365" t="s">
        <v>62</v>
      </c>
      <c r="V25" s="365" t="s">
        <v>62</v>
      </c>
      <c r="W25" s="365" t="s">
        <v>62</v>
      </c>
      <c r="X25" s="365" t="s">
        <v>62</v>
      </c>
      <c r="Y25" s="365" t="s">
        <v>62</v>
      </c>
      <c r="Z25" s="365" t="s">
        <v>63</v>
      </c>
      <c r="AA25" s="397"/>
      <c r="AB25" s="372" t="s">
        <v>69</v>
      </c>
      <c r="AC25" s="372" t="s">
        <v>69</v>
      </c>
      <c r="AD25" s="372" t="s">
        <v>69</v>
      </c>
      <c r="AE25" s="372" t="s">
        <v>69</v>
      </c>
      <c r="AF25" s="372" t="s">
        <v>69</v>
      </c>
      <c r="AG25" s="372" t="s">
        <v>2010</v>
      </c>
      <c r="AH25" s="372" t="s">
        <v>2028</v>
      </c>
      <c r="AI25" s="368" t="s">
        <v>2100</v>
      </c>
      <c r="AJ25" s="402" t="s">
        <v>2101</v>
      </c>
      <c r="AK25" s="368" t="s">
        <v>2102</v>
      </c>
      <c r="AL25" s="372" t="s">
        <v>67</v>
      </c>
      <c r="AM25" s="372" t="s">
        <v>67</v>
      </c>
      <c r="AN25" s="372" t="s">
        <v>67</v>
      </c>
      <c r="AO25" s="372" t="s">
        <v>546</v>
      </c>
      <c r="AP25" s="372" t="s">
        <v>69</v>
      </c>
      <c r="AQ25" s="372" t="s">
        <v>67</v>
      </c>
      <c r="AR25" s="372" t="s">
        <v>67</v>
      </c>
      <c r="AS25" s="372" t="s">
        <v>67</v>
      </c>
      <c r="AT25" s="372" t="s">
        <v>546</v>
      </c>
      <c r="AU25" s="372" t="s">
        <v>69</v>
      </c>
      <c r="AV25" s="364"/>
      <c r="AW25" s="399"/>
      <c r="AX25" s="377">
        <v>45625</v>
      </c>
      <c r="AY25" s="368" t="s">
        <v>2103</v>
      </c>
      <c r="AZ25" s="372" t="s">
        <v>8570</v>
      </c>
      <c r="BA25" s="372" t="s">
        <v>140</v>
      </c>
      <c r="BB25" s="372" t="s">
        <v>8531</v>
      </c>
      <c r="BC25" s="372" t="s">
        <v>8537</v>
      </c>
      <c r="BD25" s="372" t="s">
        <v>8538</v>
      </c>
      <c r="BE25" s="372" t="s">
        <v>8571</v>
      </c>
      <c r="BF25" s="372">
        <v>1</v>
      </c>
    </row>
    <row r="26" spans="1:58" ht="30" hidden="1" customHeight="1">
      <c r="A26" s="105" t="str">
        <f>_xlfn.CONCAT(Table3[[#This Row],[TABLE_NAME]],Table3[[#This Row],[COLUMN_NAME]])</f>
        <v>PROTECTIONORGNL_PRTCTN_VL</v>
      </c>
      <c r="B26" s="363" t="s">
        <v>1962</v>
      </c>
      <c r="C26" s="364" t="s">
        <v>2104</v>
      </c>
      <c r="D26" s="366" t="s">
        <v>61</v>
      </c>
      <c r="E26" s="365" t="s">
        <v>62</v>
      </c>
      <c r="F26" s="365" t="s">
        <v>62</v>
      </c>
      <c r="G26" s="365" t="s">
        <v>62</v>
      </c>
      <c r="H26" s="365" t="s">
        <v>63</v>
      </c>
      <c r="I26" s="365" t="s">
        <v>62</v>
      </c>
      <c r="J26" s="365" t="s">
        <v>62</v>
      </c>
      <c r="K26" s="365" t="s">
        <v>63</v>
      </c>
      <c r="L26" s="366" t="s">
        <v>2105</v>
      </c>
      <c r="M26" s="366" t="s">
        <v>2106</v>
      </c>
      <c r="N26" s="366" t="s">
        <v>2106</v>
      </c>
      <c r="O26" s="366" t="b">
        <f>Table3[[#This Row],[Field Definition / Additional Guidance (new)]]=Table3[[#This Row],[Field Definition / Additional Guidance]]</f>
        <v>1</v>
      </c>
      <c r="P26" s="396">
        <v>99999999999</v>
      </c>
      <c r="Q26" s="396">
        <v>11111111111</v>
      </c>
      <c r="R26" s="397"/>
      <c r="S26" s="366" t="s">
        <v>2107</v>
      </c>
      <c r="T26" s="365" t="s">
        <v>63</v>
      </c>
      <c r="U26" s="365" t="s">
        <v>62</v>
      </c>
      <c r="V26" s="365" t="s">
        <v>62</v>
      </c>
      <c r="W26" s="365" t="s">
        <v>62</v>
      </c>
      <c r="X26" s="365" t="s">
        <v>62</v>
      </c>
      <c r="Y26" s="365" t="s">
        <v>62</v>
      </c>
      <c r="Z26" s="365" t="s">
        <v>63</v>
      </c>
      <c r="AA26" s="397"/>
      <c r="AB26" s="369" t="s">
        <v>2010</v>
      </c>
      <c r="AC26" s="369" t="s">
        <v>2058</v>
      </c>
      <c r="AD26" s="369" t="s">
        <v>2108</v>
      </c>
      <c r="AE26" s="406" t="s">
        <v>2109</v>
      </c>
      <c r="AF26" s="369" t="s">
        <v>2110</v>
      </c>
      <c r="AG26" s="372" t="s">
        <v>69</v>
      </c>
      <c r="AH26" s="372" t="s">
        <v>69</v>
      </c>
      <c r="AI26" s="372" t="s">
        <v>69</v>
      </c>
      <c r="AJ26" s="372" t="s">
        <v>69</v>
      </c>
      <c r="AK26" s="372" t="s">
        <v>69</v>
      </c>
      <c r="AL26" s="372" t="s">
        <v>69</v>
      </c>
      <c r="AM26" s="372" t="s">
        <v>69</v>
      </c>
      <c r="AN26" s="372" t="s">
        <v>69</v>
      </c>
      <c r="AO26" s="372" t="s">
        <v>69</v>
      </c>
      <c r="AP26" s="372" t="s">
        <v>69</v>
      </c>
      <c r="AQ26" s="372" t="s">
        <v>69</v>
      </c>
      <c r="AR26" s="372" t="s">
        <v>69</v>
      </c>
      <c r="AS26" s="372" t="s">
        <v>69</v>
      </c>
      <c r="AT26" s="372" t="s">
        <v>69</v>
      </c>
      <c r="AU26" s="372" t="s">
        <v>69</v>
      </c>
      <c r="AV26" s="369" t="s">
        <v>2062</v>
      </c>
      <c r="AW26" s="399"/>
      <c r="AX26" s="377">
        <v>45555</v>
      </c>
      <c r="AY26" s="368" t="s">
        <v>2111</v>
      </c>
      <c r="AZ26" s="372" t="s">
        <v>8572</v>
      </c>
      <c r="BA26" s="372"/>
      <c r="BB26" s="372" t="s">
        <v>8536</v>
      </c>
      <c r="BC26" s="372" t="s">
        <v>8547</v>
      </c>
      <c r="BD26" s="372" t="s">
        <v>8548</v>
      </c>
      <c r="BE26" s="372" t="s">
        <v>8573</v>
      </c>
      <c r="BF26" s="372">
        <v>1</v>
      </c>
    </row>
    <row r="27" spans="1:58" ht="30" hidden="1" customHeight="1">
      <c r="A27" s="105" t="str">
        <f>_xlfn.CONCAT(Table3[[#This Row],[TABLE_NAME]],Table3[[#This Row],[COLUMN_NAME]])</f>
        <v>PROTECTIONPRM_LCTN</v>
      </c>
      <c r="B27" s="363" t="s">
        <v>1962</v>
      </c>
      <c r="C27" s="364" t="s">
        <v>2112</v>
      </c>
      <c r="D27" s="366" t="s">
        <v>190</v>
      </c>
      <c r="E27" s="365" t="s">
        <v>63</v>
      </c>
      <c r="F27" s="365" t="s">
        <v>63</v>
      </c>
      <c r="G27" s="365" t="s">
        <v>62</v>
      </c>
      <c r="H27" s="365" t="s">
        <v>63</v>
      </c>
      <c r="I27" s="365" t="s">
        <v>63</v>
      </c>
      <c r="J27" s="365" t="s">
        <v>63</v>
      </c>
      <c r="K27" s="365" t="s">
        <v>63</v>
      </c>
      <c r="L27" s="366" t="s">
        <v>2113</v>
      </c>
      <c r="M27" s="366" t="s">
        <v>2114</v>
      </c>
      <c r="N27" s="366" t="s">
        <v>2114</v>
      </c>
      <c r="O27" s="366" t="b">
        <f>Table3[[#This Row],[Field Definition / Additional Guidance (new)]]=Table3[[#This Row],[Field Definition / Additional Guidance]]</f>
        <v>1</v>
      </c>
      <c r="P27" s="396" t="s">
        <v>139</v>
      </c>
      <c r="Q27" s="396" t="s">
        <v>140</v>
      </c>
      <c r="R27" s="397"/>
      <c r="S27" s="366" t="s">
        <v>2115</v>
      </c>
      <c r="T27" s="365" t="s">
        <v>63</v>
      </c>
      <c r="U27" s="365" t="s">
        <v>63</v>
      </c>
      <c r="V27" s="365" t="s">
        <v>63</v>
      </c>
      <c r="W27" s="365" t="s">
        <v>63</v>
      </c>
      <c r="X27" s="365" t="s">
        <v>62</v>
      </c>
      <c r="Y27" s="365" t="s">
        <v>63</v>
      </c>
      <c r="Z27" s="365" t="s">
        <v>63</v>
      </c>
      <c r="AA27" s="397"/>
      <c r="AB27" s="372" t="s">
        <v>69</v>
      </c>
      <c r="AC27" s="372" t="s">
        <v>69</v>
      </c>
      <c r="AD27" s="372" t="s">
        <v>69</v>
      </c>
      <c r="AE27" s="372" t="s">
        <v>69</v>
      </c>
      <c r="AF27" s="372" t="s">
        <v>69</v>
      </c>
      <c r="AG27" s="368" t="s">
        <v>2116</v>
      </c>
      <c r="AH27" s="369" t="s">
        <v>2117</v>
      </c>
      <c r="AI27" s="368" t="s">
        <v>2118</v>
      </c>
      <c r="AJ27" s="402" t="s">
        <v>2119</v>
      </c>
      <c r="AK27" s="368" t="s">
        <v>2120</v>
      </c>
      <c r="AL27" s="372" t="s">
        <v>67</v>
      </c>
      <c r="AM27" s="372" t="s">
        <v>67</v>
      </c>
      <c r="AN27" s="372" t="s">
        <v>67</v>
      </c>
      <c r="AO27" s="372" t="s">
        <v>546</v>
      </c>
      <c r="AP27" s="372" t="s">
        <v>69</v>
      </c>
      <c r="AQ27" s="372" t="s">
        <v>67</v>
      </c>
      <c r="AR27" s="372" t="s">
        <v>67</v>
      </c>
      <c r="AS27" s="372" t="s">
        <v>67</v>
      </c>
      <c r="AT27" s="372" t="s">
        <v>546</v>
      </c>
      <c r="AU27" s="372" t="s">
        <v>69</v>
      </c>
      <c r="AV27" s="369"/>
      <c r="AW27" s="399"/>
      <c r="AX27" s="377">
        <v>45324</v>
      </c>
      <c r="AY27" s="368" t="s">
        <v>2121</v>
      </c>
      <c r="AZ27" s="372" t="s">
        <v>8574</v>
      </c>
      <c r="BA27" s="372" t="s">
        <v>140</v>
      </c>
      <c r="BB27" s="372" t="s">
        <v>8531</v>
      </c>
      <c r="BC27" s="372" t="s">
        <v>8537</v>
      </c>
      <c r="BD27" s="372" t="s">
        <v>8538</v>
      </c>
      <c r="BE27" s="372" t="s">
        <v>8575</v>
      </c>
      <c r="BF27" s="372">
        <v>1</v>
      </c>
    </row>
    <row r="28" spans="1:58" ht="30" hidden="1" customHeight="1">
      <c r="A28" s="105" t="str">
        <f>_xlfn.CONCAT(Table3[[#This Row],[TABLE_NAME]],Table3[[#This Row],[COLUMN_NAME]])</f>
        <v>PROTECTIONPRTCTN_CLLD</v>
      </c>
      <c r="B28" s="363" t="s">
        <v>1962</v>
      </c>
      <c r="C28" s="364" t="s">
        <v>2122</v>
      </c>
      <c r="D28" s="366" t="s">
        <v>190</v>
      </c>
      <c r="E28" s="365" t="s">
        <v>63</v>
      </c>
      <c r="F28" s="365" t="s">
        <v>62</v>
      </c>
      <c r="G28" s="365" t="s">
        <v>63</v>
      </c>
      <c r="H28" s="365" t="s">
        <v>63</v>
      </c>
      <c r="I28" s="365" t="s">
        <v>62</v>
      </c>
      <c r="J28" s="365" t="s">
        <v>62</v>
      </c>
      <c r="K28" s="365" t="s">
        <v>63</v>
      </c>
      <c r="L28" s="366" t="s">
        <v>2123</v>
      </c>
      <c r="M28" s="366" t="s">
        <v>2124</v>
      </c>
      <c r="N28" s="366" t="s">
        <v>2124</v>
      </c>
      <c r="O28" s="366" t="b">
        <f>Table3[[#This Row],[Field Definition / Additional Guidance (new)]]=Table3[[#This Row],[Field Definition / Additional Guidance]]</f>
        <v>1</v>
      </c>
      <c r="P28" s="396" t="s">
        <v>139</v>
      </c>
      <c r="Q28" s="396" t="s">
        <v>140</v>
      </c>
      <c r="R28" s="397"/>
      <c r="S28" s="366" t="s">
        <v>2125</v>
      </c>
      <c r="T28" s="365" t="s">
        <v>63</v>
      </c>
      <c r="U28" s="365" t="s">
        <v>62</v>
      </c>
      <c r="V28" s="365" t="s">
        <v>62</v>
      </c>
      <c r="W28" s="365" t="s">
        <v>62</v>
      </c>
      <c r="X28" s="365" t="s">
        <v>62</v>
      </c>
      <c r="Y28" s="365" t="s">
        <v>62</v>
      </c>
      <c r="Z28" s="365" t="s">
        <v>63</v>
      </c>
      <c r="AA28" s="397"/>
      <c r="AB28" s="372" t="s">
        <v>69</v>
      </c>
      <c r="AC28" s="372" t="s">
        <v>69</v>
      </c>
      <c r="AD28" s="372" t="s">
        <v>69</v>
      </c>
      <c r="AE28" s="372" t="s">
        <v>69</v>
      </c>
      <c r="AF28" s="372" t="s">
        <v>69</v>
      </c>
      <c r="AG28" s="415" t="s">
        <v>903</v>
      </c>
      <c r="AH28" s="369" t="s">
        <v>2126</v>
      </c>
      <c r="AI28" s="369" t="s">
        <v>2127</v>
      </c>
      <c r="AJ28" s="405" t="s">
        <v>2128</v>
      </c>
      <c r="AK28" s="416" t="s">
        <v>2129</v>
      </c>
      <c r="AL28" s="372" t="s">
        <v>67</v>
      </c>
      <c r="AM28" s="369" t="s">
        <v>67</v>
      </c>
      <c r="AN28" s="369" t="s">
        <v>67</v>
      </c>
      <c r="AO28" s="369" t="s">
        <v>546</v>
      </c>
      <c r="AP28" s="369" t="s">
        <v>69</v>
      </c>
      <c r="AQ28" s="372" t="s">
        <v>75</v>
      </c>
      <c r="AR28" s="369" t="s">
        <v>1454</v>
      </c>
      <c r="AS28" s="369" t="s">
        <v>2130</v>
      </c>
      <c r="AT28" s="369" t="s">
        <v>2131</v>
      </c>
      <c r="AU28" s="369" t="s">
        <v>2132</v>
      </c>
      <c r="AV28" s="369"/>
      <c r="AW28" s="399"/>
      <c r="AX28" s="377">
        <v>45114</v>
      </c>
      <c r="AY28" s="368" t="s">
        <v>2133</v>
      </c>
      <c r="AZ28" s="372" t="s">
        <v>8576</v>
      </c>
      <c r="BA28" s="372" t="s">
        <v>140</v>
      </c>
      <c r="BB28" s="372" t="s">
        <v>8577</v>
      </c>
      <c r="BC28" s="372" t="s">
        <v>8255</v>
      </c>
      <c r="BD28" s="372" t="s">
        <v>8256</v>
      </c>
      <c r="BE28" s="372" t="s">
        <v>8578</v>
      </c>
      <c r="BF28" s="372">
        <v>1</v>
      </c>
    </row>
    <row r="29" spans="1:58" ht="30" hidden="1" customHeight="1">
      <c r="A29" s="105" t="str">
        <f>_xlfn.CONCAT(Table3[[#This Row],[TABLE_NAME]],Table3[[#This Row],[COLUMN_NAME]])</f>
        <v>PROTECTIONPRTCTN_FRCD_SL_VL</v>
      </c>
      <c r="B29" s="363" t="s">
        <v>1962</v>
      </c>
      <c r="C29" s="364" t="s">
        <v>2134</v>
      </c>
      <c r="D29" s="366" t="s">
        <v>61</v>
      </c>
      <c r="E29" s="365" t="s">
        <v>63</v>
      </c>
      <c r="F29" s="365" t="s">
        <v>62</v>
      </c>
      <c r="G29" s="365" t="s">
        <v>62</v>
      </c>
      <c r="H29" s="365" t="s">
        <v>63</v>
      </c>
      <c r="I29" s="365" t="s">
        <v>62</v>
      </c>
      <c r="J29" s="365" t="s">
        <v>62</v>
      </c>
      <c r="K29" s="365" t="s">
        <v>63</v>
      </c>
      <c r="L29" s="366" t="s">
        <v>2135</v>
      </c>
      <c r="M29" s="366" t="s">
        <v>2136</v>
      </c>
      <c r="N29" s="366" t="s">
        <v>2136</v>
      </c>
      <c r="O29" s="366" t="b">
        <f>Table3[[#This Row],[Field Definition / Additional Guidance (new)]]=Table3[[#This Row],[Field Definition / Additional Guidance]]</f>
        <v>1</v>
      </c>
      <c r="P29" s="396">
        <v>99999999999</v>
      </c>
      <c r="Q29" s="396">
        <v>11111111111</v>
      </c>
      <c r="R29" s="397"/>
      <c r="S29" s="366" t="s">
        <v>2137</v>
      </c>
      <c r="T29" s="365" t="s">
        <v>63</v>
      </c>
      <c r="U29" s="365" t="s">
        <v>62</v>
      </c>
      <c r="V29" s="365" t="s">
        <v>62</v>
      </c>
      <c r="W29" s="365" t="s">
        <v>62</v>
      </c>
      <c r="X29" s="365" t="s">
        <v>62</v>
      </c>
      <c r="Y29" s="365" t="s">
        <v>62</v>
      </c>
      <c r="Z29" s="365" t="s">
        <v>63</v>
      </c>
      <c r="AA29" s="397"/>
      <c r="AB29" s="372" t="s">
        <v>69</v>
      </c>
      <c r="AC29" s="372" t="s">
        <v>69</v>
      </c>
      <c r="AD29" s="372" t="s">
        <v>69</v>
      </c>
      <c r="AE29" s="372" t="s">
        <v>69</v>
      </c>
      <c r="AF29" s="372" t="s">
        <v>69</v>
      </c>
      <c r="AG29" s="368" t="s">
        <v>2010</v>
      </c>
      <c r="AH29" s="369" t="s">
        <v>2028</v>
      </c>
      <c r="AI29" s="369" t="s">
        <v>2029</v>
      </c>
      <c r="AJ29" s="405" t="s">
        <v>2030</v>
      </c>
      <c r="AK29" s="369" t="s">
        <v>2031</v>
      </c>
      <c r="AL29" s="372" t="s">
        <v>67</v>
      </c>
      <c r="AM29" s="372" t="s">
        <v>67</v>
      </c>
      <c r="AN29" s="372" t="s">
        <v>67</v>
      </c>
      <c r="AO29" s="372" t="s">
        <v>546</v>
      </c>
      <c r="AP29" s="372" t="s">
        <v>69</v>
      </c>
      <c r="AQ29" s="372" t="s">
        <v>67</v>
      </c>
      <c r="AR29" s="372" t="s">
        <v>67</v>
      </c>
      <c r="AS29" s="372" t="s">
        <v>67</v>
      </c>
      <c r="AT29" s="372" t="s">
        <v>546</v>
      </c>
      <c r="AU29" s="372" t="s">
        <v>69</v>
      </c>
      <c r="AV29" s="369"/>
      <c r="AW29" s="399"/>
      <c r="AX29" s="377">
        <v>44553</v>
      </c>
      <c r="AY29" s="368" t="s">
        <v>2138</v>
      </c>
      <c r="AZ29" s="372" t="s">
        <v>8579</v>
      </c>
      <c r="BA29" s="372" t="s">
        <v>140</v>
      </c>
      <c r="BB29" s="372" t="s">
        <v>8531</v>
      </c>
      <c r="BC29" s="372" t="s">
        <v>8223</v>
      </c>
      <c r="BD29" s="372" t="s">
        <v>8224</v>
      </c>
      <c r="BE29" s="372" t="s">
        <v>8580</v>
      </c>
      <c r="BF29" s="372">
        <v>1</v>
      </c>
    </row>
    <row r="30" spans="1:58" ht="30" hidden="1" customHeight="1">
      <c r="A30" s="105" t="str">
        <f>_xlfn.CONCAT(Table3[[#This Row],[TABLE_NAME]],Table3[[#This Row],[COLUMN_NAME]])</f>
        <v>PROTECTIONPRTCTN_ID</v>
      </c>
      <c r="B30" s="395" t="s">
        <v>1962</v>
      </c>
      <c r="C30" s="366" t="s">
        <v>2139</v>
      </c>
      <c r="D30" s="366" t="s">
        <v>197</v>
      </c>
      <c r="E30" s="365" t="s">
        <v>62</v>
      </c>
      <c r="F30" s="365" t="s">
        <v>62</v>
      </c>
      <c r="G30" s="365" t="s">
        <v>62</v>
      </c>
      <c r="H30" s="365" t="s">
        <v>63</v>
      </c>
      <c r="I30" s="365" t="s">
        <v>62</v>
      </c>
      <c r="J30" s="365" t="s">
        <v>62</v>
      </c>
      <c r="K30" s="365" t="s">
        <v>63</v>
      </c>
      <c r="L30" s="366" t="s">
        <v>2140</v>
      </c>
      <c r="M30" s="366" t="s">
        <v>2141</v>
      </c>
      <c r="N30" s="366" t="s">
        <v>2141</v>
      </c>
      <c r="O30" s="366" t="b">
        <f>Table3[[#This Row],[Field Definition / Additional Guidance (new)]]=Table3[[#This Row],[Field Definition / Additional Guidance]]</f>
        <v>1</v>
      </c>
      <c r="P30" s="396" t="s">
        <v>193</v>
      </c>
      <c r="Q30" s="396" t="s">
        <v>193</v>
      </c>
      <c r="R30" s="397"/>
      <c r="S30" s="366" t="s">
        <v>2142</v>
      </c>
      <c r="T30" s="365" t="s">
        <v>63</v>
      </c>
      <c r="U30" s="365" t="s">
        <v>62</v>
      </c>
      <c r="V30" s="365" t="s">
        <v>62</v>
      </c>
      <c r="W30" s="365" t="s">
        <v>62</v>
      </c>
      <c r="X30" s="365" t="s">
        <v>62</v>
      </c>
      <c r="Y30" s="365" t="s">
        <v>62</v>
      </c>
      <c r="Z30" s="365" t="s">
        <v>63</v>
      </c>
      <c r="AA30" s="397"/>
      <c r="AB30" s="372" t="s">
        <v>75</v>
      </c>
      <c r="AC30" s="369" t="s">
        <v>2143</v>
      </c>
      <c r="AD30" s="366" t="s">
        <v>2139</v>
      </c>
      <c r="AE30" s="366" t="s">
        <v>195</v>
      </c>
      <c r="AF30" s="369" t="s">
        <v>69</v>
      </c>
      <c r="AG30" s="369" t="s">
        <v>69</v>
      </c>
      <c r="AH30" s="369" t="s">
        <v>69</v>
      </c>
      <c r="AI30" s="369" t="s">
        <v>69</v>
      </c>
      <c r="AJ30" s="369" t="s">
        <v>69</v>
      </c>
      <c r="AK30" s="369" t="s">
        <v>69</v>
      </c>
      <c r="AL30" s="369" t="s">
        <v>69</v>
      </c>
      <c r="AM30" s="372" t="s">
        <v>69</v>
      </c>
      <c r="AN30" s="372" t="s">
        <v>69</v>
      </c>
      <c r="AO30" s="372" t="s">
        <v>69</v>
      </c>
      <c r="AP30" s="372" t="s">
        <v>69</v>
      </c>
      <c r="AQ30" s="372" t="s">
        <v>69</v>
      </c>
      <c r="AR30" s="372" t="s">
        <v>69</v>
      </c>
      <c r="AS30" s="372" t="s">
        <v>69</v>
      </c>
      <c r="AT30" s="372" t="s">
        <v>69</v>
      </c>
      <c r="AU30" s="372" t="s">
        <v>69</v>
      </c>
      <c r="AV30" s="369"/>
      <c r="AW30" s="399"/>
      <c r="AX30" s="377">
        <v>44497</v>
      </c>
      <c r="AY30" s="368" t="s">
        <v>2144</v>
      </c>
      <c r="AZ30" s="372" t="s">
        <v>8581</v>
      </c>
      <c r="BA30" s="372" t="s">
        <v>8582</v>
      </c>
      <c r="BB30" s="372" t="s">
        <v>8531</v>
      </c>
      <c r="BC30" s="372" t="s">
        <v>8223</v>
      </c>
      <c r="BD30" s="372" t="s">
        <v>8224</v>
      </c>
      <c r="BE30" s="372" t="s">
        <v>8583</v>
      </c>
      <c r="BF30" s="372">
        <v>1</v>
      </c>
    </row>
    <row r="31" spans="1:58" ht="30" hidden="1" customHeight="1">
      <c r="A31" s="105" t="str">
        <f>_xlfn.CONCAT(Table3[[#This Row],[TABLE_NAME]],Table3[[#This Row],[COLUMN_NAME]])</f>
        <v>PROTECTIONPRTCTN_PRVDR_ID</v>
      </c>
      <c r="B31" s="395" t="s">
        <v>1962</v>
      </c>
      <c r="C31" s="366" t="s">
        <v>2145</v>
      </c>
      <c r="D31" s="366" t="s">
        <v>977</v>
      </c>
      <c r="E31" s="365" t="s">
        <v>62</v>
      </c>
      <c r="F31" s="365" t="s">
        <v>62</v>
      </c>
      <c r="G31" s="365" t="s">
        <v>62</v>
      </c>
      <c r="H31" s="365" t="s">
        <v>63</v>
      </c>
      <c r="I31" s="365" t="s">
        <v>62</v>
      </c>
      <c r="J31" s="365" t="s">
        <v>62</v>
      </c>
      <c r="K31" s="365" t="s">
        <v>63</v>
      </c>
      <c r="L31" s="366" t="s">
        <v>2146</v>
      </c>
      <c r="M31" s="366" t="s">
        <v>2147</v>
      </c>
      <c r="N31" s="366" t="s">
        <v>2147</v>
      </c>
      <c r="O31" s="366" t="b">
        <f>Table3[[#This Row],[Field Definition / Additional Guidance (new)]]=Table3[[#This Row],[Field Definition / Additional Guidance]]</f>
        <v>1</v>
      </c>
      <c r="P31" s="396" t="s">
        <v>139</v>
      </c>
      <c r="Q31" s="396" t="s">
        <v>140</v>
      </c>
      <c r="R31" s="397"/>
      <c r="S31" s="366" t="s">
        <v>2148</v>
      </c>
      <c r="T31" s="365" t="s">
        <v>63</v>
      </c>
      <c r="U31" s="365" t="s">
        <v>62</v>
      </c>
      <c r="V31" s="365" t="s">
        <v>62</v>
      </c>
      <c r="W31" s="365" t="s">
        <v>62</v>
      </c>
      <c r="X31" s="365" t="s">
        <v>62</v>
      </c>
      <c r="Y31" s="365" t="s">
        <v>62</v>
      </c>
      <c r="Z31" s="365" t="s">
        <v>63</v>
      </c>
      <c r="AA31" s="397"/>
      <c r="AB31" s="372" t="s">
        <v>69</v>
      </c>
      <c r="AC31" s="372" t="s">
        <v>69</v>
      </c>
      <c r="AD31" s="372" t="s">
        <v>69</v>
      </c>
      <c r="AE31" s="372" t="s">
        <v>69</v>
      </c>
      <c r="AF31" s="372" t="s">
        <v>69</v>
      </c>
      <c r="AG31" s="372" t="s">
        <v>75</v>
      </c>
      <c r="AH31" s="369" t="s">
        <v>265</v>
      </c>
      <c r="AI31" s="364" t="s">
        <v>436</v>
      </c>
      <c r="AJ31" s="408" t="s">
        <v>2045</v>
      </c>
      <c r="AK31" s="369" t="s">
        <v>2046</v>
      </c>
      <c r="AL31" s="372" t="s">
        <v>75</v>
      </c>
      <c r="AM31" s="369" t="s">
        <v>2149</v>
      </c>
      <c r="AN31" s="366" t="s">
        <v>2139</v>
      </c>
      <c r="AO31" s="369" t="s">
        <v>2150</v>
      </c>
      <c r="AP31" s="372" t="s">
        <v>69</v>
      </c>
      <c r="AQ31" s="372" t="s">
        <v>1437</v>
      </c>
      <c r="AR31" s="366" t="s">
        <v>2151</v>
      </c>
      <c r="AS31" s="369" t="s">
        <v>1606</v>
      </c>
      <c r="AT31" s="369" t="s">
        <v>2152</v>
      </c>
      <c r="AU31" s="369" t="s">
        <v>2153</v>
      </c>
      <c r="AV31" s="369"/>
      <c r="AW31" s="399"/>
      <c r="AX31" s="377">
        <v>45051</v>
      </c>
      <c r="AY31" s="368" t="s">
        <v>2154</v>
      </c>
      <c r="AZ31" s="372" t="s">
        <v>8584</v>
      </c>
      <c r="BA31" s="372" t="s">
        <v>8585</v>
      </c>
      <c r="BB31" s="372" t="s">
        <v>8531</v>
      </c>
      <c r="BC31" s="372" t="s">
        <v>8586</v>
      </c>
      <c r="BD31" s="372" t="s">
        <v>8587</v>
      </c>
      <c r="BE31" s="372" t="s">
        <v>8588</v>
      </c>
      <c r="BF31" s="372">
        <v>1</v>
      </c>
    </row>
    <row r="32" spans="1:58" ht="30" hidden="1" customHeight="1">
      <c r="A32" s="105" t="str">
        <f>_xlfn.CONCAT(Table3[[#This Row],[TABLE_NAME]],Table3[[#This Row],[COLUMN_NAME]])</f>
        <v>PROTECTIONPRTCTN_TYP_PBLC_GRNT_SCHM_C19</v>
      </c>
      <c r="B32" s="363" t="s">
        <v>1962</v>
      </c>
      <c r="C32" s="364" t="s">
        <v>2155</v>
      </c>
      <c r="D32" s="366" t="s">
        <v>190</v>
      </c>
      <c r="E32" s="365" t="s">
        <v>63</v>
      </c>
      <c r="F32" s="365" t="s">
        <v>62</v>
      </c>
      <c r="G32" s="365" t="s">
        <v>62</v>
      </c>
      <c r="H32" s="365" t="s">
        <v>63</v>
      </c>
      <c r="I32" s="365" t="s">
        <v>62</v>
      </c>
      <c r="J32" s="365" t="s">
        <v>62</v>
      </c>
      <c r="K32" s="365" t="s">
        <v>63</v>
      </c>
      <c r="L32" s="366" t="s">
        <v>2156</v>
      </c>
      <c r="M32" s="366" t="s">
        <v>2157</v>
      </c>
      <c r="N32" s="366" t="s">
        <v>2157</v>
      </c>
      <c r="O32" s="366" t="b">
        <f>Table3[[#This Row],[Field Definition / Additional Guidance (new)]]=Table3[[#This Row],[Field Definition / Additional Guidance]]</f>
        <v>1</v>
      </c>
      <c r="P32" s="396" t="s">
        <v>139</v>
      </c>
      <c r="Q32" s="396" t="s">
        <v>140</v>
      </c>
      <c r="R32" s="397"/>
      <c r="S32" s="366" t="s">
        <v>2158</v>
      </c>
      <c r="T32" s="365" t="s">
        <v>63</v>
      </c>
      <c r="U32" s="365" t="s">
        <v>62</v>
      </c>
      <c r="V32" s="365" t="s">
        <v>62</v>
      </c>
      <c r="W32" s="365" t="s">
        <v>62</v>
      </c>
      <c r="X32" s="365" t="s">
        <v>62</v>
      </c>
      <c r="Y32" s="365" t="s">
        <v>62</v>
      </c>
      <c r="Z32" s="365" t="s">
        <v>63</v>
      </c>
      <c r="AA32" s="397"/>
      <c r="AB32" s="384" t="s">
        <v>75</v>
      </c>
      <c r="AC32" s="369" t="s">
        <v>265</v>
      </c>
      <c r="AD32" s="369" t="s">
        <v>1010</v>
      </c>
      <c r="AE32" s="369" t="s">
        <v>2159</v>
      </c>
      <c r="AF32" s="369" t="s">
        <v>2160</v>
      </c>
      <c r="AG32" s="372" t="s">
        <v>69</v>
      </c>
      <c r="AH32" s="372" t="s">
        <v>69</v>
      </c>
      <c r="AI32" s="372" t="s">
        <v>69</v>
      </c>
      <c r="AJ32" s="372" t="s">
        <v>69</v>
      </c>
      <c r="AK32" s="372" t="s">
        <v>69</v>
      </c>
      <c r="AL32" s="372" t="s">
        <v>69</v>
      </c>
      <c r="AM32" s="372" t="s">
        <v>69</v>
      </c>
      <c r="AN32" s="372" t="s">
        <v>69</v>
      </c>
      <c r="AO32" s="372" t="s">
        <v>69</v>
      </c>
      <c r="AP32" s="372" t="s">
        <v>69</v>
      </c>
      <c r="AQ32" s="372" t="s">
        <v>69</v>
      </c>
      <c r="AR32" s="372" t="s">
        <v>69</v>
      </c>
      <c r="AS32" s="372" t="s">
        <v>69</v>
      </c>
      <c r="AT32" s="372" t="s">
        <v>69</v>
      </c>
      <c r="AU32" s="372" t="s">
        <v>69</v>
      </c>
      <c r="AV32" s="369"/>
      <c r="AW32" s="399"/>
      <c r="AX32" s="377">
        <v>44566</v>
      </c>
      <c r="AY32" s="368" t="s">
        <v>2161</v>
      </c>
      <c r="AZ32" s="372" t="s">
        <v>8589</v>
      </c>
      <c r="BA32" s="372" t="s">
        <v>140</v>
      </c>
      <c r="BB32" s="372" t="s">
        <v>8577</v>
      </c>
      <c r="BC32" s="372" t="s">
        <v>8255</v>
      </c>
      <c r="BD32" s="372" t="s">
        <v>8256</v>
      </c>
      <c r="BE32" s="372" t="s">
        <v>8590</v>
      </c>
      <c r="BF32" s="372">
        <v>1</v>
      </c>
    </row>
    <row r="33" spans="1:58" ht="30" hidden="1" customHeight="1">
      <c r="A33" s="105" t="str">
        <f>_xlfn.CONCAT(Table3[[#This Row],[TABLE_NAME]],Table3[[#This Row],[COLUMN_NAME]])</f>
        <v>PROTECTIONPRTCTN_VL</v>
      </c>
      <c r="B33" s="381" t="s">
        <v>1962</v>
      </c>
      <c r="C33" s="369" t="s">
        <v>2162</v>
      </c>
      <c r="D33" s="366" t="s">
        <v>61</v>
      </c>
      <c r="E33" s="365" t="s">
        <v>62</v>
      </c>
      <c r="F33" s="365" t="s">
        <v>62</v>
      </c>
      <c r="G33" s="365" t="s">
        <v>62</v>
      </c>
      <c r="H33" s="365" t="s">
        <v>63</v>
      </c>
      <c r="I33" s="365" t="s">
        <v>62</v>
      </c>
      <c r="J33" s="365" t="s">
        <v>62</v>
      </c>
      <c r="K33" s="365" t="s">
        <v>63</v>
      </c>
      <c r="L33" s="366" t="s">
        <v>2163</v>
      </c>
      <c r="M33" s="366" t="s">
        <v>2164</v>
      </c>
      <c r="N33" s="366" t="s">
        <v>2164</v>
      </c>
      <c r="O33" s="366" t="b">
        <f>Table3[[#This Row],[Field Definition / Additional Guidance (new)]]=Table3[[#This Row],[Field Definition / Additional Guidance]]</f>
        <v>1</v>
      </c>
      <c r="P33" s="396">
        <v>99999999999</v>
      </c>
      <c r="Q33" s="396">
        <v>11111111111</v>
      </c>
      <c r="R33" s="397"/>
      <c r="S33" s="366" t="s">
        <v>2165</v>
      </c>
      <c r="T33" s="365" t="s">
        <v>63</v>
      </c>
      <c r="U33" s="365" t="s">
        <v>62</v>
      </c>
      <c r="V33" s="365" t="s">
        <v>62</v>
      </c>
      <c r="W33" s="365" t="s">
        <v>62</v>
      </c>
      <c r="X33" s="365" t="s">
        <v>62</v>
      </c>
      <c r="Y33" s="365" t="s">
        <v>62</v>
      </c>
      <c r="Z33" s="365" t="s">
        <v>63</v>
      </c>
      <c r="AA33" s="397"/>
      <c r="AB33" s="368" t="s">
        <v>2010</v>
      </c>
      <c r="AC33" s="369" t="s">
        <v>2058</v>
      </c>
      <c r="AD33" s="369" t="s">
        <v>2166</v>
      </c>
      <c r="AE33" s="372" t="s">
        <v>2167</v>
      </c>
      <c r="AF33" s="378" t="s">
        <v>2168</v>
      </c>
      <c r="AG33" s="372" t="s">
        <v>69</v>
      </c>
      <c r="AH33" s="372" t="s">
        <v>69</v>
      </c>
      <c r="AI33" s="372" t="s">
        <v>69</v>
      </c>
      <c r="AJ33" s="407" t="s">
        <v>69</v>
      </c>
      <c r="AK33" s="372" t="s">
        <v>69</v>
      </c>
      <c r="AL33" s="372" t="s">
        <v>69</v>
      </c>
      <c r="AM33" s="372" t="s">
        <v>69</v>
      </c>
      <c r="AN33" s="372" t="s">
        <v>69</v>
      </c>
      <c r="AO33" s="372" t="s">
        <v>69</v>
      </c>
      <c r="AP33" s="372" t="s">
        <v>69</v>
      </c>
      <c r="AQ33" s="372" t="s">
        <v>69</v>
      </c>
      <c r="AR33" s="372" t="s">
        <v>69</v>
      </c>
      <c r="AS33" s="372" t="s">
        <v>69</v>
      </c>
      <c r="AT33" s="372" t="s">
        <v>69</v>
      </c>
      <c r="AU33" s="372" t="s">
        <v>69</v>
      </c>
      <c r="AV33" s="369"/>
      <c r="AW33" s="399"/>
      <c r="AX33" s="377">
        <v>45190</v>
      </c>
      <c r="AY33" s="368" t="s">
        <v>2169</v>
      </c>
      <c r="AZ33" s="372" t="s">
        <v>8591</v>
      </c>
      <c r="BA33" s="372"/>
      <c r="BB33" s="372" t="s">
        <v>8536</v>
      </c>
      <c r="BC33" s="372" t="s">
        <v>8547</v>
      </c>
      <c r="BD33" s="372" t="s">
        <v>8548</v>
      </c>
      <c r="BE33" s="372" t="s">
        <v>8592</v>
      </c>
      <c r="BF33" s="372">
        <v>1</v>
      </c>
    </row>
    <row r="34" spans="1:58" ht="30" hidden="1" customHeight="1">
      <c r="A34" s="105" t="str">
        <f>_xlfn.CONCAT(Table3[[#This Row],[TABLE_NAME]],Table3[[#This Row],[COLUMN_NAME]])</f>
        <v>PROTECTIONPRTCTN_VL_NPE</v>
      </c>
      <c r="B34" s="363" t="s">
        <v>1962</v>
      </c>
      <c r="C34" s="364" t="s">
        <v>2170</v>
      </c>
      <c r="D34" s="366" t="s">
        <v>61</v>
      </c>
      <c r="E34" s="365" t="s">
        <v>63</v>
      </c>
      <c r="F34" s="365" t="s">
        <v>62</v>
      </c>
      <c r="G34" s="365" t="s">
        <v>62</v>
      </c>
      <c r="H34" s="365" t="s">
        <v>63</v>
      </c>
      <c r="I34" s="365" t="s">
        <v>62</v>
      </c>
      <c r="J34" s="365" t="s">
        <v>62</v>
      </c>
      <c r="K34" s="365" t="s">
        <v>63</v>
      </c>
      <c r="L34" s="366" t="s">
        <v>2171</v>
      </c>
      <c r="M34" s="366" t="s">
        <v>2172</v>
      </c>
      <c r="N34" s="366" t="s">
        <v>2172</v>
      </c>
      <c r="O34" s="366" t="b">
        <f>Table3[[#This Row],[Field Definition / Additional Guidance (new)]]=Table3[[#This Row],[Field Definition / Additional Guidance]]</f>
        <v>1</v>
      </c>
      <c r="P34" s="396">
        <v>99999999999</v>
      </c>
      <c r="Q34" s="396">
        <v>11111111111</v>
      </c>
      <c r="R34" s="397"/>
      <c r="S34" s="366" t="s">
        <v>2173</v>
      </c>
      <c r="T34" s="365" t="s">
        <v>63</v>
      </c>
      <c r="U34" s="365" t="s">
        <v>62</v>
      </c>
      <c r="V34" s="365" t="s">
        <v>62</v>
      </c>
      <c r="W34" s="365" t="s">
        <v>62</v>
      </c>
      <c r="X34" s="365" t="s">
        <v>62</v>
      </c>
      <c r="Y34" s="365" t="s">
        <v>62</v>
      </c>
      <c r="Z34" s="365" t="s">
        <v>63</v>
      </c>
      <c r="AA34" s="397"/>
      <c r="AB34" s="372" t="s">
        <v>69</v>
      </c>
      <c r="AC34" s="372" t="s">
        <v>69</v>
      </c>
      <c r="AD34" s="372" t="s">
        <v>69</v>
      </c>
      <c r="AE34" s="372" t="s">
        <v>69</v>
      </c>
      <c r="AF34" s="372" t="s">
        <v>69</v>
      </c>
      <c r="AG34" s="372" t="s">
        <v>69</v>
      </c>
      <c r="AH34" s="372" t="s">
        <v>69</v>
      </c>
      <c r="AI34" s="372" t="s">
        <v>69</v>
      </c>
      <c r="AJ34" s="407" t="s">
        <v>69</v>
      </c>
      <c r="AK34" s="372" t="s">
        <v>69</v>
      </c>
      <c r="AL34" s="372" t="s">
        <v>67</v>
      </c>
      <c r="AM34" s="372" t="s">
        <v>67</v>
      </c>
      <c r="AN34" s="372" t="s">
        <v>67</v>
      </c>
      <c r="AO34" s="372" t="s">
        <v>546</v>
      </c>
      <c r="AP34" s="372" t="s">
        <v>69</v>
      </c>
      <c r="AQ34" s="369" t="s">
        <v>2010</v>
      </c>
      <c r="AR34" s="369" t="s">
        <v>2174</v>
      </c>
      <c r="AS34" s="369" t="s">
        <v>2175</v>
      </c>
      <c r="AT34" s="364" t="s">
        <v>2176</v>
      </c>
      <c r="AU34" s="369" t="s">
        <v>2177</v>
      </c>
      <c r="AV34" s="369" t="s">
        <v>2178</v>
      </c>
      <c r="AW34" s="399"/>
      <c r="AX34" s="377">
        <v>45044</v>
      </c>
      <c r="AY34" s="368" t="s">
        <v>2179</v>
      </c>
      <c r="AZ34" s="372" t="s">
        <v>8593</v>
      </c>
      <c r="BA34" s="372" t="s">
        <v>140</v>
      </c>
      <c r="BB34" s="372" t="s">
        <v>8536</v>
      </c>
      <c r="BC34" s="372" t="s">
        <v>8547</v>
      </c>
      <c r="BD34" s="372" t="s">
        <v>8548</v>
      </c>
      <c r="BE34" s="372" t="s">
        <v>8594</v>
      </c>
      <c r="BF34" s="372">
        <v>1</v>
      </c>
    </row>
    <row r="35" spans="1:58" ht="30" hidden="1" customHeight="1">
      <c r="A35" s="105" t="str">
        <f>_xlfn.CONCAT(Table3[[#This Row],[TABLE_NAME]],Table3[[#This Row],[COLUMN_NAME]])</f>
        <v>PROTECTIONPRTCTN_VL_PRVS</v>
      </c>
      <c r="B35" s="363" t="s">
        <v>1962</v>
      </c>
      <c r="C35" s="364" t="s">
        <v>2180</v>
      </c>
      <c r="D35" s="366" t="s">
        <v>61</v>
      </c>
      <c r="E35" s="365" t="s">
        <v>63</v>
      </c>
      <c r="F35" s="365" t="s">
        <v>62</v>
      </c>
      <c r="G35" s="365" t="s">
        <v>62</v>
      </c>
      <c r="H35" s="365" t="s">
        <v>63</v>
      </c>
      <c r="I35" s="365" t="s">
        <v>62</v>
      </c>
      <c r="J35" s="365" t="s">
        <v>62</v>
      </c>
      <c r="K35" s="365" t="s">
        <v>63</v>
      </c>
      <c r="L35" s="366" t="s">
        <v>2181</v>
      </c>
      <c r="M35" s="366" t="s">
        <v>2182</v>
      </c>
      <c r="N35" s="366" t="s">
        <v>2182</v>
      </c>
      <c r="O35" s="366" t="b">
        <f>Table3[[#This Row],[Field Definition / Additional Guidance (new)]]=Table3[[#This Row],[Field Definition / Additional Guidance]]</f>
        <v>1</v>
      </c>
      <c r="P35" s="396">
        <v>99999999999</v>
      </c>
      <c r="Q35" s="396">
        <v>11111111111</v>
      </c>
      <c r="R35" s="397"/>
      <c r="S35" s="366" t="s">
        <v>2183</v>
      </c>
      <c r="T35" s="365" t="s">
        <v>63</v>
      </c>
      <c r="U35" s="365" t="s">
        <v>62</v>
      </c>
      <c r="V35" s="365" t="s">
        <v>62</v>
      </c>
      <c r="W35" s="365" t="s">
        <v>62</v>
      </c>
      <c r="X35" s="365" t="s">
        <v>62</v>
      </c>
      <c r="Y35" s="365" t="s">
        <v>62</v>
      </c>
      <c r="Z35" s="365" t="s">
        <v>63</v>
      </c>
      <c r="AA35" s="397"/>
      <c r="AB35" s="372" t="s">
        <v>69</v>
      </c>
      <c r="AC35" s="372" t="s">
        <v>69</v>
      </c>
      <c r="AD35" s="372" t="s">
        <v>69</v>
      </c>
      <c r="AE35" s="372" t="s">
        <v>69</v>
      </c>
      <c r="AF35" s="372" t="s">
        <v>69</v>
      </c>
      <c r="AG35" s="372" t="s">
        <v>2010</v>
      </c>
      <c r="AH35" s="369" t="s">
        <v>2011</v>
      </c>
      <c r="AI35" s="369" t="s">
        <v>2184</v>
      </c>
      <c r="AJ35" s="406" t="s">
        <v>2185</v>
      </c>
      <c r="AK35" s="369" t="s">
        <v>2014</v>
      </c>
      <c r="AL35" s="372" t="s">
        <v>67</v>
      </c>
      <c r="AM35" s="372" t="s">
        <v>67</v>
      </c>
      <c r="AN35" s="372" t="s">
        <v>67</v>
      </c>
      <c r="AO35" s="372" t="s">
        <v>546</v>
      </c>
      <c r="AP35" s="372" t="s">
        <v>69</v>
      </c>
      <c r="AQ35" s="372" t="s">
        <v>2010</v>
      </c>
      <c r="AR35" s="368" t="s">
        <v>2186</v>
      </c>
      <c r="AS35" s="368" t="s">
        <v>2187</v>
      </c>
      <c r="AT35" s="368" t="s">
        <v>2188</v>
      </c>
      <c r="AU35" s="369" t="s">
        <v>2189</v>
      </c>
      <c r="AV35" s="369"/>
      <c r="AW35" s="399"/>
      <c r="AX35" s="377">
        <v>45044</v>
      </c>
      <c r="AY35" s="368" t="s">
        <v>2190</v>
      </c>
      <c r="AZ35" s="372" t="s">
        <v>8595</v>
      </c>
      <c r="BA35" s="372" t="s">
        <v>140</v>
      </c>
      <c r="BB35" s="372" t="s">
        <v>8536</v>
      </c>
      <c r="BC35" s="372" t="s">
        <v>8547</v>
      </c>
      <c r="BD35" s="372" t="s">
        <v>8548</v>
      </c>
      <c r="BE35" s="372" t="s">
        <v>8596</v>
      </c>
      <c r="BF35" s="372">
        <v>1</v>
      </c>
    </row>
    <row r="36" spans="1:58" ht="30" hidden="1" customHeight="1">
      <c r="A36" s="105" t="str">
        <f>_xlfn.CONCAT(Table3[[#This Row],[TABLE_NAME]],Table3[[#This Row],[COLUMN_NAME]])</f>
        <v>PROTECTIONPRTCTN_VLTN_APPRCH</v>
      </c>
      <c r="B36" s="363" t="s">
        <v>1962</v>
      </c>
      <c r="C36" s="364" t="s">
        <v>2191</v>
      </c>
      <c r="D36" s="366" t="s">
        <v>94</v>
      </c>
      <c r="E36" s="365" t="s">
        <v>62</v>
      </c>
      <c r="F36" s="365" t="s">
        <v>62</v>
      </c>
      <c r="G36" s="365" t="s">
        <v>62</v>
      </c>
      <c r="H36" s="365" t="s">
        <v>63</v>
      </c>
      <c r="I36" s="365" t="s">
        <v>62</v>
      </c>
      <c r="J36" s="365" t="s">
        <v>62</v>
      </c>
      <c r="K36" s="365" t="s">
        <v>63</v>
      </c>
      <c r="L36" s="366" t="s">
        <v>2192</v>
      </c>
      <c r="M36" s="366" t="s">
        <v>2193</v>
      </c>
      <c r="N36" s="366" t="s">
        <v>2193</v>
      </c>
      <c r="O36" s="366" t="b">
        <f>Table3[[#This Row],[Field Definition / Additional Guidance (new)]]=Table3[[#This Row],[Field Definition / Additional Guidance]]</f>
        <v>1</v>
      </c>
      <c r="P36" s="396">
        <v>99999999999</v>
      </c>
      <c r="Q36" s="396">
        <v>11111111111</v>
      </c>
      <c r="R36" s="397"/>
      <c r="S36" s="366" t="s">
        <v>2194</v>
      </c>
      <c r="T36" s="365" t="s">
        <v>63</v>
      </c>
      <c r="U36" s="365" t="s">
        <v>62</v>
      </c>
      <c r="V36" s="365" t="s">
        <v>62</v>
      </c>
      <c r="W36" s="365" t="s">
        <v>62</v>
      </c>
      <c r="X36" s="365" t="s">
        <v>62</v>
      </c>
      <c r="Y36" s="365" t="s">
        <v>62</v>
      </c>
      <c r="Z36" s="365" t="s">
        <v>63</v>
      </c>
      <c r="AA36" s="397"/>
      <c r="AB36" s="368" t="s">
        <v>2085</v>
      </c>
      <c r="AC36" s="369" t="s">
        <v>2195</v>
      </c>
      <c r="AD36" s="369" t="s">
        <v>2196</v>
      </c>
      <c r="AE36" s="369" t="s">
        <v>2197</v>
      </c>
      <c r="AF36" s="369" t="s">
        <v>2198</v>
      </c>
      <c r="AG36" s="372" t="s">
        <v>69</v>
      </c>
      <c r="AH36" s="372" t="s">
        <v>69</v>
      </c>
      <c r="AI36" s="372" t="s">
        <v>69</v>
      </c>
      <c r="AJ36" s="407" t="s">
        <v>69</v>
      </c>
      <c r="AK36" s="372" t="s">
        <v>69</v>
      </c>
      <c r="AL36" s="372" t="s">
        <v>69</v>
      </c>
      <c r="AM36" s="372" t="s">
        <v>69</v>
      </c>
      <c r="AN36" s="372" t="s">
        <v>69</v>
      </c>
      <c r="AO36" s="372" t="s">
        <v>69</v>
      </c>
      <c r="AP36" s="372" t="s">
        <v>69</v>
      </c>
      <c r="AQ36" s="372" t="s">
        <v>69</v>
      </c>
      <c r="AR36" s="372" t="s">
        <v>69</v>
      </c>
      <c r="AS36" s="372" t="s">
        <v>69</v>
      </c>
      <c r="AT36" s="372" t="s">
        <v>69</v>
      </c>
      <c r="AU36" s="372" t="s">
        <v>69</v>
      </c>
      <c r="AV36" s="369"/>
      <c r="AW36" s="399"/>
      <c r="AX36" s="377">
        <v>44587</v>
      </c>
      <c r="AY36" s="368" t="s">
        <v>2199</v>
      </c>
      <c r="AZ36" s="372" t="s">
        <v>8597</v>
      </c>
      <c r="BA36" s="372"/>
      <c r="BB36" s="372" t="s">
        <v>8536</v>
      </c>
      <c r="BC36" s="372" t="s">
        <v>8547</v>
      </c>
      <c r="BD36" s="372" t="s">
        <v>8548</v>
      </c>
      <c r="BE36" s="372" t="s">
        <v>8598</v>
      </c>
      <c r="BF36" s="372">
        <v>1</v>
      </c>
    </row>
    <row r="37" spans="1:58" ht="30" hidden="1" customHeight="1">
      <c r="A37" s="105" t="str">
        <f>_xlfn.CONCAT(Table3[[#This Row],[TABLE_NAME]],Table3[[#This Row],[COLUMN_NAME]])</f>
        <v>PROTECTIONRL_ESTT_ADDRSS</v>
      </c>
      <c r="B37" s="395" t="s">
        <v>1962</v>
      </c>
      <c r="C37" s="366" t="s">
        <v>2200</v>
      </c>
      <c r="D37" s="366" t="s">
        <v>136</v>
      </c>
      <c r="E37" s="365" t="s">
        <v>63</v>
      </c>
      <c r="F37" s="365" t="s">
        <v>63</v>
      </c>
      <c r="G37" s="365" t="s">
        <v>62</v>
      </c>
      <c r="H37" s="365" t="s">
        <v>63</v>
      </c>
      <c r="I37" s="365" t="s">
        <v>63</v>
      </c>
      <c r="J37" s="365" t="s">
        <v>63</v>
      </c>
      <c r="K37" s="365" t="s">
        <v>63</v>
      </c>
      <c r="L37" s="366" t="s">
        <v>2201</v>
      </c>
      <c r="M37" s="366" t="s">
        <v>2202</v>
      </c>
      <c r="N37" s="366" t="s">
        <v>2203</v>
      </c>
      <c r="O37" s="366" t="b">
        <f>Table3[[#This Row],[Field Definition / Additional Guidance (new)]]=Table3[[#This Row],[Field Definition / Additional Guidance]]</f>
        <v>0</v>
      </c>
      <c r="P37" s="396" t="s">
        <v>139</v>
      </c>
      <c r="Q37" s="396" t="s">
        <v>140</v>
      </c>
      <c r="R37" s="397"/>
      <c r="S37" s="366" t="s">
        <v>2204</v>
      </c>
      <c r="T37" s="365" t="s">
        <v>63</v>
      </c>
      <c r="U37" s="365" t="s">
        <v>63</v>
      </c>
      <c r="V37" s="365" t="s">
        <v>63</v>
      </c>
      <c r="W37" s="365" t="s">
        <v>63</v>
      </c>
      <c r="X37" s="365" t="s">
        <v>62</v>
      </c>
      <c r="Y37" s="365" t="s">
        <v>63</v>
      </c>
      <c r="Z37" s="365" t="s">
        <v>63</v>
      </c>
      <c r="AA37" s="397"/>
      <c r="AB37" s="372" t="s">
        <v>69</v>
      </c>
      <c r="AC37" s="372" t="s">
        <v>69</v>
      </c>
      <c r="AD37" s="372" t="s">
        <v>69</v>
      </c>
      <c r="AE37" s="372" t="s">
        <v>69</v>
      </c>
      <c r="AF37" s="372" t="s">
        <v>69</v>
      </c>
      <c r="AG37" s="369" t="s">
        <v>2010</v>
      </c>
      <c r="AH37" s="366" t="s">
        <v>2028</v>
      </c>
      <c r="AI37" s="369" t="s">
        <v>2205</v>
      </c>
      <c r="AJ37" s="405" t="s">
        <v>2206</v>
      </c>
      <c r="AK37" s="369" t="s">
        <v>2207</v>
      </c>
      <c r="AL37" s="372" t="s">
        <v>67</v>
      </c>
      <c r="AM37" s="372" t="s">
        <v>67</v>
      </c>
      <c r="AN37" s="372" t="s">
        <v>67</v>
      </c>
      <c r="AO37" s="372" t="s">
        <v>546</v>
      </c>
      <c r="AP37" s="372" t="s">
        <v>69</v>
      </c>
      <c r="AQ37" s="372" t="s">
        <v>67</v>
      </c>
      <c r="AR37" s="372" t="s">
        <v>67</v>
      </c>
      <c r="AS37" s="372" t="s">
        <v>67</v>
      </c>
      <c r="AT37" s="372" t="s">
        <v>546</v>
      </c>
      <c r="AU37" s="372" t="s">
        <v>69</v>
      </c>
      <c r="AV37" s="369"/>
      <c r="AW37" s="399"/>
      <c r="AX37" s="377">
        <v>45324</v>
      </c>
      <c r="AY37" s="378" t="s">
        <v>2208</v>
      </c>
      <c r="AZ37" s="372" t="s">
        <v>8599</v>
      </c>
      <c r="BA37" s="372" t="s">
        <v>140</v>
      </c>
      <c r="BB37" s="372" t="s">
        <v>8531</v>
      </c>
      <c r="BC37" s="372" t="s">
        <v>8537</v>
      </c>
      <c r="BD37" s="372" t="s">
        <v>8538</v>
      </c>
      <c r="BE37" s="372" t="s">
        <v>8600</v>
      </c>
      <c r="BF37" s="372">
        <v>1</v>
      </c>
    </row>
    <row r="38" spans="1:58" ht="30" hidden="1" customHeight="1">
      <c r="A38" s="105" t="str">
        <f>_xlfn.CONCAT(Table3[[#This Row],[TABLE_NAME]],Table3[[#This Row],[COLUMN_NAME]])</f>
        <v>PROTECTIONRL_ESTT_CLLTRL_LCTN</v>
      </c>
      <c r="B38" s="395" t="s">
        <v>1962</v>
      </c>
      <c r="C38" s="366" t="s">
        <v>2209</v>
      </c>
      <c r="D38" s="366" t="s">
        <v>136</v>
      </c>
      <c r="E38" s="365" t="s">
        <v>62</v>
      </c>
      <c r="F38" s="365" t="s">
        <v>62</v>
      </c>
      <c r="G38" s="365" t="s">
        <v>62</v>
      </c>
      <c r="H38" s="365" t="s">
        <v>63</v>
      </c>
      <c r="I38" s="365" t="s">
        <v>62</v>
      </c>
      <c r="J38" s="365" t="s">
        <v>62</v>
      </c>
      <c r="K38" s="365" t="s">
        <v>63</v>
      </c>
      <c r="L38" s="366" t="s">
        <v>2210</v>
      </c>
      <c r="M38" s="366" t="s">
        <v>2211</v>
      </c>
      <c r="N38" s="366" t="s">
        <v>2212</v>
      </c>
      <c r="O38" s="366" t="b">
        <f>Table3[[#This Row],[Field Definition / Additional Guidance (new)]]=Table3[[#This Row],[Field Definition / Additional Guidance]]</f>
        <v>0</v>
      </c>
      <c r="P38" s="396" t="s">
        <v>139</v>
      </c>
      <c r="Q38" s="396" t="s">
        <v>140</v>
      </c>
      <c r="R38" s="397"/>
      <c r="S38" s="366" t="s">
        <v>2213</v>
      </c>
      <c r="T38" s="365" t="s">
        <v>63</v>
      </c>
      <c r="U38" s="365" t="s">
        <v>62</v>
      </c>
      <c r="V38" s="365" t="s">
        <v>62</v>
      </c>
      <c r="W38" s="365" t="s">
        <v>62</v>
      </c>
      <c r="X38" s="365" t="s">
        <v>62</v>
      </c>
      <c r="Y38" s="365" t="s">
        <v>62</v>
      </c>
      <c r="Z38" s="365" t="s">
        <v>63</v>
      </c>
      <c r="AA38" s="397"/>
      <c r="AB38" s="372" t="s">
        <v>69</v>
      </c>
      <c r="AC38" s="372" t="s">
        <v>69</v>
      </c>
      <c r="AD38" s="372" t="s">
        <v>69</v>
      </c>
      <c r="AE38" s="372" t="s">
        <v>69</v>
      </c>
      <c r="AF38" s="372" t="s">
        <v>69</v>
      </c>
      <c r="AG38" s="372" t="s">
        <v>67</v>
      </c>
      <c r="AH38" s="372" t="s">
        <v>67</v>
      </c>
      <c r="AI38" s="372" t="s">
        <v>67</v>
      </c>
      <c r="AJ38" s="406" t="s">
        <v>2214</v>
      </c>
      <c r="AK38" s="369" t="s">
        <v>2031</v>
      </c>
      <c r="AL38" s="372" t="s">
        <v>67</v>
      </c>
      <c r="AM38" s="372" t="s">
        <v>67</v>
      </c>
      <c r="AN38" s="372" t="s">
        <v>67</v>
      </c>
      <c r="AO38" s="372" t="s">
        <v>546</v>
      </c>
      <c r="AP38" s="372" t="s">
        <v>69</v>
      </c>
      <c r="AQ38" s="372" t="s">
        <v>67</v>
      </c>
      <c r="AR38" s="372" t="s">
        <v>67</v>
      </c>
      <c r="AS38" s="372" t="s">
        <v>67</v>
      </c>
      <c r="AT38" s="372" t="s">
        <v>546</v>
      </c>
      <c r="AU38" s="372" t="s">
        <v>69</v>
      </c>
      <c r="AV38" s="369"/>
      <c r="AW38" s="399"/>
      <c r="AX38" s="377">
        <v>45135</v>
      </c>
      <c r="AY38" s="368" t="s">
        <v>2215</v>
      </c>
      <c r="AZ38" s="372" t="s">
        <v>8601</v>
      </c>
      <c r="BA38" s="372" t="s">
        <v>8602</v>
      </c>
      <c r="BB38" s="372" t="s">
        <v>8531</v>
      </c>
      <c r="BC38" s="372" t="s">
        <v>8537</v>
      </c>
      <c r="BD38" s="372" t="s">
        <v>8538</v>
      </c>
      <c r="BE38" s="372" t="s">
        <v>8603</v>
      </c>
      <c r="BF38" s="372">
        <v>1</v>
      </c>
    </row>
    <row r="39" spans="1:58" ht="30" hidden="1" customHeight="1">
      <c r="A39" s="105" t="str">
        <f>_xlfn.CONCAT(Table3[[#This Row],[TABLE_NAME]],Table3[[#This Row],[COLUMN_NAME]])</f>
        <v>PROTECTIONRL_ESTT_CLLTRL_LCTN_INT</v>
      </c>
      <c r="B39" s="395" t="s">
        <v>1962</v>
      </c>
      <c r="C39" s="366" t="s">
        <v>2216</v>
      </c>
      <c r="D39" s="366" t="s">
        <v>136</v>
      </c>
      <c r="E39" s="365" t="s">
        <v>63</v>
      </c>
      <c r="F39" s="365" t="s">
        <v>63</v>
      </c>
      <c r="G39" s="365" t="s">
        <v>63</v>
      </c>
      <c r="H39" s="365" t="s">
        <v>63</v>
      </c>
      <c r="I39" s="365" t="s">
        <v>62</v>
      </c>
      <c r="J39" s="365" t="s">
        <v>63</v>
      </c>
      <c r="K39" s="365" t="s">
        <v>63</v>
      </c>
      <c r="L39" s="366" t="s">
        <v>2217</v>
      </c>
      <c r="M39" s="366" t="s">
        <v>2218</v>
      </c>
      <c r="N39" s="366" t="s">
        <v>2218</v>
      </c>
      <c r="O39" s="366" t="b">
        <f>Table3[[#This Row],[Field Definition / Additional Guidance (new)]]=Table3[[#This Row],[Field Definition / Additional Guidance]]</f>
        <v>1</v>
      </c>
      <c r="P39" s="396" t="s">
        <v>139</v>
      </c>
      <c r="Q39" s="396" t="s">
        <v>140</v>
      </c>
      <c r="R39" s="397"/>
      <c r="S39" s="366" t="s">
        <v>2219</v>
      </c>
      <c r="T39" s="365" t="s">
        <v>63</v>
      </c>
      <c r="U39" s="365" t="s">
        <v>63</v>
      </c>
      <c r="V39" s="365" t="s">
        <v>63</v>
      </c>
      <c r="W39" s="365" t="s">
        <v>63</v>
      </c>
      <c r="X39" s="365" t="s">
        <v>63</v>
      </c>
      <c r="Y39" s="365" t="s">
        <v>62</v>
      </c>
      <c r="Z39" s="365" t="s">
        <v>63</v>
      </c>
      <c r="AA39" s="397"/>
      <c r="AB39" s="372" t="s">
        <v>69</v>
      </c>
      <c r="AC39" s="372" t="s">
        <v>69</v>
      </c>
      <c r="AD39" s="372" t="s">
        <v>69</v>
      </c>
      <c r="AE39" s="372" t="s">
        <v>69</v>
      </c>
      <c r="AF39" s="372" t="s">
        <v>69</v>
      </c>
      <c r="AG39" s="368" t="s">
        <v>1976</v>
      </c>
      <c r="AH39" s="366" t="s">
        <v>1977</v>
      </c>
      <c r="AI39" s="364" t="s">
        <v>2220</v>
      </c>
      <c r="AJ39" s="405" t="s">
        <v>2221</v>
      </c>
      <c r="AK39" s="369" t="s">
        <v>2222</v>
      </c>
      <c r="AL39" s="372" t="s">
        <v>67</v>
      </c>
      <c r="AM39" s="372" t="s">
        <v>67</v>
      </c>
      <c r="AN39" s="372" t="s">
        <v>67</v>
      </c>
      <c r="AO39" s="372" t="s">
        <v>546</v>
      </c>
      <c r="AP39" s="372" t="s">
        <v>69</v>
      </c>
      <c r="AQ39" s="372" t="s">
        <v>67</v>
      </c>
      <c r="AR39" s="372" t="s">
        <v>67</v>
      </c>
      <c r="AS39" s="372" t="s">
        <v>67</v>
      </c>
      <c r="AT39" s="372" t="s">
        <v>546</v>
      </c>
      <c r="AU39" s="372" t="s">
        <v>69</v>
      </c>
      <c r="AV39" s="369"/>
      <c r="AW39" s="399"/>
      <c r="AX39" s="377">
        <v>45016</v>
      </c>
      <c r="AY39" s="368" t="s">
        <v>2223</v>
      </c>
      <c r="AZ39" s="372" t="s">
        <v>8604</v>
      </c>
      <c r="BA39" s="372" t="s">
        <v>140</v>
      </c>
      <c r="BB39" s="372" t="s">
        <v>8531</v>
      </c>
      <c r="BC39" s="372" t="s">
        <v>8537</v>
      </c>
      <c r="BD39" s="372" t="s">
        <v>8538</v>
      </c>
      <c r="BE39" s="372" t="s">
        <v>8603</v>
      </c>
      <c r="BF39" s="372">
        <v>1</v>
      </c>
    </row>
    <row r="40" spans="1:58" ht="30" hidden="1" customHeight="1">
      <c r="A40" s="105" t="str">
        <f>_xlfn.CONCAT(Table3[[#This Row],[TABLE_NAME]],Table3[[#This Row],[COLUMN_NAME]])</f>
        <v>PROTECTIONRL_ESTT_CTY</v>
      </c>
      <c r="B40" s="395" t="s">
        <v>1962</v>
      </c>
      <c r="C40" s="366" t="s">
        <v>2224</v>
      </c>
      <c r="D40" s="366" t="s">
        <v>136</v>
      </c>
      <c r="E40" s="365" t="s">
        <v>63</v>
      </c>
      <c r="F40" s="365" t="s">
        <v>63</v>
      </c>
      <c r="G40" s="365" t="s">
        <v>62</v>
      </c>
      <c r="H40" s="365" t="s">
        <v>63</v>
      </c>
      <c r="I40" s="365" t="s">
        <v>63</v>
      </c>
      <c r="J40" s="365" t="s">
        <v>63</v>
      </c>
      <c r="K40" s="365" t="s">
        <v>63</v>
      </c>
      <c r="L40" s="366" t="s">
        <v>2225</v>
      </c>
      <c r="M40" s="366" t="s">
        <v>2226</v>
      </c>
      <c r="N40" s="366" t="s">
        <v>2226</v>
      </c>
      <c r="O40" s="366" t="b">
        <f>Table3[[#This Row],[Field Definition / Additional Guidance (new)]]=Table3[[#This Row],[Field Definition / Additional Guidance]]</f>
        <v>1</v>
      </c>
      <c r="P40" s="396" t="s">
        <v>139</v>
      </c>
      <c r="Q40" s="396" t="s">
        <v>140</v>
      </c>
      <c r="R40" s="397"/>
      <c r="S40" s="366" t="s">
        <v>2227</v>
      </c>
      <c r="T40" s="365" t="s">
        <v>63</v>
      </c>
      <c r="U40" s="365" t="s">
        <v>63</v>
      </c>
      <c r="V40" s="365" t="s">
        <v>63</v>
      </c>
      <c r="W40" s="365" t="s">
        <v>63</v>
      </c>
      <c r="X40" s="365" t="s">
        <v>62</v>
      </c>
      <c r="Y40" s="365" t="s">
        <v>63</v>
      </c>
      <c r="Z40" s="365" t="s">
        <v>63</v>
      </c>
      <c r="AA40" s="397"/>
      <c r="AB40" s="372" t="s">
        <v>69</v>
      </c>
      <c r="AC40" s="372" t="s">
        <v>69</v>
      </c>
      <c r="AD40" s="372" t="s">
        <v>69</v>
      </c>
      <c r="AE40" s="372" t="s">
        <v>69</v>
      </c>
      <c r="AF40" s="372" t="s">
        <v>69</v>
      </c>
      <c r="AG40" s="368" t="s">
        <v>1976</v>
      </c>
      <c r="AH40" s="366" t="s">
        <v>1977</v>
      </c>
      <c r="AI40" s="364" t="s">
        <v>2220</v>
      </c>
      <c r="AJ40" s="405" t="s">
        <v>2228</v>
      </c>
      <c r="AK40" s="369" t="s">
        <v>2229</v>
      </c>
      <c r="AL40" s="372" t="s">
        <v>67</v>
      </c>
      <c r="AM40" s="372" t="s">
        <v>67</v>
      </c>
      <c r="AN40" s="372" t="s">
        <v>67</v>
      </c>
      <c r="AO40" s="372" t="s">
        <v>546</v>
      </c>
      <c r="AP40" s="372" t="s">
        <v>69</v>
      </c>
      <c r="AQ40" s="372" t="s">
        <v>67</v>
      </c>
      <c r="AR40" s="372" t="s">
        <v>67</v>
      </c>
      <c r="AS40" s="372" t="s">
        <v>67</v>
      </c>
      <c r="AT40" s="372" t="s">
        <v>546</v>
      </c>
      <c r="AU40" s="372" t="s">
        <v>69</v>
      </c>
      <c r="AV40" s="369"/>
      <c r="AW40" s="399"/>
      <c r="AX40" s="377">
        <v>45016</v>
      </c>
      <c r="AY40" s="368" t="s">
        <v>2230</v>
      </c>
      <c r="AZ40" s="372" t="s">
        <v>8605</v>
      </c>
      <c r="BA40" s="372" t="s">
        <v>140</v>
      </c>
      <c r="BB40" s="372" t="s">
        <v>8531</v>
      </c>
      <c r="BC40" s="372" t="s">
        <v>8537</v>
      </c>
      <c r="BD40" s="372" t="s">
        <v>8538</v>
      </c>
      <c r="BE40" s="372"/>
      <c r="BF40" s="372">
        <v>1</v>
      </c>
    </row>
    <row r="41" spans="1:58" ht="30" hidden="1" customHeight="1">
      <c r="A41" s="105" t="str">
        <f>_xlfn.CONCAT(Table3[[#This Row],[TABLE_NAME]],Table3[[#This Row],[COLUMN_NAME]])</f>
        <v>PROTECTIONRL_ESTT_PST_CD</v>
      </c>
      <c r="B41" s="363" t="s">
        <v>1962</v>
      </c>
      <c r="C41" s="364" t="s">
        <v>2231</v>
      </c>
      <c r="D41" s="366" t="s">
        <v>136</v>
      </c>
      <c r="E41" s="365" t="s">
        <v>63</v>
      </c>
      <c r="F41" s="365" t="s">
        <v>62</v>
      </c>
      <c r="G41" s="365" t="s">
        <v>62</v>
      </c>
      <c r="H41" s="365" t="s">
        <v>63</v>
      </c>
      <c r="I41" s="365" t="s">
        <v>62</v>
      </c>
      <c r="J41" s="365" t="s">
        <v>62</v>
      </c>
      <c r="K41" s="365" t="s">
        <v>63</v>
      </c>
      <c r="L41" s="366" t="s">
        <v>2232</v>
      </c>
      <c r="M41" s="366" t="s">
        <v>2233</v>
      </c>
      <c r="N41" s="366" t="s">
        <v>2233</v>
      </c>
      <c r="O41" s="366" t="b">
        <f>Table3[[#This Row],[Field Definition / Additional Guidance (new)]]=Table3[[#This Row],[Field Definition / Additional Guidance]]</f>
        <v>1</v>
      </c>
      <c r="P41" s="396" t="s">
        <v>139</v>
      </c>
      <c r="Q41" s="396" t="s">
        <v>140</v>
      </c>
      <c r="R41" s="397"/>
      <c r="S41" s="366" t="s">
        <v>2234</v>
      </c>
      <c r="T41" s="365" t="s">
        <v>63</v>
      </c>
      <c r="U41" s="365" t="s">
        <v>62</v>
      </c>
      <c r="V41" s="365" t="s">
        <v>62</v>
      </c>
      <c r="W41" s="365" t="s">
        <v>62</v>
      </c>
      <c r="X41" s="365" t="s">
        <v>62</v>
      </c>
      <c r="Y41" s="365" t="s">
        <v>62</v>
      </c>
      <c r="Z41" s="365" t="s">
        <v>63</v>
      </c>
      <c r="AA41" s="397"/>
      <c r="AB41" s="372" t="s">
        <v>69</v>
      </c>
      <c r="AC41" s="372" t="s">
        <v>69</v>
      </c>
      <c r="AD41" s="372" t="s">
        <v>69</v>
      </c>
      <c r="AE41" s="372" t="s">
        <v>69</v>
      </c>
      <c r="AF41" s="372" t="s">
        <v>69</v>
      </c>
      <c r="AG41" s="372" t="s">
        <v>2010</v>
      </c>
      <c r="AH41" s="366" t="s">
        <v>2028</v>
      </c>
      <c r="AI41" s="369" t="s">
        <v>2235</v>
      </c>
      <c r="AJ41" s="405" t="s">
        <v>2236</v>
      </c>
      <c r="AK41" s="369" t="s">
        <v>2237</v>
      </c>
      <c r="AL41" s="372" t="s">
        <v>67</v>
      </c>
      <c r="AM41" s="372" t="s">
        <v>67</v>
      </c>
      <c r="AN41" s="372" t="s">
        <v>67</v>
      </c>
      <c r="AO41" s="372" t="s">
        <v>546</v>
      </c>
      <c r="AP41" s="372" t="s">
        <v>69</v>
      </c>
      <c r="AQ41" s="372" t="s">
        <v>67</v>
      </c>
      <c r="AR41" s="372" t="s">
        <v>67</v>
      </c>
      <c r="AS41" s="372" t="s">
        <v>67</v>
      </c>
      <c r="AT41" s="372" t="s">
        <v>546</v>
      </c>
      <c r="AU41" s="372" t="s">
        <v>69</v>
      </c>
      <c r="AV41" s="369"/>
      <c r="AW41" s="399"/>
      <c r="AX41" s="377">
        <v>45324</v>
      </c>
      <c r="AY41" s="368" t="s">
        <v>2238</v>
      </c>
      <c r="AZ41" s="372" t="s">
        <v>8606</v>
      </c>
      <c r="BA41" s="372" t="s">
        <v>140</v>
      </c>
      <c r="BB41" s="372" t="s">
        <v>8531</v>
      </c>
      <c r="BC41" s="372" t="s">
        <v>8537</v>
      </c>
      <c r="BD41" s="372" t="s">
        <v>8538</v>
      </c>
      <c r="BE41" s="372"/>
      <c r="BF41" s="372">
        <v>1</v>
      </c>
    </row>
    <row r="42" spans="1:58" ht="30" hidden="1" customHeight="1">
      <c r="A42" s="105" t="str">
        <f>_xlfn.CONCAT(Table3[[#This Row],[TABLE_NAME]],Table3[[#This Row],[COLUMN_NAME]])</f>
        <v>PROTECTIONTAX_ID</v>
      </c>
      <c r="B42" s="363" t="s">
        <v>1962</v>
      </c>
      <c r="C42" s="364" t="s">
        <v>1892</v>
      </c>
      <c r="D42" s="366" t="s">
        <v>136</v>
      </c>
      <c r="E42" s="365"/>
      <c r="F42" s="365"/>
      <c r="G42" s="365"/>
      <c r="H42" s="365"/>
      <c r="I42" s="365"/>
      <c r="J42" s="365"/>
      <c r="K42" s="365"/>
      <c r="L42" s="366" t="s">
        <v>1893</v>
      </c>
      <c r="M42" s="366" t="s">
        <v>1894</v>
      </c>
      <c r="N42" s="366" t="s">
        <v>1894</v>
      </c>
      <c r="O42" s="366" t="b">
        <f>Table3[[#This Row],[Field Definition / Additional Guidance (new)]]=Table3[[#This Row],[Field Definition / Additional Guidance]]</f>
        <v>1</v>
      </c>
      <c r="P42" s="396" t="s">
        <v>139</v>
      </c>
      <c r="Q42" s="396" t="s">
        <v>140</v>
      </c>
      <c r="R42" s="397"/>
      <c r="S42" s="366" t="s">
        <v>2239</v>
      </c>
      <c r="T42" s="365" t="s">
        <v>63</v>
      </c>
      <c r="U42" s="365" t="s">
        <v>62</v>
      </c>
      <c r="V42" s="365" t="s">
        <v>62</v>
      </c>
      <c r="W42" s="365" t="s">
        <v>62</v>
      </c>
      <c r="X42" s="365" t="s">
        <v>62</v>
      </c>
      <c r="Y42" s="365" t="s">
        <v>62</v>
      </c>
      <c r="Z42" s="365" t="s">
        <v>63</v>
      </c>
      <c r="AA42" s="397"/>
      <c r="AB42" s="372" t="s">
        <v>69</v>
      </c>
      <c r="AC42" s="372" t="s">
        <v>69</v>
      </c>
      <c r="AD42" s="372" t="s">
        <v>69</v>
      </c>
      <c r="AE42" s="372" t="s">
        <v>69</v>
      </c>
      <c r="AF42" s="372" t="s">
        <v>69</v>
      </c>
      <c r="AG42" s="372" t="s">
        <v>67</v>
      </c>
      <c r="AH42" s="372" t="s">
        <v>67</v>
      </c>
      <c r="AI42" s="372" t="s">
        <v>67</v>
      </c>
      <c r="AJ42" s="407" t="s">
        <v>142</v>
      </c>
      <c r="AK42" s="372" t="s">
        <v>69</v>
      </c>
      <c r="AL42" s="372" t="s">
        <v>87</v>
      </c>
      <c r="AM42" s="369" t="s">
        <v>764</v>
      </c>
      <c r="AN42" s="372" t="s">
        <v>1896</v>
      </c>
      <c r="AO42" s="372" t="s">
        <v>1896</v>
      </c>
      <c r="AP42" s="368" t="s">
        <v>2240</v>
      </c>
      <c r="AQ42" s="372" t="s">
        <v>87</v>
      </c>
      <c r="AR42" s="369" t="s">
        <v>764</v>
      </c>
      <c r="AS42" s="372" t="s">
        <v>1896</v>
      </c>
      <c r="AT42" s="372" t="s">
        <v>1896</v>
      </c>
      <c r="AU42" s="368" t="s">
        <v>2240</v>
      </c>
      <c r="AV42" s="372"/>
      <c r="AW42" s="399"/>
      <c r="AX42" s="377">
        <v>44578</v>
      </c>
      <c r="AY42" s="368" t="s">
        <v>2241</v>
      </c>
      <c r="AZ42" s="372" t="s">
        <v>8607</v>
      </c>
      <c r="BA42" s="372"/>
      <c r="BB42" s="372" t="s">
        <v>8392</v>
      </c>
      <c r="BC42" s="372" t="s">
        <v>8223</v>
      </c>
      <c r="BD42" s="372" t="s">
        <v>8224</v>
      </c>
      <c r="BE42" s="372" t="s">
        <v>8608</v>
      </c>
      <c r="BF42" s="372">
        <v>1</v>
      </c>
    </row>
    <row r="43" spans="1:58" ht="29.7" hidden="1" customHeight="1">
      <c r="A43" s="105" t="str">
        <f>_xlfn.CONCAT(Table3[[#This Row],[TABLE_NAME]],Table3[[#This Row],[COLUMN_NAME]])</f>
        <v>PROTECTIONTYP_PRTCTN</v>
      </c>
      <c r="B43" s="363" t="s">
        <v>1962</v>
      </c>
      <c r="C43" s="364" t="s">
        <v>2242</v>
      </c>
      <c r="D43" s="366" t="s">
        <v>94</v>
      </c>
      <c r="E43" s="365" t="s">
        <v>62</v>
      </c>
      <c r="F43" s="365" t="s">
        <v>62</v>
      </c>
      <c r="G43" s="365" t="s">
        <v>62</v>
      </c>
      <c r="H43" s="365" t="s">
        <v>63</v>
      </c>
      <c r="I43" s="365" t="s">
        <v>62</v>
      </c>
      <c r="J43" s="365" t="s">
        <v>62</v>
      </c>
      <c r="K43" s="365" t="s">
        <v>63</v>
      </c>
      <c r="L43" s="366" t="s">
        <v>2243</v>
      </c>
      <c r="M43" s="366" t="s">
        <v>2244</v>
      </c>
      <c r="N43" s="366" t="s">
        <v>2244</v>
      </c>
      <c r="O43" s="366" t="b">
        <f>Table3[[#This Row],[Field Definition / Additional Guidance (new)]]=Table3[[#This Row],[Field Definition / Additional Guidance]]</f>
        <v>1</v>
      </c>
      <c r="P43" s="396">
        <v>99999999999</v>
      </c>
      <c r="Q43" s="396">
        <v>11111111111</v>
      </c>
      <c r="R43" s="397"/>
      <c r="S43" s="366" t="s">
        <v>2245</v>
      </c>
      <c r="T43" s="365" t="s">
        <v>63</v>
      </c>
      <c r="U43" s="365" t="s">
        <v>62</v>
      </c>
      <c r="V43" s="365" t="s">
        <v>62</v>
      </c>
      <c r="W43" s="365" t="s">
        <v>62</v>
      </c>
      <c r="X43" s="365" t="s">
        <v>62</v>
      </c>
      <c r="Y43" s="365" t="s">
        <v>62</v>
      </c>
      <c r="Z43" s="365" t="s">
        <v>63</v>
      </c>
      <c r="AA43" s="397"/>
      <c r="AB43" s="368" t="s">
        <v>2085</v>
      </c>
      <c r="AC43" s="369" t="s">
        <v>2246</v>
      </c>
      <c r="AD43" s="369" t="s">
        <v>2247</v>
      </c>
      <c r="AE43" s="369" t="s">
        <v>2248</v>
      </c>
      <c r="AF43" s="369" t="s">
        <v>2249</v>
      </c>
      <c r="AG43" s="372" t="s">
        <v>69</v>
      </c>
      <c r="AH43" s="372" t="s">
        <v>69</v>
      </c>
      <c r="AI43" s="372" t="s">
        <v>69</v>
      </c>
      <c r="AJ43" s="407" t="s">
        <v>69</v>
      </c>
      <c r="AK43" s="372"/>
      <c r="AL43" s="372" t="s">
        <v>69</v>
      </c>
      <c r="AM43" s="372" t="s">
        <v>69</v>
      </c>
      <c r="AN43" s="372" t="s">
        <v>69</v>
      </c>
      <c r="AO43" s="372" t="s">
        <v>69</v>
      </c>
      <c r="AP43" s="372" t="s">
        <v>69</v>
      </c>
      <c r="AQ43" s="372" t="s">
        <v>69</v>
      </c>
      <c r="AR43" s="372" t="s">
        <v>69</v>
      </c>
      <c r="AS43" s="372" t="s">
        <v>69</v>
      </c>
      <c r="AT43" s="372" t="s">
        <v>69</v>
      </c>
      <c r="AU43" s="372" t="s">
        <v>69</v>
      </c>
      <c r="AV43" s="369"/>
      <c r="AW43" s="399"/>
      <c r="AX43" s="377">
        <v>45492</v>
      </c>
      <c r="AY43" s="368" t="s">
        <v>2250</v>
      </c>
      <c r="AZ43" s="372" t="s">
        <v>8609</v>
      </c>
      <c r="BA43" s="372"/>
      <c r="BB43" s="372" t="s">
        <v>8531</v>
      </c>
      <c r="BC43" s="372" t="s">
        <v>8532</v>
      </c>
      <c r="BD43" s="372" t="s">
        <v>8548</v>
      </c>
      <c r="BE43" s="372" t="s">
        <v>8610</v>
      </c>
      <c r="BF43" s="372">
        <v>1</v>
      </c>
    </row>
    <row r="44" spans="1:58" ht="30" hidden="1" customHeight="1">
      <c r="A44" s="105" t="str">
        <f>_xlfn.CONCAT(Table3[[#This Row],[TABLE_NAME]],Table3[[#This Row],[COLUMN_NAME]])</f>
        <v>PROTECTIONTYP_PRTCTN_INTRNL</v>
      </c>
      <c r="B44" s="363" t="s">
        <v>1962</v>
      </c>
      <c r="C44" s="364" t="s">
        <v>2251</v>
      </c>
      <c r="D44" s="366" t="s">
        <v>136</v>
      </c>
      <c r="E44" s="365" t="s">
        <v>63</v>
      </c>
      <c r="F44" s="365" t="s">
        <v>62</v>
      </c>
      <c r="G44" s="365" t="s">
        <v>62</v>
      </c>
      <c r="H44" s="365" t="s">
        <v>63</v>
      </c>
      <c r="I44" s="365" t="s">
        <v>62</v>
      </c>
      <c r="J44" s="365" t="s">
        <v>62</v>
      </c>
      <c r="K44" s="365" t="s">
        <v>63</v>
      </c>
      <c r="L44" s="366" t="s">
        <v>2252</v>
      </c>
      <c r="M44" s="366" t="s">
        <v>2253</v>
      </c>
      <c r="N44" s="366" t="s">
        <v>2254</v>
      </c>
      <c r="O44" s="366" t="b">
        <f>Table3[[#This Row],[Field Definition / Additional Guidance (new)]]=Table3[[#This Row],[Field Definition / Additional Guidance]]</f>
        <v>0</v>
      </c>
      <c r="P44" s="396" t="s">
        <v>139</v>
      </c>
      <c r="Q44" s="396" t="s">
        <v>140</v>
      </c>
      <c r="R44" s="397"/>
      <c r="S44" s="366" t="s">
        <v>2255</v>
      </c>
      <c r="T44" s="365" t="s">
        <v>63</v>
      </c>
      <c r="U44" s="365" t="s">
        <v>62</v>
      </c>
      <c r="V44" s="365" t="s">
        <v>62</v>
      </c>
      <c r="W44" s="365" t="s">
        <v>62</v>
      </c>
      <c r="X44" s="365" t="s">
        <v>62</v>
      </c>
      <c r="Y44" s="365" t="s">
        <v>62</v>
      </c>
      <c r="Z44" s="365" t="s">
        <v>63</v>
      </c>
      <c r="AA44" s="397"/>
      <c r="AB44" s="372" t="s">
        <v>69</v>
      </c>
      <c r="AC44" s="372" t="s">
        <v>69</v>
      </c>
      <c r="AD44" s="372" t="s">
        <v>69</v>
      </c>
      <c r="AE44" s="372" t="s">
        <v>69</v>
      </c>
      <c r="AF44" s="372" t="s">
        <v>69</v>
      </c>
      <c r="AG44" s="368" t="s">
        <v>1976</v>
      </c>
      <c r="AH44" s="366" t="s">
        <v>1977</v>
      </c>
      <c r="AI44" s="369" t="s">
        <v>2256</v>
      </c>
      <c r="AJ44" s="405" t="s">
        <v>2257</v>
      </c>
      <c r="AK44" s="369" t="s">
        <v>2258</v>
      </c>
      <c r="AL44" s="372" t="s">
        <v>67</v>
      </c>
      <c r="AM44" s="372" t="s">
        <v>67</v>
      </c>
      <c r="AN44" s="372" t="s">
        <v>67</v>
      </c>
      <c r="AO44" s="391" t="s">
        <v>2259</v>
      </c>
      <c r="AP44" s="372" t="s">
        <v>69</v>
      </c>
      <c r="AQ44" s="368" t="s">
        <v>1976</v>
      </c>
      <c r="AR44" s="366" t="s">
        <v>2260</v>
      </c>
      <c r="AS44" s="369" t="s">
        <v>2261</v>
      </c>
      <c r="AT44" s="405" t="s">
        <v>2262</v>
      </c>
      <c r="AU44" s="369" t="s">
        <v>2263</v>
      </c>
      <c r="AV44" s="369"/>
      <c r="AW44" s="399"/>
      <c r="AX44" s="377">
        <v>44574</v>
      </c>
      <c r="AY44" s="368" t="s">
        <v>2264</v>
      </c>
      <c r="AZ44" s="372" t="s">
        <v>8611</v>
      </c>
      <c r="BA44" s="372" t="s">
        <v>140</v>
      </c>
      <c r="BB44" s="372" t="s">
        <v>8531</v>
      </c>
      <c r="BC44" s="372" t="s">
        <v>8532</v>
      </c>
      <c r="BD44" s="372" t="s">
        <v>8548</v>
      </c>
      <c r="BE44" s="372" t="s">
        <v>8610</v>
      </c>
      <c r="BF44" s="372">
        <v>1</v>
      </c>
    </row>
    <row r="45" spans="1:58" ht="30" hidden="1" customHeight="1">
      <c r="A45" s="105" t="str">
        <f>_xlfn.CONCAT(Table3[[#This Row],[TABLE_NAME]],Table3[[#This Row],[COLUMN_NAME]])</f>
        <v>PROTECTIONTYP_PRTCTN_VL</v>
      </c>
      <c r="B45" s="363" t="s">
        <v>1962</v>
      </c>
      <c r="C45" s="364" t="s">
        <v>2265</v>
      </c>
      <c r="D45" s="366" t="s">
        <v>94</v>
      </c>
      <c r="E45" s="365" t="s">
        <v>62</v>
      </c>
      <c r="F45" s="365" t="s">
        <v>62</v>
      </c>
      <c r="G45" s="365" t="s">
        <v>63</v>
      </c>
      <c r="H45" s="365" t="s">
        <v>63</v>
      </c>
      <c r="I45" s="365" t="s">
        <v>63</v>
      </c>
      <c r="J45" s="365" t="s">
        <v>63</v>
      </c>
      <c r="K45" s="365" t="s">
        <v>63</v>
      </c>
      <c r="L45" s="366" t="s">
        <v>2266</v>
      </c>
      <c r="M45" s="366" t="s">
        <v>2267</v>
      </c>
      <c r="N45" s="366" t="s">
        <v>2267</v>
      </c>
      <c r="O45" s="366" t="b">
        <f>Table3[[#This Row],[Field Definition / Additional Guidance (new)]]=Table3[[#This Row],[Field Definition / Additional Guidance]]</f>
        <v>1</v>
      </c>
      <c r="P45" s="396">
        <v>99999999999</v>
      </c>
      <c r="Q45" s="396">
        <v>11111111111</v>
      </c>
      <c r="R45" s="397"/>
      <c r="S45" s="366" t="s">
        <v>2268</v>
      </c>
      <c r="T45" s="365" t="s">
        <v>63</v>
      </c>
      <c r="U45" s="365" t="s">
        <v>62</v>
      </c>
      <c r="V45" s="365" t="s">
        <v>62</v>
      </c>
      <c r="W45" s="365" t="s">
        <v>62</v>
      </c>
      <c r="X45" s="365" t="s">
        <v>62</v>
      </c>
      <c r="Y45" s="365" t="s">
        <v>63</v>
      </c>
      <c r="Z45" s="365" t="s">
        <v>63</v>
      </c>
      <c r="AA45" s="397"/>
      <c r="AB45" s="368" t="s">
        <v>2085</v>
      </c>
      <c r="AC45" s="369" t="s">
        <v>2269</v>
      </c>
      <c r="AD45" s="366" t="s">
        <v>2270</v>
      </c>
      <c r="AE45" s="366" t="s">
        <v>2271</v>
      </c>
      <c r="AF45" s="369" t="s">
        <v>2272</v>
      </c>
      <c r="AG45" s="372" t="s">
        <v>69</v>
      </c>
      <c r="AH45" s="372" t="s">
        <v>69</v>
      </c>
      <c r="AI45" s="372" t="s">
        <v>69</v>
      </c>
      <c r="AJ45" s="407" t="s">
        <v>69</v>
      </c>
      <c r="AK45" s="372" t="s">
        <v>69</v>
      </c>
      <c r="AL45" s="372" t="s">
        <v>69</v>
      </c>
      <c r="AM45" s="372" t="s">
        <v>69</v>
      </c>
      <c r="AN45" s="372" t="s">
        <v>69</v>
      </c>
      <c r="AO45" s="372" t="s">
        <v>69</v>
      </c>
      <c r="AP45" s="372" t="s">
        <v>69</v>
      </c>
      <c r="AQ45" s="372" t="s">
        <v>69</v>
      </c>
      <c r="AR45" s="372" t="s">
        <v>69</v>
      </c>
      <c r="AS45" s="372" t="s">
        <v>69</v>
      </c>
      <c r="AT45" s="372" t="s">
        <v>69</v>
      </c>
      <c r="AU45" s="372" t="s">
        <v>69</v>
      </c>
      <c r="AV45" s="369"/>
      <c r="AW45" s="399"/>
      <c r="AX45" s="377">
        <v>44575</v>
      </c>
      <c r="AY45" s="368" t="s">
        <v>2273</v>
      </c>
      <c r="AZ45" s="372" t="s">
        <v>8612</v>
      </c>
      <c r="BA45" s="372" t="s">
        <v>8613</v>
      </c>
      <c r="BB45" s="372" t="s">
        <v>8531</v>
      </c>
      <c r="BC45" s="372" t="s">
        <v>8532</v>
      </c>
      <c r="BD45" s="372" t="s">
        <v>8548</v>
      </c>
      <c r="BE45" s="372" t="s">
        <v>8614</v>
      </c>
      <c r="BF45" s="372">
        <v>1</v>
      </c>
    </row>
    <row r="46" spans="1:58" ht="30" hidden="1" customHeight="1">
      <c r="A46" s="105" t="str">
        <f>_xlfn.CONCAT(Table3[[#This Row],[TABLE_NAME]],Table3[[#This Row],[COLUMN_NAME]])</f>
        <v>PROTECTIONYR_CNSTRCTN</v>
      </c>
      <c r="B46" s="410" t="s">
        <v>1962</v>
      </c>
      <c r="C46" s="374" t="s">
        <v>2274</v>
      </c>
      <c r="D46" s="411" t="s">
        <v>301</v>
      </c>
      <c r="E46" s="412" t="s">
        <v>63</v>
      </c>
      <c r="F46" s="412"/>
      <c r="G46" s="412"/>
      <c r="H46" s="412"/>
      <c r="I46" s="412"/>
      <c r="J46" s="412"/>
      <c r="K46" s="412"/>
      <c r="L46" s="411" t="s">
        <v>2275</v>
      </c>
      <c r="M46" s="411"/>
      <c r="N46" s="411" t="s">
        <v>2276</v>
      </c>
      <c r="O46" s="411" t="b">
        <f>Table3[[#This Row],[Field Definition / Additional Guidance (new)]]=Table3[[#This Row],[Field Definition / Additional Guidance]]</f>
        <v>0</v>
      </c>
      <c r="P46" s="399">
        <v>99999999999</v>
      </c>
      <c r="Q46" s="399">
        <v>11111111111</v>
      </c>
      <c r="R46" s="399"/>
      <c r="S46" s="411" t="s">
        <v>2277</v>
      </c>
      <c r="T46" s="412" t="s">
        <v>63</v>
      </c>
      <c r="U46" s="412" t="s">
        <v>63</v>
      </c>
      <c r="V46" s="412" t="s">
        <v>63</v>
      </c>
      <c r="W46" s="412" t="s">
        <v>63</v>
      </c>
      <c r="X46" s="412" t="s">
        <v>62</v>
      </c>
      <c r="Y46" s="412" t="s">
        <v>62</v>
      </c>
      <c r="Z46" s="412" t="s">
        <v>63</v>
      </c>
      <c r="AA46" s="412"/>
      <c r="AB46" s="372"/>
      <c r="AC46" s="374"/>
      <c r="AD46" s="374"/>
      <c r="AE46" s="374"/>
      <c r="AF46" s="374"/>
      <c r="AG46" s="374"/>
      <c r="AH46" s="374"/>
      <c r="AI46" s="374"/>
      <c r="AJ46" s="403"/>
      <c r="AK46" s="374"/>
      <c r="AL46" s="374"/>
      <c r="AM46" s="374"/>
      <c r="AN46" s="374"/>
      <c r="AO46" s="374"/>
      <c r="AP46" s="374"/>
      <c r="AQ46" s="374"/>
      <c r="AR46" s="374"/>
      <c r="AS46" s="374"/>
      <c r="AT46" s="374"/>
      <c r="AU46" s="374"/>
      <c r="AV46" s="374"/>
      <c r="AW46" s="399"/>
      <c r="AX46" s="372" t="s">
        <v>69</v>
      </c>
      <c r="AY46" s="368"/>
      <c r="AZ46" s="372"/>
      <c r="BA46" s="372"/>
      <c r="BB46" s="372"/>
      <c r="BC46" s="372"/>
      <c r="BD46" s="372"/>
      <c r="BE46" s="372"/>
      <c r="BF46" s="372"/>
    </row>
  </sheetData>
  <conditionalFormatting sqref="E7:E46">
    <cfRule type="containsText" dxfId="34" priority="27" operator="containsText" text="Y">
      <formula>NOT(ISERROR(SEARCH("Y",E7)))</formula>
    </cfRule>
  </conditionalFormatting>
  <conditionalFormatting sqref="F7:K46">
    <cfRule type="containsText" dxfId="33" priority="28" operator="containsText" text="Y">
      <formula>NOT(ISERROR(SEARCH("Y",F7)))</formula>
    </cfRule>
  </conditionalFormatting>
  <conditionalFormatting sqref="T7:T44">
    <cfRule type="containsText" dxfId="32" priority="26" operator="containsText" text="Y">
      <formula>NOT(ISERROR(SEARCH("Y",T7)))</formula>
    </cfRule>
  </conditionalFormatting>
  <conditionalFormatting sqref="T45:Z45">
    <cfRule type="containsText" dxfId="31" priority="38" operator="containsText" text="Y">
      <formula>NOT(ISERROR(SEARCH("Y",T45)))</formula>
    </cfRule>
  </conditionalFormatting>
  <conditionalFormatting sqref="U7:U44">
    <cfRule type="containsText" dxfId="30" priority="25" operator="containsText" text="Y">
      <formula>NOT(ISERROR(SEARCH("Y",U7)))</formula>
    </cfRule>
  </conditionalFormatting>
  <conditionalFormatting sqref="V7:Z44">
    <cfRule type="containsText" dxfId="29" priority="24" operator="containsText" text="Y">
      <formula>NOT(ISERROR(SEARCH("Y",V7)))</formula>
    </cfRule>
  </conditionalFormatting>
  <conditionalFormatting sqref="AD8">
    <cfRule type="containsText" dxfId="28" priority="34" operator="containsText" text="Falta">
      <formula>NOT(ISERROR(SEARCH("Falta",AD8)))</formula>
    </cfRule>
  </conditionalFormatting>
  <conditionalFormatting sqref="AD17">
    <cfRule type="containsText" dxfId="27" priority="37" operator="containsText" text="Falta">
      <formula>NOT(ISERROR(SEARCH("Falta",AD17)))</formula>
    </cfRule>
  </conditionalFormatting>
  <conditionalFormatting sqref="AD31">
    <cfRule type="containsText" dxfId="26" priority="29" operator="containsText" text="Falta">
      <formula>NOT(ISERROR(SEARCH("Falta",AD31)))</formula>
    </cfRule>
  </conditionalFormatting>
  <conditionalFormatting sqref="AD34:AD43">
    <cfRule type="containsText" dxfId="25" priority="23" operator="containsText" text="Falta">
      <formula>NOT(ISERROR(SEARCH("Falta",AD34)))</formula>
    </cfRule>
  </conditionalFormatting>
  <conditionalFormatting sqref="AD45">
    <cfRule type="containsText" dxfId="24" priority="30" operator="containsText" text="Falta">
      <formula>NOT(ISERROR(SEARCH("Falta",AD45)))</formula>
    </cfRule>
  </conditionalFormatting>
  <conditionalFormatting sqref="AI7">
    <cfRule type="containsText" dxfId="23" priority="22" operator="containsText" text="Falta">
      <formula>NOT(ISERROR(SEARCH("Falta",AI7)))</formula>
    </cfRule>
  </conditionalFormatting>
  <conditionalFormatting sqref="AI9">
    <cfRule type="containsText" dxfId="22" priority="2" operator="containsText" text="Falta">
      <formula>NOT(ISERROR(SEARCH("Falta",AI9)))</formula>
    </cfRule>
  </conditionalFormatting>
  <conditionalFormatting sqref="AI15:AI16 AI29">
    <cfRule type="containsText" dxfId="21" priority="5" operator="containsText" text="Falta">
      <formula>NOT(ISERROR(SEARCH("Falta",AI15)))</formula>
    </cfRule>
  </conditionalFormatting>
  <conditionalFormatting sqref="AI20 AI33">
    <cfRule type="containsText" dxfId="20" priority="4" operator="containsText" text="Falta">
      <formula>NOT(ISERROR(SEARCH("Falta",AI20)))</formula>
    </cfRule>
  </conditionalFormatting>
  <conditionalFormatting sqref="AI22">
    <cfRule type="containsText" dxfId="19" priority="1" operator="containsText" text="Falta">
      <formula>NOT(ISERROR(SEARCH("Falta",AI22)))</formula>
    </cfRule>
  </conditionalFormatting>
  <conditionalFormatting sqref="AI43:AI44">
    <cfRule type="containsText" dxfId="18" priority="8" operator="containsText" text="Falta">
      <formula>NOT(ISERROR(SEARCH("Falta",AI43)))</formula>
    </cfRule>
  </conditionalFormatting>
  <conditionalFormatting sqref="AJ16 AJ29">
    <cfRule type="containsText" dxfId="17" priority="6" operator="containsText" text="Falta">
      <formula>NOT(ISERROR(SEARCH("Falta",AJ16)))</formula>
    </cfRule>
  </conditionalFormatting>
  <conditionalFormatting sqref="AN7">
    <cfRule type="containsText" dxfId="16" priority="21" operator="containsText" text="Falta">
      <formula>NOT(ISERROR(SEARCH("Falta",AN7)))</formula>
    </cfRule>
  </conditionalFormatting>
  <conditionalFormatting sqref="AN26">
    <cfRule type="containsText" dxfId="15" priority="16" operator="containsText" text="Falta">
      <formula>NOT(ISERROR(SEARCH("Falta",AN26)))</formula>
    </cfRule>
  </conditionalFormatting>
  <conditionalFormatting sqref="AN28">
    <cfRule type="containsText" dxfId="14" priority="15" operator="containsText" text="Falta">
      <formula>NOT(ISERROR(SEARCH("Falta",AN28)))</formula>
    </cfRule>
  </conditionalFormatting>
  <conditionalFormatting sqref="AN44">
    <cfRule type="containsText" dxfId="13" priority="32" operator="containsText" text="Falta">
      <formula>NOT(ISERROR(SEARCH("Falta",AN44)))</formula>
    </cfRule>
  </conditionalFormatting>
  <conditionalFormatting sqref="AS7">
    <cfRule type="containsText" dxfId="12" priority="20" operator="containsText" text="Falta">
      <formula>NOT(ISERROR(SEARCH("Falta",AS7)))</formula>
    </cfRule>
  </conditionalFormatting>
  <conditionalFormatting sqref="AS20">
    <cfRule type="containsText" dxfId="11" priority="9" operator="containsText" text="Falta">
      <formula>NOT(ISERROR(SEARCH("Falta",AS20)))</formula>
    </cfRule>
  </conditionalFormatting>
  <conditionalFormatting sqref="AS26">
    <cfRule type="containsText" dxfId="10" priority="14" operator="containsText" text="Falta">
      <formula>NOT(ISERROR(SEARCH("Falta",AS26)))</formula>
    </cfRule>
  </conditionalFormatting>
  <conditionalFormatting sqref="AS28">
    <cfRule type="containsText" dxfId="9" priority="13" operator="containsText" text="Falta">
      <formula>NOT(ISERROR(SEARCH("Falta",AS28)))</formula>
    </cfRule>
  </conditionalFormatting>
  <conditionalFormatting sqref="AS44">
    <cfRule type="containsText" dxfId="8" priority="31" operator="containsText" text="Falta">
      <formula>NOT(ISERROR(SEARCH("Falta",AS44)))</formula>
    </cfRule>
  </conditionalFormatting>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autoPageBreaks="0"/>
  </sheetPr>
  <dimension ref="A1:AX13"/>
  <sheetViews>
    <sheetView showGridLines="0" zoomScale="163" zoomScaleNormal="100" workbookViewId="0">
      <pane xSplit="3" ySplit="6" topLeftCell="E9" activePane="bottomRight" state="frozen"/>
      <selection pane="topRight" activeCell="BA5" sqref="BA5"/>
      <selection pane="bottomLeft" activeCell="BA5" sqref="BA5"/>
      <selection pane="bottomRight" activeCell="F6" sqref="F6"/>
    </sheetView>
  </sheetViews>
  <sheetFormatPr defaultColWidth="0" defaultRowHeight="15" customHeight="1" zeroHeight="1"/>
  <cols>
    <col min="1" max="1" width="3.5546875" style="18" customWidth="1"/>
    <col min="2" max="2" width="18.5546875" style="18" customWidth="1"/>
    <col min="3" max="3" width="30.5546875" style="18" customWidth="1"/>
    <col min="4" max="5" width="17.5546875" style="18" customWidth="1"/>
    <col min="6" max="11" width="10.5546875" style="18" customWidth="1"/>
    <col min="12" max="12" width="34.5546875" style="18" customWidth="1"/>
    <col min="13" max="13" width="64.5546875" style="18" hidden="1" customWidth="1"/>
    <col min="14" max="14" width="64.5546875" style="18" customWidth="1"/>
    <col min="15" max="15" width="10.6640625" style="18" hidden="1" customWidth="1"/>
    <col min="16" max="16" width="21.44140625" style="18" bestFit="1" customWidth="1"/>
    <col min="17" max="17" width="22.5546875" style="18" bestFit="1" customWidth="1"/>
    <col min="18" max="18" width="1.5546875" style="18" customWidth="1"/>
    <col min="19" max="26" width="9.44140625" style="18" customWidth="1"/>
    <col min="27" max="27" width="1.5546875" style="18" customWidth="1"/>
    <col min="28" max="30" width="19.5546875" style="18" customWidth="1"/>
    <col min="31" max="33" width="34.5546875" style="18" customWidth="1"/>
    <col min="34" max="34" width="1.5546875" style="18" customWidth="1"/>
    <col min="35" max="35" width="17.5546875" style="18" customWidth="1"/>
    <col min="36" max="40" width="37.5546875" style="18" customWidth="1"/>
    <col min="41" max="41" width="35.88671875" style="18" customWidth="1"/>
    <col min="42" max="42" width="13.109375" customWidth="1"/>
    <col min="43" max="43" width="8.5546875" customWidth="1"/>
    <col min="44" max="44" width="3.6640625" customWidth="1"/>
    <col min="45" max="49" width="8.5546875" hidden="1" customWidth="1"/>
    <col min="50" max="50" width="19.44140625" hidden="1" customWidth="1"/>
    <col min="51" max="16384" width="8.5546875" hidden="1"/>
  </cols>
  <sheetData>
    <row r="1" spans="1:44" ht="15" customHeight="1">
      <c r="A1"/>
      <c r="B1"/>
      <c r="C1"/>
      <c r="D1"/>
      <c r="E1"/>
      <c r="F1"/>
      <c r="G1"/>
      <c r="H1"/>
      <c r="I1"/>
      <c r="J1"/>
      <c r="K1"/>
      <c r="L1"/>
      <c r="M1"/>
      <c r="N1"/>
      <c r="O1"/>
      <c r="P1"/>
      <c r="Q1"/>
      <c r="R1"/>
      <c r="S1"/>
      <c r="T1"/>
      <c r="U1"/>
      <c r="V1"/>
      <c r="W1"/>
      <c r="X1"/>
      <c r="Y1"/>
      <c r="Z1"/>
      <c r="AA1"/>
      <c r="AB1"/>
      <c r="AC1"/>
      <c r="AD1"/>
      <c r="AE1"/>
      <c r="AF1"/>
      <c r="AG1"/>
      <c r="AH1"/>
      <c r="AI1"/>
      <c r="AJ1"/>
      <c r="AK1"/>
      <c r="AL1"/>
      <c r="AM1"/>
      <c r="AN1"/>
      <c r="AO1"/>
    </row>
    <row r="2" spans="1:44" ht="34.5" customHeight="1">
      <c r="A2"/>
      <c r="B2"/>
      <c r="C2"/>
      <c r="D2"/>
      <c r="E2"/>
      <c r="F2"/>
      <c r="G2"/>
      <c r="H2"/>
      <c r="I2"/>
      <c r="J2"/>
      <c r="K2"/>
      <c r="L2"/>
      <c r="M2"/>
      <c r="N2"/>
      <c r="O2"/>
      <c r="P2"/>
      <c r="Q2"/>
      <c r="R2"/>
      <c r="S2"/>
      <c r="T2"/>
      <c r="U2"/>
      <c r="V2"/>
      <c r="W2"/>
      <c r="X2"/>
      <c r="Y2"/>
      <c r="Z2"/>
      <c r="AA2"/>
      <c r="AB2"/>
      <c r="AC2"/>
      <c r="AD2"/>
      <c r="AE2"/>
      <c r="AF2"/>
      <c r="AG2"/>
      <c r="AH2"/>
      <c r="AI2"/>
      <c r="AJ2"/>
      <c r="AK2"/>
      <c r="AL2"/>
      <c r="AM2"/>
      <c r="AN2"/>
      <c r="AO2"/>
    </row>
    <row r="3" spans="1:44"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row>
    <row r="4" spans="1:44" ht="15" customHeight="1">
      <c r="A4"/>
      <c r="B4"/>
      <c r="C4"/>
      <c r="D4"/>
      <c r="E4"/>
      <c r="F4"/>
      <c r="G4"/>
      <c r="H4"/>
      <c r="I4"/>
      <c r="J4"/>
      <c r="K4"/>
      <c r="L4"/>
      <c r="M4"/>
      <c r="N4"/>
      <c r="O4"/>
      <c r="P4"/>
      <c r="Q4"/>
      <c r="R4"/>
      <c r="S4"/>
      <c r="T4"/>
      <c r="U4"/>
      <c r="V4"/>
      <c r="W4"/>
      <c r="X4"/>
      <c r="Y4"/>
      <c r="Z4"/>
      <c r="AA4"/>
      <c r="AB4"/>
      <c r="AC4"/>
      <c r="AD4"/>
      <c r="AE4"/>
      <c r="AF4"/>
      <c r="AG4"/>
      <c r="AH4"/>
      <c r="AI4"/>
      <c r="AJ4"/>
      <c r="AK4"/>
      <c r="AL4"/>
      <c r="AM4"/>
      <c r="AN4"/>
      <c r="AO4"/>
    </row>
    <row r="5" spans="1:44" ht="15" customHeight="1">
      <c r="A5"/>
      <c r="B5" s="179" t="s">
        <v>21</v>
      </c>
      <c r="C5" s="179"/>
      <c r="D5" s="179"/>
      <c r="E5" s="179"/>
      <c r="F5" s="179"/>
      <c r="G5" s="179"/>
      <c r="H5" s="179"/>
      <c r="I5" s="179"/>
      <c r="J5" s="179"/>
      <c r="K5" s="179"/>
      <c r="L5" s="179"/>
      <c r="M5" s="179"/>
      <c r="N5" s="179"/>
      <c r="O5" s="179"/>
      <c r="P5" s="179"/>
      <c r="Q5" s="179"/>
      <c r="R5"/>
      <c r="S5" s="179" t="s">
        <v>22</v>
      </c>
      <c r="T5" s="179"/>
      <c r="U5" s="179"/>
      <c r="V5" s="179"/>
      <c r="W5" s="179"/>
      <c r="X5" s="179"/>
      <c r="Y5" s="179"/>
      <c r="Z5" s="179"/>
      <c r="AA5"/>
      <c r="AB5" s="118" t="s">
        <v>23</v>
      </c>
      <c r="AC5" s="118"/>
      <c r="AD5" s="118"/>
      <c r="AE5" s="118"/>
      <c r="AF5" s="118"/>
      <c r="AG5" s="118"/>
      <c r="AH5"/>
      <c r="AI5" s="102"/>
      <c r="AJ5" s="102"/>
      <c r="AK5" s="420"/>
      <c r="AL5" s="423"/>
      <c r="AM5" s="423"/>
      <c r="AN5" s="423"/>
      <c r="AO5" s="423"/>
      <c r="AP5" s="423"/>
      <c r="AQ5" s="424"/>
    </row>
    <row r="6" spans="1:44" ht="21" customHeight="1">
      <c r="B6" s="297" t="s">
        <v>24</v>
      </c>
      <c r="C6" s="297" t="s">
        <v>25</v>
      </c>
      <c r="D6" s="297" t="s">
        <v>26</v>
      </c>
      <c r="E6" s="297" t="s">
        <v>27</v>
      </c>
      <c r="F6" s="297" t="s">
        <v>28</v>
      </c>
      <c r="G6" s="297" t="s">
        <v>29</v>
      </c>
      <c r="H6" s="297" t="s">
        <v>30</v>
      </c>
      <c r="I6" s="297" t="s">
        <v>31</v>
      </c>
      <c r="J6" s="297" t="s">
        <v>32</v>
      </c>
      <c r="K6" s="297" t="s">
        <v>33</v>
      </c>
      <c r="L6" s="297" t="s">
        <v>34</v>
      </c>
      <c r="M6" s="297" t="s">
        <v>35</v>
      </c>
      <c r="N6" s="325" t="s">
        <v>36</v>
      </c>
      <c r="O6" s="325" t="s">
        <v>37</v>
      </c>
      <c r="P6" s="297" t="s">
        <v>1390</v>
      </c>
      <c r="Q6" s="297" t="s">
        <v>1391</v>
      </c>
      <c r="R6" t="s">
        <v>40</v>
      </c>
      <c r="S6" s="297" t="s">
        <v>41</v>
      </c>
      <c r="T6" s="298" t="s">
        <v>42</v>
      </c>
      <c r="U6" s="298" t="s">
        <v>43</v>
      </c>
      <c r="V6" s="298" t="s">
        <v>44</v>
      </c>
      <c r="W6" s="298" t="s">
        <v>45</v>
      </c>
      <c r="X6" s="298" t="s">
        <v>46</v>
      </c>
      <c r="Y6" s="297" t="s">
        <v>47</v>
      </c>
      <c r="Z6" s="297" t="s">
        <v>48</v>
      </c>
      <c r="AA6" t="s">
        <v>1392</v>
      </c>
      <c r="AB6" s="297" t="s">
        <v>2278</v>
      </c>
      <c r="AC6" s="297" t="s">
        <v>1393</v>
      </c>
      <c r="AD6" s="297" t="s">
        <v>52</v>
      </c>
      <c r="AE6" s="297" t="s">
        <v>53</v>
      </c>
      <c r="AF6" s="297" t="s">
        <v>54</v>
      </c>
      <c r="AG6" s="297" t="s">
        <v>55</v>
      </c>
      <c r="AH6" s="178" t="s">
        <v>56</v>
      </c>
      <c r="AI6" s="297" t="s">
        <v>57</v>
      </c>
      <c r="AJ6" s="297" t="s">
        <v>58</v>
      </c>
      <c r="AK6" s="419" t="s">
        <v>8522</v>
      </c>
      <c r="AL6" s="419" t="s">
        <v>8523</v>
      </c>
      <c r="AM6" s="419" t="s">
        <v>8524</v>
      </c>
      <c r="AN6" s="419" t="s">
        <v>8525</v>
      </c>
      <c r="AO6" s="419" t="s">
        <v>8526</v>
      </c>
      <c r="AP6" s="419" t="s">
        <v>8527</v>
      </c>
      <c r="AQ6" s="419" t="s">
        <v>8529</v>
      </c>
    </row>
    <row r="7" spans="1:44" ht="30" customHeight="1">
      <c r="A7" s="18" t="str">
        <f>_xlfn.CONCAT(Table8[[#This Row],[TABLE_NAME]],Table8[[#This Row],[COLUMN_NAME]])</f>
        <v>INSTR_ENTITYDT_RFRNC</v>
      </c>
      <c r="B7" s="395" t="s">
        <v>2279</v>
      </c>
      <c r="C7" s="366" t="s">
        <v>465</v>
      </c>
      <c r="D7" s="366" t="s">
        <v>357</v>
      </c>
      <c r="E7" s="365" t="s">
        <v>62</v>
      </c>
      <c r="F7" s="365" t="s">
        <v>62</v>
      </c>
      <c r="G7" s="365" t="s">
        <v>62</v>
      </c>
      <c r="H7" s="365" t="s">
        <v>62</v>
      </c>
      <c r="I7" s="365" t="s">
        <v>62</v>
      </c>
      <c r="J7" s="365" t="s">
        <v>62</v>
      </c>
      <c r="K7" s="365" t="s">
        <v>62</v>
      </c>
      <c r="L7" s="366" t="s">
        <v>466</v>
      </c>
      <c r="M7" s="366" t="s">
        <v>467</v>
      </c>
      <c r="N7" s="366" t="s">
        <v>467</v>
      </c>
      <c r="O7" s="366" t="b">
        <f>Table8[[#This Row],[Field Definition / Additional Guidance (new)]]=Table8[[#This Row],[Field Definition / Additional Guidance]]</f>
        <v>1</v>
      </c>
      <c r="P7" s="366" t="s">
        <v>193</v>
      </c>
      <c r="Q7" s="366" t="s">
        <v>193</v>
      </c>
      <c r="R7" s="397"/>
      <c r="S7" s="366" t="s">
        <v>2280</v>
      </c>
      <c r="T7" s="365" t="s">
        <v>62</v>
      </c>
      <c r="U7" s="365" t="s">
        <v>62</v>
      </c>
      <c r="V7" s="365" t="s">
        <v>62</v>
      </c>
      <c r="W7" s="365" t="s">
        <v>62</v>
      </c>
      <c r="X7" s="365" t="s">
        <v>62</v>
      </c>
      <c r="Y7" s="365" t="s">
        <v>62</v>
      </c>
      <c r="Z7" s="365" t="s">
        <v>62</v>
      </c>
      <c r="AA7" s="397"/>
      <c r="AB7" s="372" t="s">
        <v>67</v>
      </c>
      <c r="AC7" s="372" t="s">
        <v>67</v>
      </c>
      <c r="AD7" s="372" t="s">
        <v>67</v>
      </c>
      <c r="AE7" s="369" t="s">
        <v>469</v>
      </c>
      <c r="AF7" s="372" t="s">
        <v>69</v>
      </c>
      <c r="AG7" s="372" t="s">
        <v>69</v>
      </c>
      <c r="AH7" s="372"/>
      <c r="AI7" s="377">
        <v>44313</v>
      </c>
      <c r="AJ7" s="372"/>
      <c r="AK7" s="372" t="s">
        <v>69</v>
      </c>
      <c r="AL7" s="368"/>
      <c r="AM7" s="368" t="s">
        <v>8270</v>
      </c>
      <c r="AN7" s="368" t="s">
        <v>8223</v>
      </c>
      <c r="AO7" s="368" t="s">
        <v>8224</v>
      </c>
      <c r="AP7" s="372"/>
      <c r="AQ7" s="399" t="e">
        <f>IF(AND([11]!Table8[[#This Row],[DT Atualização - Especificação]]&gt;$BB$5,[11]!Table8[[#This Row],[DT Atualização - Especificação]]&lt;&gt;"-"),1,0)</f>
        <v>#REF!</v>
      </c>
    </row>
    <row r="8" spans="1:44" ht="30" customHeight="1">
      <c r="A8" s="18" t="str">
        <f>_xlfn.CONCAT(Table8[[#This Row],[TABLE_NAME]],Table8[[#This Row],[COLUMN_NAME]])</f>
        <v>INSTR_ENTITYENTTY_ID</v>
      </c>
      <c r="B8" s="395" t="s">
        <v>2279</v>
      </c>
      <c r="C8" s="366" t="s">
        <v>1602</v>
      </c>
      <c r="D8" s="366" t="s">
        <v>136</v>
      </c>
      <c r="E8" s="365" t="s">
        <v>62</v>
      </c>
      <c r="F8" s="365" t="s">
        <v>62</v>
      </c>
      <c r="G8" s="365" t="s">
        <v>62</v>
      </c>
      <c r="H8" s="365" t="s">
        <v>62</v>
      </c>
      <c r="I8" s="365" t="s">
        <v>62</v>
      </c>
      <c r="J8" s="365" t="s">
        <v>62</v>
      </c>
      <c r="K8" s="365" t="s">
        <v>62</v>
      </c>
      <c r="L8" s="366" t="s">
        <v>1603</v>
      </c>
      <c r="M8" s="366" t="s">
        <v>2281</v>
      </c>
      <c r="N8" s="366" t="s">
        <v>2281</v>
      </c>
      <c r="O8" s="366" t="b">
        <f>Table8[[#This Row],[Field Definition / Additional Guidance (new)]]=Table8[[#This Row],[Field Definition / Additional Guidance]]</f>
        <v>1</v>
      </c>
      <c r="P8" s="366" t="s">
        <v>193</v>
      </c>
      <c r="Q8" s="366" t="s">
        <v>193</v>
      </c>
      <c r="R8" s="397"/>
      <c r="S8" s="366" t="s">
        <v>2282</v>
      </c>
      <c r="T8" s="365" t="s">
        <v>62</v>
      </c>
      <c r="U8" s="365" t="s">
        <v>62</v>
      </c>
      <c r="V8" s="365" t="s">
        <v>62</v>
      </c>
      <c r="W8" s="365" t="s">
        <v>62</v>
      </c>
      <c r="X8" s="365" t="s">
        <v>62</v>
      </c>
      <c r="Y8" s="365" t="s">
        <v>62</v>
      </c>
      <c r="Z8" s="365" t="s">
        <v>62</v>
      </c>
      <c r="AA8" s="397"/>
      <c r="AB8" s="372" t="s">
        <v>1437</v>
      </c>
      <c r="AC8" s="369" t="s">
        <v>2151</v>
      </c>
      <c r="AD8" s="369" t="s">
        <v>1606</v>
      </c>
      <c r="AE8" s="372" t="s">
        <v>195</v>
      </c>
      <c r="AF8" s="372" t="s">
        <v>69</v>
      </c>
      <c r="AG8" s="368" t="s">
        <v>195</v>
      </c>
      <c r="AH8" s="372"/>
      <c r="AI8" s="377">
        <v>44313</v>
      </c>
      <c r="AJ8" s="372"/>
      <c r="AK8" s="368" t="s">
        <v>8615</v>
      </c>
      <c r="AL8" s="368"/>
      <c r="AM8" s="368" t="s">
        <v>8392</v>
      </c>
      <c r="AN8" s="368" t="s">
        <v>8223</v>
      </c>
      <c r="AO8" s="368" t="s">
        <v>8224</v>
      </c>
      <c r="AP8" s="372"/>
      <c r="AQ8" s="399" t="e">
        <f>IF(AND([11]!Table8[[#This Row],[DT Atualização - Especificação]]&gt;$BB$5,[11]!Table8[[#This Row],[DT Atualização - Especificação]]&lt;&gt;"-"),1,0)</f>
        <v>#REF!</v>
      </c>
    </row>
    <row r="9" spans="1:44" ht="30" customHeight="1">
      <c r="A9" s="18" t="str">
        <f>_xlfn.CONCAT(Table8[[#This Row],[TABLE_NAME]],Table8[[#This Row],[COLUMN_NAME]])</f>
        <v>INSTR_ENTITYINSTRMNT_ID</v>
      </c>
      <c r="B9" s="395" t="s">
        <v>2279</v>
      </c>
      <c r="C9" s="366" t="s">
        <v>710</v>
      </c>
      <c r="D9" s="366" t="s">
        <v>197</v>
      </c>
      <c r="E9" s="365" t="s">
        <v>62</v>
      </c>
      <c r="F9" s="365" t="s">
        <v>62</v>
      </c>
      <c r="G9" s="365" t="s">
        <v>62</v>
      </c>
      <c r="H9" s="365" t="s">
        <v>62</v>
      </c>
      <c r="I9" s="365" t="s">
        <v>62</v>
      </c>
      <c r="J9" s="365" t="s">
        <v>62</v>
      </c>
      <c r="K9" s="365" t="s">
        <v>62</v>
      </c>
      <c r="L9" s="366" t="s">
        <v>711</v>
      </c>
      <c r="M9" s="366" t="s">
        <v>2283</v>
      </c>
      <c r="N9" s="366" t="s">
        <v>2284</v>
      </c>
      <c r="O9" s="366" t="b">
        <f>Table8[[#This Row],[Field Definition / Additional Guidance (new)]]=Table8[[#This Row],[Field Definition / Additional Guidance]]</f>
        <v>0</v>
      </c>
      <c r="P9" s="366" t="s">
        <v>193</v>
      </c>
      <c r="Q9" s="366" t="s">
        <v>193</v>
      </c>
      <c r="R9" s="397"/>
      <c r="S9" s="366" t="s">
        <v>2285</v>
      </c>
      <c r="T9" s="365" t="s">
        <v>62</v>
      </c>
      <c r="U9" s="365" t="s">
        <v>62</v>
      </c>
      <c r="V9" s="365" t="s">
        <v>62</v>
      </c>
      <c r="W9" s="365" t="s">
        <v>62</v>
      </c>
      <c r="X9" s="365" t="s">
        <v>62</v>
      </c>
      <c r="Y9" s="365" t="s">
        <v>62</v>
      </c>
      <c r="Z9" s="365" t="s">
        <v>62</v>
      </c>
      <c r="AA9" s="397"/>
      <c r="AB9" s="372" t="s">
        <v>75</v>
      </c>
      <c r="AC9" s="369" t="s">
        <v>76</v>
      </c>
      <c r="AD9" s="369" t="s">
        <v>710</v>
      </c>
      <c r="AE9" s="372" t="s">
        <v>195</v>
      </c>
      <c r="AF9" s="372" t="s">
        <v>69</v>
      </c>
      <c r="AG9" s="368" t="s">
        <v>195</v>
      </c>
      <c r="AH9" s="372"/>
      <c r="AI9" s="377">
        <v>44313</v>
      </c>
      <c r="AJ9" s="372"/>
      <c r="AK9" s="372" t="s">
        <v>69</v>
      </c>
      <c r="AL9" s="368"/>
      <c r="AM9" s="368" t="s">
        <v>8222</v>
      </c>
      <c r="AN9" s="368" t="s">
        <v>8223</v>
      </c>
      <c r="AO9" s="368" t="s">
        <v>8224</v>
      </c>
      <c r="AP9" s="372"/>
      <c r="AQ9" s="399" t="e">
        <f>IF(AND([11]!Table8[[#This Row],[DT Atualização - Especificação]]&gt;$BB$5,[11]!Table8[[#This Row],[DT Atualização - Especificação]]&lt;&gt;"-"),1,0)</f>
        <v>#REF!</v>
      </c>
    </row>
    <row r="10" spans="1:44" ht="30" customHeight="1">
      <c r="A10" s="18" t="str">
        <f>_xlfn.CONCAT(Table8[[#This Row],[TABLE_NAME]],Table8[[#This Row],[COLUMN_NAME]])</f>
        <v>INSTR_ENTITYJNT_LBLTY_AMNT</v>
      </c>
      <c r="B10" s="395" t="s">
        <v>2279</v>
      </c>
      <c r="C10" s="366" t="s">
        <v>2286</v>
      </c>
      <c r="D10" s="366" t="s">
        <v>61</v>
      </c>
      <c r="E10" s="365" t="s">
        <v>62</v>
      </c>
      <c r="F10" s="365" t="s">
        <v>62</v>
      </c>
      <c r="G10" s="365" t="s">
        <v>62</v>
      </c>
      <c r="H10" s="365" t="s">
        <v>62</v>
      </c>
      <c r="I10" s="365" t="s">
        <v>62</v>
      </c>
      <c r="J10" s="365" t="s">
        <v>62</v>
      </c>
      <c r="K10" s="365" t="s">
        <v>62</v>
      </c>
      <c r="L10" s="366" t="s">
        <v>2287</v>
      </c>
      <c r="M10" s="366" t="s">
        <v>2288</v>
      </c>
      <c r="N10" s="366" t="s">
        <v>2288</v>
      </c>
      <c r="O10" s="366" t="b">
        <f>Table8[[#This Row],[Field Definition / Additional Guidance (new)]]=Table8[[#This Row],[Field Definition / Additional Guidance]]</f>
        <v>1</v>
      </c>
      <c r="P10" s="366">
        <v>99999999999</v>
      </c>
      <c r="Q10" s="366">
        <v>11111111111</v>
      </c>
      <c r="R10" s="397"/>
      <c r="S10" s="366" t="s">
        <v>2289</v>
      </c>
      <c r="T10" s="365" t="s">
        <v>62</v>
      </c>
      <c r="U10" s="365" t="s">
        <v>62</v>
      </c>
      <c r="V10" s="365" t="s">
        <v>62</v>
      </c>
      <c r="W10" s="365" t="s">
        <v>62</v>
      </c>
      <c r="X10" s="365" t="s">
        <v>62</v>
      </c>
      <c r="Y10" s="365" t="s">
        <v>62</v>
      </c>
      <c r="Z10" s="365" t="s">
        <v>62</v>
      </c>
      <c r="AA10" s="397"/>
      <c r="AB10" s="372" t="s">
        <v>75</v>
      </c>
      <c r="AC10" s="369" t="s">
        <v>265</v>
      </c>
      <c r="AD10" s="369" t="s">
        <v>1002</v>
      </c>
      <c r="AE10" s="369" t="s">
        <v>1002</v>
      </c>
      <c r="AF10" s="391" t="s">
        <v>2290</v>
      </c>
      <c r="AG10" s="368" t="s">
        <v>2291</v>
      </c>
      <c r="AH10" s="372"/>
      <c r="AI10" s="377">
        <v>44419</v>
      </c>
      <c r="AJ10" s="372"/>
      <c r="AK10" s="368" t="s">
        <v>8616</v>
      </c>
      <c r="AL10" s="368"/>
      <c r="AM10" s="368" t="s">
        <v>8207</v>
      </c>
      <c r="AN10" s="368" t="s">
        <v>8208</v>
      </c>
      <c r="AO10" s="368" t="s">
        <v>8209</v>
      </c>
      <c r="AP10" s="428" t="s">
        <v>8617</v>
      </c>
      <c r="AQ10" s="399" t="e">
        <f>IF(AND([11]!Table8[[#This Row],[DT Atualização - Especificação]]&gt;$BB$5,[11]!Table8[[#This Row],[DT Atualização - Especificação]]&lt;&gt;"-"),1,0)</f>
        <v>#REF!</v>
      </c>
    </row>
    <row r="11" spans="1:44" ht="30" customHeight="1">
      <c r="A11" s="18" t="str">
        <f>_xlfn.CONCAT(Table8[[#This Row],[TABLE_NAME]],Table8[[#This Row],[COLUMN_NAME]])</f>
        <v>INSTR_ENTITYCOD_SOC</v>
      </c>
      <c r="B11" s="395" t="s">
        <v>2279</v>
      </c>
      <c r="C11" s="369" t="s">
        <v>212</v>
      </c>
      <c r="D11" s="366" t="s">
        <v>213</v>
      </c>
      <c r="E11" s="365"/>
      <c r="F11" s="365"/>
      <c r="G11" s="365"/>
      <c r="H11" s="365"/>
      <c r="I11" s="365"/>
      <c r="J11" s="365"/>
      <c r="K11" s="365"/>
      <c r="L11" s="366" t="s">
        <v>214</v>
      </c>
      <c r="M11" s="366" t="s">
        <v>215</v>
      </c>
      <c r="N11" s="366" t="s">
        <v>215</v>
      </c>
      <c r="O11" s="366" t="b">
        <f>Table8[[#This Row],[Field Definition / Additional Guidance (new)]]=Table8[[#This Row],[Field Definition / Additional Guidance]]</f>
        <v>1</v>
      </c>
      <c r="P11" s="366" t="s">
        <v>193</v>
      </c>
      <c r="Q11" s="366" t="s">
        <v>193</v>
      </c>
      <c r="R11" s="397"/>
      <c r="S11" s="366" t="s">
        <v>2292</v>
      </c>
      <c r="T11" s="365" t="s">
        <v>62</v>
      </c>
      <c r="U11" s="365" t="s">
        <v>62</v>
      </c>
      <c r="V11" s="365" t="s">
        <v>62</v>
      </c>
      <c r="W11" s="365" t="s">
        <v>62</v>
      </c>
      <c r="X11" s="365" t="s">
        <v>62</v>
      </c>
      <c r="Y11" s="365" t="s">
        <v>62</v>
      </c>
      <c r="Z11" s="365" t="s">
        <v>62</v>
      </c>
      <c r="AA11" s="397"/>
      <c r="AB11" s="368" t="s">
        <v>195</v>
      </c>
      <c r="AC11" s="368" t="s">
        <v>195</v>
      </c>
      <c r="AD11" s="368" t="s">
        <v>195</v>
      </c>
      <c r="AE11" s="368" t="s">
        <v>195</v>
      </c>
      <c r="AF11" s="368" t="s">
        <v>195</v>
      </c>
      <c r="AG11" s="368" t="s">
        <v>195</v>
      </c>
      <c r="AH11" s="372"/>
      <c r="AI11" s="377" t="s">
        <v>69</v>
      </c>
      <c r="AJ11" s="372"/>
      <c r="AK11" s="429" t="s">
        <v>8618</v>
      </c>
      <c r="AL11" s="368"/>
      <c r="AM11" s="368" t="s">
        <v>8270</v>
      </c>
      <c r="AN11" s="368" t="s">
        <v>8223</v>
      </c>
      <c r="AO11" s="368" t="s">
        <v>8224</v>
      </c>
      <c r="AP11" s="372"/>
      <c r="AQ11" s="399" t="e">
        <f>IF(AND([11]!Table8[[#This Row],[DT Atualização - Especificação]]&gt;$BB$5,[11]!Table8[[#This Row],[DT Atualização - Especificação]]&lt;&gt;"-"),1,0)</f>
        <v>#REF!</v>
      </c>
    </row>
    <row r="12" spans="1:44" ht="30" customHeight="1">
      <c r="A12" s="18" t="str">
        <f>_xlfn.CONCAT(Table8[[#This Row],[TABLE_NAME]],Table8[[#This Row],[COLUMN_NAME]])</f>
        <v>INSTR_ENTITYMN_ENTTY_ID</v>
      </c>
      <c r="B12" s="395" t="s">
        <v>2279</v>
      </c>
      <c r="C12" s="369" t="s">
        <v>2293</v>
      </c>
      <c r="D12" s="383" t="s">
        <v>2294</v>
      </c>
      <c r="E12" s="365"/>
      <c r="F12" s="365"/>
      <c r="G12" s="365"/>
      <c r="H12" s="365"/>
      <c r="I12" s="365"/>
      <c r="J12" s="365"/>
      <c r="K12" s="365"/>
      <c r="L12" s="413" t="s">
        <v>2295</v>
      </c>
      <c r="M12" s="366"/>
      <c r="N12" s="366" t="s">
        <v>2296</v>
      </c>
      <c r="O12" s="366" t="b">
        <f>Table8[[#This Row],[Field Definition / Additional Guidance (new)]]=Table8[[#This Row],[Field Definition / Additional Guidance]]</f>
        <v>0</v>
      </c>
      <c r="P12" s="366" t="s">
        <v>193</v>
      </c>
      <c r="Q12" s="366" t="s">
        <v>193</v>
      </c>
      <c r="R12" s="366"/>
      <c r="S12" s="366" t="s">
        <v>2297</v>
      </c>
      <c r="T12" s="365" t="s">
        <v>63</v>
      </c>
      <c r="U12" s="365" t="s">
        <v>62</v>
      </c>
      <c r="V12" s="365" t="s">
        <v>62</v>
      </c>
      <c r="W12" s="365" t="s">
        <v>62</v>
      </c>
      <c r="X12" s="365" t="s">
        <v>62</v>
      </c>
      <c r="Y12" s="365" t="s">
        <v>62</v>
      </c>
      <c r="Z12" s="365"/>
      <c r="AA12" s="365"/>
      <c r="AB12" s="372" t="s">
        <v>75</v>
      </c>
      <c r="AC12" s="369" t="s">
        <v>2298</v>
      </c>
      <c r="AD12" s="369" t="s">
        <v>2299</v>
      </c>
      <c r="AE12" s="372" t="s">
        <v>9121</v>
      </c>
      <c r="AF12" s="391" t="s">
        <v>69</v>
      </c>
      <c r="AG12" s="368" t="s">
        <v>9122</v>
      </c>
      <c r="AH12" s="372"/>
      <c r="AI12" s="377">
        <v>45751</v>
      </c>
      <c r="AJ12" s="368" t="s">
        <v>9123</v>
      </c>
      <c r="AK12" s="430" t="s">
        <v>8619</v>
      </c>
      <c r="AL12" s="368"/>
      <c r="AM12" s="368"/>
      <c r="AN12" s="368"/>
      <c r="AO12" s="368"/>
      <c r="AP12" s="372"/>
      <c r="AQ12" s="399" t="e">
        <f>IF(AND([11]!Table8[[#This Row],[DT Atualização - Especificação]]&gt;$BB$5,[11]!Table8[[#This Row],[DT Atualização - Especificação]]&lt;&gt;"-"),1,0)</f>
        <v>#REF!</v>
      </c>
    </row>
    <row r="13" spans="1:44" ht="15" customHeight="1"/>
  </sheetData>
  <phoneticPr fontId="43" type="noConversion"/>
  <conditionalFormatting sqref="E7:E12">
    <cfRule type="containsText" dxfId="7" priority="2" operator="containsText" text="Y">
      <formula>NOT(ISERROR(SEARCH("Y",E7)))</formula>
    </cfRule>
  </conditionalFormatting>
  <conditionalFormatting sqref="F7:K12">
    <cfRule type="containsText" dxfId="6" priority="3" operator="containsText" text="Y">
      <formula>NOT(ISERROR(SEARCH("Y",F7)))</formula>
    </cfRule>
  </conditionalFormatting>
  <conditionalFormatting sqref="T7:Z12">
    <cfRule type="containsText" dxfId="5" priority="1" operator="containsText" text="Y">
      <formula>NOT(ISERROR(SEARCH("Y",T7)))</formula>
    </cfRule>
  </conditionalFormatting>
  <pageMargins left="0.7" right="0.7" top="0.75" bottom="0.75" header="0.3" footer="0.3"/>
  <pageSetup paperSize="9"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pageSetUpPr autoPageBreaks="0"/>
  </sheetPr>
  <dimension ref="A1:AR14"/>
  <sheetViews>
    <sheetView showGridLines="0" zoomScaleNormal="100" workbookViewId="0">
      <pane xSplit="3" ySplit="6" topLeftCell="D10" activePane="bottomRight" state="frozen"/>
      <selection pane="topRight" activeCell="E1" sqref="E1"/>
      <selection pane="bottomLeft" activeCell="A7" sqref="A7"/>
      <selection pane="bottomRight" activeCell="A15" sqref="A15:XFD1048576"/>
    </sheetView>
  </sheetViews>
  <sheetFormatPr defaultColWidth="0" defaultRowHeight="15" customHeight="1" zeroHeight="1"/>
  <cols>
    <col min="1" max="1" width="3.5546875" customWidth="1"/>
    <col min="2" max="2" width="18.5546875" customWidth="1"/>
    <col min="3" max="3" width="30.5546875" customWidth="1"/>
    <col min="4" max="4" width="15.5546875" customWidth="1"/>
    <col min="5" max="11" width="9.44140625" customWidth="1"/>
    <col min="12" max="12" width="32.44140625" customWidth="1"/>
    <col min="13" max="13" width="52.44140625" hidden="1" customWidth="1"/>
    <col min="14" max="14" width="64.5546875" customWidth="1"/>
    <col min="15" max="15" width="15.33203125" hidden="1" customWidth="1"/>
    <col min="16" max="17" width="19.5546875" customWidth="1"/>
    <col min="18" max="18" width="1.5546875" customWidth="1"/>
    <col min="19" max="26" width="11" customWidth="1"/>
    <col min="27" max="27" width="1.5546875" customWidth="1"/>
    <col min="28" max="28" width="20.33203125" customWidth="1"/>
    <col min="29" max="29" width="20.5546875" customWidth="1"/>
    <col min="30" max="30" width="25.5546875" customWidth="1"/>
    <col min="31" max="33" width="40" customWidth="1"/>
    <col min="34" max="34" width="1.5546875" customWidth="1"/>
    <col min="35" max="35" width="15.5546875" customWidth="1"/>
    <col min="36" max="43" width="48.44140625" customWidth="1"/>
    <col min="44" max="44" width="3.5546875" customWidth="1"/>
    <col min="45" max="16384" width="8.5546875" hidden="1"/>
  </cols>
  <sheetData>
    <row r="1" spans="1:44" ht="15" customHeight="1"/>
    <row r="2" spans="1:44" ht="34.5" customHeight="1"/>
    <row r="3" spans="1:44" ht="2.2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row>
    <row r="4" spans="1:44" ht="15" customHeight="1"/>
    <row r="5" spans="1:44" ht="15" customHeight="1">
      <c r="B5" s="106" t="s">
        <v>21</v>
      </c>
      <c r="C5" s="107"/>
      <c r="D5" s="107"/>
      <c r="E5" s="107"/>
      <c r="F5" s="107"/>
      <c r="G5" s="107"/>
      <c r="H5" s="107"/>
      <c r="I5" s="107"/>
      <c r="J5" s="107"/>
      <c r="K5" s="107"/>
      <c r="L5" s="107"/>
      <c r="M5" s="107"/>
      <c r="N5" s="107"/>
      <c r="O5" s="107"/>
      <c r="P5" s="107"/>
      <c r="Q5" s="107"/>
      <c r="S5" s="107" t="s">
        <v>22</v>
      </c>
      <c r="T5" s="107"/>
      <c r="U5" s="107"/>
      <c r="V5" s="107"/>
      <c r="W5" s="107"/>
      <c r="X5" s="107"/>
      <c r="Y5" s="107"/>
      <c r="Z5" s="107"/>
      <c r="AB5" s="118" t="s">
        <v>23</v>
      </c>
      <c r="AC5" s="118"/>
      <c r="AD5" s="118"/>
      <c r="AE5" s="118"/>
      <c r="AF5" s="118"/>
      <c r="AG5" s="118"/>
      <c r="AI5" s="102"/>
      <c r="AJ5" s="102"/>
      <c r="AK5" s="420"/>
      <c r="AL5" s="423"/>
      <c r="AM5" s="423"/>
      <c r="AN5" s="423"/>
      <c r="AO5" s="423"/>
      <c r="AP5" s="423"/>
      <c r="AQ5" s="424"/>
    </row>
    <row r="6" spans="1:44" ht="21" customHeight="1" thickBot="1">
      <c r="B6" s="22" t="s">
        <v>24</v>
      </c>
      <c r="C6" s="22" t="s">
        <v>25</v>
      </c>
      <c r="D6" s="22" t="s">
        <v>26</v>
      </c>
      <c r="E6" s="22" t="s">
        <v>27</v>
      </c>
      <c r="F6" s="22" t="s">
        <v>28</v>
      </c>
      <c r="G6" s="22" t="s">
        <v>29</v>
      </c>
      <c r="H6" s="22" t="s">
        <v>30</v>
      </c>
      <c r="I6" s="22" t="s">
        <v>31</v>
      </c>
      <c r="J6" s="22" t="s">
        <v>32</v>
      </c>
      <c r="K6" s="22" t="s">
        <v>33</v>
      </c>
      <c r="L6" s="22" t="s">
        <v>34</v>
      </c>
      <c r="M6" s="22" t="s">
        <v>35</v>
      </c>
      <c r="N6" s="100" t="s">
        <v>36</v>
      </c>
      <c r="O6" s="100" t="s">
        <v>37</v>
      </c>
      <c r="P6" s="108" t="s">
        <v>1390</v>
      </c>
      <c r="Q6" s="108" t="s">
        <v>1391</v>
      </c>
      <c r="R6" t="s">
        <v>1392</v>
      </c>
      <c r="S6" s="22" t="s">
        <v>41</v>
      </c>
      <c r="T6" s="114" t="s">
        <v>42</v>
      </c>
      <c r="U6" s="114" t="s">
        <v>43</v>
      </c>
      <c r="V6" s="114" t="s">
        <v>44</v>
      </c>
      <c r="W6" s="114" t="s">
        <v>45</v>
      </c>
      <c r="X6" s="114" t="s">
        <v>46</v>
      </c>
      <c r="Y6" s="115" t="s">
        <v>47</v>
      </c>
      <c r="Z6" s="116" t="s">
        <v>48</v>
      </c>
      <c r="AA6" t="s">
        <v>49</v>
      </c>
      <c r="AB6" s="22" t="s">
        <v>2278</v>
      </c>
      <c r="AC6" s="22" t="s">
        <v>1393</v>
      </c>
      <c r="AD6" s="22" t="s">
        <v>52</v>
      </c>
      <c r="AE6" s="22" t="s">
        <v>53</v>
      </c>
      <c r="AF6" s="22" t="s">
        <v>54</v>
      </c>
      <c r="AG6" s="22" t="s">
        <v>55</v>
      </c>
      <c r="AH6" s="20" t="s">
        <v>56</v>
      </c>
      <c r="AI6" s="101" t="s">
        <v>57</v>
      </c>
      <c r="AJ6" s="101" t="s">
        <v>58</v>
      </c>
      <c r="AK6" s="101" t="s">
        <v>8522</v>
      </c>
      <c r="AL6" s="101" t="s">
        <v>8523</v>
      </c>
      <c r="AM6" s="101" t="s">
        <v>8524</v>
      </c>
      <c r="AN6" s="101" t="s">
        <v>8525</v>
      </c>
      <c r="AO6" s="101" t="s">
        <v>8526</v>
      </c>
      <c r="AP6" s="101" t="s">
        <v>8527</v>
      </c>
      <c r="AQ6" s="101" t="s">
        <v>8529</v>
      </c>
    </row>
    <row r="7" spans="1:44" ht="30" customHeight="1">
      <c r="A7" t="str">
        <f>_xlfn.CONCAT(Table4[[#This Row],[TABLE_NAME]],Table4[[#This Row],[COLUMN_NAME]])</f>
        <v>INSTR_PROTECTIONDT_RFRNC</v>
      </c>
      <c r="B7" s="414" t="s">
        <v>2300</v>
      </c>
      <c r="C7" s="366" t="s">
        <v>465</v>
      </c>
      <c r="D7" s="366" t="s">
        <v>357</v>
      </c>
      <c r="E7" s="365" t="s">
        <v>62</v>
      </c>
      <c r="F7" s="365" t="s">
        <v>62</v>
      </c>
      <c r="G7" s="365" t="s">
        <v>62</v>
      </c>
      <c r="H7" s="365" t="s">
        <v>63</v>
      </c>
      <c r="I7" s="365" t="s">
        <v>62</v>
      </c>
      <c r="J7" s="365" t="s">
        <v>62</v>
      </c>
      <c r="K7" s="365" t="s">
        <v>63</v>
      </c>
      <c r="L7" s="366" t="s">
        <v>466</v>
      </c>
      <c r="M7" s="366" t="s">
        <v>467</v>
      </c>
      <c r="N7" s="366" t="s">
        <v>467</v>
      </c>
      <c r="O7" s="366" t="b">
        <f>Table4[[#This Row],[Field Definition / Additional Guidance (new)]]=Table4[[#This Row],[Field Definition / Additional Guidance]]</f>
        <v>1</v>
      </c>
      <c r="P7" s="366" t="s">
        <v>193</v>
      </c>
      <c r="Q7" s="366" t="s">
        <v>193</v>
      </c>
      <c r="S7" s="365" t="s">
        <v>2301</v>
      </c>
      <c r="T7" s="365" t="s">
        <v>63</v>
      </c>
      <c r="U7" s="365" t="s">
        <v>62</v>
      </c>
      <c r="V7" s="365" t="s">
        <v>62</v>
      </c>
      <c r="W7" s="365" t="s">
        <v>62</v>
      </c>
      <c r="X7" s="365" t="s">
        <v>62</v>
      </c>
      <c r="Y7" s="365" t="s">
        <v>62</v>
      </c>
      <c r="Z7" s="365" t="s">
        <v>63</v>
      </c>
      <c r="AB7" s="372" t="s">
        <v>67</v>
      </c>
      <c r="AC7" s="372" t="s">
        <v>67</v>
      </c>
      <c r="AD7" s="372" t="s">
        <v>67</v>
      </c>
      <c r="AE7" s="369" t="s">
        <v>469</v>
      </c>
      <c r="AF7" s="372" t="s">
        <v>69</v>
      </c>
      <c r="AG7" s="372" t="s">
        <v>69</v>
      </c>
      <c r="AH7" s="17"/>
      <c r="AI7" s="377">
        <v>44411</v>
      </c>
      <c r="AJ7" s="399"/>
      <c r="AK7" s="430" t="s">
        <v>8620</v>
      </c>
      <c r="AL7" s="431" t="s">
        <v>8621</v>
      </c>
      <c r="AM7" s="431" t="s">
        <v>8270</v>
      </c>
      <c r="AN7" s="431" t="s">
        <v>8223</v>
      </c>
      <c r="AO7" s="431" t="s">
        <v>8224</v>
      </c>
      <c r="AP7" s="399"/>
      <c r="AQ7" s="399" t="e">
        <f>IF(AND([11]!Table4[[#This Row],[DT Atualização - Especificação]]&gt;$AZ$5,[11]!Table4[[#This Row],[DT Atualização - Especificação]]&lt;&gt;"-"),1,0)</f>
        <v>#REF!</v>
      </c>
    </row>
    <row r="8" spans="1:44" ht="30" customHeight="1">
      <c r="A8" t="str">
        <f>_xlfn.CONCAT(Table4[[#This Row],[TABLE_NAME]],Table4[[#This Row],[COLUMN_NAME]])</f>
        <v>INSTR_PROTECTIONINSTRMNT_ID</v>
      </c>
      <c r="B8" s="414" t="s">
        <v>2300</v>
      </c>
      <c r="C8" s="366" t="s">
        <v>710</v>
      </c>
      <c r="D8" s="366" t="s">
        <v>197</v>
      </c>
      <c r="E8" s="365" t="s">
        <v>62</v>
      </c>
      <c r="F8" s="365" t="s">
        <v>62</v>
      </c>
      <c r="G8" s="365" t="s">
        <v>62</v>
      </c>
      <c r="H8" s="365" t="s">
        <v>63</v>
      </c>
      <c r="I8" s="365" t="s">
        <v>62</v>
      </c>
      <c r="J8" s="365" t="s">
        <v>62</v>
      </c>
      <c r="K8" s="365" t="s">
        <v>63</v>
      </c>
      <c r="L8" s="366" t="s">
        <v>711</v>
      </c>
      <c r="M8" s="366" t="s">
        <v>2283</v>
      </c>
      <c r="N8" s="366" t="s">
        <v>2284</v>
      </c>
      <c r="O8" s="366" t="b">
        <f>Table4[[#This Row],[Field Definition / Additional Guidance (new)]]=Table4[[#This Row],[Field Definition / Additional Guidance]]</f>
        <v>0</v>
      </c>
      <c r="P8" s="396" t="s">
        <v>193</v>
      </c>
      <c r="Q8" s="396" t="s">
        <v>193</v>
      </c>
      <c r="S8" s="396" t="s">
        <v>2302</v>
      </c>
      <c r="T8" s="365" t="s">
        <v>63</v>
      </c>
      <c r="U8" s="365" t="s">
        <v>62</v>
      </c>
      <c r="V8" s="365" t="s">
        <v>62</v>
      </c>
      <c r="W8" s="365" t="s">
        <v>62</v>
      </c>
      <c r="X8" s="365" t="s">
        <v>62</v>
      </c>
      <c r="Y8" s="365" t="s">
        <v>62</v>
      </c>
      <c r="Z8" s="365" t="s">
        <v>63</v>
      </c>
      <c r="AB8" s="372" t="s">
        <v>75</v>
      </c>
      <c r="AC8" s="369" t="s">
        <v>76</v>
      </c>
      <c r="AD8" s="369" t="s">
        <v>710</v>
      </c>
      <c r="AE8" s="368" t="s">
        <v>195</v>
      </c>
      <c r="AF8" s="372" t="s">
        <v>69</v>
      </c>
      <c r="AG8" s="368" t="s">
        <v>195</v>
      </c>
      <c r="AH8" s="17"/>
      <c r="AI8" s="377">
        <v>44411</v>
      </c>
      <c r="AJ8" s="399"/>
      <c r="AK8" s="430" t="s">
        <v>8622</v>
      </c>
      <c r="AL8" s="431" t="s">
        <v>8623</v>
      </c>
      <c r="AM8" s="431" t="s">
        <v>8222</v>
      </c>
      <c r="AN8" s="431" t="s">
        <v>8223</v>
      </c>
      <c r="AO8" s="431" t="s">
        <v>8224</v>
      </c>
      <c r="AP8" s="399"/>
      <c r="AQ8" s="399" t="e">
        <f>IF(AND([11]!Table4[[#This Row],[DT Atualização - Especificação]]&gt;$AZ$5,[11]!Table4[[#This Row],[DT Atualização - Especificação]]&lt;&gt;"-"),1,0)</f>
        <v>#REF!</v>
      </c>
    </row>
    <row r="9" spans="1:44" ht="30" customHeight="1">
      <c r="A9" t="str">
        <f>_xlfn.CONCAT(Table4[[#This Row],[TABLE_NAME]],Table4[[#This Row],[COLUMN_NAME]])</f>
        <v>INSTR_PROTECTIONPRTCTN_ID</v>
      </c>
      <c r="B9" s="414" t="s">
        <v>2300</v>
      </c>
      <c r="C9" s="366" t="s">
        <v>2139</v>
      </c>
      <c r="D9" s="366" t="s">
        <v>197</v>
      </c>
      <c r="E9" s="365" t="s">
        <v>62</v>
      </c>
      <c r="F9" s="365" t="s">
        <v>62</v>
      </c>
      <c r="G9" s="365" t="s">
        <v>62</v>
      </c>
      <c r="H9" s="365" t="s">
        <v>63</v>
      </c>
      <c r="I9" s="365" t="s">
        <v>62</v>
      </c>
      <c r="J9" s="365" t="s">
        <v>62</v>
      </c>
      <c r="K9" s="365" t="s">
        <v>63</v>
      </c>
      <c r="L9" s="366" t="s">
        <v>2140</v>
      </c>
      <c r="M9" s="366" t="s">
        <v>2303</v>
      </c>
      <c r="N9" s="366" t="s">
        <v>2303</v>
      </c>
      <c r="O9" s="366" t="b">
        <f>Table4[[#This Row],[Field Definition / Additional Guidance (new)]]=Table4[[#This Row],[Field Definition / Additional Guidance]]</f>
        <v>1</v>
      </c>
      <c r="P9" s="396" t="s">
        <v>193</v>
      </c>
      <c r="Q9" s="396" t="s">
        <v>193</v>
      </c>
      <c r="S9" s="396" t="s">
        <v>2304</v>
      </c>
      <c r="T9" s="365" t="s">
        <v>63</v>
      </c>
      <c r="U9" s="365" t="s">
        <v>62</v>
      </c>
      <c r="V9" s="365" t="s">
        <v>62</v>
      </c>
      <c r="W9" s="365" t="s">
        <v>62</v>
      </c>
      <c r="X9" s="365" t="s">
        <v>62</v>
      </c>
      <c r="Y9" s="365" t="s">
        <v>62</v>
      </c>
      <c r="Z9" s="365" t="s">
        <v>63</v>
      </c>
      <c r="AB9" s="372" t="s">
        <v>2010</v>
      </c>
      <c r="AC9" s="368" t="s">
        <v>2305</v>
      </c>
      <c r="AD9" s="368" t="s">
        <v>2306</v>
      </c>
      <c r="AE9" s="368" t="s">
        <v>195</v>
      </c>
      <c r="AF9" s="372" t="s">
        <v>69</v>
      </c>
      <c r="AG9" s="368" t="s">
        <v>195</v>
      </c>
      <c r="AH9" s="17"/>
      <c r="AI9" s="377">
        <v>44313</v>
      </c>
      <c r="AJ9" s="399"/>
      <c r="AK9" s="429" t="s">
        <v>8624</v>
      </c>
      <c r="AL9" s="368" t="s">
        <v>8625</v>
      </c>
      <c r="AM9" s="431" t="s">
        <v>8531</v>
      </c>
      <c r="AN9" s="431" t="s">
        <v>8223</v>
      </c>
      <c r="AO9" s="431" t="s">
        <v>8224</v>
      </c>
      <c r="AP9" s="399"/>
      <c r="AQ9" s="399" t="e">
        <f>IF(AND([11]!Table4[[#This Row],[DT Atualização - Especificação]]&gt;$AZ$5,[11]!Table4[[#This Row],[DT Atualização - Especificação]]&lt;&gt;"-"),1,0)</f>
        <v>#REF!</v>
      </c>
    </row>
    <row r="10" spans="1:44" ht="30" customHeight="1">
      <c r="A10" t="str">
        <f>_xlfn.CONCAT(Table4[[#This Row],[TABLE_NAME]],Table4[[#This Row],[COLUMN_NAME]])</f>
        <v>INSTR_PROTECTIONPRTCTN_ALLCTD_VL</v>
      </c>
      <c r="B10" s="414" t="s">
        <v>2300</v>
      </c>
      <c r="C10" s="366" t="s">
        <v>2307</v>
      </c>
      <c r="D10" s="366" t="s">
        <v>61</v>
      </c>
      <c r="E10" s="365" t="s">
        <v>62</v>
      </c>
      <c r="F10" s="365" t="s">
        <v>62</v>
      </c>
      <c r="G10" s="365" t="s">
        <v>62</v>
      </c>
      <c r="H10" s="365" t="s">
        <v>63</v>
      </c>
      <c r="I10" s="365" t="s">
        <v>62</v>
      </c>
      <c r="J10" s="365" t="s">
        <v>62</v>
      </c>
      <c r="K10" s="365" t="s">
        <v>63</v>
      </c>
      <c r="L10" s="366" t="s">
        <v>2308</v>
      </c>
      <c r="M10" s="366" t="s">
        <v>2309</v>
      </c>
      <c r="N10" s="366" t="s">
        <v>2309</v>
      </c>
      <c r="O10" s="366" t="b">
        <f>Table4[[#This Row],[Field Definition / Additional Guidance (new)]]=Table4[[#This Row],[Field Definition / Additional Guidance]]</f>
        <v>1</v>
      </c>
      <c r="P10" s="396">
        <v>99999999999</v>
      </c>
      <c r="Q10" s="396" t="s">
        <v>193</v>
      </c>
      <c r="S10" s="396" t="s">
        <v>2310</v>
      </c>
      <c r="T10" s="365" t="s">
        <v>63</v>
      </c>
      <c r="U10" s="365" t="s">
        <v>62</v>
      </c>
      <c r="V10" s="365" t="s">
        <v>62</v>
      </c>
      <c r="W10" s="365" t="s">
        <v>62</v>
      </c>
      <c r="X10" s="365" t="s">
        <v>62</v>
      </c>
      <c r="Y10" s="365" t="s">
        <v>62</v>
      </c>
      <c r="Z10" s="365" t="s">
        <v>63</v>
      </c>
      <c r="AB10" s="368" t="s">
        <v>2010</v>
      </c>
      <c r="AC10" s="369" t="s">
        <v>2058</v>
      </c>
      <c r="AD10" s="369" t="s">
        <v>2166</v>
      </c>
      <c r="AE10" s="372" t="s">
        <v>2167</v>
      </c>
      <c r="AF10" s="372" t="s">
        <v>69</v>
      </c>
      <c r="AG10" s="368" t="s">
        <v>2311</v>
      </c>
      <c r="AH10" s="17"/>
      <c r="AI10" s="377">
        <v>45191</v>
      </c>
      <c r="AJ10" s="368" t="s">
        <v>2312</v>
      </c>
      <c r="AK10" s="430" t="s">
        <v>8626</v>
      </c>
      <c r="AL10" s="431"/>
      <c r="AM10" s="368" t="s">
        <v>8536</v>
      </c>
      <c r="AN10" s="368" t="s">
        <v>8547</v>
      </c>
      <c r="AO10" s="368" t="s">
        <v>8548</v>
      </c>
      <c r="AP10" s="399"/>
      <c r="AQ10" s="399" t="e">
        <f>IF(AND([11]!Table4[[#This Row],[DT Atualização - Especificação]]&gt;$AZ$5,[11]!Table4[[#This Row],[DT Atualização - Especificação]]&lt;&gt;"-"),1,0)</f>
        <v>#REF!</v>
      </c>
    </row>
    <row r="11" spans="1:44" ht="30" customHeight="1">
      <c r="A11" t="str">
        <f>_xlfn.CONCAT(Table4[[#This Row],[TABLE_NAME]],Table4[[#This Row],[COLUMN_NAME]])</f>
        <v>INSTR_PROTECTIONTHRD_PRTY_PRRTY_CLMS</v>
      </c>
      <c r="B11" s="414" t="s">
        <v>2300</v>
      </c>
      <c r="C11" s="364" t="s">
        <v>2313</v>
      </c>
      <c r="D11" s="366" t="s">
        <v>61</v>
      </c>
      <c r="E11" s="365" t="s">
        <v>62</v>
      </c>
      <c r="F11" s="365" t="s">
        <v>62</v>
      </c>
      <c r="G11" s="365" t="s">
        <v>62</v>
      </c>
      <c r="H11" s="365" t="s">
        <v>63</v>
      </c>
      <c r="I11" s="365" t="s">
        <v>62</v>
      </c>
      <c r="J11" s="365" t="s">
        <v>62</v>
      </c>
      <c r="K11" s="365" t="s">
        <v>63</v>
      </c>
      <c r="L11" s="366" t="s">
        <v>2314</v>
      </c>
      <c r="M11" s="366" t="s">
        <v>2315</v>
      </c>
      <c r="N11" s="366" t="s">
        <v>2315</v>
      </c>
      <c r="O11" s="366" t="b">
        <f>Table4[[#This Row],[Field Definition / Additional Guidance (new)]]=Table4[[#This Row],[Field Definition / Additional Guidance]]</f>
        <v>1</v>
      </c>
      <c r="P11" s="396">
        <v>99999999999</v>
      </c>
      <c r="Q11" s="396">
        <v>11111111111</v>
      </c>
      <c r="S11" s="396" t="s">
        <v>2316</v>
      </c>
      <c r="T11" s="365" t="s">
        <v>63</v>
      </c>
      <c r="U11" s="365" t="s">
        <v>62</v>
      </c>
      <c r="V11" s="365" t="s">
        <v>62</v>
      </c>
      <c r="W11" s="365" t="s">
        <v>62</v>
      </c>
      <c r="X11" s="365" t="s">
        <v>62</v>
      </c>
      <c r="Y11" s="365" t="s">
        <v>62</v>
      </c>
      <c r="Z11" s="365" t="s">
        <v>63</v>
      </c>
      <c r="AB11" s="372" t="s">
        <v>67</v>
      </c>
      <c r="AC11" s="372" t="s">
        <v>67</v>
      </c>
      <c r="AD11" s="372" t="s">
        <v>67</v>
      </c>
      <c r="AE11" s="370" t="s">
        <v>2317</v>
      </c>
      <c r="AF11" s="370" t="s">
        <v>2318</v>
      </c>
      <c r="AG11" s="368" t="s">
        <v>195</v>
      </c>
      <c r="AH11" s="17"/>
      <c r="AI11" s="377">
        <v>45009</v>
      </c>
      <c r="AJ11" s="368" t="s">
        <v>2319</v>
      </c>
      <c r="AK11" s="430" t="s">
        <v>8627</v>
      </c>
      <c r="AL11" s="368" t="s">
        <v>8628</v>
      </c>
      <c r="AM11" s="431" t="s">
        <v>8289</v>
      </c>
      <c r="AN11" s="431" t="s">
        <v>8223</v>
      </c>
      <c r="AO11" s="431" t="s">
        <v>8224</v>
      </c>
      <c r="AP11" s="374" t="s">
        <v>8629</v>
      </c>
      <c r="AQ11" s="399" t="e">
        <f>IF(AND([11]!Table4[[#This Row],[DT Atualização - Especificação]]&gt;$AZ$5,[11]!Table4[[#This Row],[DT Atualização - Especificação]]&lt;&gt;"-"),1,0)</f>
        <v>#REF!</v>
      </c>
    </row>
    <row r="12" spans="1:44" ht="30" customHeight="1">
      <c r="A12" t="str">
        <f>_xlfn.CONCAT(Table4[[#This Row],[TABLE_NAME]],Table4[[#This Row],[COLUMN_NAME]])</f>
        <v>INSTR_PROTECTIONCOD_SOC</v>
      </c>
      <c r="B12" s="414" t="s">
        <v>2300</v>
      </c>
      <c r="C12" s="369" t="s">
        <v>212</v>
      </c>
      <c r="D12" s="366" t="s">
        <v>213</v>
      </c>
      <c r="E12" s="365"/>
      <c r="F12" s="365"/>
      <c r="G12" s="365"/>
      <c r="H12" s="365"/>
      <c r="I12" s="365"/>
      <c r="J12" s="365"/>
      <c r="K12" s="365"/>
      <c r="L12" s="366" t="s">
        <v>214</v>
      </c>
      <c r="M12" s="366" t="s">
        <v>215</v>
      </c>
      <c r="N12" s="366" t="s">
        <v>215</v>
      </c>
      <c r="O12" s="366" t="b">
        <f>Table4[[#This Row],[Field Definition / Additional Guidance (new)]]=Table4[[#This Row],[Field Definition / Additional Guidance]]</f>
        <v>1</v>
      </c>
      <c r="P12" s="366" t="s">
        <v>193</v>
      </c>
      <c r="Q12" s="366" t="s">
        <v>193</v>
      </c>
      <c r="S12" s="365" t="s">
        <v>2320</v>
      </c>
      <c r="T12" s="365" t="s">
        <v>63</v>
      </c>
      <c r="U12" s="365" t="s">
        <v>62</v>
      </c>
      <c r="V12" s="365" t="s">
        <v>62</v>
      </c>
      <c r="W12" s="365" t="s">
        <v>62</v>
      </c>
      <c r="X12" s="365" t="s">
        <v>62</v>
      </c>
      <c r="Y12" s="365" t="s">
        <v>62</v>
      </c>
      <c r="Z12" s="365" t="s">
        <v>63</v>
      </c>
      <c r="AB12" s="368" t="s">
        <v>195</v>
      </c>
      <c r="AC12" s="368" t="s">
        <v>195</v>
      </c>
      <c r="AD12" s="368" t="s">
        <v>195</v>
      </c>
      <c r="AE12" s="368" t="s">
        <v>195</v>
      </c>
      <c r="AF12" s="368" t="s">
        <v>195</v>
      </c>
      <c r="AG12" s="368" t="s">
        <v>195</v>
      </c>
      <c r="AH12" s="17"/>
      <c r="AI12" s="377" t="s">
        <v>69</v>
      </c>
      <c r="AJ12" s="399"/>
      <c r="AK12" s="429" t="s">
        <v>8618</v>
      </c>
      <c r="AL12" s="432" t="s">
        <v>140</v>
      </c>
      <c r="AM12" s="431" t="s">
        <v>8270</v>
      </c>
      <c r="AN12" s="431" t="s">
        <v>8223</v>
      </c>
      <c r="AO12" s="431" t="s">
        <v>8224</v>
      </c>
      <c r="AP12" s="399"/>
      <c r="AQ12" s="399" t="e">
        <f>IF(AND([11]!Table4[[#This Row],[DT Atualização - Especificação]]&gt;$AZ$5,[11]!Table4[[#This Row],[DT Atualização - Especificação]]&lt;&gt;"-"),1,0)</f>
        <v>#REF!</v>
      </c>
    </row>
    <row r="13" spans="1:44" ht="30" customHeight="1">
      <c r="A13" t="str">
        <f>_xlfn.CONCAT(Table4[[#This Row],[TABLE_NAME]],Table4[[#This Row],[COLUMN_NAME]])</f>
        <v>INSTR_PROTECTIONGRP_SPPRT</v>
      </c>
      <c r="B13" s="414" t="s">
        <v>2300</v>
      </c>
      <c r="C13" s="369" t="s">
        <v>9124</v>
      </c>
      <c r="D13" s="366" t="s">
        <v>190</v>
      </c>
      <c r="E13" s="365"/>
      <c r="F13" s="365"/>
      <c r="G13" s="365"/>
      <c r="H13" s="365"/>
      <c r="I13" s="365"/>
      <c r="J13" s="365"/>
      <c r="K13" s="365"/>
      <c r="L13" s="366" t="s">
        <v>9125</v>
      </c>
      <c r="M13" s="366"/>
      <c r="N13" s="366" t="s">
        <v>9126</v>
      </c>
      <c r="O13" s="366"/>
      <c r="P13" s="366" t="s">
        <v>139</v>
      </c>
      <c r="Q13" s="366" t="s">
        <v>140</v>
      </c>
      <c r="S13" s="365" t="s">
        <v>9127</v>
      </c>
      <c r="T13" s="365" t="s">
        <v>63</v>
      </c>
      <c r="U13" s="365" t="s">
        <v>63</v>
      </c>
      <c r="V13" s="365" t="s">
        <v>63</v>
      </c>
      <c r="W13" s="365" t="s">
        <v>62</v>
      </c>
      <c r="X13" s="365" t="s">
        <v>62</v>
      </c>
      <c r="Y13" s="365" t="s">
        <v>63</v>
      </c>
      <c r="Z13" s="365"/>
      <c r="AB13" s="368" t="s">
        <v>9128</v>
      </c>
      <c r="AC13" s="368" t="s">
        <v>9129</v>
      </c>
      <c r="AD13" s="368" t="s">
        <v>9130</v>
      </c>
      <c r="AE13" s="368" t="s">
        <v>9131</v>
      </c>
      <c r="AF13" s="368" t="s">
        <v>69</v>
      </c>
      <c r="AG13" s="368" t="s">
        <v>9132</v>
      </c>
      <c r="AH13" s="17"/>
      <c r="AI13" s="377">
        <v>45786</v>
      </c>
      <c r="AJ13" s="425" t="s">
        <v>9133</v>
      </c>
      <c r="AK13" s="429"/>
      <c r="AL13" s="432"/>
      <c r="AM13" s="431"/>
      <c r="AN13" s="431"/>
      <c r="AO13" s="431"/>
      <c r="AP13" s="399"/>
      <c r="AQ13" s="399"/>
    </row>
    <row r="14" spans="1:44" ht="15" customHeight="1"/>
  </sheetData>
  <phoneticPr fontId="43" type="noConversion"/>
  <conditionalFormatting sqref="E7:E13">
    <cfRule type="containsText" dxfId="4" priority="5" operator="containsText" text="Y">
      <formula>NOT(ISERROR(SEARCH("Y",E7)))</formula>
    </cfRule>
  </conditionalFormatting>
  <conditionalFormatting sqref="F7:K13">
    <cfRule type="containsText" dxfId="3" priority="6" operator="containsText" text="Y">
      <formula>NOT(ISERROR(SEARCH("Y",F7)))</formula>
    </cfRule>
  </conditionalFormatting>
  <conditionalFormatting sqref="T7:T13">
    <cfRule type="containsText" dxfId="2" priority="3" operator="containsText" text="Y">
      <formula>NOT(ISERROR(SEARCH("Y",T7)))</formula>
    </cfRule>
  </conditionalFormatting>
  <conditionalFormatting sqref="U7:U13">
    <cfRule type="containsText" dxfId="1" priority="4" operator="containsText" text="Y">
      <formula>NOT(ISERROR(SEARCH("Y",U7)))</formula>
    </cfRule>
  </conditionalFormatting>
  <conditionalFormatting sqref="V7:Z13">
    <cfRule type="containsText" dxfId="0" priority="2" operator="containsText" text="Y">
      <formula>NOT(ISERROR(SEARCH("Y",V7)))</formula>
    </cfRule>
  </conditionalFormatting>
  <pageMargins left="0.7" right="0.7" top="0.75" bottom="0.75" header="0.3" footer="0.3"/>
  <pageSetup paperSize="9" orientation="portrait"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2"/>
  <dimension ref="A1:EC1003"/>
  <sheetViews>
    <sheetView showGridLines="0" topLeftCell="AS1" zoomScale="80" zoomScaleNormal="80" workbookViewId="0">
      <selection activeCell="AZ7" sqref="AZ7:BA7"/>
    </sheetView>
  </sheetViews>
  <sheetFormatPr defaultColWidth="9.44140625" defaultRowHeight="14.85" customHeight="1"/>
  <cols>
    <col min="1" max="1" width="12.44140625" bestFit="1" customWidth="1"/>
    <col min="2" max="2" width="37" bestFit="1" customWidth="1"/>
    <col min="3" max="3" width="83.44140625" customWidth="1"/>
    <col min="4" max="16" width="34.44140625" customWidth="1"/>
    <col min="17" max="17" width="58.5546875" customWidth="1"/>
    <col min="18" max="24" width="34.44140625" customWidth="1"/>
    <col min="25" max="25" width="61.5546875" customWidth="1"/>
    <col min="26" max="40" width="34.44140625" customWidth="1"/>
    <col min="41" max="41" width="63.44140625" customWidth="1"/>
    <col min="42" max="52" width="34.44140625" customWidth="1"/>
    <col min="53" max="53" width="45.5546875" customWidth="1"/>
    <col min="54" max="54" width="32.44140625" customWidth="1"/>
    <col min="55" max="74" width="34.44140625" customWidth="1"/>
    <col min="75" max="75" width="36.44140625" bestFit="1" customWidth="1"/>
    <col min="76" max="76" width="33.44140625" bestFit="1" customWidth="1"/>
    <col min="77" max="77" width="30.44140625" bestFit="1" customWidth="1"/>
    <col min="78" max="78" width="40.44140625" bestFit="1" customWidth="1"/>
    <col min="79" max="79" width="37.44140625" bestFit="1" customWidth="1"/>
    <col min="80" max="80" width="40.44140625" bestFit="1" customWidth="1"/>
    <col min="81" max="81" width="37.44140625" bestFit="1" customWidth="1"/>
    <col min="82" max="82" width="44.44140625" bestFit="1" customWidth="1"/>
    <col min="83" max="83" width="41.44140625" bestFit="1" customWidth="1"/>
    <col min="84" max="89" width="41.44140625" customWidth="1"/>
    <col min="90" max="90" width="32.44140625" customWidth="1"/>
    <col min="91" max="91" width="30.44140625" customWidth="1"/>
    <col min="92" max="92" width="28.5546875" bestFit="1" customWidth="1"/>
    <col min="93" max="93" width="26" bestFit="1" customWidth="1"/>
    <col min="94" max="94" width="31.5546875" bestFit="1" customWidth="1"/>
    <col min="95" max="95" width="29" bestFit="1" customWidth="1"/>
    <col min="96" max="96" width="41.5546875" bestFit="1" customWidth="1"/>
    <col min="97" max="97" width="38.5546875" bestFit="1" customWidth="1"/>
    <col min="98" max="98" width="37" bestFit="1" customWidth="1"/>
    <col min="99" max="99" width="34.44140625" bestFit="1" customWidth="1"/>
    <col min="100" max="100" width="31.5546875" customWidth="1"/>
    <col min="101" max="101" width="39.44140625" customWidth="1"/>
    <col min="102" max="102" width="31" customWidth="1"/>
    <col min="103" max="103" width="30.5546875" customWidth="1"/>
    <col min="104" max="104" width="24.44140625" customWidth="1"/>
    <col min="105" max="105" width="47.44140625" bestFit="1" customWidth="1"/>
    <col min="106" max="106" width="17.5546875" bestFit="1" customWidth="1"/>
    <col min="107" max="107" width="99.5546875" bestFit="1" customWidth="1"/>
    <col min="108" max="108" width="19.5546875" bestFit="1" customWidth="1"/>
    <col min="109" max="109" width="71.5546875" bestFit="1" customWidth="1"/>
    <col min="110" max="110" width="17.5546875" bestFit="1" customWidth="1"/>
    <col min="111" max="111" width="16.5546875" bestFit="1" customWidth="1"/>
    <col min="112" max="112" width="15.5546875" bestFit="1" customWidth="1"/>
    <col min="113" max="113" width="18.5546875" bestFit="1" customWidth="1"/>
    <col min="114" max="114" width="20.44140625" bestFit="1" customWidth="1"/>
    <col min="115" max="115" width="48.5546875" bestFit="1" customWidth="1"/>
    <col min="116" max="117" width="16.5546875" bestFit="1" customWidth="1"/>
    <col min="118" max="118" width="23.44140625" bestFit="1" customWidth="1"/>
    <col min="119" max="119" width="40" bestFit="1" customWidth="1"/>
    <col min="120" max="120" width="30.44140625" customWidth="1"/>
    <col min="121" max="121" width="55.5546875" customWidth="1"/>
    <col min="122" max="122" width="48.44140625" customWidth="1"/>
    <col min="123" max="123" width="72.44140625" customWidth="1"/>
    <col min="124" max="124" width="25.44140625" bestFit="1" customWidth="1"/>
    <col min="125" max="125" width="24.44140625" bestFit="1" customWidth="1"/>
    <col min="126" max="126" width="29.5546875" customWidth="1"/>
    <col min="127" max="127" width="255.5546875" bestFit="1" customWidth="1"/>
    <col min="128" max="128" width="32.44140625" customWidth="1"/>
    <col min="129" max="129" width="158" customWidth="1"/>
    <col min="130" max="130" width="23.5546875" customWidth="1"/>
    <col min="131" max="131" width="24.5546875" bestFit="1" customWidth="1"/>
    <col min="132" max="132" width="51.5546875" customWidth="1"/>
    <col min="133" max="133" width="66.44140625" customWidth="1"/>
  </cols>
  <sheetData>
    <row r="1" spans="1:133" s="18" customFormat="1" ht="27.6" customHeight="1" thickBot="1">
      <c r="A1" s="28" t="s">
        <v>2321</v>
      </c>
      <c r="B1" s="18" t="s">
        <v>59</v>
      </c>
      <c r="D1" s="18" t="s">
        <v>2322</v>
      </c>
      <c r="F1" s="29" t="s">
        <v>2323</v>
      </c>
      <c r="G1" s="29"/>
      <c r="H1" s="29" t="s">
        <v>59</v>
      </c>
      <c r="I1" s="29"/>
      <c r="J1" s="29" t="s">
        <v>59</v>
      </c>
      <c r="K1" s="29"/>
      <c r="L1" s="18" t="s">
        <v>59</v>
      </c>
      <c r="N1" s="18" t="s">
        <v>59</v>
      </c>
      <c r="P1" s="18" t="s">
        <v>59</v>
      </c>
      <c r="R1" s="18" t="s">
        <v>59</v>
      </c>
      <c r="T1" s="18" t="s">
        <v>59</v>
      </c>
      <c r="V1" s="18" t="s">
        <v>59</v>
      </c>
      <c r="X1" s="18" t="s">
        <v>59</v>
      </c>
      <c r="Z1" s="18" t="s">
        <v>2322</v>
      </c>
      <c r="AB1" s="18" t="s">
        <v>59</v>
      </c>
      <c r="AD1" s="18" t="s">
        <v>59</v>
      </c>
      <c r="AF1" s="18" t="s">
        <v>59</v>
      </c>
      <c r="AH1" s="18" t="s">
        <v>59</v>
      </c>
      <c r="AJ1" s="18" t="s">
        <v>59</v>
      </c>
      <c r="AL1" s="18" t="s">
        <v>59</v>
      </c>
      <c r="AN1" s="18" t="s">
        <v>59</v>
      </c>
      <c r="AP1" s="18" t="s">
        <v>59</v>
      </c>
      <c r="AR1" s="18" t="s">
        <v>59</v>
      </c>
      <c r="AT1" s="18" t="s">
        <v>59</v>
      </c>
      <c r="AV1" s="18" t="s">
        <v>59</v>
      </c>
      <c r="AX1" s="18" t="s">
        <v>59</v>
      </c>
      <c r="AZ1" s="18" t="s">
        <v>59</v>
      </c>
      <c r="BB1" s="18" t="s">
        <v>59</v>
      </c>
      <c r="BD1" s="30" t="s">
        <v>59</v>
      </c>
      <c r="BF1" s="18" t="s">
        <v>1394</v>
      </c>
      <c r="BH1" s="18" t="s">
        <v>1962</v>
      </c>
      <c r="BJ1" s="18" t="s">
        <v>1962</v>
      </c>
      <c r="BL1" s="18" t="s">
        <v>1962</v>
      </c>
      <c r="BN1" s="18" t="s">
        <v>1962</v>
      </c>
      <c r="BP1" s="18" t="s">
        <v>1962</v>
      </c>
      <c r="BR1" s="18" t="s">
        <v>1962</v>
      </c>
      <c r="BT1" s="18" t="s">
        <v>1394</v>
      </c>
      <c r="BV1" s="18" t="s">
        <v>1394</v>
      </c>
      <c r="BW1" s="29"/>
      <c r="BX1" s="18" t="s">
        <v>1394</v>
      </c>
      <c r="BZ1" s="18" t="s">
        <v>1394</v>
      </c>
      <c r="CB1" s="18" t="s">
        <v>1394</v>
      </c>
      <c r="CD1" s="29" t="s">
        <v>1394</v>
      </c>
      <c r="CE1" s="29"/>
      <c r="CF1" s="18" t="s">
        <v>1394</v>
      </c>
      <c r="CH1" s="29" t="s">
        <v>1394</v>
      </c>
      <c r="CI1" s="29"/>
      <c r="CJ1" s="18" t="s">
        <v>1394</v>
      </c>
      <c r="CL1" s="18" t="s">
        <v>2322</v>
      </c>
      <c r="CN1" s="18" t="s">
        <v>2322</v>
      </c>
      <c r="CP1" s="18" t="s">
        <v>1394</v>
      </c>
      <c r="CR1" s="18" t="s">
        <v>2324</v>
      </c>
      <c r="CT1" s="18" t="s">
        <v>2324</v>
      </c>
      <c r="CV1" s="18" t="s">
        <v>2324</v>
      </c>
      <c r="CX1" s="18" t="s">
        <v>2324</v>
      </c>
      <c r="CZ1" s="30" t="s">
        <v>59</v>
      </c>
      <c r="DB1" s="30" t="s">
        <v>59</v>
      </c>
      <c r="DD1" s="30" t="s">
        <v>59</v>
      </c>
      <c r="DF1" s="30" t="s">
        <v>59</v>
      </c>
      <c r="DH1" s="30" t="s">
        <v>59</v>
      </c>
      <c r="DJ1" s="30" t="s">
        <v>59</v>
      </c>
      <c r="DL1" s="30" t="s">
        <v>59</v>
      </c>
      <c r="DN1" s="30" t="s">
        <v>59</v>
      </c>
      <c r="DP1" s="30" t="s">
        <v>59</v>
      </c>
      <c r="DQ1" s="30"/>
      <c r="DR1" s="30" t="s">
        <v>59</v>
      </c>
      <c r="DS1" s="30"/>
      <c r="DT1" s="30" t="s">
        <v>59</v>
      </c>
      <c r="DV1" s="30" t="s">
        <v>59</v>
      </c>
      <c r="DX1" s="29" t="s">
        <v>59</v>
      </c>
      <c r="DY1" s="29"/>
      <c r="DZ1" s="29" t="s">
        <v>59</v>
      </c>
      <c r="EA1" s="29"/>
      <c r="EB1" s="29" t="s">
        <v>59</v>
      </c>
      <c r="EC1" s="29"/>
    </row>
    <row r="2" spans="1:133" s="18" customFormat="1" ht="24.6" customHeight="1">
      <c r="A2" s="31" t="s">
        <v>2325</v>
      </c>
      <c r="B2" s="194" t="s">
        <v>93</v>
      </c>
      <c r="C2" s="195"/>
      <c r="D2" s="194" t="s">
        <v>150</v>
      </c>
      <c r="E2" s="195"/>
      <c r="F2" s="196" t="s">
        <v>251</v>
      </c>
      <c r="G2" s="197"/>
      <c r="H2" s="196" t="s">
        <v>275</v>
      </c>
      <c r="I2" s="197"/>
      <c r="J2" s="196" t="s">
        <v>285</v>
      </c>
      <c r="K2" s="197"/>
      <c r="L2" s="196" t="s">
        <v>296</v>
      </c>
      <c r="M2" s="197"/>
      <c r="N2" s="196" t="s">
        <v>1123</v>
      </c>
      <c r="O2" s="197"/>
      <c r="P2" s="196" t="s">
        <v>569</v>
      </c>
      <c r="Q2" s="197"/>
      <c r="R2" s="196" t="s">
        <v>671</v>
      </c>
      <c r="S2" s="197"/>
      <c r="T2" s="196" t="s">
        <v>654</v>
      </c>
      <c r="U2" s="197"/>
      <c r="V2" s="196" t="s">
        <v>662</v>
      </c>
      <c r="W2" s="197"/>
      <c r="X2" s="196" t="s">
        <v>769</v>
      </c>
      <c r="Y2" s="197"/>
      <c r="Z2" s="196" t="s">
        <v>891</v>
      </c>
      <c r="AA2" s="197"/>
      <c r="AB2" s="196" t="s">
        <v>1132</v>
      </c>
      <c r="AC2" s="197"/>
      <c r="AD2" s="196" t="s">
        <v>1150</v>
      </c>
      <c r="AE2" s="197"/>
      <c r="AF2" s="196" t="s">
        <v>1175</v>
      </c>
      <c r="AG2" s="197"/>
      <c r="AH2" s="196" t="s">
        <v>1189</v>
      </c>
      <c r="AI2" s="197"/>
      <c r="AJ2" s="196" t="s">
        <v>1250</v>
      </c>
      <c r="AK2" s="197"/>
      <c r="AL2" s="196" t="s">
        <v>1264</v>
      </c>
      <c r="AM2" s="197"/>
      <c r="AN2" s="196" t="s">
        <v>1299</v>
      </c>
      <c r="AO2" s="197"/>
      <c r="AP2" s="196" t="s">
        <v>1307</v>
      </c>
      <c r="AQ2" s="197"/>
      <c r="AR2" s="196" t="s">
        <v>1327</v>
      </c>
      <c r="AS2" s="197"/>
      <c r="AT2" s="196" t="s">
        <v>1331</v>
      </c>
      <c r="AU2" s="197"/>
      <c r="AV2" s="196" t="s">
        <v>1335</v>
      </c>
      <c r="AW2" s="197"/>
      <c r="AX2" s="198" t="s">
        <v>1344</v>
      </c>
      <c r="AY2" s="198"/>
      <c r="AZ2" s="196" t="s">
        <v>1348</v>
      </c>
      <c r="BA2" s="197"/>
      <c r="BB2" s="198" t="s">
        <v>1352</v>
      </c>
      <c r="BC2" s="197"/>
      <c r="BD2" s="196" t="s">
        <v>1359</v>
      </c>
      <c r="BE2" s="197"/>
      <c r="BF2" s="196" t="s">
        <v>1628</v>
      </c>
      <c r="BG2" s="197"/>
      <c r="BH2" s="196" t="s">
        <v>1982</v>
      </c>
      <c r="BI2" s="197"/>
      <c r="BJ2" s="196" t="s">
        <v>2073</v>
      </c>
      <c r="BK2" s="198"/>
      <c r="BL2" s="196" t="s">
        <v>2091</v>
      </c>
      <c r="BM2" s="197"/>
      <c r="BN2" s="196" t="s">
        <v>2191</v>
      </c>
      <c r="BO2" s="197"/>
      <c r="BP2" s="196" t="s">
        <v>2242</v>
      </c>
      <c r="BQ2" s="197"/>
      <c r="BR2" s="196" t="s">
        <v>2265</v>
      </c>
      <c r="BS2" s="197"/>
      <c r="BT2" s="196" t="s">
        <v>1395</v>
      </c>
      <c r="BU2" s="197"/>
      <c r="BV2" s="196" t="s">
        <v>1450</v>
      </c>
      <c r="BW2" s="197"/>
      <c r="BX2" s="196" t="s">
        <v>1459</v>
      </c>
      <c r="BY2" s="197"/>
      <c r="BZ2" s="196" t="s">
        <v>1510</v>
      </c>
      <c r="CA2" s="197"/>
      <c r="CB2" s="196" t="s">
        <v>2326</v>
      </c>
      <c r="CC2" s="197"/>
      <c r="CD2" s="198" t="s">
        <v>1590</v>
      </c>
      <c r="CE2" s="197"/>
      <c r="CF2" s="196" t="s">
        <v>1598</v>
      </c>
      <c r="CG2" s="197"/>
      <c r="CH2" s="198" t="s">
        <v>1873</v>
      </c>
      <c r="CI2" s="197"/>
      <c r="CJ2" s="196" t="s">
        <v>1235</v>
      </c>
      <c r="CK2" s="197"/>
      <c r="CL2" s="196" t="s">
        <v>716</v>
      </c>
      <c r="CM2" s="197"/>
      <c r="CN2" s="196" t="s">
        <v>1239</v>
      </c>
      <c r="CO2" s="197"/>
      <c r="CP2" s="196" t="s">
        <v>1887</v>
      </c>
      <c r="CQ2" s="197"/>
      <c r="CR2" s="196" t="s">
        <v>499</v>
      </c>
      <c r="CS2" s="197"/>
      <c r="CT2" s="196" t="s">
        <v>1340</v>
      </c>
      <c r="CU2" s="197"/>
      <c r="CV2" s="196" t="s">
        <v>560</v>
      </c>
      <c r="CW2" s="198"/>
      <c r="CX2" s="196" t="s">
        <v>1254</v>
      </c>
      <c r="CY2" s="197"/>
      <c r="CZ2" s="196" t="s">
        <v>2327</v>
      </c>
      <c r="DA2" s="198"/>
      <c r="DB2" s="196" t="s">
        <v>801</v>
      </c>
      <c r="DC2" s="197"/>
      <c r="DD2" s="196" t="s">
        <v>810</v>
      </c>
      <c r="DE2" s="197"/>
      <c r="DF2" s="198" t="s">
        <v>842</v>
      </c>
      <c r="DG2" s="198"/>
      <c r="DH2" s="196" t="s">
        <v>859</v>
      </c>
      <c r="DI2" s="197"/>
      <c r="DJ2" s="196" t="s">
        <v>1375</v>
      </c>
      <c r="DK2" s="197"/>
      <c r="DL2" s="196" t="s">
        <v>1382</v>
      </c>
      <c r="DM2" s="197"/>
      <c r="DN2" s="196" t="s">
        <v>702</v>
      </c>
      <c r="DO2" s="198"/>
      <c r="DP2" s="196" t="s">
        <v>1142</v>
      </c>
      <c r="DQ2" s="197"/>
      <c r="DR2" s="196" t="s">
        <v>131</v>
      </c>
      <c r="DS2" s="197"/>
      <c r="DT2" s="196" t="s">
        <v>1367</v>
      </c>
      <c r="DU2" s="198"/>
      <c r="DV2" s="196" t="s">
        <v>692</v>
      </c>
      <c r="DW2" s="197"/>
      <c r="DX2" s="196" t="s">
        <v>1290</v>
      </c>
      <c r="DY2" s="197"/>
      <c r="DZ2" s="196" t="s">
        <v>873</v>
      </c>
      <c r="EA2" s="197"/>
      <c r="EB2" s="196" t="s">
        <v>1114</v>
      </c>
      <c r="EC2" s="197"/>
    </row>
    <row r="3" spans="1:133" ht="14.4">
      <c r="A3" s="32"/>
      <c r="B3" s="470"/>
      <c r="C3" s="471"/>
      <c r="D3" s="109"/>
      <c r="E3" s="110"/>
      <c r="F3" s="470"/>
      <c r="G3" s="471"/>
      <c r="H3" s="486"/>
      <c r="I3" s="487"/>
      <c r="J3" s="486"/>
      <c r="K3" s="487"/>
      <c r="L3" s="470"/>
      <c r="M3" s="471"/>
      <c r="N3" s="470"/>
      <c r="O3" s="471"/>
      <c r="P3" s="470"/>
      <c r="Q3" s="471"/>
      <c r="R3" s="470"/>
      <c r="S3" s="471"/>
      <c r="T3" s="470"/>
      <c r="U3" s="471"/>
      <c r="V3" s="470"/>
      <c r="W3" s="471"/>
      <c r="X3" s="470"/>
      <c r="Y3" s="471"/>
      <c r="Z3" s="470"/>
      <c r="AA3" s="471"/>
      <c r="AB3" s="470"/>
      <c r="AC3" s="471"/>
      <c r="AD3" s="470"/>
      <c r="AE3" s="471"/>
      <c r="AF3" s="470"/>
      <c r="AG3" s="471"/>
      <c r="AH3" s="470"/>
      <c r="AI3" s="471"/>
      <c r="AJ3" s="470"/>
      <c r="AK3" s="471"/>
      <c r="AL3" s="484"/>
      <c r="AM3" s="485"/>
      <c r="AN3" s="470"/>
      <c r="AO3" s="471"/>
      <c r="AP3" s="470"/>
      <c r="AQ3" s="471"/>
      <c r="AR3" s="470"/>
      <c r="AS3" s="471"/>
      <c r="AT3" s="470"/>
      <c r="AU3" s="471"/>
      <c r="AV3" s="470"/>
      <c r="AW3" s="471"/>
      <c r="AX3" s="472"/>
      <c r="AY3" s="472"/>
      <c r="AZ3" s="470"/>
      <c r="BA3" s="471"/>
      <c r="BB3" s="472"/>
      <c r="BC3" s="471"/>
      <c r="BD3" s="481"/>
      <c r="BE3" s="482"/>
      <c r="BF3" s="111"/>
      <c r="BG3" s="33"/>
      <c r="BH3" s="483"/>
      <c r="BI3" s="483"/>
      <c r="BJ3" s="470"/>
      <c r="BK3" s="472"/>
      <c r="BL3" s="470"/>
      <c r="BM3" s="471"/>
      <c r="BN3" s="472"/>
      <c r="BO3" s="471"/>
      <c r="BP3" s="475"/>
      <c r="BQ3" s="476"/>
      <c r="BR3" s="470"/>
      <c r="BS3" s="471"/>
      <c r="BT3" s="475"/>
      <c r="BU3" s="476"/>
      <c r="BV3" s="109"/>
      <c r="BW3" s="34"/>
      <c r="BX3" s="475"/>
      <c r="BY3" s="477"/>
      <c r="BZ3" s="470"/>
      <c r="CA3" s="471"/>
      <c r="CB3" s="470"/>
      <c r="CC3" s="471"/>
      <c r="CD3" s="119"/>
      <c r="CE3" s="34"/>
      <c r="CF3" s="470"/>
      <c r="CG3" s="471"/>
      <c r="CH3" s="472"/>
      <c r="CI3" s="472"/>
      <c r="CJ3" s="478" t="s">
        <v>2328</v>
      </c>
      <c r="CK3" s="473"/>
      <c r="CL3" s="479" t="s">
        <v>2329</v>
      </c>
      <c r="CM3" s="480"/>
      <c r="CN3" s="473" t="s">
        <v>2328</v>
      </c>
      <c r="CO3" s="474"/>
      <c r="CP3" s="470"/>
      <c r="CQ3" s="472"/>
      <c r="CR3" s="470"/>
      <c r="CS3" s="471"/>
      <c r="CT3" s="470"/>
      <c r="CU3" s="471"/>
      <c r="CV3" s="470"/>
      <c r="CW3" s="472"/>
      <c r="CX3" s="470"/>
      <c r="CY3" s="471"/>
      <c r="CZ3" s="470"/>
      <c r="DA3" s="472"/>
      <c r="DB3" s="470"/>
      <c r="DC3" s="471"/>
      <c r="DD3" s="470"/>
      <c r="DE3" s="471"/>
      <c r="DF3" s="112"/>
      <c r="DG3" s="112"/>
      <c r="DH3" s="111"/>
      <c r="DI3" s="33"/>
      <c r="DJ3" s="470"/>
      <c r="DK3" s="471"/>
      <c r="DL3" s="111"/>
      <c r="DM3" s="33"/>
      <c r="DN3" s="111"/>
      <c r="DO3" s="112"/>
      <c r="DP3" s="111"/>
      <c r="DQ3" s="120"/>
      <c r="DR3" s="111"/>
      <c r="DS3" s="120"/>
      <c r="DT3" s="111"/>
      <c r="DU3" s="112"/>
      <c r="DV3" s="111"/>
      <c r="DW3" s="33"/>
      <c r="DX3" s="470"/>
      <c r="DY3" s="471"/>
      <c r="DZ3" s="470"/>
      <c r="EA3" s="471"/>
      <c r="EB3" s="470"/>
      <c r="EC3" s="471"/>
    </row>
    <row r="4" spans="1:133" s="18" customFormat="1" ht="26.1" customHeight="1">
      <c r="A4" s="31" t="s">
        <v>2330</v>
      </c>
      <c r="B4" s="35" t="s">
        <v>2331</v>
      </c>
      <c r="C4" s="36" t="s">
        <v>2332</v>
      </c>
      <c r="D4" s="35" t="s">
        <v>2333</v>
      </c>
      <c r="E4" s="36" t="s">
        <v>2334</v>
      </c>
      <c r="F4" s="35" t="s">
        <v>2335</v>
      </c>
      <c r="G4" s="36" t="s">
        <v>2336</v>
      </c>
      <c r="H4" s="37" t="s">
        <v>2337</v>
      </c>
      <c r="I4" s="38" t="s">
        <v>2338</v>
      </c>
      <c r="J4" s="39" t="s">
        <v>2339</v>
      </c>
      <c r="K4" s="38" t="s">
        <v>2340</v>
      </c>
      <c r="L4" s="35" t="s">
        <v>2341</v>
      </c>
      <c r="M4" s="36" t="s">
        <v>2342</v>
      </c>
      <c r="N4" s="35" t="s">
        <v>2343</v>
      </c>
      <c r="O4" s="36" t="s">
        <v>2344</v>
      </c>
      <c r="P4" s="35" t="s">
        <v>2345</v>
      </c>
      <c r="Q4" s="36" t="s">
        <v>2346</v>
      </c>
      <c r="R4" s="35" t="s">
        <v>2347</v>
      </c>
      <c r="S4" s="36" t="s">
        <v>2348</v>
      </c>
      <c r="T4" s="35" t="s">
        <v>2349</v>
      </c>
      <c r="U4" s="36" t="s">
        <v>2350</v>
      </c>
      <c r="V4" s="37" t="s">
        <v>2351</v>
      </c>
      <c r="W4" s="40" t="s">
        <v>2352</v>
      </c>
      <c r="X4" s="35" t="s">
        <v>2353</v>
      </c>
      <c r="Y4" s="41" t="s">
        <v>2354</v>
      </c>
      <c r="Z4" s="35" t="s">
        <v>2355</v>
      </c>
      <c r="AA4" s="36" t="s">
        <v>2356</v>
      </c>
      <c r="AB4" s="35" t="s">
        <v>2357</v>
      </c>
      <c r="AC4" s="36" t="s">
        <v>2358</v>
      </c>
      <c r="AD4" s="35" t="s">
        <v>2359</v>
      </c>
      <c r="AE4" s="36" t="s">
        <v>2360</v>
      </c>
      <c r="AF4" s="35" t="s">
        <v>2361</v>
      </c>
      <c r="AG4" s="36" t="s">
        <v>2362</v>
      </c>
      <c r="AH4" s="35" t="s">
        <v>2363</v>
      </c>
      <c r="AI4" s="36" t="s">
        <v>2364</v>
      </c>
      <c r="AJ4" s="37" t="s">
        <v>2365</v>
      </c>
      <c r="AK4" s="36" t="s">
        <v>2366</v>
      </c>
      <c r="AL4" s="37" t="s">
        <v>2367</v>
      </c>
      <c r="AM4" s="40" t="s">
        <v>2368</v>
      </c>
      <c r="AN4" s="35" t="s">
        <v>2369</v>
      </c>
      <c r="AO4" s="36" t="s">
        <v>2370</v>
      </c>
      <c r="AP4" s="35" t="s">
        <v>2371</v>
      </c>
      <c r="AQ4" s="36" t="s">
        <v>2372</v>
      </c>
      <c r="AR4" s="35" t="s">
        <v>2373</v>
      </c>
      <c r="AS4" s="36" t="s">
        <v>2374</v>
      </c>
      <c r="AT4" s="35" t="s">
        <v>2375</v>
      </c>
      <c r="AU4" s="36" t="s">
        <v>2376</v>
      </c>
      <c r="AV4" s="35" t="s">
        <v>2377</v>
      </c>
      <c r="AW4" s="36" t="s">
        <v>2378</v>
      </c>
      <c r="AX4" s="42" t="s">
        <v>2379</v>
      </c>
      <c r="AY4" s="42" t="s">
        <v>2380</v>
      </c>
      <c r="AZ4" s="35" t="s">
        <v>2381</v>
      </c>
      <c r="BA4" s="36" t="s">
        <v>2382</v>
      </c>
      <c r="BB4" s="42" t="s">
        <v>2383</v>
      </c>
      <c r="BC4" s="36" t="s">
        <v>2384</v>
      </c>
      <c r="BD4" s="37" t="s">
        <v>2385</v>
      </c>
      <c r="BE4" s="42" t="s">
        <v>2386</v>
      </c>
      <c r="BF4" s="43" t="s">
        <v>2387</v>
      </c>
      <c r="BG4" s="44" t="s">
        <v>2388</v>
      </c>
      <c r="BH4" s="45" t="s">
        <v>2389</v>
      </c>
      <c r="BI4" s="42" t="s">
        <v>2390</v>
      </c>
      <c r="BJ4" s="37" t="s">
        <v>2391</v>
      </c>
      <c r="BK4" s="42" t="s">
        <v>2392</v>
      </c>
      <c r="BL4" s="37" t="s">
        <v>2393</v>
      </c>
      <c r="BM4" s="36" t="s">
        <v>2394</v>
      </c>
      <c r="BN4" s="42" t="s">
        <v>2395</v>
      </c>
      <c r="BO4" s="36" t="s">
        <v>2396</v>
      </c>
      <c r="BP4" s="35" t="s">
        <v>2397</v>
      </c>
      <c r="BQ4" s="36" t="s">
        <v>2398</v>
      </c>
      <c r="BR4" s="35" t="s">
        <v>2399</v>
      </c>
      <c r="BS4" s="36" t="s">
        <v>2400</v>
      </c>
      <c r="BT4" s="35" t="s">
        <v>2401</v>
      </c>
      <c r="BU4" s="36" t="s">
        <v>2402</v>
      </c>
      <c r="BV4" s="46" t="s">
        <v>2403</v>
      </c>
      <c r="BW4" s="47" t="s">
        <v>2404</v>
      </c>
      <c r="BX4" s="35" t="s">
        <v>2405</v>
      </c>
      <c r="BY4" s="42" t="s">
        <v>2406</v>
      </c>
      <c r="BZ4" s="35" t="s">
        <v>2407</v>
      </c>
      <c r="CA4" s="36" t="s">
        <v>2408</v>
      </c>
      <c r="CB4" s="35" t="s">
        <v>2409</v>
      </c>
      <c r="CC4" s="36" t="s">
        <v>2410</v>
      </c>
      <c r="CD4" s="29" t="s">
        <v>2411</v>
      </c>
      <c r="CE4" s="47" t="s">
        <v>2412</v>
      </c>
      <c r="CF4" s="35" t="s">
        <v>2413</v>
      </c>
      <c r="CG4" s="36" t="s">
        <v>2414</v>
      </c>
      <c r="CH4" s="42" t="s">
        <v>2415</v>
      </c>
      <c r="CI4" s="42" t="s">
        <v>2416</v>
      </c>
      <c r="CJ4" s="37" t="s">
        <v>2417</v>
      </c>
      <c r="CK4" s="40" t="s">
        <v>2418</v>
      </c>
      <c r="CL4" s="187" t="s">
        <v>2329</v>
      </c>
      <c r="CM4" s="18" t="s">
        <v>2419</v>
      </c>
      <c r="CN4" s="37" t="s">
        <v>2420</v>
      </c>
      <c r="CO4" s="40" t="s">
        <v>2421</v>
      </c>
      <c r="CP4" s="35" t="s">
        <v>2422</v>
      </c>
      <c r="CQ4" s="42" t="s">
        <v>2423</v>
      </c>
      <c r="CR4" s="35" t="s">
        <v>2424</v>
      </c>
      <c r="CS4" s="36" t="s">
        <v>2425</v>
      </c>
      <c r="CT4" s="35" t="s">
        <v>2426</v>
      </c>
      <c r="CU4" s="36" t="s">
        <v>2427</v>
      </c>
      <c r="CV4" s="35" t="s">
        <v>2428</v>
      </c>
      <c r="CW4" s="42" t="s">
        <v>2429</v>
      </c>
      <c r="CX4" s="35" t="s">
        <v>2430</v>
      </c>
      <c r="CY4" s="36" t="s">
        <v>2431</v>
      </c>
      <c r="CZ4" s="35" t="s">
        <v>2432</v>
      </c>
      <c r="DA4" s="42" t="s">
        <v>2433</v>
      </c>
      <c r="DB4" s="35" t="s">
        <v>2434</v>
      </c>
      <c r="DC4" s="36" t="s">
        <v>2435</v>
      </c>
      <c r="DD4" s="35" t="s">
        <v>2436</v>
      </c>
      <c r="DE4" s="36" t="s">
        <v>2437</v>
      </c>
      <c r="DF4" s="121" t="s">
        <v>2438</v>
      </c>
      <c r="DG4" s="121" t="s">
        <v>2439</v>
      </c>
      <c r="DH4" s="43" t="s">
        <v>2440</v>
      </c>
      <c r="DI4" s="44" t="s">
        <v>2441</v>
      </c>
      <c r="DJ4" s="35" t="s">
        <v>2442</v>
      </c>
      <c r="DK4" s="36" t="s">
        <v>2443</v>
      </c>
      <c r="DL4" s="43" t="s">
        <v>2444</v>
      </c>
      <c r="DM4" s="44" t="s">
        <v>2445</v>
      </c>
      <c r="DN4" s="43" t="s">
        <v>2446</v>
      </c>
      <c r="DO4" s="121" t="s">
        <v>2447</v>
      </c>
      <c r="DP4" s="43" t="s">
        <v>2448</v>
      </c>
      <c r="DQ4" s="44" t="s">
        <v>2449</v>
      </c>
      <c r="DR4" s="43" t="s">
        <v>2450</v>
      </c>
      <c r="DS4" s="44" t="s">
        <v>2451</v>
      </c>
      <c r="DT4" s="43" t="s">
        <v>2452</v>
      </c>
      <c r="DU4" s="121" t="s">
        <v>2453</v>
      </c>
      <c r="DV4" s="43" t="s">
        <v>2454</v>
      </c>
      <c r="DW4" s="44" t="s">
        <v>2455</v>
      </c>
      <c r="DX4" s="35" t="s">
        <v>2456</v>
      </c>
      <c r="DY4" s="36" t="s">
        <v>2457</v>
      </c>
      <c r="DZ4" s="35" t="s">
        <v>2458</v>
      </c>
      <c r="EA4" s="36" t="s">
        <v>2459</v>
      </c>
      <c r="EB4" s="35" t="s">
        <v>2460</v>
      </c>
      <c r="EC4" s="36" t="s">
        <v>2461</v>
      </c>
    </row>
    <row r="5" spans="1:133" ht="15" thickBot="1">
      <c r="B5" s="48" t="s">
        <v>2462</v>
      </c>
      <c r="C5" s="49" t="s">
        <v>2463</v>
      </c>
      <c r="D5" s="48" t="s">
        <v>2462</v>
      </c>
      <c r="E5" s="49" t="s">
        <v>2463</v>
      </c>
      <c r="F5" s="48" t="s">
        <v>2462</v>
      </c>
      <c r="G5" s="49" t="s">
        <v>2463</v>
      </c>
      <c r="H5" s="50" t="s">
        <v>2462</v>
      </c>
      <c r="I5" s="51" t="s">
        <v>2463</v>
      </c>
      <c r="J5" s="52" t="s">
        <v>2462</v>
      </c>
      <c r="K5" s="53" t="s">
        <v>2463</v>
      </c>
      <c r="L5" s="48" t="s">
        <v>2462</v>
      </c>
      <c r="M5" s="49" t="s">
        <v>2463</v>
      </c>
      <c r="N5" s="48" t="s">
        <v>2462</v>
      </c>
      <c r="O5" s="49" t="s">
        <v>2463</v>
      </c>
      <c r="P5" s="48" t="s">
        <v>2462</v>
      </c>
      <c r="Q5" s="49" t="s">
        <v>2463</v>
      </c>
      <c r="R5" s="48" t="s">
        <v>2462</v>
      </c>
      <c r="S5" s="49" t="s">
        <v>2463</v>
      </c>
      <c r="T5" s="48" t="s">
        <v>2462</v>
      </c>
      <c r="U5" s="54" t="s">
        <v>2463</v>
      </c>
      <c r="V5" s="55" t="s">
        <v>2462</v>
      </c>
      <c r="W5" s="55" t="s">
        <v>2463</v>
      </c>
      <c r="X5" s="56" t="s">
        <v>2462</v>
      </c>
      <c r="Y5" s="49" t="s">
        <v>2463</v>
      </c>
      <c r="Z5" s="48" t="s">
        <v>2462</v>
      </c>
      <c r="AA5" s="49" t="s">
        <v>2463</v>
      </c>
      <c r="AB5" s="48" t="s">
        <v>2462</v>
      </c>
      <c r="AC5" s="49" t="s">
        <v>2463</v>
      </c>
      <c r="AD5" s="48" t="s">
        <v>2462</v>
      </c>
      <c r="AE5" s="49" t="s">
        <v>2463</v>
      </c>
      <c r="AF5" s="48" t="s">
        <v>2462</v>
      </c>
      <c r="AG5" s="49" t="s">
        <v>2463</v>
      </c>
      <c r="AH5" s="48" t="s">
        <v>2462</v>
      </c>
      <c r="AI5" s="49" t="s">
        <v>2463</v>
      </c>
      <c r="AJ5" s="48" t="s">
        <v>2462</v>
      </c>
      <c r="AK5" s="49" t="s">
        <v>2463</v>
      </c>
      <c r="AL5" s="57" t="s">
        <v>2462</v>
      </c>
      <c r="AM5" s="58" t="s">
        <v>2463</v>
      </c>
      <c r="AN5" s="48" t="s">
        <v>2462</v>
      </c>
      <c r="AO5" s="49" t="s">
        <v>2463</v>
      </c>
      <c r="AP5" s="48" t="s">
        <v>2462</v>
      </c>
      <c r="AQ5" s="49" t="s">
        <v>2463</v>
      </c>
      <c r="AR5" s="48" t="s">
        <v>2462</v>
      </c>
      <c r="AS5" s="49" t="s">
        <v>2463</v>
      </c>
      <c r="AT5" s="48" t="s">
        <v>2462</v>
      </c>
      <c r="AU5" s="49" t="s">
        <v>2463</v>
      </c>
      <c r="AV5" s="48" t="s">
        <v>2462</v>
      </c>
      <c r="AW5" s="49" t="s">
        <v>2463</v>
      </c>
      <c r="AX5" s="56" t="s">
        <v>2462</v>
      </c>
      <c r="AY5" s="54" t="s">
        <v>2463</v>
      </c>
      <c r="AZ5" s="48" t="s">
        <v>2462</v>
      </c>
      <c r="BA5" s="49" t="s">
        <v>2463</v>
      </c>
      <c r="BB5" s="56" t="s">
        <v>2462</v>
      </c>
      <c r="BC5" s="49" t="s">
        <v>2463</v>
      </c>
      <c r="BD5" s="48" t="s">
        <v>2462</v>
      </c>
      <c r="BE5" s="54" t="s">
        <v>2463</v>
      </c>
      <c r="BF5" s="59" t="s">
        <v>2462</v>
      </c>
      <c r="BG5" s="51" t="s">
        <v>2463</v>
      </c>
      <c r="BH5" s="56" t="s">
        <v>2462</v>
      </c>
      <c r="BI5" s="54" t="s">
        <v>2463</v>
      </c>
      <c r="BJ5" s="48" t="s">
        <v>2462</v>
      </c>
      <c r="BK5" s="54" t="s">
        <v>2463</v>
      </c>
      <c r="BL5" s="48" t="s">
        <v>2462</v>
      </c>
      <c r="BM5" s="49" t="s">
        <v>2463</v>
      </c>
      <c r="BN5" s="56" t="s">
        <v>2462</v>
      </c>
      <c r="BO5" s="49" t="s">
        <v>2463</v>
      </c>
      <c r="BP5" s="48" t="s">
        <v>2462</v>
      </c>
      <c r="BQ5" s="49" t="s">
        <v>2463</v>
      </c>
      <c r="BR5" s="48" t="s">
        <v>2462</v>
      </c>
      <c r="BS5" s="49" t="s">
        <v>2463</v>
      </c>
      <c r="BT5" s="48" t="s">
        <v>2462</v>
      </c>
      <c r="BU5" s="49" t="s">
        <v>2463</v>
      </c>
      <c r="BV5" s="48" t="s">
        <v>2462</v>
      </c>
      <c r="BW5" s="60" t="s">
        <v>2463</v>
      </c>
      <c r="BX5" s="56" t="s">
        <v>2462</v>
      </c>
      <c r="BY5" s="54" t="s">
        <v>2463</v>
      </c>
      <c r="BZ5" s="48" t="s">
        <v>2462</v>
      </c>
      <c r="CA5" s="49" t="s">
        <v>2463</v>
      </c>
      <c r="CB5" s="48" t="s">
        <v>2462</v>
      </c>
      <c r="CC5" s="49" t="s">
        <v>2463</v>
      </c>
      <c r="CD5" s="56" t="s">
        <v>2462</v>
      </c>
      <c r="CE5" s="49" t="s">
        <v>2463</v>
      </c>
      <c r="CF5" s="48" t="s">
        <v>2462</v>
      </c>
      <c r="CG5" s="49" t="s">
        <v>2463</v>
      </c>
      <c r="CH5" s="56" t="s">
        <v>2462</v>
      </c>
      <c r="CI5" s="54" t="s">
        <v>2463</v>
      </c>
      <c r="CJ5" s="57" t="s">
        <v>2462</v>
      </c>
      <c r="CK5" s="49" t="s">
        <v>2463</v>
      </c>
      <c r="CL5" s="57" t="s">
        <v>2462</v>
      </c>
      <c r="CM5" s="60" t="s">
        <v>2463</v>
      </c>
      <c r="CN5" s="61" t="s">
        <v>2462</v>
      </c>
      <c r="CO5" s="58" t="s">
        <v>2463</v>
      </c>
      <c r="CP5" s="48" t="s">
        <v>2462</v>
      </c>
      <c r="CQ5" s="54" t="s">
        <v>2463</v>
      </c>
      <c r="CR5" s="48" t="s">
        <v>2462</v>
      </c>
      <c r="CS5" s="49" t="s">
        <v>2463</v>
      </c>
      <c r="CT5" s="48" t="s">
        <v>2462</v>
      </c>
      <c r="CU5" s="49" t="s">
        <v>2463</v>
      </c>
      <c r="CV5" s="48" t="s">
        <v>2462</v>
      </c>
      <c r="CW5" s="54" t="s">
        <v>2463</v>
      </c>
      <c r="CX5" s="48" t="s">
        <v>2462</v>
      </c>
      <c r="CY5" s="49" t="s">
        <v>2463</v>
      </c>
      <c r="CZ5" s="48" t="s">
        <v>2462</v>
      </c>
      <c r="DA5" s="54" t="s">
        <v>2463</v>
      </c>
      <c r="DB5" s="48" t="s">
        <v>2462</v>
      </c>
      <c r="DC5" s="49" t="s">
        <v>2463</v>
      </c>
      <c r="DD5" s="48" t="s">
        <v>2462</v>
      </c>
      <c r="DE5" s="49" t="s">
        <v>2463</v>
      </c>
      <c r="DF5" s="122" t="s">
        <v>2462</v>
      </c>
      <c r="DG5" s="123" t="s">
        <v>2463</v>
      </c>
      <c r="DH5" s="50" t="s">
        <v>2462</v>
      </c>
      <c r="DI5" s="123" t="s">
        <v>2463</v>
      </c>
      <c r="DJ5" s="60" t="s">
        <v>2462</v>
      </c>
      <c r="DK5" s="60" t="s">
        <v>2463</v>
      </c>
      <c r="DL5" s="50" t="s">
        <v>2462</v>
      </c>
      <c r="DM5" s="51" t="s">
        <v>2463</v>
      </c>
      <c r="DN5" s="50" t="s">
        <v>2462</v>
      </c>
      <c r="DO5" s="123" t="s">
        <v>2463</v>
      </c>
      <c r="DP5" s="50" t="s">
        <v>2462</v>
      </c>
      <c r="DQ5" s="51" t="s">
        <v>2463</v>
      </c>
      <c r="DR5" s="124" t="s">
        <v>2462</v>
      </c>
      <c r="DS5" s="125" t="s">
        <v>2463</v>
      </c>
      <c r="DT5" s="50" t="s">
        <v>2462</v>
      </c>
      <c r="DU5" s="123" t="s">
        <v>2463</v>
      </c>
      <c r="DV5" s="50" t="s">
        <v>2462</v>
      </c>
      <c r="DW5" s="51" t="s">
        <v>2463</v>
      </c>
      <c r="DX5" s="48" t="s">
        <v>2462</v>
      </c>
      <c r="DY5" s="49" t="s">
        <v>2463</v>
      </c>
      <c r="DZ5" s="48" t="s">
        <v>2462</v>
      </c>
      <c r="EA5" s="49" t="s">
        <v>2463</v>
      </c>
      <c r="EB5" s="48" t="s">
        <v>2462</v>
      </c>
      <c r="EC5" s="49" t="s">
        <v>2463</v>
      </c>
    </row>
    <row r="6" spans="1:133" ht="14.85" customHeight="1">
      <c r="B6" s="62">
        <v>2</v>
      </c>
      <c r="C6" s="63" t="s">
        <v>2464</v>
      </c>
      <c r="D6" s="62">
        <v>1</v>
      </c>
      <c r="E6" s="63" t="s">
        <v>2465</v>
      </c>
      <c r="F6" s="62" t="s">
        <v>2466</v>
      </c>
      <c r="G6" s="63" t="s">
        <v>2467</v>
      </c>
      <c r="H6" s="64">
        <v>1</v>
      </c>
      <c r="I6" s="69" t="s">
        <v>2468</v>
      </c>
      <c r="J6" s="70">
        <v>1</v>
      </c>
      <c r="K6" s="71" t="s">
        <v>2469</v>
      </c>
      <c r="L6" s="62">
        <v>14</v>
      </c>
      <c r="M6" s="63" t="s">
        <v>2470</v>
      </c>
      <c r="N6" s="62">
        <v>1</v>
      </c>
      <c r="O6" s="63" t="s">
        <v>2471</v>
      </c>
      <c r="P6" s="62">
        <v>3</v>
      </c>
      <c r="Q6" s="63" t="s">
        <v>2472</v>
      </c>
      <c r="R6" s="62">
        <v>21</v>
      </c>
      <c r="S6" s="66" t="s">
        <v>2473</v>
      </c>
      <c r="T6" s="62">
        <v>1</v>
      </c>
      <c r="U6" s="63" t="s">
        <v>2474</v>
      </c>
      <c r="V6" s="72">
        <v>1</v>
      </c>
      <c r="W6" s="65" t="s">
        <v>2475</v>
      </c>
      <c r="X6" s="62">
        <v>1</v>
      </c>
      <c r="Y6" s="63" t="s">
        <v>2476</v>
      </c>
      <c r="Z6" s="62">
        <v>1</v>
      </c>
      <c r="AA6" s="63" t="s">
        <v>2477</v>
      </c>
      <c r="AB6" s="62">
        <v>1</v>
      </c>
      <c r="AC6" s="63" t="s">
        <v>1133</v>
      </c>
      <c r="AD6" s="62">
        <v>4</v>
      </c>
      <c r="AE6" s="63" t="s">
        <v>2478</v>
      </c>
      <c r="AF6" s="62">
        <v>1</v>
      </c>
      <c r="AG6" s="63" t="s">
        <v>2476</v>
      </c>
      <c r="AH6" s="62">
        <v>1</v>
      </c>
      <c r="AI6" s="63" t="s">
        <v>1190</v>
      </c>
      <c r="AJ6" s="62">
        <v>1</v>
      </c>
      <c r="AK6" s="73" t="s">
        <v>2479</v>
      </c>
      <c r="AL6" s="72">
        <v>1</v>
      </c>
      <c r="AM6" s="67" t="s">
        <v>2480</v>
      </c>
      <c r="AN6" s="62">
        <v>1</v>
      </c>
      <c r="AO6" s="63" t="s">
        <v>2481</v>
      </c>
      <c r="AP6" s="62">
        <v>1</v>
      </c>
      <c r="AQ6" s="63" t="s">
        <v>2482</v>
      </c>
      <c r="AR6" s="62">
        <v>1</v>
      </c>
      <c r="AS6" s="63" t="s">
        <v>2483</v>
      </c>
      <c r="AT6" s="62">
        <v>1</v>
      </c>
      <c r="AU6" s="63" t="s">
        <v>2484</v>
      </c>
      <c r="AV6" s="62">
        <v>1</v>
      </c>
      <c r="AW6" s="63" t="s">
        <v>2485</v>
      </c>
      <c r="AX6" s="68">
        <v>1</v>
      </c>
      <c r="AY6" s="68" t="s">
        <v>2486</v>
      </c>
      <c r="AZ6" s="188">
        <v>20</v>
      </c>
      <c r="BA6" s="189" t="s">
        <v>2487</v>
      </c>
      <c r="BB6" s="68">
        <v>1</v>
      </c>
      <c r="BC6" s="63" t="s">
        <v>2488</v>
      </c>
      <c r="BD6" s="62">
        <v>1</v>
      </c>
      <c r="BE6" t="s">
        <v>2489</v>
      </c>
      <c r="BF6" s="64">
        <v>1</v>
      </c>
      <c r="BG6" s="63" t="s">
        <v>2490</v>
      </c>
      <c r="BH6" s="68">
        <v>1</v>
      </c>
      <c r="BI6" t="s">
        <v>2491</v>
      </c>
      <c r="BJ6" s="62">
        <v>1</v>
      </c>
      <c r="BK6" t="s">
        <v>2492</v>
      </c>
      <c r="BL6" s="64">
        <v>1</v>
      </c>
      <c r="BM6" s="74" t="s">
        <v>2493</v>
      </c>
      <c r="BN6" s="68">
        <v>1</v>
      </c>
      <c r="BO6" s="63" t="s">
        <v>2494</v>
      </c>
      <c r="BP6" s="62">
        <v>2</v>
      </c>
      <c r="BQ6" s="63" t="s">
        <v>2495</v>
      </c>
      <c r="BR6" s="62">
        <v>1</v>
      </c>
      <c r="BS6" s="63" t="s">
        <v>2496</v>
      </c>
      <c r="BT6" s="62">
        <v>1</v>
      </c>
      <c r="BU6" s="63" t="s">
        <v>2497</v>
      </c>
      <c r="BV6" s="62">
        <v>1</v>
      </c>
      <c r="BW6" s="66" t="s">
        <v>2498</v>
      </c>
      <c r="BX6" s="62" t="s">
        <v>2499</v>
      </c>
      <c r="BY6" s="68" t="s">
        <v>2500</v>
      </c>
      <c r="BZ6" s="62">
        <v>14</v>
      </c>
      <c r="CA6" s="63" t="s">
        <v>2470</v>
      </c>
      <c r="CB6" s="126" t="s">
        <v>2501</v>
      </c>
      <c r="CC6" s="127" t="s">
        <v>2502</v>
      </c>
      <c r="CD6" s="68">
        <v>1</v>
      </c>
      <c r="CE6" s="63" t="s">
        <v>2503</v>
      </c>
      <c r="CF6" s="62">
        <v>1</v>
      </c>
      <c r="CG6" s="63" t="s">
        <v>2504</v>
      </c>
      <c r="CH6" s="68">
        <v>1</v>
      </c>
      <c r="CI6" s="68" t="s">
        <v>2471</v>
      </c>
      <c r="CJ6" s="75">
        <v>1</v>
      </c>
      <c r="CK6" s="76" t="s">
        <v>2505</v>
      </c>
      <c r="CL6" s="75" t="s">
        <v>2506</v>
      </c>
      <c r="CM6" s="77">
        <v>0</v>
      </c>
      <c r="CN6" s="78">
        <v>1</v>
      </c>
      <c r="CO6" s="79" t="s">
        <v>2507</v>
      </c>
      <c r="CP6" s="62">
        <v>1</v>
      </c>
      <c r="CQ6" s="68" t="s">
        <v>2508</v>
      </c>
      <c r="CR6" s="62">
        <v>1</v>
      </c>
      <c r="CS6" s="63" t="s">
        <v>2509</v>
      </c>
      <c r="CT6" s="62">
        <v>1</v>
      </c>
      <c r="CU6" s="63" t="s">
        <v>2510</v>
      </c>
      <c r="CV6" s="62">
        <v>1</v>
      </c>
      <c r="CW6" s="68" t="s">
        <v>2509</v>
      </c>
      <c r="CX6" s="62">
        <v>1</v>
      </c>
      <c r="CY6" s="63" t="s">
        <v>2509</v>
      </c>
      <c r="CZ6" s="62" t="s">
        <v>2511</v>
      </c>
      <c r="DA6" s="68" t="s">
        <v>2512</v>
      </c>
      <c r="DB6" s="62" t="s">
        <v>2513</v>
      </c>
      <c r="DC6" s="63" t="s">
        <v>2514</v>
      </c>
      <c r="DD6" s="62" t="s">
        <v>2515</v>
      </c>
      <c r="DE6" s="63" t="s">
        <v>2516</v>
      </c>
      <c r="DF6" s="68" t="s">
        <v>2517</v>
      </c>
      <c r="DG6" s="128" t="s">
        <v>2518</v>
      </c>
      <c r="DH6" s="129">
        <v>1</v>
      </c>
      <c r="DI6" s="68" t="s">
        <v>2519</v>
      </c>
      <c r="DJ6" s="62" t="s">
        <v>2520</v>
      </c>
      <c r="DK6" s="63" t="s">
        <v>2521</v>
      </c>
      <c r="DL6" s="129">
        <v>1</v>
      </c>
      <c r="DM6" s="63" t="s">
        <v>2522</v>
      </c>
      <c r="DN6" s="62" t="s">
        <v>2523</v>
      </c>
      <c r="DO6" s="128" t="s">
        <v>2524</v>
      </c>
      <c r="DP6" s="62" t="s">
        <v>2525</v>
      </c>
      <c r="DQ6" s="63" t="s">
        <v>2526</v>
      </c>
      <c r="DR6" s="130">
        <v>1000</v>
      </c>
      <c r="DS6" s="131" t="s">
        <v>2527</v>
      </c>
      <c r="DT6" s="129">
        <v>1</v>
      </c>
      <c r="DU6" s="68" t="s">
        <v>2528</v>
      </c>
      <c r="DV6" s="132"/>
      <c r="DW6" s="133" t="s">
        <v>2529</v>
      </c>
      <c r="DX6" s="62">
        <v>1</v>
      </c>
      <c r="DY6" s="63" t="s">
        <v>2530</v>
      </c>
      <c r="DZ6" s="62">
        <v>1</v>
      </c>
      <c r="EA6" s="63" t="s">
        <v>2531</v>
      </c>
      <c r="EB6" s="62">
        <v>1</v>
      </c>
      <c r="EC6" s="63" t="s">
        <v>2532</v>
      </c>
    </row>
    <row r="7" spans="1:133" ht="14.85" customHeight="1" thickBot="1">
      <c r="B7" s="62">
        <v>3</v>
      </c>
      <c r="C7" s="63" t="s">
        <v>2533</v>
      </c>
      <c r="D7" s="62">
        <v>2</v>
      </c>
      <c r="E7" s="63" t="s">
        <v>2534</v>
      </c>
      <c r="F7" s="62" t="s">
        <v>2535</v>
      </c>
      <c r="G7" s="63" t="s">
        <v>2536</v>
      </c>
      <c r="H7" s="64">
        <v>2</v>
      </c>
      <c r="I7" s="69" t="s">
        <v>2537</v>
      </c>
      <c r="J7" s="64">
        <v>2</v>
      </c>
      <c r="K7" s="73" t="s">
        <v>2538</v>
      </c>
      <c r="L7" s="62">
        <v>18</v>
      </c>
      <c r="M7" s="63" t="s">
        <v>2539</v>
      </c>
      <c r="N7" s="80">
        <v>11</v>
      </c>
      <c r="O7" s="81" t="s">
        <v>2540</v>
      </c>
      <c r="P7" s="62">
        <v>4</v>
      </c>
      <c r="Q7" s="63" t="s">
        <v>2541</v>
      </c>
      <c r="R7" s="62">
        <v>23</v>
      </c>
      <c r="S7" s="66" t="s">
        <v>2542</v>
      </c>
      <c r="T7" s="80">
        <v>2</v>
      </c>
      <c r="U7" s="81" t="s">
        <v>2543</v>
      </c>
      <c r="V7" s="72">
        <v>2</v>
      </c>
      <c r="W7" s="65" t="s">
        <v>2544</v>
      </c>
      <c r="X7" s="62">
        <v>3</v>
      </c>
      <c r="Y7" s="63" t="s">
        <v>2545</v>
      </c>
      <c r="Z7" s="62">
        <v>2</v>
      </c>
      <c r="AA7" s="63" t="s">
        <v>2546</v>
      </c>
      <c r="AB7" s="80">
        <v>2</v>
      </c>
      <c r="AC7" s="81" t="s">
        <v>2547</v>
      </c>
      <c r="AD7" s="62">
        <v>5</v>
      </c>
      <c r="AE7" s="63" t="s">
        <v>2548</v>
      </c>
      <c r="AF7" s="62">
        <v>4</v>
      </c>
      <c r="AG7" s="63" t="s">
        <v>2549</v>
      </c>
      <c r="AH7" s="80">
        <v>2</v>
      </c>
      <c r="AI7" s="81" t="s">
        <v>2550</v>
      </c>
      <c r="AJ7" s="80">
        <v>2</v>
      </c>
      <c r="AK7" s="82" t="s">
        <v>2551</v>
      </c>
      <c r="AL7" s="83">
        <v>2</v>
      </c>
      <c r="AM7" s="84" t="s">
        <v>2552</v>
      </c>
      <c r="AN7" s="62">
        <v>2</v>
      </c>
      <c r="AO7" s="63" t="s">
        <v>2553</v>
      </c>
      <c r="AP7" s="62">
        <v>2</v>
      </c>
      <c r="AQ7" s="63" t="s">
        <v>2554</v>
      </c>
      <c r="AR7" s="62">
        <v>2</v>
      </c>
      <c r="AS7" s="63" t="s">
        <v>2555</v>
      </c>
      <c r="AT7" s="62">
        <v>2</v>
      </c>
      <c r="AU7" s="63" t="s">
        <v>2556</v>
      </c>
      <c r="AV7" s="62">
        <v>2</v>
      </c>
      <c r="AW7" s="63" t="s">
        <v>2557</v>
      </c>
      <c r="AX7" s="85">
        <v>2</v>
      </c>
      <c r="AY7" s="85" t="s">
        <v>2558</v>
      </c>
      <c r="AZ7" s="188">
        <v>51</v>
      </c>
      <c r="BA7" s="189" t="s">
        <v>2559</v>
      </c>
      <c r="BB7" s="68">
        <v>2</v>
      </c>
      <c r="BC7" s="63" t="s">
        <v>2560</v>
      </c>
      <c r="BD7" s="62">
        <v>2</v>
      </c>
      <c r="BE7" t="s">
        <v>2561</v>
      </c>
      <c r="BF7" s="64">
        <v>2</v>
      </c>
      <c r="BG7" s="63" t="s">
        <v>2562</v>
      </c>
      <c r="BH7" s="68">
        <v>2</v>
      </c>
      <c r="BI7" t="s">
        <v>2563</v>
      </c>
      <c r="BJ7" s="62">
        <v>2</v>
      </c>
      <c r="BK7" t="s">
        <v>2564</v>
      </c>
      <c r="BL7" s="62">
        <v>2</v>
      </c>
      <c r="BM7" s="74" t="s">
        <v>2565</v>
      </c>
      <c r="BN7" s="68">
        <v>2</v>
      </c>
      <c r="BO7" s="63" t="s">
        <v>2566</v>
      </c>
      <c r="BP7" s="62">
        <v>3</v>
      </c>
      <c r="BQ7" s="63" t="s">
        <v>2567</v>
      </c>
      <c r="BR7" s="62">
        <v>2</v>
      </c>
      <c r="BS7" s="63" t="s">
        <v>2568</v>
      </c>
      <c r="BT7" s="62">
        <v>2</v>
      </c>
      <c r="BU7" s="63" t="s">
        <v>2569</v>
      </c>
      <c r="BV7" s="80">
        <v>2</v>
      </c>
      <c r="BW7" s="86" t="s">
        <v>2570</v>
      </c>
      <c r="BX7" s="62" t="s">
        <v>2571</v>
      </c>
      <c r="BY7" s="68" t="s">
        <v>2572</v>
      </c>
      <c r="BZ7" s="62">
        <v>18</v>
      </c>
      <c r="CA7" s="63" t="s">
        <v>2539</v>
      </c>
      <c r="CB7" s="126">
        <v>1</v>
      </c>
      <c r="CC7" s="127" t="s">
        <v>2573</v>
      </c>
      <c r="CD7" s="68">
        <v>2</v>
      </c>
      <c r="CE7" s="63" t="s">
        <v>2574</v>
      </c>
      <c r="CF7" s="62">
        <v>2</v>
      </c>
      <c r="CG7" s="63" t="s">
        <v>2575</v>
      </c>
      <c r="CH7" s="85">
        <v>11</v>
      </c>
      <c r="CI7" s="85" t="s">
        <v>2540</v>
      </c>
      <c r="CJ7" s="75">
        <v>2</v>
      </c>
      <c r="CK7" s="76" t="s">
        <v>2576</v>
      </c>
      <c r="CL7" s="78" t="s">
        <v>2577</v>
      </c>
      <c r="CM7" s="87" t="s">
        <v>2578</v>
      </c>
      <c r="CN7" s="78">
        <v>2</v>
      </c>
      <c r="CO7" s="79" t="s">
        <v>2579</v>
      </c>
      <c r="CP7" s="62">
        <v>2</v>
      </c>
      <c r="CQ7" s="68" t="s">
        <v>2580</v>
      </c>
      <c r="CR7" s="62">
        <v>2</v>
      </c>
      <c r="CS7" s="63" t="s">
        <v>2581</v>
      </c>
      <c r="CT7" s="80">
        <v>2</v>
      </c>
      <c r="CU7" s="81" t="s">
        <v>2582</v>
      </c>
      <c r="CV7" s="62">
        <v>2</v>
      </c>
      <c r="CW7" s="68" t="s">
        <v>2581</v>
      </c>
      <c r="CX7" s="62">
        <v>2</v>
      </c>
      <c r="CY7" s="63" t="s">
        <v>2583</v>
      </c>
      <c r="CZ7" s="134" t="s">
        <v>2584</v>
      </c>
      <c r="DA7" t="s">
        <v>2585</v>
      </c>
      <c r="DB7" s="62" t="s">
        <v>2586</v>
      </c>
      <c r="DC7" s="63" t="s">
        <v>2587</v>
      </c>
      <c r="DD7" s="62" t="s">
        <v>2588</v>
      </c>
      <c r="DE7" s="63" t="s">
        <v>2589</v>
      </c>
      <c r="DF7" s="135">
        <v>1</v>
      </c>
      <c r="DG7" s="63" t="s">
        <v>2490</v>
      </c>
      <c r="DH7" s="80">
        <v>2</v>
      </c>
      <c r="DI7" s="85" t="s">
        <v>2590</v>
      </c>
      <c r="DJ7" s="62" t="s">
        <v>2591</v>
      </c>
      <c r="DK7" s="63" t="s">
        <v>2592</v>
      </c>
      <c r="DL7" s="80">
        <v>2</v>
      </c>
      <c r="DM7" s="81" t="s">
        <v>2593</v>
      </c>
      <c r="DN7" s="62" t="s">
        <v>2594</v>
      </c>
      <c r="DO7" s="128" t="s">
        <v>2595</v>
      </c>
      <c r="DP7" s="62" t="s">
        <v>2596</v>
      </c>
      <c r="DQ7" s="63" t="s">
        <v>2597</v>
      </c>
      <c r="DR7" s="62">
        <v>1100</v>
      </c>
      <c r="DS7" s="63" t="s">
        <v>2598</v>
      </c>
      <c r="DT7" s="80">
        <v>2</v>
      </c>
      <c r="DU7" s="85" t="s">
        <v>2599</v>
      </c>
      <c r="DV7" s="62" t="s">
        <v>2600</v>
      </c>
      <c r="DW7" s="63" t="s">
        <v>2601</v>
      </c>
      <c r="DX7" s="62">
        <v>5</v>
      </c>
      <c r="DY7" s="63" t="s">
        <v>2602</v>
      </c>
      <c r="DZ7" s="62">
        <v>2</v>
      </c>
      <c r="EA7" s="63" t="s">
        <v>2603</v>
      </c>
      <c r="EB7" s="80">
        <v>2</v>
      </c>
      <c r="EC7" s="81" t="s">
        <v>2604</v>
      </c>
    </row>
    <row r="8" spans="1:133" ht="14.85" customHeight="1" thickBot="1">
      <c r="B8" s="62">
        <v>4</v>
      </c>
      <c r="C8" s="63" t="s">
        <v>2605</v>
      </c>
      <c r="D8" s="62">
        <v>3</v>
      </c>
      <c r="E8" s="63" t="s">
        <v>2606</v>
      </c>
      <c r="F8" s="62" t="s">
        <v>2607</v>
      </c>
      <c r="G8" s="63" t="s">
        <v>2608</v>
      </c>
      <c r="H8" s="64">
        <v>3</v>
      </c>
      <c r="I8" s="69" t="s">
        <v>2609</v>
      </c>
      <c r="J8" s="64">
        <v>3</v>
      </c>
      <c r="K8" s="73" t="s">
        <v>2610</v>
      </c>
      <c r="L8" s="62">
        <v>19</v>
      </c>
      <c r="M8" s="63" t="s">
        <v>2611</v>
      </c>
      <c r="P8" s="62">
        <v>5</v>
      </c>
      <c r="Q8" s="63" t="s">
        <v>2612</v>
      </c>
      <c r="R8" s="62">
        <v>24</v>
      </c>
      <c r="S8" s="66" t="s">
        <v>2613</v>
      </c>
      <c r="V8" s="72">
        <v>3</v>
      </c>
      <c r="W8" s="65" t="s">
        <v>2614</v>
      </c>
      <c r="X8" s="62">
        <v>8</v>
      </c>
      <c r="Y8" s="63" t="s">
        <v>2615</v>
      </c>
      <c r="Z8" s="62">
        <v>3</v>
      </c>
      <c r="AA8" s="63" t="s">
        <v>2616</v>
      </c>
      <c r="AD8" s="62">
        <v>6</v>
      </c>
      <c r="AE8" s="63" t="s">
        <v>2617</v>
      </c>
      <c r="AF8" s="62">
        <v>8</v>
      </c>
      <c r="AG8" s="63" t="s">
        <v>2615</v>
      </c>
      <c r="AN8" s="62">
        <v>3</v>
      </c>
      <c r="AO8" s="63" t="s">
        <v>2618</v>
      </c>
      <c r="AP8" s="80">
        <v>3</v>
      </c>
      <c r="AQ8" s="81" t="s">
        <v>2619</v>
      </c>
      <c r="AR8" s="62">
        <v>3</v>
      </c>
      <c r="AS8" s="63" t="s">
        <v>2620</v>
      </c>
      <c r="AT8" s="62">
        <v>3</v>
      </c>
      <c r="AU8" s="63" t="s">
        <v>2621</v>
      </c>
      <c r="AV8" s="62">
        <v>3</v>
      </c>
      <c r="AW8" s="63" t="s">
        <v>2622</v>
      </c>
      <c r="AX8" s="68"/>
      <c r="AY8" s="68"/>
      <c r="AZ8" s="188">
        <v>71</v>
      </c>
      <c r="BA8" s="189" t="s">
        <v>2623</v>
      </c>
      <c r="BB8" s="85">
        <v>3</v>
      </c>
      <c r="BC8" s="81" t="s">
        <v>2624</v>
      </c>
      <c r="BD8" s="62">
        <v>3</v>
      </c>
      <c r="BE8" t="s">
        <v>2625</v>
      </c>
      <c r="BF8" s="64">
        <v>3</v>
      </c>
      <c r="BG8" s="63" t="s">
        <v>2626</v>
      </c>
      <c r="BH8" s="68">
        <v>3</v>
      </c>
      <c r="BI8" t="s">
        <v>2627</v>
      </c>
      <c r="BJ8" s="62">
        <v>3</v>
      </c>
      <c r="BK8" t="s">
        <v>2628</v>
      </c>
      <c r="BL8" s="62">
        <v>3</v>
      </c>
      <c r="BM8" s="74" t="s">
        <v>2629</v>
      </c>
      <c r="BN8" s="68">
        <v>3</v>
      </c>
      <c r="BO8" s="63" t="s">
        <v>2522</v>
      </c>
      <c r="BP8" s="62">
        <v>4</v>
      </c>
      <c r="BQ8" s="63" t="s">
        <v>2630</v>
      </c>
      <c r="BR8" s="62">
        <v>3</v>
      </c>
      <c r="BS8" s="63" t="s">
        <v>2631</v>
      </c>
      <c r="BT8" s="80">
        <v>3</v>
      </c>
      <c r="BU8" s="81" t="s">
        <v>2632</v>
      </c>
      <c r="BX8" s="62" t="s">
        <v>2633</v>
      </c>
      <c r="BY8" s="68" t="s">
        <v>2634</v>
      </c>
      <c r="BZ8" s="62">
        <v>19</v>
      </c>
      <c r="CA8" s="63" t="s">
        <v>2611</v>
      </c>
      <c r="CB8" s="126">
        <v>1.1000000000000001</v>
      </c>
      <c r="CC8" s="127" t="s">
        <v>2635</v>
      </c>
      <c r="CD8" s="68">
        <v>3</v>
      </c>
      <c r="CE8" s="63" t="s">
        <v>2636</v>
      </c>
      <c r="CF8" s="62">
        <v>3</v>
      </c>
      <c r="CG8" s="63" t="s">
        <v>2637</v>
      </c>
      <c r="CJ8" s="75">
        <v>3</v>
      </c>
      <c r="CK8" s="76" t="s">
        <v>2638</v>
      </c>
      <c r="CL8" s="78" t="s">
        <v>2639</v>
      </c>
      <c r="CM8" s="87" t="s">
        <v>2640</v>
      </c>
      <c r="CN8" s="78">
        <v>3</v>
      </c>
      <c r="CO8" s="79" t="s">
        <v>2641</v>
      </c>
      <c r="CP8" s="80">
        <v>3</v>
      </c>
      <c r="CQ8" s="88" t="s">
        <v>2642</v>
      </c>
      <c r="CR8" s="62">
        <v>3</v>
      </c>
      <c r="CS8" s="63" t="s">
        <v>2643</v>
      </c>
      <c r="CV8" s="62">
        <v>3</v>
      </c>
      <c r="CW8" s="68" t="s">
        <v>2643</v>
      </c>
      <c r="CX8" s="62">
        <v>3</v>
      </c>
      <c r="CY8" s="63" t="s">
        <v>2644</v>
      </c>
      <c r="CZ8" s="134" t="s">
        <v>1774</v>
      </c>
      <c r="DA8" t="s">
        <v>2645</v>
      </c>
      <c r="DB8" s="62" t="s">
        <v>2646</v>
      </c>
      <c r="DC8" s="63" t="s">
        <v>2647</v>
      </c>
      <c r="DD8" s="62" t="s">
        <v>2648</v>
      </c>
      <c r="DE8" s="63" t="s">
        <v>2649</v>
      </c>
      <c r="DF8" s="135">
        <v>2</v>
      </c>
      <c r="DG8" s="63" t="s">
        <v>2562</v>
      </c>
      <c r="DJ8" s="134" t="s">
        <v>2466</v>
      </c>
      <c r="DK8" s="74" t="s">
        <v>2650</v>
      </c>
      <c r="DN8" s="62" t="s">
        <v>2651</v>
      </c>
      <c r="DO8" s="128" t="s">
        <v>2652</v>
      </c>
      <c r="DP8" s="129" t="s">
        <v>2653</v>
      </c>
      <c r="DQ8" s="63" t="s">
        <v>2654</v>
      </c>
      <c r="DR8" s="129">
        <v>1101</v>
      </c>
      <c r="DS8" s="63" t="s">
        <v>2655</v>
      </c>
      <c r="DV8" s="134" t="s">
        <v>2656</v>
      </c>
      <c r="DW8" s="74" t="s">
        <v>2657</v>
      </c>
      <c r="DX8" s="62">
        <v>6</v>
      </c>
      <c r="DY8" s="63" t="s">
        <v>2658</v>
      </c>
      <c r="DZ8" s="80">
        <v>3</v>
      </c>
      <c r="EA8" s="81" t="s">
        <v>2659</v>
      </c>
    </row>
    <row r="9" spans="1:133" ht="14.85" customHeight="1" thickBot="1">
      <c r="B9" s="62">
        <v>5</v>
      </c>
      <c r="C9" s="63" t="s">
        <v>2660</v>
      </c>
      <c r="D9" s="80">
        <v>4</v>
      </c>
      <c r="E9" s="81" t="s">
        <v>2619</v>
      </c>
      <c r="F9" s="62" t="s">
        <v>2661</v>
      </c>
      <c r="G9" s="63" t="s">
        <v>2662</v>
      </c>
      <c r="H9" s="89">
        <v>4</v>
      </c>
      <c r="I9" s="90" t="s">
        <v>2663</v>
      </c>
      <c r="J9" s="89">
        <v>4</v>
      </c>
      <c r="K9" s="82" t="s">
        <v>2664</v>
      </c>
      <c r="L9" s="80">
        <v>20</v>
      </c>
      <c r="M9" s="81" t="s">
        <v>2665</v>
      </c>
      <c r="P9" s="62">
        <v>8</v>
      </c>
      <c r="Q9" s="63" t="s">
        <v>2666</v>
      </c>
      <c r="R9" s="62">
        <v>25</v>
      </c>
      <c r="S9" s="66" t="s">
        <v>2667</v>
      </c>
      <c r="V9" s="83">
        <v>4</v>
      </c>
      <c r="W9" s="91" t="s">
        <v>2668</v>
      </c>
      <c r="X9" s="62">
        <v>12</v>
      </c>
      <c r="Y9" s="63" t="s">
        <v>2669</v>
      </c>
      <c r="Z9" s="80">
        <v>4</v>
      </c>
      <c r="AA9" s="81" t="s">
        <v>2670</v>
      </c>
      <c r="AD9" s="62">
        <v>7</v>
      </c>
      <c r="AE9" s="63" t="s">
        <v>2671</v>
      </c>
      <c r="AF9" s="62">
        <v>15</v>
      </c>
      <c r="AG9" s="63" t="s">
        <v>2672</v>
      </c>
      <c r="AN9" s="80">
        <v>4</v>
      </c>
      <c r="AO9" s="81" t="s">
        <v>2673</v>
      </c>
      <c r="AR9" s="80">
        <v>4</v>
      </c>
      <c r="AS9" s="81" t="s">
        <v>2619</v>
      </c>
      <c r="AT9" s="62">
        <v>4</v>
      </c>
      <c r="AU9" s="63" t="s">
        <v>2674</v>
      </c>
      <c r="AV9" s="62">
        <v>4</v>
      </c>
      <c r="AW9" s="63" t="s">
        <v>2549</v>
      </c>
      <c r="AX9" s="68"/>
      <c r="AY9" s="68"/>
      <c r="AZ9" s="188">
        <v>80</v>
      </c>
      <c r="BA9" s="189" t="s">
        <v>2675</v>
      </c>
      <c r="BD9" s="62">
        <v>4</v>
      </c>
      <c r="BE9" s="74" t="s">
        <v>2676</v>
      </c>
      <c r="BF9" s="64">
        <v>4</v>
      </c>
      <c r="BG9" s="74" t="s">
        <v>2677</v>
      </c>
      <c r="BH9" s="85">
        <v>4</v>
      </c>
      <c r="BI9" s="88" t="s">
        <v>2678</v>
      </c>
      <c r="BJ9" s="89">
        <v>4</v>
      </c>
      <c r="BK9" s="88" t="s">
        <v>2679</v>
      </c>
      <c r="BL9" s="62">
        <v>4</v>
      </c>
      <c r="BM9" s="74" t="s">
        <v>2680</v>
      </c>
      <c r="BN9" s="68">
        <v>4</v>
      </c>
      <c r="BO9" s="63" t="s">
        <v>2681</v>
      </c>
      <c r="BP9" s="62">
        <v>5</v>
      </c>
      <c r="BQ9" s="63" t="s">
        <v>2682</v>
      </c>
      <c r="BR9" s="62">
        <v>4</v>
      </c>
      <c r="BS9" s="63" t="s">
        <v>2683</v>
      </c>
      <c r="BX9" s="62" t="s">
        <v>2684</v>
      </c>
      <c r="BY9" s="68" t="s">
        <v>2685</v>
      </c>
      <c r="BZ9" s="80">
        <v>20</v>
      </c>
      <c r="CA9" s="81" t="s">
        <v>2665</v>
      </c>
      <c r="CB9" s="126">
        <v>1.1100000000000001</v>
      </c>
      <c r="CC9" s="127" t="s">
        <v>2686</v>
      </c>
      <c r="CD9" s="68">
        <v>4</v>
      </c>
      <c r="CE9" s="63" t="s">
        <v>2687</v>
      </c>
      <c r="CF9" s="80">
        <v>4</v>
      </c>
      <c r="CG9" s="81" t="s">
        <v>2688</v>
      </c>
      <c r="CJ9" s="75" t="s">
        <v>2689</v>
      </c>
      <c r="CK9" s="76" t="s">
        <v>2689</v>
      </c>
      <c r="CL9" s="78" t="s">
        <v>2689</v>
      </c>
      <c r="CM9" s="87" t="s">
        <v>2689</v>
      </c>
      <c r="CN9" s="78">
        <v>4</v>
      </c>
      <c r="CO9" s="79" t="s">
        <v>2689</v>
      </c>
      <c r="CR9" s="80">
        <v>4</v>
      </c>
      <c r="CS9" s="81" t="s">
        <v>2690</v>
      </c>
      <c r="CV9" s="80">
        <v>4</v>
      </c>
      <c r="CW9" s="85" t="s">
        <v>2690</v>
      </c>
      <c r="CX9" s="62">
        <v>4</v>
      </c>
      <c r="CY9" s="63" t="s">
        <v>2643</v>
      </c>
      <c r="CZ9" s="134" t="s">
        <v>2691</v>
      </c>
      <c r="DA9" t="s">
        <v>2692</v>
      </c>
      <c r="DB9" s="134" t="s">
        <v>2693</v>
      </c>
      <c r="DC9" s="74" t="s">
        <v>2694</v>
      </c>
      <c r="DD9" s="134" t="s">
        <v>2695</v>
      </c>
      <c r="DE9" s="74" t="s">
        <v>2696</v>
      </c>
      <c r="DF9" s="135">
        <v>3</v>
      </c>
      <c r="DG9" s="63" t="s">
        <v>2626</v>
      </c>
      <c r="DJ9" s="134" t="s">
        <v>2697</v>
      </c>
      <c r="DK9" s="74" t="s">
        <v>2698</v>
      </c>
      <c r="DN9" s="129" t="s">
        <v>2699</v>
      </c>
      <c r="DO9" s="68" t="s">
        <v>2700</v>
      </c>
      <c r="DP9" s="62" t="s">
        <v>2701</v>
      </c>
      <c r="DQ9" s="63" t="s">
        <v>2702</v>
      </c>
      <c r="DR9" s="62">
        <v>1102</v>
      </c>
      <c r="DS9" s="63" t="s">
        <v>2703</v>
      </c>
      <c r="DV9" s="134" t="s">
        <v>2704</v>
      </c>
      <c r="DW9" s="74" t="s">
        <v>2705</v>
      </c>
      <c r="DX9" s="62">
        <v>7</v>
      </c>
      <c r="DY9" s="63" t="s">
        <v>2706</v>
      </c>
      <c r="EB9" s="136"/>
    </row>
    <row r="10" spans="1:133" ht="14.85" customHeight="1" thickBot="1">
      <c r="B10" s="62">
        <v>6</v>
      </c>
      <c r="C10" s="63" t="s">
        <v>2707</v>
      </c>
      <c r="F10" s="62" t="s">
        <v>2708</v>
      </c>
      <c r="G10" s="63" t="s">
        <v>2709</v>
      </c>
      <c r="P10" s="80">
        <v>9</v>
      </c>
      <c r="Q10" s="81" t="s">
        <v>2710</v>
      </c>
      <c r="R10" s="80">
        <v>26</v>
      </c>
      <c r="S10" s="86" t="s">
        <v>2711</v>
      </c>
      <c r="X10" s="62">
        <v>16</v>
      </c>
      <c r="Y10" s="63" t="s">
        <v>2712</v>
      </c>
      <c r="AD10" s="62">
        <v>8</v>
      </c>
      <c r="AE10" s="63" t="s">
        <v>2713</v>
      </c>
      <c r="AF10" s="62">
        <v>18</v>
      </c>
      <c r="AG10" s="63" t="s">
        <v>2714</v>
      </c>
      <c r="AT10" s="80">
        <v>5</v>
      </c>
      <c r="AU10" s="81" t="s">
        <v>2715</v>
      </c>
      <c r="AV10" s="80">
        <v>5</v>
      </c>
      <c r="AW10" s="81" t="s">
        <v>2716</v>
      </c>
      <c r="AX10" s="68"/>
      <c r="AY10" s="68"/>
      <c r="AZ10" s="188">
        <v>1000</v>
      </c>
      <c r="BA10" s="189" t="s">
        <v>2717</v>
      </c>
      <c r="BD10" s="62">
        <v>5</v>
      </c>
      <c r="BE10" s="74" t="s">
        <v>2718</v>
      </c>
      <c r="BF10" s="64">
        <v>5</v>
      </c>
      <c r="BG10" s="74" t="s">
        <v>2719</v>
      </c>
      <c r="BJ10" s="135"/>
      <c r="BL10" s="62">
        <v>5</v>
      </c>
      <c r="BM10" s="74" t="s">
        <v>2720</v>
      </c>
      <c r="BN10" s="85">
        <v>5</v>
      </c>
      <c r="BO10" s="81" t="s">
        <v>2721</v>
      </c>
      <c r="BP10" s="62">
        <v>7</v>
      </c>
      <c r="BQ10" s="63" t="s">
        <v>2722</v>
      </c>
      <c r="BR10" s="80">
        <v>5</v>
      </c>
      <c r="BS10" s="81" t="s">
        <v>2723</v>
      </c>
      <c r="BX10" s="62" t="s">
        <v>2724</v>
      </c>
      <c r="BY10" s="63" t="s">
        <v>2725</v>
      </c>
      <c r="CB10" s="126">
        <v>1.1200000000000001</v>
      </c>
      <c r="CC10" s="127" t="s">
        <v>2726</v>
      </c>
      <c r="CD10" s="68">
        <v>5</v>
      </c>
      <c r="CE10" s="63" t="s">
        <v>2727</v>
      </c>
      <c r="CJ10" s="92"/>
      <c r="CK10" s="93"/>
      <c r="CL10" s="92"/>
      <c r="CM10" s="94"/>
      <c r="CN10" s="92"/>
      <c r="CO10" s="93"/>
      <c r="CX10" s="80">
        <v>5</v>
      </c>
      <c r="CY10" s="81" t="s">
        <v>2690</v>
      </c>
      <c r="CZ10" s="134" t="s">
        <v>2728</v>
      </c>
      <c r="DA10" t="s">
        <v>2729</v>
      </c>
      <c r="DB10" s="134" t="s">
        <v>2730</v>
      </c>
      <c r="DC10" s="74" t="s">
        <v>2731</v>
      </c>
      <c r="DD10" s="134" t="s">
        <v>2732</v>
      </c>
      <c r="DE10" s="74" t="s">
        <v>2733</v>
      </c>
      <c r="DF10" s="135">
        <v>4</v>
      </c>
      <c r="DG10" s="74" t="s">
        <v>2677</v>
      </c>
      <c r="DJ10" s="134" t="s">
        <v>2535</v>
      </c>
      <c r="DK10" s="74" t="s">
        <v>2734</v>
      </c>
      <c r="DN10" s="80" t="s">
        <v>2735</v>
      </c>
      <c r="DO10" s="85" t="s">
        <v>2736</v>
      </c>
      <c r="DP10" s="134" t="s">
        <v>2737</v>
      </c>
      <c r="DQ10" s="73" t="s">
        <v>2738</v>
      </c>
      <c r="DR10" s="64">
        <v>1103</v>
      </c>
      <c r="DS10" s="73" t="s">
        <v>2739</v>
      </c>
      <c r="DV10" s="134" t="s">
        <v>2740</v>
      </c>
      <c r="DW10" s="74" t="s">
        <v>2741</v>
      </c>
      <c r="DX10" s="62">
        <v>8</v>
      </c>
      <c r="DY10" s="63" t="s">
        <v>2742</v>
      </c>
      <c r="DZ10" s="136"/>
    </row>
    <row r="11" spans="1:133" ht="14.85" customHeight="1" thickBot="1">
      <c r="B11" s="62">
        <v>7</v>
      </c>
      <c r="C11" s="63" t="s">
        <v>2743</v>
      </c>
      <c r="F11" s="62" t="s">
        <v>2744</v>
      </c>
      <c r="G11" s="63" t="s">
        <v>2745</v>
      </c>
      <c r="S11" s="95"/>
      <c r="X11" s="62">
        <v>18</v>
      </c>
      <c r="Y11" s="63" t="s">
        <v>2714</v>
      </c>
      <c r="AD11" s="62">
        <v>9</v>
      </c>
      <c r="AE11" s="63" t="s">
        <v>2746</v>
      </c>
      <c r="AF11" s="62">
        <v>19</v>
      </c>
      <c r="AG11" s="63" t="s">
        <v>2747</v>
      </c>
      <c r="AZ11" s="188">
        <v>1001</v>
      </c>
      <c r="BA11" s="189" t="s">
        <v>2748</v>
      </c>
      <c r="BD11" s="80">
        <v>6</v>
      </c>
      <c r="BE11" s="96" t="s">
        <v>2749</v>
      </c>
      <c r="BF11" s="64">
        <v>6</v>
      </c>
      <c r="BG11" s="74" t="s">
        <v>2750</v>
      </c>
      <c r="BJ11" s="135"/>
      <c r="BL11" s="62">
        <v>6</v>
      </c>
      <c r="BM11" s="74" t="s">
        <v>2751</v>
      </c>
      <c r="BP11" s="62">
        <v>8</v>
      </c>
      <c r="BQ11" s="63" t="s">
        <v>2752</v>
      </c>
      <c r="BX11" s="62" t="s">
        <v>2753</v>
      </c>
      <c r="BY11" s="63" t="s">
        <v>2754</v>
      </c>
      <c r="CB11" s="126">
        <v>1.1299999999999999</v>
      </c>
      <c r="CC11" s="127" t="s">
        <v>2755</v>
      </c>
      <c r="CD11" s="68">
        <v>6</v>
      </c>
      <c r="CE11" s="63" t="s">
        <v>2756</v>
      </c>
      <c r="CJ11" s="92"/>
      <c r="CK11" s="93"/>
      <c r="CL11" s="92"/>
      <c r="CM11" s="94"/>
      <c r="CN11" s="92"/>
      <c r="CO11" s="93"/>
      <c r="CZ11" s="134" t="s">
        <v>2757</v>
      </c>
      <c r="DA11" t="s">
        <v>2758</v>
      </c>
      <c r="DB11" s="134" t="s">
        <v>2759</v>
      </c>
      <c r="DC11" s="74" t="s">
        <v>2760</v>
      </c>
      <c r="DD11" s="134" t="s">
        <v>2761</v>
      </c>
      <c r="DE11" s="74" t="s">
        <v>2762</v>
      </c>
      <c r="DF11" s="135">
        <v>5</v>
      </c>
      <c r="DG11" s="74" t="s">
        <v>2719</v>
      </c>
      <c r="DJ11" s="134" t="s">
        <v>2607</v>
      </c>
      <c r="DK11" s="74" t="s">
        <v>2763</v>
      </c>
      <c r="DP11" s="134" t="s">
        <v>2764</v>
      </c>
      <c r="DQ11" s="73" t="s">
        <v>2765</v>
      </c>
      <c r="DR11" s="64">
        <v>1104</v>
      </c>
      <c r="DS11" s="73" t="s">
        <v>2766</v>
      </c>
      <c r="DV11" s="132"/>
      <c r="DW11" s="133" t="s">
        <v>2767</v>
      </c>
      <c r="DX11" s="62">
        <v>9</v>
      </c>
      <c r="DY11" s="63" t="s">
        <v>2768</v>
      </c>
    </row>
    <row r="12" spans="1:133" ht="14.85" customHeight="1" thickBot="1">
      <c r="B12" s="62">
        <v>8</v>
      </c>
      <c r="C12" s="63" t="s">
        <v>2769</v>
      </c>
      <c r="F12" s="62" t="s">
        <v>2770</v>
      </c>
      <c r="G12" s="63" t="s">
        <v>2771</v>
      </c>
      <c r="X12" s="80">
        <v>19</v>
      </c>
      <c r="Y12" s="81" t="s">
        <v>2747</v>
      </c>
      <c r="AD12" s="62">
        <v>11</v>
      </c>
      <c r="AE12" s="63" t="s">
        <v>2772</v>
      </c>
      <c r="AF12" s="80">
        <v>22</v>
      </c>
      <c r="AG12" s="81" t="s">
        <v>2773</v>
      </c>
      <c r="AZ12" s="188">
        <v>1002</v>
      </c>
      <c r="BA12" s="199" t="s">
        <v>2774</v>
      </c>
      <c r="BF12" s="64">
        <v>7</v>
      </c>
      <c r="BG12" s="74" t="s">
        <v>2775</v>
      </c>
      <c r="BJ12" s="135"/>
      <c r="BL12" s="62">
        <v>7</v>
      </c>
      <c r="BM12" s="74" t="s">
        <v>2776</v>
      </c>
      <c r="BP12" s="62">
        <v>9</v>
      </c>
      <c r="BQ12" s="63" t="s">
        <v>2777</v>
      </c>
      <c r="BX12" s="62" t="s">
        <v>2778</v>
      </c>
      <c r="BY12" s="63" t="s">
        <v>2779</v>
      </c>
      <c r="CB12" s="126">
        <v>1.1399999999999999</v>
      </c>
      <c r="CC12" s="127" t="s">
        <v>2780</v>
      </c>
      <c r="CD12" s="68">
        <v>7</v>
      </c>
      <c r="CE12" s="63" t="s">
        <v>2781</v>
      </c>
      <c r="CJ12" s="92"/>
      <c r="CK12" s="93"/>
      <c r="CL12" s="92"/>
      <c r="CM12" s="94"/>
      <c r="CN12" s="92"/>
      <c r="CO12" s="93"/>
      <c r="CZ12" s="134" t="s">
        <v>2782</v>
      </c>
      <c r="DA12" t="s">
        <v>2783</v>
      </c>
      <c r="DB12" s="134" t="s">
        <v>2784</v>
      </c>
      <c r="DC12" s="74" t="s">
        <v>2785</v>
      </c>
      <c r="DD12" s="134" t="s">
        <v>2786</v>
      </c>
      <c r="DE12" s="74" t="s">
        <v>2787</v>
      </c>
      <c r="DF12" s="135">
        <v>6</v>
      </c>
      <c r="DG12" s="74" t="s">
        <v>2750</v>
      </c>
      <c r="DJ12" s="134" t="s">
        <v>2661</v>
      </c>
      <c r="DK12" s="74" t="s">
        <v>2788</v>
      </c>
      <c r="DP12" s="134" t="s">
        <v>2789</v>
      </c>
      <c r="DQ12" s="73" t="s">
        <v>2790</v>
      </c>
      <c r="DR12" s="64">
        <v>1105</v>
      </c>
      <c r="DS12" s="73" t="s">
        <v>2791</v>
      </c>
      <c r="DV12" s="134" t="s">
        <v>2792</v>
      </c>
      <c r="DW12" s="74" t="s">
        <v>2793</v>
      </c>
      <c r="DX12" s="62">
        <v>10</v>
      </c>
      <c r="DY12" s="63" t="s">
        <v>2794</v>
      </c>
    </row>
    <row r="13" spans="1:133" ht="14.85" customHeight="1" thickBot="1">
      <c r="B13" s="62">
        <v>9</v>
      </c>
      <c r="C13" s="63" t="s">
        <v>2795</v>
      </c>
      <c r="F13" s="62" t="s">
        <v>2796</v>
      </c>
      <c r="G13" s="63" t="s">
        <v>2797</v>
      </c>
      <c r="AD13" s="62">
        <v>12</v>
      </c>
      <c r="AE13" s="63" t="s">
        <v>2798</v>
      </c>
      <c r="AZ13" s="188">
        <v>1003</v>
      </c>
      <c r="BA13" s="189" t="s">
        <v>2799</v>
      </c>
      <c r="BF13" s="64">
        <v>8</v>
      </c>
      <c r="BG13" s="74" t="s">
        <v>2800</v>
      </c>
      <c r="BJ13" s="135"/>
      <c r="BL13" s="62">
        <v>8</v>
      </c>
      <c r="BM13" s="74" t="s">
        <v>2624</v>
      </c>
      <c r="BP13" s="62">
        <v>10</v>
      </c>
      <c r="BQ13" s="63" t="s">
        <v>2801</v>
      </c>
      <c r="BX13" s="62" t="s">
        <v>2802</v>
      </c>
      <c r="BY13" s="63" t="s">
        <v>2803</v>
      </c>
      <c r="CB13" s="126">
        <v>1.1499999999999999</v>
      </c>
      <c r="CC13" s="127" t="s">
        <v>2804</v>
      </c>
      <c r="CD13" s="85">
        <v>8</v>
      </c>
      <c r="CE13" s="81" t="s">
        <v>2619</v>
      </c>
      <c r="CJ13" s="92"/>
      <c r="CK13" s="93"/>
      <c r="CL13" s="92"/>
      <c r="CM13" s="94"/>
      <c r="CN13" s="92"/>
      <c r="CO13" s="93"/>
      <c r="CZ13" s="134" t="s">
        <v>2805</v>
      </c>
      <c r="DA13" t="s">
        <v>2806</v>
      </c>
      <c r="DB13" s="134" t="s">
        <v>2807</v>
      </c>
      <c r="DC13" s="74" t="s">
        <v>2808</v>
      </c>
      <c r="DD13" s="134" t="s">
        <v>2809</v>
      </c>
      <c r="DE13" s="74" t="s">
        <v>2810</v>
      </c>
      <c r="DF13" s="135">
        <v>7</v>
      </c>
      <c r="DG13" s="74" t="s">
        <v>2775</v>
      </c>
      <c r="DJ13" s="134" t="s">
        <v>2708</v>
      </c>
      <c r="DK13" s="74" t="s">
        <v>2811</v>
      </c>
      <c r="DP13" s="134" t="s">
        <v>2812</v>
      </c>
      <c r="DQ13" s="73" t="s">
        <v>2813</v>
      </c>
      <c r="DR13" s="64">
        <v>1106</v>
      </c>
      <c r="DS13" s="73" t="s">
        <v>2814</v>
      </c>
      <c r="DV13" s="134" t="s">
        <v>2815</v>
      </c>
      <c r="DW13" s="74" t="s">
        <v>2816</v>
      </c>
      <c r="DX13" s="62">
        <v>11</v>
      </c>
      <c r="DY13" s="63" t="s">
        <v>2817</v>
      </c>
    </row>
    <row r="14" spans="1:133" ht="14.85" customHeight="1" thickBot="1">
      <c r="B14" s="62">
        <v>10</v>
      </c>
      <c r="C14" s="63" t="s">
        <v>2818</v>
      </c>
      <c r="F14" s="62" t="s">
        <v>2819</v>
      </c>
      <c r="G14" s="63" t="s">
        <v>2820</v>
      </c>
      <c r="AD14" s="80">
        <v>13</v>
      </c>
      <c r="AE14" s="81" t="s">
        <v>2821</v>
      </c>
      <c r="AZ14" s="188">
        <v>1004</v>
      </c>
      <c r="BA14" s="199" t="s">
        <v>2822</v>
      </c>
      <c r="BF14" s="64">
        <v>9</v>
      </c>
      <c r="BG14" s="74" t="s">
        <v>2823</v>
      </c>
      <c r="BL14" s="80">
        <v>9</v>
      </c>
      <c r="BM14" s="96" t="s">
        <v>2619</v>
      </c>
      <c r="BP14" s="62">
        <v>12</v>
      </c>
      <c r="BQ14" s="63" t="s">
        <v>2824</v>
      </c>
      <c r="BX14" s="62" t="s">
        <v>2825</v>
      </c>
      <c r="BY14" s="63" t="s">
        <v>2826</v>
      </c>
      <c r="CB14" s="126">
        <v>1.1599999999999999</v>
      </c>
      <c r="CC14" s="127" t="s">
        <v>2827</v>
      </c>
      <c r="CJ14" s="92"/>
      <c r="CK14" s="93"/>
      <c r="CL14" s="92"/>
      <c r="CM14" s="94"/>
      <c r="CN14" s="92"/>
      <c r="CO14" s="93"/>
      <c r="CZ14" s="134" t="s">
        <v>2828</v>
      </c>
      <c r="DA14" t="s">
        <v>2829</v>
      </c>
      <c r="DB14" s="134" t="s">
        <v>2830</v>
      </c>
      <c r="DC14" s="74" t="s">
        <v>2831</v>
      </c>
      <c r="DD14" s="134" t="s">
        <v>2832</v>
      </c>
      <c r="DE14" s="74" t="s">
        <v>2833</v>
      </c>
      <c r="DF14" s="135">
        <v>8</v>
      </c>
      <c r="DG14" s="74" t="s">
        <v>2800</v>
      </c>
      <c r="DJ14" s="134" t="s">
        <v>2744</v>
      </c>
      <c r="DK14" s="74" t="s">
        <v>2834</v>
      </c>
      <c r="DP14" s="134" t="s">
        <v>2835</v>
      </c>
      <c r="DQ14" s="73" t="s">
        <v>2836</v>
      </c>
      <c r="DR14" s="64">
        <v>1107</v>
      </c>
      <c r="DS14" s="73" t="s">
        <v>2837</v>
      </c>
      <c r="DV14" s="134" t="s">
        <v>2838</v>
      </c>
      <c r="DW14" s="74" t="s">
        <v>2839</v>
      </c>
      <c r="DX14" s="62">
        <v>12</v>
      </c>
      <c r="DY14" s="63" t="s">
        <v>2840</v>
      </c>
    </row>
    <row r="15" spans="1:133" ht="14.85" customHeight="1" thickBot="1">
      <c r="B15" s="62">
        <v>12</v>
      </c>
      <c r="C15" s="63" t="s">
        <v>2841</v>
      </c>
      <c r="F15" s="62" t="s">
        <v>2842</v>
      </c>
      <c r="G15" s="63" t="s">
        <v>2843</v>
      </c>
      <c r="AZ15" s="188">
        <v>1005</v>
      </c>
      <c r="BA15" s="189" t="s">
        <v>2844</v>
      </c>
      <c r="BF15" s="64">
        <v>10</v>
      </c>
      <c r="BG15" s="74" t="s">
        <v>2845</v>
      </c>
      <c r="BP15" s="62">
        <v>13</v>
      </c>
      <c r="BQ15" s="63" t="s">
        <v>2846</v>
      </c>
      <c r="BX15" s="62" t="s">
        <v>2847</v>
      </c>
      <c r="BY15" s="63" t="s">
        <v>2848</v>
      </c>
      <c r="CB15" s="126">
        <v>1.19</v>
      </c>
      <c r="CC15" s="127" t="s">
        <v>2849</v>
      </c>
      <c r="CJ15" s="92"/>
      <c r="CK15" s="93"/>
      <c r="CL15" s="92"/>
      <c r="CM15" s="94"/>
      <c r="CN15" s="92"/>
      <c r="CO15" s="93"/>
      <c r="CZ15" s="134" t="s">
        <v>2850</v>
      </c>
      <c r="DA15" t="s">
        <v>2851</v>
      </c>
      <c r="DB15" s="134" t="s">
        <v>2852</v>
      </c>
      <c r="DC15" s="74" t="s">
        <v>2853</v>
      </c>
      <c r="DD15" s="134" t="s">
        <v>2854</v>
      </c>
      <c r="DE15" s="74" t="s">
        <v>2855</v>
      </c>
      <c r="DF15" s="135">
        <v>9</v>
      </c>
      <c r="DG15" s="74" t="s">
        <v>2823</v>
      </c>
      <c r="DJ15" s="134" t="s">
        <v>2856</v>
      </c>
      <c r="DK15" s="74" t="s">
        <v>2857</v>
      </c>
      <c r="DP15" s="134" t="s">
        <v>2858</v>
      </c>
      <c r="DQ15" s="73" t="s">
        <v>2859</v>
      </c>
      <c r="DR15" s="64">
        <v>1108</v>
      </c>
      <c r="DS15" s="73" t="s">
        <v>2860</v>
      </c>
      <c r="DV15" s="134" t="s">
        <v>2861</v>
      </c>
      <c r="DW15" s="74" t="s">
        <v>2862</v>
      </c>
      <c r="DX15" s="80">
        <v>13</v>
      </c>
      <c r="DY15" s="81" t="s">
        <v>2863</v>
      </c>
    </row>
    <row r="16" spans="1:133" ht="14.85" customHeight="1">
      <c r="B16" s="62">
        <v>13</v>
      </c>
      <c r="C16" s="63" t="s">
        <v>2864</v>
      </c>
      <c r="F16" s="62" t="s">
        <v>2865</v>
      </c>
      <c r="G16" s="63" t="s">
        <v>2866</v>
      </c>
      <c r="AZ16" s="190">
        <v>2001</v>
      </c>
      <c r="BA16" s="191" t="s">
        <v>2867</v>
      </c>
      <c r="BF16" s="64">
        <v>11</v>
      </c>
      <c r="BG16" s="74" t="s">
        <v>2868</v>
      </c>
      <c r="BP16" s="62">
        <v>15</v>
      </c>
      <c r="BQ16" s="63" t="s">
        <v>2869</v>
      </c>
      <c r="BX16" s="62" t="s">
        <v>2870</v>
      </c>
      <c r="BY16" s="63" t="s">
        <v>2871</v>
      </c>
      <c r="CB16" s="126">
        <v>1.2</v>
      </c>
      <c r="CC16" s="127" t="s">
        <v>2872</v>
      </c>
      <c r="CJ16" s="92"/>
      <c r="CK16" s="93"/>
      <c r="CL16" s="92"/>
      <c r="CM16" s="94"/>
      <c r="CN16" s="92"/>
      <c r="CO16" s="93"/>
      <c r="CZ16" s="134" t="s">
        <v>2873</v>
      </c>
      <c r="DA16" t="s">
        <v>2874</v>
      </c>
      <c r="DB16" s="134" t="s">
        <v>2875</v>
      </c>
      <c r="DC16" s="74" t="s">
        <v>2876</v>
      </c>
      <c r="DD16" s="134" t="s">
        <v>2877</v>
      </c>
      <c r="DE16" s="74" t="s">
        <v>2878</v>
      </c>
      <c r="DF16" s="135">
        <v>10</v>
      </c>
      <c r="DG16" s="74" t="s">
        <v>2845</v>
      </c>
      <c r="DJ16" s="134" t="s">
        <v>2879</v>
      </c>
      <c r="DK16" s="74" t="s">
        <v>2880</v>
      </c>
      <c r="DP16" s="134" t="s">
        <v>2881</v>
      </c>
      <c r="DQ16" s="73" t="s">
        <v>2882</v>
      </c>
      <c r="DR16" s="64">
        <v>1109</v>
      </c>
      <c r="DS16" s="73" t="s">
        <v>2883</v>
      </c>
      <c r="DV16" s="134" t="s">
        <v>2884</v>
      </c>
      <c r="DW16" s="74" t="s">
        <v>2885</v>
      </c>
    </row>
    <row r="17" spans="2:128" ht="14.85" customHeight="1">
      <c r="B17" s="62">
        <v>14</v>
      </c>
      <c r="C17" s="63" t="s">
        <v>2886</v>
      </c>
      <c r="F17" s="62" t="s">
        <v>2887</v>
      </c>
      <c r="G17" s="63" t="s">
        <v>2888</v>
      </c>
      <c r="AZ17" s="190">
        <v>2020</v>
      </c>
      <c r="BA17" s="191" t="s">
        <v>2619</v>
      </c>
      <c r="BF17" s="64">
        <v>12</v>
      </c>
      <c r="BG17" s="74" t="s">
        <v>2889</v>
      </c>
      <c r="BP17" s="62">
        <v>16</v>
      </c>
      <c r="BQ17" s="63" t="s">
        <v>2890</v>
      </c>
      <c r="BX17" s="62" t="s">
        <v>2891</v>
      </c>
      <c r="BY17" s="63" t="s">
        <v>2892</v>
      </c>
      <c r="CB17" s="126">
        <v>1.21</v>
      </c>
      <c r="CC17" s="127" t="s">
        <v>2893</v>
      </c>
      <c r="CJ17" s="92"/>
      <c r="CK17" s="93"/>
      <c r="CL17" s="92"/>
      <c r="CM17" s="94"/>
      <c r="CN17" s="92"/>
      <c r="CO17" s="93"/>
      <c r="CZ17" s="134" t="s">
        <v>2894</v>
      </c>
      <c r="DA17" t="s">
        <v>2895</v>
      </c>
      <c r="DB17" s="134" t="s">
        <v>2896</v>
      </c>
      <c r="DC17" s="74" t="s">
        <v>2897</v>
      </c>
      <c r="DD17" s="134" t="s">
        <v>2898</v>
      </c>
      <c r="DE17" s="74" t="s">
        <v>2899</v>
      </c>
      <c r="DF17" s="135">
        <v>11</v>
      </c>
      <c r="DG17" s="74" t="s">
        <v>2868</v>
      </c>
      <c r="DJ17" s="134" t="s">
        <v>2770</v>
      </c>
      <c r="DK17" s="74" t="s">
        <v>2900</v>
      </c>
      <c r="DP17" s="134" t="s">
        <v>2901</v>
      </c>
      <c r="DQ17" s="73" t="s">
        <v>2902</v>
      </c>
      <c r="DR17" s="64">
        <v>1110</v>
      </c>
      <c r="DS17" s="73" t="s">
        <v>2903</v>
      </c>
      <c r="DV17" s="134" t="s">
        <v>2904</v>
      </c>
      <c r="DW17" s="74" t="s">
        <v>2905</v>
      </c>
      <c r="DX17" s="136"/>
    </row>
    <row r="18" spans="2:128" ht="14.85" customHeight="1" thickBot="1">
      <c r="B18" s="62">
        <v>15</v>
      </c>
      <c r="C18" s="63" t="s">
        <v>2906</v>
      </c>
      <c r="F18" s="62" t="s">
        <v>2907</v>
      </c>
      <c r="G18" s="63" t="s">
        <v>2908</v>
      </c>
      <c r="AZ18" s="190">
        <v>2003</v>
      </c>
      <c r="BA18" s="191" t="s">
        <v>2909</v>
      </c>
      <c r="BF18" s="64">
        <v>13</v>
      </c>
      <c r="BG18" s="74" t="s">
        <v>2910</v>
      </c>
      <c r="BP18" s="62">
        <v>17</v>
      </c>
      <c r="BQ18" s="63" t="s">
        <v>2623</v>
      </c>
      <c r="BX18" s="62" t="s">
        <v>2911</v>
      </c>
      <c r="BY18" s="63" t="s">
        <v>2912</v>
      </c>
      <c r="CB18" s="126">
        <v>1.22</v>
      </c>
      <c r="CC18" s="127" t="s">
        <v>2913</v>
      </c>
      <c r="CJ18" s="92"/>
      <c r="CK18" s="93"/>
      <c r="CL18" s="92"/>
      <c r="CM18" s="94"/>
      <c r="CN18" s="92"/>
      <c r="CO18" s="93"/>
      <c r="CZ18" s="137" t="s">
        <v>2914</v>
      </c>
      <c r="DA18" s="88" t="s">
        <v>2915</v>
      </c>
      <c r="DB18" s="134" t="s">
        <v>2916</v>
      </c>
      <c r="DC18" s="74" t="s">
        <v>2917</v>
      </c>
      <c r="DD18" s="134" t="s">
        <v>2918</v>
      </c>
      <c r="DE18" s="74" t="s">
        <v>2919</v>
      </c>
      <c r="DF18" s="135">
        <v>12</v>
      </c>
      <c r="DG18" s="74" t="s">
        <v>2889</v>
      </c>
      <c r="DJ18" s="134" t="s">
        <v>2920</v>
      </c>
      <c r="DK18" s="74" t="s">
        <v>2921</v>
      </c>
      <c r="DP18" s="134" t="s">
        <v>2922</v>
      </c>
      <c r="DQ18" s="73" t="s">
        <v>2923</v>
      </c>
      <c r="DR18" s="64">
        <v>1198</v>
      </c>
      <c r="DS18" s="73" t="s">
        <v>2924</v>
      </c>
      <c r="DV18" s="134" t="s">
        <v>2925</v>
      </c>
      <c r="DW18" s="74" t="s">
        <v>2926</v>
      </c>
    </row>
    <row r="19" spans="2:128" ht="14.85" customHeight="1" thickBot="1">
      <c r="B19" s="62">
        <v>41</v>
      </c>
      <c r="C19" s="63" t="s">
        <v>2927</v>
      </c>
      <c r="F19" s="62" t="s">
        <v>2928</v>
      </c>
      <c r="G19" s="63" t="s">
        <v>2929</v>
      </c>
      <c r="AZ19" s="190">
        <v>2002</v>
      </c>
      <c r="BA19" s="191" t="s">
        <v>2930</v>
      </c>
      <c r="BF19" s="64">
        <v>14</v>
      </c>
      <c r="BG19" s="74" t="s">
        <v>2931</v>
      </c>
      <c r="BP19" s="80">
        <v>18</v>
      </c>
      <c r="BQ19" s="81" t="s">
        <v>2932</v>
      </c>
      <c r="BX19" s="62" t="s">
        <v>2933</v>
      </c>
      <c r="BY19" s="63" t="s">
        <v>2934</v>
      </c>
      <c r="CB19" s="126">
        <v>1.23</v>
      </c>
      <c r="CC19" s="127" t="s">
        <v>2935</v>
      </c>
      <c r="CJ19" s="92"/>
      <c r="CK19" s="93"/>
      <c r="CL19" s="92"/>
      <c r="CM19" s="94"/>
      <c r="CN19" s="92"/>
      <c r="CO19" s="93"/>
      <c r="DB19" s="134" t="s">
        <v>2936</v>
      </c>
      <c r="DC19" s="74" t="s">
        <v>2937</v>
      </c>
      <c r="DD19" s="134" t="s">
        <v>2938</v>
      </c>
      <c r="DE19" s="74" t="s">
        <v>2939</v>
      </c>
      <c r="DF19" s="135">
        <v>13</v>
      </c>
      <c r="DG19" s="74" t="s">
        <v>2910</v>
      </c>
      <c r="DJ19" s="134" t="s">
        <v>2796</v>
      </c>
      <c r="DK19" s="74" t="s">
        <v>2940</v>
      </c>
      <c r="DP19" s="134" t="s">
        <v>2941</v>
      </c>
      <c r="DQ19" s="73" t="s">
        <v>2942</v>
      </c>
      <c r="DR19" s="64">
        <v>1199</v>
      </c>
      <c r="DS19" s="73" t="s">
        <v>2943</v>
      </c>
      <c r="DV19" s="134" t="s">
        <v>2944</v>
      </c>
      <c r="DW19" s="74" t="s">
        <v>2945</v>
      </c>
    </row>
    <row r="20" spans="2:128" ht="14.85" customHeight="1">
      <c r="B20" s="62">
        <v>45</v>
      </c>
      <c r="C20" s="63" t="s">
        <v>2946</v>
      </c>
      <c r="F20" s="62" t="s">
        <v>2947</v>
      </c>
      <c r="G20" s="63" t="s">
        <v>2948</v>
      </c>
      <c r="AZ20" s="190">
        <v>2006</v>
      </c>
      <c r="BA20" s="191" t="s">
        <v>2949</v>
      </c>
      <c r="BF20" s="64">
        <v>15</v>
      </c>
      <c r="BG20" s="74" t="s">
        <v>2950</v>
      </c>
      <c r="BX20" s="62" t="s">
        <v>2951</v>
      </c>
      <c r="BY20" s="63" t="s">
        <v>2952</v>
      </c>
      <c r="CB20" s="126">
        <v>1.24</v>
      </c>
      <c r="CC20" s="127" t="s">
        <v>2953</v>
      </c>
      <c r="CJ20" s="92"/>
      <c r="CK20" s="93"/>
      <c r="CL20" s="92"/>
      <c r="CM20" s="94"/>
      <c r="CN20" s="92"/>
      <c r="CO20" s="93"/>
      <c r="CZ20" s="136"/>
      <c r="DB20" s="134" t="s">
        <v>2954</v>
      </c>
      <c r="DC20" s="74" t="s">
        <v>2955</v>
      </c>
      <c r="DD20" s="134" t="s">
        <v>2956</v>
      </c>
      <c r="DE20" s="74" t="s">
        <v>2957</v>
      </c>
      <c r="DF20" s="135">
        <v>14</v>
      </c>
      <c r="DG20" s="74" t="s">
        <v>2931</v>
      </c>
      <c r="DJ20" s="134" t="s">
        <v>2819</v>
      </c>
      <c r="DK20" s="74" t="s">
        <v>2958</v>
      </c>
      <c r="DP20" s="134" t="s">
        <v>2959</v>
      </c>
      <c r="DQ20" s="73" t="s">
        <v>2960</v>
      </c>
      <c r="DR20" s="64">
        <v>1200</v>
      </c>
      <c r="DS20" s="73" t="s">
        <v>2961</v>
      </c>
      <c r="DV20" s="132"/>
      <c r="DW20" s="133" t="s">
        <v>2962</v>
      </c>
    </row>
    <row r="21" spans="2:128" ht="14.85" customHeight="1">
      <c r="B21" s="62">
        <v>46</v>
      </c>
      <c r="C21" s="63" t="s">
        <v>2963</v>
      </c>
      <c r="F21" s="62" t="s">
        <v>2964</v>
      </c>
      <c r="G21" s="63" t="s">
        <v>2965</v>
      </c>
      <c r="AZ21" s="190">
        <v>2007</v>
      </c>
      <c r="BA21" s="191" t="s">
        <v>2966</v>
      </c>
      <c r="BF21" s="64">
        <v>16</v>
      </c>
      <c r="BG21" s="74" t="s">
        <v>2967</v>
      </c>
      <c r="BX21" s="62" t="s">
        <v>2968</v>
      </c>
      <c r="BY21" s="63" t="s">
        <v>2969</v>
      </c>
      <c r="CB21" s="126">
        <v>1.25</v>
      </c>
      <c r="CC21" s="127" t="s">
        <v>2970</v>
      </c>
      <c r="CJ21" s="92"/>
      <c r="CK21" s="93"/>
      <c r="CL21" s="92"/>
      <c r="CM21" s="94"/>
      <c r="CN21" s="92"/>
      <c r="CO21" s="93"/>
      <c r="CZ21" s="136"/>
      <c r="DB21" s="134" t="s">
        <v>2971</v>
      </c>
      <c r="DC21" s="74" t="s">
        <v>2972</v>
      </c>
      <c r="DD21" s="134" t="s">
        <v>2973</v>
      </c>
      <c r="DE21" s="74" t="s">
        <v>2974</v>
      </c>
      <c r="DF21" s="135">
        <v>15</v>
      </c>
      <c r="DG21" s="74" t="s">
        <v>2950</v>
      </c>
      <c r="DJ21" s="138" t="s">
        <v>2975</v>
      </c>
      <c r="DK21" s="74" t="s">
        <v>2976</v>
      </c>
      <c r="DP21" s="134" t="s">
        <v>2977</v>
      </c>
      <c r="DQ21" s="73" t="s">
        <v>2978</v>
      </c>
      <c r="DR21" s="64">
        <v>1201</v>
      </c>
      <c r="DS21" s="73" t="s">
        <v>2979</v>
      </c>
      <c r="DV21" s="134" t="s">
        <v>2980</v>
      </c>
      <c r="DW21" s="74" t="s">
        <v>2981</v>
      </c>
    </row>
    <row r="22" spans="2:128" ht="14.85" customHeight="1">
      <c r="B22" s="62">
        <v>47</v>
      </c>
      <c r="C22" s="63" t="s">
        <v>2982</v>
      </c>
      <c r="F22" s="62" t="s">
        <v>2983</v>
      </c>
      <c r="G22" s="63" t="s">
        <v>2984</v>
      </c>
      <c r="AZ22" s="190">
        <v>2008</v>
      </c>
      <c r="BA22" s="191" t="s">
        <v>2985</v>
      </c>
      <c r="BF22" s="64">
        <v>17</v>
      </c>
      <c r="BG22" s="74" t="s">
        <v>2986</v>
      </c>
      <c r="BX22" s="62" t="s">
        <v>2987</v>
      </c>
      <c r="BY22" s="63" t="s">
        <v>2988</v>
      </c>
      <c r="CB22" s="126">
        <v>1.26</v>
      </c>
      <c r="CC22" s="127" t="s">
        <v>2989</v>
      </c>
      <c r="CJ22" s="92"/>
      <c r="CK22" s="93"/>
      <c r="CL22" s="92"/>
      <c r="CM22" s="94"/>
      <c r="CN22" s="92"/>
      <c r="CO22" s="93"/>
      <c r="DB22" s="138" t="s">
        <v>2990</v>
      </c>
      <c r="DC22" s="74" t="s">
        <v>2991</v>
      </c>
      <c r="DD22" s="138" t="s">
        <v>2992</v>
      </c>
      <c r="DE22" s="74" t="s">
        <v>2993</v>
      </c>
      <c r="DF22" s="135">
        <v>16</v>
      </c>
      <c r="DG22" s="74" t="s">
        <v>2967</v>
      </c>
      <c r="DJ22" s="138" t="s">
        <v>2842</v>
      </c>
      <c r="DK22" s="74" t="s">
        <v>2994</v>
      </c>
      <c r="DP22" s="134" t="s">
        <v>2995</v>
      </c>
      <c r="DQ22" s="73" t="s">
        <v>2996</v>
      </c>
      <c r="DR22" s="64">
        <v>1202</v>
      </c>
      <c r="DS22" s="73" t="s">
        <v>2997</v>
      </c>
      <c r="DV22" s="138" t="s">
        <v>2998</v>
      </c>
      <c r="DW22" s="74" t="s">
        <v>2999</v>
      </c>
    </row>
    <row r="23" spans="2:128" ht="14.85" customHeight="1" thickBot="1">
      <c r="B23" s="80">
        <v>48</v>
      </c>
      <c r="C23" s="81" t="s">
        <v>3000</v>
      </c>
      <c r="F23" s="62" t="s">
        <v>3001</v>
      </c>
      <c r="G23" s="63" t="s">
        <v>3002</v>
      </c>
      <c r="AZ23" s="190">
        <v>2004</v>
      </c>
      <c r="BA23" s="191" t="s">
        <v>3003</v>
      </c>
      <c r="BF23" s="64">
        <v>18</v>
      </c>
      <c r="BG23" s="74" t="s">
        <v>3004</v>
      </c>
      <c r="BX23" s="62" t="s">
        <v>3005</v>
      </c>
      <c r="BY23" s="63" t="s">
        <v>3006</v>
      </c>
      <c r="CB23" s="126">
        <v>1.27</v>
      </c>
      <c r="CC23" s="127" t="s">
        <v>3007</v>
      </c>
      <c r="CJ23" s="92"/>
      <c r="CK23" s="93"/>
      <c r="CL23" s="92"/>
      <c r="CM23" s="94"/>
      <c r="CN23" s="92"/>
      <c r="CO23" s="93"/>
      <c r="DB23" s="138" t="s">
        <v>3008</v>
      </c>
      <c r="DC23" s="74" t="s">
        <v>3009</v>
      </c>
      <c r="DD23" s="138" t="s">
        <v>3010</v>
      </c>
      <c r="DE23" s="74" t="s">
        <v>3011</v>
      </c>
      <c r="DF23" s="135">
        <v>17</v>
      </c>
      <c r="DG23" s="74" t="s">
        <v>2986</v>
      </c>
      <c r="DJ23" s="134" t="s">
        <v>2865</v>
      </c>
      <c r="DK23" s="74" t="s">
        <v>3012</v>
      </c>
      <c r="DP23" s="134" t="s">
        <v>3013</v>
      </c>
      <c r="DQ23" s="73" t="s">
        <v>3014</v>
      </c>
      <c r="DR23" s="64">
        <v>1203</v>
      </c>
      <c r="DS23" s="73" t="s">
        <v>3015</v>
      </c>
      <c r="DV23" s="139" t="s">
        <v>3016</v>
      </c>
      <c r="DW23" s="96" t="s">
        <v>3017</v>
      </c>
    </row>
    <row r="24" spans="2:128" ht="14.85" customHeight="1">
      <c r="F24" s="62" t="s">
        <v>3018</v>
      </c>
      <c r="G24" s="63" t="s">
        <v>3019</v>
      </c>
      <c r="AZ24" s="190">
        <v>2009</v>
      </c>
      <c r="BA24" s="191" t="s">
        <v>3020</v>
      </c>
      <c r="BF24" s="64">
        <v>19</v>
      </c>
      <c r="BG24" s="74" t="s">
        <v>3021</v>
      </c>
      <c r="BX24" s="62" t="s">
        <v>3022</v>
      </c>
      <c r="BY24" s="63" t="s">
        <v>3023</v>
      </c>
      <c r="CB24" s="126">
        <v>1.28</v>
      </c>
      <c r="CC24" s="127" t="s">
        <v>3024</v>
      </c>
      <c r="CJ24" s="92"/>
      <c r="CK24" s="93"/>
      <c r="CL24" s="92"/>
      <c r="CM24" s="94"/>
      <c r="CN24" s="92"/>
      <c r="CO24" s="93"/>
      <c r="DB24" s="134" t="s">
        <v>3025</v>
      </c>
      <c r="DC24" s="74" t="s">
        <v>3026</v>
      </c>
      <c r="DD24" s="134" t="s">
        <v>3027</v>
      </c>
      <c r="DE24" s="74" t="s">
        <v>3028</v>
      </c>
      <c r="DF24" s="135">
        <v>18</v>
      </c>
      <c r="DG24" s="74" t="s">
        <v>3004</v>
      </c>
      <c r="DJ24" s="134" t="s">
        <v>2887</v>
      </c>
      <c r="DK24" s="74" t="s">
        <v>3029</v>
      </c>
      <c r="DP24" s="134" t="s">
        <v>3030</v>
      </c>
      <c r="DQ24" s="73" t="s">
        <v>3031</v>
      </c>
      <c r="DR24" s="64">
        <v>1298</v>
      </c>
      <c r="DS24" s="73" t="s">
        <v>3032</v>
      </c>
    </row>
    <row r="25" spans="2:128" ht="14.85" customHeight="1">
      <c r="F25" s="62" t="s">
        <v>3033</v>
      </c>
      <c r="G25" s="63" t="s">
        <v>3034</v>
      </c>
      <c r="AZ25" s="190">
        <v>2005</v>
      </c>
      <c r="BA25" s="191" t="s">
        <v>3035</v>
      </c>
      <c r="BF25" s="64">
        <v>20</v>
      </c>
      <c r="BG25" s="74" t="s">
        <v>3036</v>
      </c>
      <c r="BX25" s="62" t="s">
        <v>3037</v>
      </c>
      <c r="BY25" s="63" t="s">
        <v>3038</v>
      </c>
      <c r="CB25" s="126">
        <v>1.29</v>
      </c>
      <c r="CC25" s="127" t="s">
        <v>3039</v>
      </c>
      <c r="CJ25" s="92"/>
      <c r="CK25" s="93"/>
      <c r="CL25" s="92"/>
      <c r="CM25" s="94"/>
      <c r="CN25" s="92"/>
      <c r="CO25" s="93"/>
      <c r="DB25" s="134" t="s">
        <v>3040</v>
      </c>
      <c r="DC25" s="74" t="s">
        <v>3041</v>
      </c>
      <c r="DD25" s="134" t="s">
        <v>3042</v>
      </c>
      <c r="DE25" s="74" t="s">
        <v>3043</v>
      </c>
      <c r="DF25" s="135">
        <v>19</v>
      </c>
      <c r="DG25" s="74" t="s">
        <v>3021</v>
      </c>
      <c r="DJ25" s="134" t="s">
        <v>2907</v>
      </c>
      <c r="DK25" s="74" t="s">
        <v>3044</v>
      </c>
      <c r="DP25" s="134" t="s">
        <v>3045</v>
      </c>
      <c r="DQ25" s="73" t="s">
        <v>3046</v>
      </c>
      <c r="DR25" s="64">
        <v>1299</v>
      </c>
      <c r="DS25" s="73" t="s">
        <v>3047</v>
      </c>
      <c r="DV25" s="140" t="s">
        <v>3048</v>
      </c>
    </row>
    <row r="26" spans="2:128" ht="14.85" customHeight="1" thickBot="1">
      <c r="F26" s="62" t="s">
        <v>3049</v>
      </c>
      <c r="G26" s="63" t="s">
        <v>3050</v>
      </c>
      <c r="AZ26" s="190">
        <v>2010</v>
      </c>
      <c r="BA26" s="191" t="s">
        <v>3051</v>
      </c>
      <c r="BF26" s="89">
        <v>21</v>
      </c>
      <c r="BG26" s="96" t="s">
        <v>3052</v>
      </c>
      <c r="BX26" s="62" t="s">
        <v>3053</v>
      </c>
      <c r="BY26" s="63" t="s">
        <v>3054</v>
      </c>
      <c r="CB26" s="126">
        <v>1.3</v>
      </c>
      <c r="CC26" s="127" t="s">
        <v>3055</v>
      </c>
      <c r="CJ26" s="92"/>
      <c r="CK26" s="93"/>
      <c r="CL26" s="92"/>
      <c r="CM26" s="94"/>
      <c r="CN26" s="92"/>
      <c r="CO26" s="93"/>
      <c r="DB26" s="134" t="s">
        <v>3056</v>
      </c>
      <c r="DC26" s="74" t="s">
        <v>3057</v>
      </c>
      <c r="DD26" s="134" t="s">
        <v>3058</v>
      </c>
      <c r="DE26" s="74" t="s">
        <v>3059</v>
      </c>
      <c r="DF26" s="135">
        <v>20</v>
      </c>
      <c r="DG26" s="74" t="s">
        <v>3036</v>
      </c>
      <c r="DJ26" s="134" t="s">
        <v>3060</v>
      </c>
      <c r="DK26" s="74" t="s">
        <v>3061</v>
      </c>
      <c r="DP26" s="134" t="s">
        <v>3062</v>
      </c>
      <c r="DQ26" s="73" t="s">
        <v>3063</v>
      </c>
      <c r="DR26" s="64">
        <v>1300</v>
      </c>
      <c r="DS26" s="73" t="s">
        <v>3064</v>
      </c>
      <c r="DV26" s="141"/>
    </row>
    <row r="27" spans="2:128" ht="14.85" customHeight="1" thickBot="1">
      <c r="F27" s="62" t="s">
        <v>3065</v>
      </c>
      <c r="G27" s="63" t="s">
        <v>3066</v>
      </c>
      <c r="AZ27" s="190">
        <v>2011</v>
      </c>
      <c r="BA27" s="191" t="s">
        <v>3067</v>
      </c>
      <c r="BX27" s="62" t="s">
        <v>3068</v>
      </c>
      <c r="BY27" s="63" t="s">
        <v>3069</v>
      </c>
      <c r="CB27" s="126">
        <v>1.3</v>
      </c>
      <c r="CC27" s="127" t="s">
        <v>3055</v>
      </c>
      <c r="CJ27" s="92"/>
      <c r="CK27" s="93"/>
      <c r="CL27" s="92"/>
      <c r="CM27" s="94"/>
      <c r="CN27" s="92"/>
      <c r="CO27" s="93"/>
      <c r="DB27" s="134" t="s">
        <v>3070</v>
      </c>
      <c r="DC27" s="74" t="s">
        <v>3071</v>
      </c>
      <c r="DD27" s="134" t="s">
        <v>3072</v>
      </c>
      <c r="DE27" s="74" t="s">
        <v>3073</v>
      </c>
      <c r="DF27" s="142">
        <v>21</v>
      </c>
      <c r="DG27" s="96" t="s">
        <v>3052</v>
      </c>
      <c r="DJ27" s="134" t="s">
        <v>3074</v>
      </c>
      <c r="DK27" s="74" t="s">
        <v>3075</v>
      </c>
      <c r="DP27" s="134" t="s">
        <v>3076</v>
      </c>
      <c r="DQ27" s="73" t="s">
        <v>3077</v>
      </c>
      <c r="DR27" s="64">
        <v>1400</v>
      </c>
      <c r="DS27" s="73" t="s">
        <v>3078</v>
      </c>
      <c r="DV27" s="140" t="s">
        <v>3079</v>
      </c>
    </row>
    <row r="28" spans="2:128" ht="14.85" customHeight="1">
      <c r="F28" s="62" t="s">
        <v>3080</v>
      </c>
      <c r="G28" s="63" t="s">
        <v>3081</v>
      </c>
      <c r="AZ28" s="190">
        <v>2012</v>
      </c>
      <c r="BA28" s="191" t="s">
        <v>3082</v>
      </c>
      <c r="BX28" s="62" t="s">
        <v>3083</v>
      </c>
      <c r="BY28" s="63" t="s">
        <v>3084</v>
      </c>
      <c r="CB28" s="126">
        <v>1.4</v>
      </c>
      <c r="CC28" s="127" t="s">
        <v>3085</v>
      </c>
      <c r="CJ28" s="92"/>
      <c r="CK28" s="93"/>
      <c r="CL28" s="92"/>
      <c r="CM28" s="94"/>
      <c r="CN28" s="92"/>
      <c r="CO28" s="93"/>
      <c r="DB28" s="134" t="s">
        <v>3086</v>
      </c>
      <c r="DC28" s="74" t="s">
        <v>3087</v>
      </c>
      <c r="DD28" s="134" t="s">
        <v>3088</v>
      </c>
      <c r="DE28" s="74" t="s">
        <v>3089</v>
      </c>
      <c r="DJ28" s="134" t="s">
        <v>3090</v>
      </c>
      <c r="DK28" s="74" t="s">
        <v>3091</v>
      </c>
      <c r="DP28" s="134" t="s">
        <v>3092</v>
      </c>
      <c r="DQ28" s="73" t="s">
        <v>3093</v>
      </c>
      <c r="DR28" s="64">
        <v>1500</v>
      </c>
      <c r="DS28" s="73" t="s">
        <v>3094</v>
      </c>
    </row>
    <row r="29" spans="2:128" ht="14.85" customHeight="1">
      <c r="F29" s="62" t="s">
        <v>3095</v>
      </c>
      <c r="G29" s="63" t="s">
        <v>3096</v>
      </c>
      <c r="AZ29" s="190">
        <v>2013</v>
      </c>
      <c r="BA29" s="191" t="s">
        <v>3097</v>
      </c>
      <c r="BX29" s="62" t="s">
        <v>3098</v>
      </c>
      <c r="BY29" s="63" t="s">
        <v>3099</v>
      </c>
      <c r="CB29" s="126">
        <v>1.41</v>
      </c>
      <c r="CC29" s="127" t="s">
        <v>3100</v>
      </c>
      <c r="CJ29" s="92"/>
      <c r="CK29" s="93"/>
      <c r="CL29" s="92"/>
      <c r="CM29" s="94"/>
      <c r="CN29" s="92"/>
      <c r="CO29" s="93"/>
      <c r="DB29" s="134" t="s">
        <v>3101</v>
      </c>
      <c r="DC29" s="74" t="s">
        <v>3102</v>
      </c>
      <c r="DD29" s="134" t="s">
        <v>3103</v>
      </c>
      <c r="DE29" s="74" t="s">
        <v>3104</v>
      </c>
      <c r="DJ29" s="134" t="s">
        <v>2928</v>
      </c>
      <c r="DK29" s="74" t="s">
        <v>2929</v>
      </c>
      <c r="DP29" s="134" t="s">
        <v>3105</v>
      </c>
      <c r="DQ29" s="73" t="s">
        <v>3106</v>
      </c>
      <c r="DR29" s="64">
        <v>1800</v>
      </c>
      <c r="DS29" s="73" t="s">
        <v>2790</v>
      </c>
    </row>
    <row r="30" spans="2:128" ht="14.85" customHeight="1">
      <c r="F30" s="62" t="s">
        <v>3107</v>
      </c>
      <c r="G30" s="63" t="s">
        <v>3108</v>
      </c>
      <c r="AZ30" s="190">
        <v>2014</v>
      </c>
      <c r="BA30" s="191" t="s">
        <v>3109</v>
      </c>
      <c r="BX30" s="62" t="s">
        <v>3110</v>
      </c>
      <c r="BY30" s="63" t="s">
        <v>3111</v>
      </c>
      <c r="CB30" s="126">
        <v>1.42</v>
      </c>
      <c r="CC30" s="127" t="s">
        <v>3112</v>
      </c>
      <c r="CJ30" s="92"/>
      <c r="CK30" s="93"/>
      <c r="CL30" s="92"/>
      <c r="CM30" s="94"/>
      <c r="CN30" s="92"/>
      <c r="CO30" s="93"/>
      <c r="DB30" s="134" t="s">
        <v>3113</v>
      </c>
      <c r="DC30" s="74" t="s">
        <v>3114</v>
      </c>
      <c r="DD30" s="134" t="s">
        <v>3115</v>
      </c>
      <c r="DE30" s="74" t="s">
        <v>3116</v>
      </c>
      <c r="DJ30" s="134" t="s">
        <v>2947</v>
      </c>
      <c r="DK30" s="74" t="s">
        <v>3117</v>
      </c>
      <c r="DP30" s="134" t="s">
        <v>3118</v>
      </c>
      <c r="DQ30" s="73" t="s">
        <v>3119</v>
      </c>
      <c r="DR30" s="64">
        <v>1900</v>
      </c>
      <c r="DS30" s="73" t="s">
        <v>3120</v>
      </c>
    </row>
    <row r="31" spans="2:128" ht="14.85" customHeight="1">
      <c r="F31" s="62" t="s">
        <v>3121</v>
      </c>
      <c r="G31" s="63" t="s">
        <v>3122</v>
      </c>
      <c r="AZ31" s="190">
        <v>2015</v>
      </c>
      <c r="BA31" s="191" t="s">
        <v>3123</v>
      </c>
      <c r="BX31" s="62" t="s">
        <v>3124</v>
      </c>
      <c r="BY31" s="63" t="s">
        <v>3125</v>
      </c>
      <c r="CB31" s="126">
        <v>1.43</v>
      </c>
      <c r="CC31" s="127" t="s">
        <v>3126</v>
      </c>
      <c r="CJ31" s="92"/>
      <c r="CK31" s="93"/>
      <c r="CL31" s="92"/>
      <c r="CM31" s="94"/>
      <c r="CN31" s="92"/>
      <c r="CO31" s="93"/>
      <c r="DB31" s="134" t="s">
        <v>3127</v>
      </c>
      <c r="DC31" s="74" t="s">
        <v>3128</v>
      </c>
      <c r="DD31" s="134" t="s">
        <v>3129</v>
      </c>
      <c r="DE31" s="74" t="s">
        <v>3130</v>
      </c>
      <c r="DJ31" s="134" t="s">
        <v>2964</v>
      </c>
      <c r="DK31" s="74" t="s">
        <v>3131</v>
      </c>
      <c r="DP31" s="134" t="s">
        <v>3132</v>
      </c>
      <c r="DQ31" s="73" t="s">
        <v>3133</v>
      </c>
      <c r="DR31" s="64">
        <v>2000</v>
      </c>
      <c r="DS31" s="73" t="s">
        <v>3134</v>
      </c>
    </row>
    <row r="32" spans="2:128" ht="14.85" customHeight="1">
      <c r="F32" s="62" t="s">
        <v>3135</v>
      </c>
      <c r="G32" s="63" t="s">
        <v>3136</v>
      </c>
      <c r="AZ32" s="190">
        <v>2016</v>
      </c>
      <c r="BA32" s="191" t="s">
        <v>3137</v>
      </c>
      <c r="BX32" s="62" t="s">
        <v>3138</v>
      </c>
      <c r="BY32" s="63" t="s">
        <v>3139</v>
      </c>
      <c r="CB32" s="126">
        <v>1.44</v>
      </c>
      <c r="CC32" s="127" t="s">
        <v>3140</v>
      </c>
      <c r="CJ32" s="92"/>
      <c r="CK32" s="93"/>
      <c r="CL32" s="92"/>
      <c r="CM32" s="94"/>
      <c r="CN32" s="92"/>
      <c r="CO32" s="93"/>
      <c r="DB32" s="134" t="s">
        <v>3141</v>
      </c>
      <c r="DC32" s="74" t="s">
        <v>3142</v>
      </c>
      <c r="DD32" s="134" t="s">
        <v>3143</v>
      </c>
      <c r="DE32" s="74" t="s">
        <v>3144</v>
      </c>
      <c r="DJ32" s="134" t="s">
        <v>2983</v>
      </c>
      <c r="DK32" s="74" t="s">
        <v>3145</v>
      </c>
      <c r="DP32" s="134" t="s">
        <v>3146</v>
      </c>
      <c r="DQ32" s="73" t="s">
        <v>3147</v>
      </c>
      <c r="DR32" s="64">
        <v>2100</v>
      </c>
      <c r="DS32" s="73" t="s">
        <v>3148</v>
      </c>
    </row>
    <row r="33" spans="6:123" ht="14.85" customHeight="1">
      <c r="F33" s="62" t="s">
        <v>3149</v>
      </c>
      <c r="G33" s="63" t="s">
        <v>3150</v>
      </c>
      <c r="AZ33" s="190">
        <v>2017</v>
      </c>
      <c r="BA33" s="191" t="s">
        <v>3151</v>
      </c>
      <c r="BX33" s="62" t="s">
        <v>3152</v>
      </c>
      <c r="BY33" s="63" t="s">
        <v>3153</v>
      </c>
      <c r="CB33" s="126">
        <v>1.45</v>
      </c>
      <c r="CC33" s="127" t="s">
        <v>3154</v>
      </c>
      <c r="CJ33" s="92"/>
      <c r="CK33" s="93"/>
      <c r="CL33" s="92"/>
      <c r="CM33" s="94"/>
      <c r="CN33" s="92"/>
      <c r="CO33" s="93"/>
      <c r="DB33" s="134" t="s">
        <v>3155</v>
      </c>
      <c r="DC33" s="74" t="s">
        <v>3156</v>
      </c>
      <c r="DD33" s="134" t="s">
        <v>3157</v>
      </c>
      <c r="DE33" s="74" t="s">
        <v>3158</v>
      </c>
      <c r="DJ33" s="134" t="s">
        <v>3001</v>
      </c>
      <c r="DK33" s="74" t="s">
        <v>3159</v>
      </c>
      <c r="DP33" s="134" t="s">
        <v>3160</v>
      </c>
      <c r="DQ33" s="73" t="s">
        <v>3161</v>
      </c>
      <c r="DR33" s="64">
        <v>2200</v>
      </c>
      <c r="DS33" s="73" t="s">
        <v>3162</v>
      </c>
    </row>
    <row r="34" spans="6:123" ht="14.85" customHeight="1">
      <c r="F34" s="62" t="s">
        <v>3163</v>
      </c>
      <c r="G34" s="63" t="s">
        <v>3164</v>
      </c>
      <c r="AZ34" s="190">
        <v>2018</v>
      </c>
      <c r="BA34" s="191" t="s">
        <v>3165</v>
      </c>
      <c r="BX34" s="62" t="s">
        <v>3166</v>
      </c>
      <c r="BY34" s="63" t="s">
        <v>3167</v>
      </c>
      <c r="CB34" s="126">
        <v>1.46</v>
      </c>
      <c r="CC34" s="127" t="s">
        <v>3168</v>
      </c>
      <c r="CJ34" s="92"/>
      <c r="CK34" s="93"/>
      <c r="CL34" s="92"/>
      <c r="CM34" s="94"/>
      <c r="CN34" s="92"/>
      <c r="CO34" s="93"/>
      <c r="DB34" s="134" t="s">
        <v>3169</v>
      </c>
      <c r="DC34" s="74" t="s">
        <v>3170</v>
      </c>
      <c r="DD34" s="134" t="s">
        <v>3171</v>
      </c>
      <c r="DE34" s="74" t="s">
        <v>3172</v>
      </c>
      <c r="DJ34" s="134" t="s">
        <v>3018</v>
      </c>
      <c r="DK34" s="74" t="s">
        <v>3173</v>
      </c>
      <c r="DP34" s="134" t="s">
        <v>3174</v>
      </c>
      <c r="DQ34" s="73" t="s">
        <v>3175</v>
      </c>
      <c r="DR34" s="64">
        <v>2300</v>
      </c>
      <c r="DS34" s="73" t="s">
        <v>3176</v>
      </c>
    </row>
    <row r="35" spans="6:123" ht="14.85" customHeight="1" thickBot="1">
      <c r="F35" s="62" t="s">
        <v>3177</v>
      </c>
      <c r="G35" s="63" t="s">
        <v>3178</v>
      </c>
      <c r="AZ35" s="192">
        <v>2019</v>
      </c>
      <c r="BA35" s="193" t="s">
        <v>3179</v>
      </c>
      <c r="BX35" s="62" t="s">
        <v>3180</v>
      </c>
      <c r="BY35" s="63" t="s">
        <v>3181</v>
      </c>
      <c r="CB35" s="126">
        <v>1.47</v>
      </c>
      <c r="CC35" s="127" t="s">
        <v>3182</v>
      </c>
      <c r="CJ35" s="92"/>
      <c r="CK35" s="93"/>
      <c r="CL35" s="92"/>
      <c r="CM35" s="94"/>
      <c r="CN35" s="92"/>
      <c r="CO35" s="93"/>
      <c r="DB35" s="134" t="s">
        <v>3183</v>
      </c>
      <c r="DC35" s="74" t="s">
        <v>3184</v>
      </c>
      <c r="DD35" s="134" t="s">
        <v>3185</v>
      </c>
      <c r="DE35" s="74" t="s">
        <v>3186</v>
      </c>
      <c r="DJ35" s="134" t="s">
        <v>3033</v>
      </c>
      <c r="DK35" s="74" t="s">
        <v>3034</v>
      </c>
      <c r="DP35" s="134" t="s">
        <v>3187</v>
      </c>
      <c r="DQ35" s="73" t="s">
        <v>3188</v>
      </c>
      <c r="DR35" s="64">
        <v>2400</v>
      </c>
      <c r="DS35" s="73" t="s">
        <v>3189</v>
      </c>
    </row>
    <row r="36" spans="6:123" ht="14.85" customHeight="1">
      <c r="F36" s="62" t="s">
        <v>3190</v>
      </c>
      <c r="G36" s="63" t="s">
        <v>3191</v>
      </c>
      <c r="BX36" s="62" t="s">
        <v>3192</v>
      </c>
      <c r="BY36" s="63" t="s">
        <v>3193</v>
      </c>
      <c r="CB36" s="126">
        <v>1.49</v>
      </c>
      <c r="CC36" s="127" t="s">
        <v>3194</v>
      </c>
      <c r="CJ36" s="92"/>
      <c r="CK36" s="93"/>
      <c r="CL36" s="92"/>
      <c r="CM36" s="94"/>
      <c r="CN36" s="92"/>
      <c r="CO36" s="93"/>
      <c r="DB36" s="134" t="s">
        <v>3195</v>
      </c>
      <c r="DC36" s="74" t="s">
        <v>3196</v>
      </c>
      <c r="DD36" s="134" t="s">
        <v>3197</v>
      </c>
      <c r="DE36" s="74" t="s">
        <v>3198</v>
      </c>
      <c r="DJ36" s="134" t="s">
        <v>3049</v>
      </c>
      <c r="DK36" s="74" t="s">
        <v>3199</v>
      </c>
      <c r="DP36" s="134" t="s">
        <v>3200</v>
      </c>
      <c r="DQ36" s="73" t="s">
        <v>3201</v>
      </c>
      <c r="DR36" s="64">
        <v>2500</v>
      </c>
      <c r="DS36" s="73" t="s">
        <v>3202</v>
      </c>
    </row>
    <row r="37" spans="6:123" ht="14.85" customHeight="1">
      <c r="F37" s="62" t="s">
        <v>3203</v>
      </c>
      <c r="G37" s="63" t="s">
        <v>3204</v>
      </c>
      <c r="BX37" s="62" t="s">
        <v>3205</v>
      </c>
      <c r="BY37" s="63" t="s">
        <v>3206</v>
      </c>
      <c r="CB37" s="126">
        <v>1.5</v>
      </c>
      <c r="CC37" s="127" t="s">
        <v>3207</v>
      </c>
      <c r="CJ37" s="92"/>
      <c r="CK37" s="93"/>
      <c r="CL37" s="92"/>
      <c r="CM37" s="94"/>
      <c r="CN37" s="92"/>
      <c r="CO37" s="93"/>
      <c r="DB37" s="134" t="s">
        <v>3208</v>
      </c>
      <c r="DC37" s="74" t="s">
        <v>3209</v>
      </c>
      <c r="DD37" s="134" t="s">
        <v>3210</v>
      </c>
      <c r="DE37" s="74" t="s">
        <v>3211</v>
      </c>
      <c r="DJ37" s="134" t="s">
        <v>3065</v>
      </c>
      <c r="DK37" s="74" t="s">
        <v>3212</v>
      </c>
      <c r="DP37" s="134" t="s">
        <v>3213</v>
      </c>
      <c r="DQ37" s="73" t="s">
        <v>3214</v>
      </c>
      <c r="DR37" s="64">
        <v>2800</v>
      </c>
      <c r="DS37" s="73" t="s">
        <v>3215</v>
      </c>
    </row>
    <row r="38" spans="6:123" ht="14.85" customHeight="1" thickBot="1">
      <c r="F38" s="62" t="s">
        <v>3216</v>
      </c>
      <c r="G38" s="63" t="s">
        <v>3217</v>
      </c>
      <c r="BX38" s="62" t="s">
        <v>3218</v>
      </c>
      <c r="BY38" s="63" t="s">
        <v>3219</v>
      </c>
      <c r="CB38" s="126">
        <v>1.5</v>
      </c>
      <c r="CC38" s="127" t="s">
        <v>3207</v>
      </c>
      <c r="CJ38" s="92"/>
      <c r="CK38" s="93"/>
      <c r="CL38" s="92"/>
      <c r="CM38" s="94"/>
      <c r="CN38" s="92"/>
      <c r="CO38" s="93"/>
      <c r="DB38" s="134" t="s">
        <v>3220</v>
      </c>
      <c r="DC38" s="74" t="s">
        <v>3221</v>
      </c>
      <c r="DD38" s="134" t="s">
        <v>3222</v>
      </c>
      <c r="DE38" s="74" t="s">
        <v>3223</v>
      </c>
      <c r="DJ38" s="134" t="s">
        <v>3080</v>
      </c>
      <c r="DK38" s="74" t="s">
        <v>3224</v>
      </c>
      <c r="DP38" s="134" t="s">
        <v>3225</v>
      </c>
      <c r="DQ38" s="73" t="s">
        <v>3226</v>
      </c>
      <c r="DR38" s="89">
        <v>2900</v>
      </c>
      <c r="DS38" s="82" t="s">
        <v>3227</v>
      </c>
    </row>
    <row r="39" spans="6:123" ht="14.85" customHeight="1">
      <c r="F39" s="62" t="s">
        <v>3228</v>
      </c>
      <c r="G39" s="63" t="s">
        <v>3229</v>
      </c>
      <c r="BX39" s="62" t="s">
        <v>3230</v>
      </c>
      <c r="BY39" s="63" t="s">
        <v>3231</v>
      </c>
      <c r="CB39" s="126">
        <v>1.6</v>
      </c>
      <c r="CC39" s="127" t="s">
        <v>3232</v>
      </c>
      <c r="CJ39" s="92"/>
      <c r="CK39" s="93"/>
      <c r="CL39" s="92"/>
      <c r="CM39" s="94"/>
      <c r="CN39" s="92"/>
      <c r="CO39" s="93"/>
      <c r="DB39" s="134" t="s">
        <v>3233</v>
      </c>
      <c r="DC39" s="74" t="s">
        <v>3234</v>
      </c>
      <c r="DD39" s="134" t="s">
        <v>3235</v>
      </c>
      <c r="DE39" s="74" t="s">
        <v>3236</v>
      </c>
      <c r="DJ39" s="134" t="s">
        <v>3095</v>
      </c>
      <c r="DK39" s="74" t="s">
        <v>3237</v>
      </c>
      <c r="DP39" s="134" t="s">
        <v>3238</v>
      </c>
      <c r="DQ39" s="73" t="s">
        <v>3239</v>
      </c>
    </row>
    <row r="40" spans="6:123" ht="14.85" customHeight="1">
      <c r="F40" s="62" t="s">
        <v>3240</v>
      </c>
      <c r="G40" s="63" t="s">
        <v>3241</v>
      </c>
      <c r="BX40" s="62" t="s">
        <v>3242</v>
      </c>
      <c r="BY40" s="63" t="s">
        <v>3243</v>
      </c>
      <c r="CB40" s="126">
        <v>1.61</v>
      </c>
      <c r="CC40" s="127" t="s">
        <v>3244</v>
      </c>
      <c r="CJ40" s="92"/>
      <c r="CK40" s="93"/>
      <c r="CL40" s="92"/>
      <c r="CM40" s="94"/>
      <c r="CN40" s="92"/>
      <c r="CO40" s="93"/>
      <c r="DB40" s="134" t="s">
        <v>3245</v>
      </c>
      <c r="DC40" s="74" t="s">
        <v>3246</v>
      </c>
      <c r="DD40" s="134" t="s">
        <v>3247</v>
      </c>
      <c r="DE40" s="74" t="s">
        <v>3248</v>
      </c>
      <c r="DJ40" s="134" t="s">
        <v>3249</v>
      </c>
      <c r="DK40" s="74" t="s">
        <v>3250</v>
      </c>
      <c r="DP40" s="134" t="s">
        <v>3251</v>
      </c>
      <c r="DQ40" s="73" t="s">
        <v>3252</v>
      </c>
      <c r="DS40" s="135"/>
    </row>
    <row r="41" spans="6:123" ht="14.85" customHeight="1">
      <c r="F41" s="62" t="s">
        <v>3253</v>
      </c>
      <c r="G41" s="63" t="s">
        <v>3254</v>
      </c>
      <c r="BX41" s="62" t="s">
        <v>3255</v>
      </c>
      <c r="BY41" s="63" t="s">
        <v>3256</v>
      </c>
      <c r="CB41" s="126">
        <v>1.62</v>
      </c>
      <c r="CC41" s="127" t="s">
        <v>3257</v>
      </c>
      <c r="CJ41" s="92"/>
      <c r="CK41" s="93"/>
      <c r="CL41" s="92"/>
      <c r="CM41" s="94"/>
      <c r="CN41" s="92"/>
      <c r="CO41" s="93"/>
      <c r="DB41" s="134" t="s">
        <v>3258</v>
      </c>
      <c r="DC41" s="74" t="s">
        <v>3259</v>
      </c>
      <c r="DD41" s="134" t="s">
        <v>3260</v>
      </c>
      <c r="DE41" s="74" t="s">
        <v>3261</v>
      </c>
      <c r="DJ41" s="134" t="s">
        <v>3107</v>
      </c>
      <c r="DK41" s="74" t="s">
        <v>3262</v>
      </c>
      <c r="DP41" s="134" t="s">
        <v>3263</v>
      </c>
      <c r="DQ41" s="73" t="s">
        <v>3264</v>
      </c>
      <c r="DR41" s="140" t="s">
        <v>3048</v>
      </c>
      <c r="DS41" s="135"/>
    </row>
    <row r="42" spans="6:123" ht="14.85" customHeight="1">
      <c r="F42" s="62" t="s">
        <v>3265</v>
      </c>
      <c r="G42" s="63" t="s">
        <v>3266</v>
      </c>
      <c r="BX42" s="62" t="s">
        <v>3267</v>
      </c>
      <c r="BY42" s="63" t="s">
        <v>3268</v>
      </c>
      <c r="CB42" s="126">
        <v>1.63</v>
      </c>
      <c r="CC42" s="127" t="s">
        <v>3269</v>
      </c>
      <c r="CJ42" s="92"/>
      <c r="CK42" s="93"/>
      <c r="CL42" s="92"/>
      <c r="CM42" s="94"/>
      <c r="CN42" s="92"/>
      <c r="CO42" s="93"/>
      <c r="DB42" s="134" t="s">
        <v>3270</v>
      </c>
      <c r="DC42" s="74" t="s">
        <v>3271</v>
      </c>
      <c r="DD42" s="134" t="s">
        <v>3272</v>
      </c>
      <c r="DE42" s="74" t="s">
        <v>3273</v>
      </c>
      <c r="DJ42" s="134" t="s">
        <v>3274</v>
      </c>
      <c r="DK42" s="74" t="s">
        <v>3275</v>
      </c>
      <c r="DP42" s="134" t="s">
        <v>3276</v>
      </c>
      <c r="DQ42" s="73" t="s">
        <v>3277</v>
      </c>
      <c r="DR42" s="141"/>
      <c r="DS42" s="135"/>
    </row>
    <row r="43" spans="6:123" ht="14.85" customHeight="1">
      <c r="F43" s="62" t="s">
        <v>3278</v>
      </c>
      <c r="G43" s="63" t="s">
        <v>3279</v>
      </c>
      <c r="BX43" s="62" t="s">
        <v>3280</v>
      </c>
      <c r="BY43" s="63" t="s">
        <v>3281</v>
      </c>
      <c r="CB43" s="126">
        <v>1.64</v>
      </c>
      <c r="CC43" s="127" t="s">
        <v>3282</v>
      </c>
      <c r="CJ43" s="92"/>
      <c r="CK43" s="93"/>
      <c r="CL43" s="92"/>
      <c r="CM43" s="94"/>
      <c r="CN43" s="92"/>
      <c r="CO43" s="93"/>
      <c r="DB43" s="134" t="s">
        <v>3283</v>
      </c>
      <c r="DC43" s="74" t="s">
        <v>3284</v>
      </c>
      <c r="DD43" s="134" t="s">
        <v>3285</v>
      </c>
      <c r="DE43" s="74" t="s">
        <v>3286</v>
      </c>
      <c r="DJ43" s="134" t="s">
        <v>3121</v>
      </c>
      <c r="DK43" s="74" t="s">
        <v>3287</v>
      </c>
      <c r="DP43" s="134" t="s">
        <v>3288</v>
      </c>
      <c r="DQ43" s="73" t="s">
        <v>3289</v>
      </c>
      <c r="DR43" s="140" t="s">
        <v>3290</v>
      </c>
      <c r="DS43" s="135"/>
    </row>
    <row r="44" spans="6:123" ht="14.85" customHeight="1">
      <c r="F44" s="62" t="s">
        <v>3291</v>
      </c>
      <c r="G44" s="63" t="s">
        <v>3292</v>
      </c>
      <c r="BX44" s="62" t="s">
        <v>3293</v>
      </c>
      <c r="BY44" s="63" t="s">
        <v>3294</v>
      </c>
      <c r="CB44" s="126">
        <v>1.7</v>
      </c>
      <c r="CC44" s="127" t="s">
        <v>3295</v>
      </c>
      <c r="CJ44" s="92"/>
      <c r="CK44" s="93"/>
      <c r="CL44" s="92"/>
      <c r="CM44" s="94"/>
      <c r="CN44" s="92"/>
      <c r="CO44" s="93"/>
      <c r="DB44" s="134" t="s">
        <v>3296</v>
      </c>
      <c r="DC44" s="74" t="s">
        <v>3297</v>
      </c>
      <c r="DD44" s="134" t="s">
        <v>3298</v>
      </c>
      <c r="DE44" s="74" t="s">
        <v>3299</v>
      </c>
      <c r="DJ44" s="134" t="s">
        <v>3135</v>
      </c>
      <c r="DK44" s="74" t="s">
        <v>3300</v>
      </c>
      <c r="DP44" s="134" t="s">
        <v>3301</v>
      </c>
      <c r="DQ44" s="73" t="s">
        <v>3302</v>
      </c>
      <c r="DR44" s="143"/>
      <c r="DS44" s="135"/>
    </row>
    <row r="45" spans="6:123" ht="14.85" customHeight="1">
      <c r="F45" s="62" t="s">
        <v>3303</v>
      </c>
      <c r="G45" s="63" t="s">
        <v>3304</v>
      </c>
      <c r="BX45" s="62" t="s">
        <v>3305</v>
      </c>
      <c r="BY45" s="63" t="s">
        <v>3306</v>
      </c>
      <c r="CB45" s="126">
        <v>1.7</v>
      </c>
      <c r="CC45" s="127" t="s">
        <v>3295</v>
      </c>
      <c r="CJ45" s="92"/>
      <c r="CK45" s="93"/>
      <c r="CL45" s="92"/>
      <c r="CM45" s="94"/>
      <c r="CN45" s="92"/>
      <c r="CO45" s="93"/>
      <c r="DB45" s="134" t="s">
        <v>3307</v>
      </c>
      <c r="DC45" s="74" t="s">
        <v>3308</v>
      </c>
      <c r="DD45" s="134" t="s">
        <v>3309</v>
      </c>
      <c r="DE45" s="74" t="s">
        <v>3310</v>
      </c>
      <c r="DJ45" s="134" t="s">
        <v>3149</v>
      </c>
      <c r="DK45" s="74" t="s">
        <v>3311</v>
      </c>
      <c r="DP45" s="134" t="s">
        <v>3312</v>
      </c>
      <c r="DQ45" s="73" t="s">
        <v>3313</v>
      </c>
      <c r="DR45" s="144"/>
      <c r="DS45" s="135"/>
    </row>
    <row r="46" spans="6:123" ht="14.85" customHeight="1">
      <c r="F46" s="62" t="s">
        <v>3314</v>
      </c>
      <c r="G46" s="63" t="s">
        <v>3315</v>
      </c>
      <c r="BX46" s="62" t="s">
        <v>3316</v>
      </c>
      <c r="BY46" s="63" t="s">
        <v>3317</v>
      </c>
      <c r="CB46" s="126">
        <v>2</v>
      </c>
      <c r="CC46" s="127" t="s">
        <v>3318</v>
      </c>
      <c r="CJ46" s="92"/>
      <c r="CK46" s="93"/>
      <c r="CL46" s="92"/>
      <c r="CM46" s="94"/>
      <c r="CN46" s="92"/>
      <c r="CO46" s="93"/>
      <c r="DB46" s="134" t="s">
        <v>3319</v>
      </c>
      <c r="DC46" s="74" t="s">
        <v>3320</v>
      </c>
      <c r="DD46" s="134" t="s">
        <v>3321</v>
      </c>
      <c r="DE46" s="74" t="s">
        <v>3322</v>
      </c>
      <c r="DJ46" s="134" t="s">
        <v>3177</v>
      </c>
      <c r="DK46" s="74" t="s">
        <v>3178</v>
      </c>
      <c r="DP46" s="134" t="s">
        <v>3323</v>
      </c>
      <c r="DQ46" s="73" t="s">
        <v>3324</v>
      </c>
      <c r="DS46" s="135"/>
    </row>
    <row r="47" spans="6:123" ht="14.85" customHeight="1" thickBot="1">
      <c r="F47" s="62" t="s">
        <v>3325</v>
      </c>
      <c r="G47" s="63" t="s">
        <v>3326</v>
      </c>
      <c r="BX47" s="62" t="s">
        <v>3327</v>
      </c>
      <c r="BY47" s="63" t="s">
        <v>3328</v>
      </c>
      <c r="CB47" s="126">
        <v>2.1</v>
      </c>
      <c r="CC47" s="127" t="s">
        <v>3329</v>
      </c>
      <c r="CJ47" s="97"/>
      <c r="CK47" s="98"/>
      <c r="CL47" s="97"/>
      <c r="CM47" s="99"/>
      <c r="CN47" s="97"/>
      <c r="CO47" s="98"/>
      <c r="DB47" s="134" t="s">
        <v>3330</v>
      </c>
      <c r="DC47" s="74" t="s">
        <v>3331</v>
      </c>
      <c r="DD47" s="134" t="s">
        <v>3332</v>
      </c>
      <c r="DE47" s="74" t="s">
        <v>3333</v>
      </c>
      <c r="DJ47" s="134" t="s">
        <v>3203</v>
      </c>
      <c r="DK47" s="74" t="s">
        <v>3204</v>
      </c>
      <c r="DP47" s="134" t="s">
        <v>3334</v>
      </c>
      <c r="DQ47" s="73" t="s">
        <v>3335</v>
      </c>
      <c r="DS47" s="135"/>
    </row>
    <row r="48" spans="6:123" ht="14.85" customHeight="1">
      <c r="F48" s="62" t="s">
        <v>3336</v>
      </c>
      <c r="G48" s="63" t="s">
        <v>3337</v>
      </c>
      <c r="BX48" s="62" t="s">
        <v>3338</v>
      </c>
      <c r="BY48" s="63" t="s">
        <v>3339</v>
      </c>
      <c r="CB48" s="126">
        <v>2.1</v>
      </c>
      <c r="CC48" s="127" t="s">
        <v>3329</v>
      </c>
      <c r="DB48" s="134" t="s">
        <v>3340</v>
      </c>
      <c r="DC48" s="74" t="s">
        <v>3341</v>
      </c>
      <c r="DD48" s="134" t="s">
        <v>3342</v>
      </c>
      <c r="DE48" s="74" t="s">
        <v>47</v>
      </c>
      <c r="DJ48" s="134" t="s">
        <v>3216</v>
      </c>
      <c r="DK48" s="74" t="s">
        <v>3343</v>
      </c>
      <c r="DP48" s="134" t="s">
        <v>3344</v>
      </c>
      <c r="DQ48" s="73" t="s">
        <v>3345</v>
      </c>
      <c r="DS48" s="135"/>
    </row>
    <row r="49" spans="6:123" ht="14.85" customHeight="1" thickBot="1">
      <c r="F49" s="62" t="s">
        <v>3346</v>
      </c>
      <c r="G49" s="63" t="s">
        <v>3347</v>
      </c>
      <c r="BX49" s="62" t="s">
        <v>3348</v>
      </c>
      <c r="BY49" s="63" t="s">
        <v>3349</v>
      </c>
      <c r="CB49" s="126">
        <v>2.2000000000000002</v>
      </c>
      <c r="CC49" s="127" t="s">
        <v>3350</v>
      </c>
      <c r="DB49" s="134" t="s">
        <v>3351</v>
      </c>
      <c r="DC49" s="74" t="s">
        <v>3352</v>
      </c>
      <c r="DD49" s="137" t="s">
        <v>3353</v>
      </c>
      <c r="DE49" s="96" t="s">
        <v>3354</v>
      </c>
      <c r="DJ49" s="134" t="s">
        <v>3228</v>
      </c>
      <c r="DK49" s="74" t="s">
        <v>3355</v>
      </c>
      <c r="DP49" s="134" t="s">
        <v>3356</v>
      </c>
      <c r="DQ49" s="73" t="s">
        <v>3357</v>
      </c>
      <c r="DS49" s="135"/>
    </row>
    <row r="50" spans="6:123" ht="14.85" customHeight="1">
      <c r="F50" s="62" t="s">
        <v>3358</v>
      </c>
      <c r="G50" s="63" t="s">
        <v>3359</v>
      </c>
      <c r="BX50" s="62" t="s">
        <v>3360</v>
      </c>
      <c r="BY50" s="63" t="s">
        <v>3361</v>
      </c>
      <c r="CB50" s="126">
        <v>2.2000000000000002</v>
      </c>
      <c r="CC50" s="127" t="s">
        <v>3350</v>
      </c>
      <c r="DB50" s="134" t="s">
        <v>3362</v>
      </c>
      <c r="DC50" s="74" t="s">
        <v>3363</v>
      </c>
      <c r="DJ50" s="134" t="s">
        <v>3240</v>
      </c>
      <c r="DK50" s="74" t="s">
        <v>3364</v>
      </c>
      <c r="DP50" s="134" t="s">
        <v>3365</v>
      </c>
      <c r="DQ50" s="73" t="s">
        <v>3366</v>
      </c>
      <c r="DS50" s="135"/>
    </row>
    <row r="51" spans="6:123" ht="14.85" customHeight="1">
      <c r="F51" s="62" t="s">
        <v>3367</v>
      </c>
      <c r="G51" s="63" t="s">
        <v>3368</v>
      </c>
      <c r="BX51" s="62" t="s">
        <v>3369</v>
      </c>
      <c r="BY51" s="63" t="s">
        <v>3370</v>
      </c>
      <c r="CB51" s="126">
        <v>2.2999999999999998</v>
      </c>
      <c r="CC51" s="127" t="s">
        <v>3371</v>
      </c>
      <c r="DB51" s="134" t="s">
        <v>3372</v>
      </c>
      <c r="DC51" s="74" t="s">
        <v>3373</v>
      </c>
      <c r="DJ51" s="134" t="s">
        <v>3253</v>
      </c>
      <c r="DK51" s="74" t="s">
        <v>3254</v>
      </c>
      <c r="DP51" s="134" t="s">
        <v>3374</v>
      </c>
      <c r="DQ51" s="73" t="s">
        <v>3375</v>
      </c>
      <c r="DS51" s="135"/>
    </row>
    <row r="52" spans="6:123" ht="14.85" customHeight="1">
      <c r="F52" s="62" t="s">
        <v>3376</v>
      </c>
      <c r="G52" s="63" t="s">
        <v>3377</v>
      </c>
      <c r="BX52" s="62" t="s">
        <v>3378</v>
      </c>
      <c r="BY52" s="63" t="s">
        <v>3379</v>
      </c>
      <c r="CB52" s="126">
        <v>2.2999999999999998</v>
      </c>
      <c r="CC52" s="127" t="s">
        <v>3371</v>
      </c>
      <c r="DB52" s="134" t="s">
        <v>3380</v>
      </c>
      <c r="DC52" s="74" t="s">
        <v>3381</v>
      </c>
      <c r="DJ52" s="134" t="s">
        <v>3265</v>
      </c>
      <c r="DK52" s="74" t="s">
        <v>3382</v>
      </c>
      <c r="DP52" s="134" t="s">
        <v>3383</v>
      </c>
      <c r="DQ52" s="73" t="s">
        <v>3384</v>
      </c>
      <c r="DS52" s="135"/>
    </row>
    <row r="53" spans="6:123" ht="14.85" customHeight="1">
      <c r="F53" s="62" t="s">
        <v>3385</v>
      </c>
      <c r="G53" s="63" t="s">
        <v>3386</v>
      </c>
      <c r="BX53" s="62" t="s">
        <v>3387</v>
      </c>
      <c r="BY53" s="63" t="s">
        <v>3388</v>
      </c>
      <c r="CB53" s="126">
        <v>2.4</v>
      </c>
      <c r="CC53" s="127" t="s">
        <v>3389</v>
      </c>
      <c r="DB53" s="134" t="s">
        <v>3390</v>
      </c>
      <c r="DC53" s="74" t="s">
        <v>3391</v>
      </c>
      <c r="DJ53" s="134" t="s">
        <v>3392</v>
      </c>
      <c r="DK53" s="74" t="s">
        <v>3393</v>
      </c>
      <c r="DP53" s="134" t="s">
        <v>3394</v>
      </c>
      <c r="DQ53" s="73" t="s">
        <v>3395</v>
      </c>
      <c r="DS53" s="135"/>
    </row>
    <row r="54" spans="6:123" ht="14.85" customHeight="1">
      <c r="F54" s="62" t="s">
        <v>3396</v>
      </c>
      <c r="G54" s="63" t="s">
        <v>3397</v>
      </c>
      <c r="BX54" s="62" t="s">
        <v>3398</v>
      </c>
      <c r="BY54" s="63" t="s">
        <v>3399</v>
      </c>
      <c r="CB54" s="126">
        <v>2.4</v>
      </c>
      <c r="CC54" s="127" t="s">
        <v>3389</v>
      </c>
      <c r="DB54" s="134" t="s">
        <v>3400</v>
      </c>
      <c r="DC54" s="74" t="s">
        <v>3401</v>
      </c>
      <c r="DJ54" s="134" t="s">
        <v>3278</v>
      </c>
      <c r="DK54" s="74" t="s">
        <v>3279</v>
      </c>
      <c r="DP54" s="134" t="s">
        <v>3402</v>
      </c>
      <c r="DQ54" s="73" t="s">
        <v>3403</v>
      </c>
      <c r="DS54" s="135"/>
    </row>
    <row r="55" spans="6:123" ht="14.85" customHeight="1">
      <c r="F55" s="62" t="s">
        <v>3404</v>
      </c>
      <c r="G55" s="63" t="s">
        <v>3405</v>
      </c>
      <c r="BX55" s="62" t="s">
        <v>3406</v>
      </c>
      <c r="BY55" s="63" t="s">
        <v>3407</v>
      </c>
      <c r="CB55" s="126">
        <v>3</v>
      </c>
      <c r="CC55" s="127" t="s">
        <v>3408</v>
      </c>
      <c r="DB55" s="134" t="s">
        <v>3409</v>
      </c>
      <c r="DC55" s="74" t="s">
        <v>3410</v>
      </c>
      <c r="DJ55" s="134" t="s">
        <v>3291</v>
      </c>
      <c r="DK55" s="74" t="s">
        <v>3411</v>
      </c>
      <c r="DP55" s="134" t="s">
        <v>3412</v>
      </c>
      <c r="DQ55" s="73" t="s">
        <v>3413</v>
      </c>
      <c r="DS55" s="135"/>
    </row>
    <row r="56" spans="6:123" ht="14.85" customHeight="1">
      <c r="F56" s="62" t="s">
        <v>3414</v>
      </c>
      <c r="G56" s="63" t="s">
        <v>3415</v>
      </c>
      <c r="BX56" s="62" t="s">
        <v>3416</v>
      </c>
      <c r="BY56" s="63" t="s">
        <v>3417</v>
      </c>
      <c r="CB56" s="126">
        <v>3.1</v>
      </c>
      <c r="CC56" s="127" t="s">
        <v>3418</v>
      </c>
      <c r="DB56" s="134" t="s">
        <v>3419</v>
      </c>
      <c r="DC56" s="74" t="s">
        <v>3420</v>
      </c>
      <c r="DJ56" s="134" t="s">
        <v>3303</v>
      </c>
      <c r="DK56" s="74" t="s">
        <v>3421</v>
      </c>
      <c r="DP56" s="134" t="s">
        <v>3422</v>
      </c>
      <c r="DQ56" s="73" t="s">
        <v>3423</v>
      </c>
      <c r="DS56" s="135"/>
    </row>
    <row r="57" spans="6:123" ht="14.85" customHeight="1">
      <c r="F57" s="62" t="s">
        <v>3424</v>
      </c>
      <c r="G57" s="63" t="s">
        <v>3425</v>
      </c>
      <c r="BX57" s="62" t="s">
        <v>3426</v>
      </c>
      <c r="BY57" s="63" t="s">
        <v>3427</v>
      </c>
      <c r="CB57" s="126">
        <v>3.11</v>
      </c>
      <c r="CC57" s="127" t="s">
        <v>3428</v>
      </c>
      <c r="DB57" s="134" t="s">
        <v>3429</v>
      </c>
      <c r="DC57" s="74" t="s">
        <v>3430</v>
      </c>
      <c r="DJ57" s="134" t="s">
        <v>3431</v>
      </c>
      <c r="DK57" s="74" t="s">
        <v>3432</v>
      </c>
      <c r="DP57" s="134" t="s">
        <v>3433</v>
      </c>
      <c r="DQ57" s="73" t="s">
        <v>3434</v>
      </c>
      <c r="DS57" s="135"/>
    </row>
    <row r="58" spans="6:123" ht="14.85" customHeight="1">
      <c r="F58" s="62" t="s">
        <v>3435</v>
      </c>
      <c r="G58" s="63" t="s">
        <v>3436</v>
      </c>
      <c r="BX58" s="62" t="s">
        <v>3437</v>
      </c>
      <c r="BY58" s="63" t="s">
        <v>3438</v>
      </c>
      <c r="CB58" s="126">
        <v>3.12</v>
      </c>
      <c r="CC58" s="127" t="s">
        <v>3439</v>
      </c>
      <c r="DB58" s="134" t="s">
        <v>3440</v>
      </c>
      <c r="DC58" s="74" t="s">
        <v>3441</v>
      </c>
      <c r="DJ58" s="134" t="s">
        <v>3314</v>
      </c>
      <c r="DK58" s="74" t="s">
        <v>3315</v>
      </c>
      <c r="DP58" s="134" t="s">
        <v>3442</v>
      </c>
      <c r="DQ58" s="73" t="s">
        <v>3443</v>
      </c>
      <c r="DS58" s="135"/>
    </row>
    <row r="59" spans="6:123" ht="14.85" customHeight="1">
      <c r="F59" s="62" t="s">
        <v>3444</v>
      </c>
      <c r="G59" s="63" t="s">
        <v>3445</v>
      </c>
      <c r="BX59" s="62" t="s">
        <v>3446</v>
      </c>
      <c r="BY59" s="63" t="s">
        <v>3447</v>
      </c>
      <c r="CB59" s="126">
        <v>3.2</v>
      </c>
      <c r="CC59" s="127" t="s">
        <v>3448</v>
      </c>
      <c r="DB59" s="134" t="s">
        <v>3449</v>
      </c>
      <c r="DC59" s="74" t="s">
        <v>3450</v>
      </c>
      <c r="DJ59" s="134" t="s">
        <v>3451</v>
      </c>
      <c r="DK59" s="74" t="s">
        <v>3452</v>
      </c>
      <c r="DP59" s="134" t="s">
        <v>3453</v>
      </c>
      <c r="DQ59" s="73" t="s">
        <v>3454</v>
      </c>
      <c r="DS59" s="135"/>
    </row>
    <row r="60" spans="6:123" ht="14.85" customHeight="1">
      <c r="F60" s="62" t="s">
        <v>3455</v>
      </c>
      <c r="G60" s="63" t="s">
        <v>3456</v>
      </c>
      <c r="BX60" s="62" t="s">
        <v>3457</v>
      </c>
      <c r="BY60" s="63" t="s">
        <v>3458</v>
      </c>
      <c r="CB60" s="126">
        <v>3.21</v>
      </c>
      <c r="CC60" s="127" t="s">
        <v>3459</v>
      </c>
      <c r="DB60" s="134" t="s">
        <v>3460</v>
      </c>
      <c r="DC60" s="74" t="s">
        <v>3461</v>
      </c>
      <c r="DJ60" s="134" t="s">
        <v>3325</v>
      </c>
      <c r="DK60" s="74" t="s">
        <v>3462</v>
      </c>
      <c r="DP60" s="134" t="s">
        <v>3463</v>
      </c>
      <c r="DQ60" s="73" t="s">
        <v>3464</v>
      </c>
      <c r="DS60" s="135"/>
    </row>
    <row r="61" spans="6:123" ht="14.85" customHeight="1">
      <c r="F61" s="62" t="s">
        <v>3465</v>
      </c>
      <c r="G61" s="63" t="s">
        <v>3466</v>
      </c>
      <c r="BX61" s="62" t="s">
        <v>3467</v>
      </c>
      <c r="BY61" s="63" t="s">
        <v>3468</v>
      </c>
      <c r="CB61" s="126">
        <v>3.22</v>
      </c>
      <c r="CC61" s="127" t="s">
        <v>3469</v>
      </c>
      <c r="DB61" s="134" t="s">
        <v>3470</v>
      </c>
      <c r="DC61" s="74" t="s">
        <v>3471</v>
      </c>
      <c r="DJ61" s="134" t="s">
        <v>3336</v>
      </c>
      <c r="DK61" s="74" t="s">
        <v>3337</v>
      </c>
      <c r="DP61" s="134" t="s">
        <v>3472</v>
      </c>
      <c r="DQ61" s="73" t="s">
        <v>3473</v>
      </c>
      <c r="DS61" s="135"/>
    </row>
    <row r="62" spans="6:123" ht="14.85" customHeight="1">
      <c r="F62" s="62" t="s">
        <v>3474</v>
      </c>
      <c r="G62" s="63" t="s">
        <v>3475</v>
      </c>
      <c r="BX62" s="62" t="s">
        <v>3476</v>
      </c>
      <c r="BY62" s="63" t="s">
        <v>3477</v>
      </c>
      <c r="CB62" s="126" t="s">
        <v>3478</v>
      </c>
      <c r="CC62" s="127" t="s">
        <v>3479</v>
      </c>
      <c r="DB62" s="134" t="s">
        <v>3480</v>
      </c>
      <c r="DC62" s="74" t="s">
        <v>3481</v>
      </c>
      <c r="DJ62" s="134" t="s">
        <v>3346</v>
      </c>
      <c r="DK62" s="74" t="s">
        <v>3482</v>
      </c>
      <c r="DP62" s="134" t="s">
        <v>3483</v>
      </c>
      <c r="DQ62" s="73" t="s">
        <v>3484</v>
      </c>
      <c r="DS62" s="135"/>
    </row>
    <row r="63" spans="6:123" ht="14.85" customHeight="1">
      <c r="F63" s="62" t="s">
        <v>3485</v>
      </c>
      <c r="G63" s="63" t="s">
        <v>3486</v>
      </c>
      <c r="BX63" s="62" t="s">
        <v>3487</v>
      </c>
      <c r="BY63" s="63" t="s">
        <v>3488</v>
      </c>
      <c r="CB63" s="126">
        <v>5</v>
      </c>
      <c r="CC63" s="127" t="s">
        <v>3489</v>
      </c>
      <c r="DB63" s="134" t="s">
        <v>3490</v>
      </c>
      <c r="DC63" s="74" t="s">
        <v>3491</v>
      </c>
      <c r="DJ63" s="134" t="s">
        <v>3358</v>
      </c>
      <c r="DK63" s="74" t="s">
        <v>3492</v>
      </c>
      <c r="DP63" s="134" t="s">
        <v>3493</v>
      </c>
      <c r="DQ63" s="73" t="s">
        <v>3494</v>
      </c>
      <c r="DS63" s="135"/>
    </row>
    <row r="64" spans="6:123" ht="14.85" customHeight="1">
      <c r="F64" s="62" t="s">
        <v>3495</v>
      </c>
      <c r="G64" s="63" t="s">
        <v>3496</v>
      </c>
      <c r="BX64" s="62" t="s">
        <v>3497</v>
      </c>
      <c r="BY64" s="63" t="s">
        <v>3498</v>
      </c>
      <c r="CB64" s="126">
        <v>5.0999999999999996</v>
      </c>
      <c r="CC64" s="127" t="s">
        <v>3499</v>
      </c>
      <c r="DB64" s="134" t="s">
        <v>3500</v>
      </c>
      <c r="DC64" s="74" t="s">
        <v>3501</v>
      </c>
      <c r="DJ64" s="134" t="s">
        <v>3502</v>
      </c>
      <c r="DK64" s="74" t="s">
        <v>3503</v>
      </c>
      <c r="DP64" s="134" t="s">
        <v>3504</v>
      </c>
      <c r="DQ64" s="73" t="s">
        <v>3505</v>
      </c>
      <c r="DS64" s="135"/>
    </row>
    <row r="65" spans="6:123" ht="14.85" customHeight="1">
      <c r="F65" s="62" t="s">
        <v>3506</v>
      </c>
      <c r="G65" s="63" t="s">
        <v>3507</v>
      </c>
      <c r="BX65" s="62" t="s">
        <v>3508</v>
      </c>
      <c r="BY65" s="63" t="s">
        <v>3509</v>
      </c>
      <c r="CB65" s="126">
        <v>5.0999999999999996</v>
      </c>
      <c r="CC65" s="127" t="s">
        <v>3499</v>
      </c>
      <c r="DB65" s="134" t="s">
        <v>3510</v>
      </c>
      <c r="DC65" s="74" t="s">
        <v>3511</v>
      </c>
      <c r="DJ65" s="134" t="s">
        <v>3512</v>
      </c>
      <c r="DK65" s="74" t="s">
        <v>3513</v>
      </c>
      <c r="DP65" s="134" t="s">
        <v>3514</v>
      </c>
      <c r="DQ65" s="73" t="s">
        <v>3515</v>
      </c>
      <c r="DS65" s="135"/>
    </row>
    <row r="66" spans="6:123" ht="14.85" customHeight="1">
      <c r="F66" s="62" t="s">
        <v>3516</v>
      </c>
      <c r="G66" s="63" t="s">
        <v>3517</v>
      </c>
      <c r="BX66" s="62" t="s">
        <v>3518</v>
      </c>
      <c r="BY66" s="63" t="s">
        <v>3519</v>
      </c>
      <c r="CB66" s="126">
        <v>5.2</v>
      </c>
      <c r="CC66" s="127" t="s">
        <v>3520</v>
      </c>
      <c r="DB66" s="134" t="s">
        <v>3521</v>
      </c>
      <c r="DC66" s="74" t="s">
        <v>3522</v>
      </c>
      <c r="DJ66" s="134" t="s">
        <v>3367</v>
      </c>
      <c r="DK66" s="74" t="s">
        <v>3523</v>
      </c>
      <c r="DP66" s="134" t="s">
        <v>3524</v>
      </c>
      <c r="DQ66" s="73" t="s">
        <v>3525</v>
      </c>
      <c r="DS66" s="135"/>
    </row>
    <row r="67" spans="6:123" ht="14.85" customHeight="1">
      <c r="F67" s="62" t="s">
        <v>3526</v>
      </c>
      <c r="G67" s="63" t="s">
        <v>3527</v>
      </c>
      <c r="BX67" s="62" t="s">
        <v>3528</v>
      </c>
      <c r="BY67" s="63" t="s">
        <v>3529</v>
      </c>
      <c r="CB67" s="126">
        <v>5.2</v>
      </c>
      <c r="CC67" s="127" t="s">
        <v>3520</v>
      </c>
      <c r="DB67" s="134" t="s">
        <v>3530</v>
      </c>
      <c r="DC67" s="74" t="s">
        <v>3531</v>
      </c>
      <c r="DJ67" s="134" t="s">
        <v>3376</v>
      </c>
      <c r="DK67" s="74" t="s">
        <v>3532</v>
      </c>
      <c r="DP67" s="134" t="s">
        <v>3533</v>
      </c>
      <c r="DQ67" s="73" t="s">
        <v>3534</v>
      </c>
      <c r="DS67" s="135"/>
    </row>
    <row r="68" spans="6:123" ht="14.85" customHeight="1">
      <c r="F68" s="62" t="s">
        <v>3535</v>
      </c>
      <c r="G68" s="63" t="s">
        <v>3536</v>
      </c>
      <c r="BX68" s="62" t="s">
        <v>3537</v>
      </c>
      <c r="BY68" s="63" t="s">
        <v>3538</v>
      </c>
      <c r="CB68" s="126">
        <v>6</v>
      </c>
      <c r="CC68" s="127" t="s">
        <v>3539</v>
      </c>
      <c r="DB68" s="134" t="s">
        <v>3540</v>
      </c>
      <c r="DC68" s="74" t="s">
        <v>3541</v>
      </c>
      <c r="DJ68" s="134" t="s">
        <v>3542</v>
      </c>
      <c r="DK68" s="74" t="s">
        <v>3543</v>
      </c>
      <c r="DP68" s="134" t="s">
        <v>3544</v>
      </c>
      <c r="DQ68" s="73" t="s">
        <v>3545</v>
      </c>
      <c r="DS68" s="135"/>
    </row>
    <row r="69" spans="6:123" ht="14.85" customHeight="1">
      <c r="F69" s="62" t="s">
        <v>3546</v>
      </c>
      <c r="G69" s="63" t="s">
        <v>3547</v>
      </c>
      <c r="BX69" s="62" t="s">
        <v>3548</v>
      </c>
      <c r="BY69" s="63" t="s">
        <v>3549</v>
      </c>
      <c r="CB69" s="126">
        <v>6.1</v>
      </c>
      <c r="CC69" s="127" t="s">
        <v>3550</v>
      </c>
      <c r="DB69" s="134" t="s">
        <v>3551</v>
      </c>
      <c r="DC69" s="74" t="s">
        <v>3552</v>
      </c>
      <c r="DJ69" s="134" t="s">
        <v>3385</v>
      </c>
      <c r="DK69" s="74" t="s">
        <v>3553</v>
      </c>
      <c r="DP69" s="134" t="s">
        <v>3554</v>
      </c>
      <c r="DQ69" s="73" t="s">
        <v>3555</v>
      </c>
      <c r="DS69" s="135"/>
    </row>
    <row r="70" spans="6:123" ht="14.85" customHeight="1">
      <c r="F70" s="62" t="s">
        <v>3556</v>
      </c>
      <c r="G70" s="63" t="s">
        <v>3557</v>
      </c>
      <c r="BX70" s="62" t="s">
        <v>3558</v>
      </c>
      <c r="BY70" s="63" t="s">
        <v>3559</v>
      </c>
      <c r="CB70" s="126">
        <v>6.1</v>
      </c>
      <c r="CC70" s="127" t="s">
        <v>3550</v>
      </c>
      <c r="DB70" s="134" t="s">
        <v>3560</v>
      </c>
      <c r="DC70" s="74" t="s">
        <v>3561</v>
      </c>
      <c r="DJ70" s="134" t="s">
        <v>3396</v>
      </c>
      <c r="DK70" s="74" t="s">
        <v>3397</v>
      </c>
      <c r="DP70" s="134" t="s">
        <v>3562</v>
      </c>
      <c r="DQ70" s="73" t="s">
        <v>3563</v>
      </c>
      <c r="DS70" s="135"/>
    </row>
    <row r="71" spans="6:123" ht="14.85" customHeight="1">
      <c r="F71" s="62" t="s">
        <v>3564</v>
      </c>
      <c r="G71" s="63" t="s">
        <v>3565</v>
      </c>
      <c r="BX71" s="62" t="s">
        <v>3566</v>
      </c>
      <c r="BY71" s="63" t="s">
        <v>3567</v>
      </c>
      <c r="CB71" s="126">
        <v>6.2</v>
      </c>
      <c r="CC71" s="127" t="s">
        <v>3568</v>
      </c>
      <c r="DB71" s="134" t="s">
        <v>3569</v>
      </c>
      <c r="DC71" s="74" t="s">
        <v>3570</v>
      </c>
      <c r="DJ71" s="134" t="s">
        <v>3571</v>
      </c>
      <c r="DK71" s="74" t="s">
        <v>3572</v>
      </c>
      <c r="DP71" s="134" t="s">
        <v>3573</v>
      </c>
      <c r="DQ71" s="73" t="s">
        <v>3574</v>
      </c>
      <c r="DS71" s="135"/>
    </row>
    <row r="72" spans="6:123" ht="14.85" customHeight="1">
      <c r="F72" s="62" t="s">
        <v>3575</v>
      </c>
      <c r="G72" s="63" t="s">
        <v>3576</v>
      </c>
      <c r="BX72" s="62" t="s">
        <v>3577</v>
      </c>
      <c r="BY72" s="63" t="s">
        <v>3578</v>
      </c>
      <c r="CB72" s="126">
        <v>6.2</v>
      </c>
      <c r="CC72" s="127" t="s">
        <v>3568</v>
      </c>
      <c r="DB72" s="134" t="s">
        <v>3579</v>
      </c>
      <c r="DC72" s="74" t="s">
        <v>3580</v>
      </c>
      <c r="DJ72" s="134" t="s">
        <v>3404</v>
      </c>
      <c r="DK72" s="74" t="s">
        <v>3581</v>
      </c>
      <c r="DP72" s="134" t="s">
        <v>3582</v>
      </c>
      <c r="DQ72" s="73" t="s">
        <v>3583</v>
      </c>
      <c r="DS72" s="135"/>
    </row>
    <row r="73" spans="6:123" ht="14.85" customHeight="1">
      <c r="F73" s="62" t="s">
        <v>3584</v>
      </c>
      <c r="G73" s="63" t="s">
        <v>3585</v>
      </c>
      <c r="BX73" s="62" t="s">
        <v>3586</v>
      </c>
      <c r="BY73" s="63" t="s">
        <v>3587</v>
      </c>
      <c r="CB73" s="126">
        <v>7</v>
      </c>
      <c r="CC73" s="127" t="s">
        <v>3588</v>
      </c>
      <c r="DB73" s="134" t="s">
        <v>3589</v>
      </c>
      <c r="DC73" s="74" t="s">
        <v>3590</v>
      </c>
      <c r="DJ73" s="134" t="s">
        <v>3414</v>
      </c>
      <c r="DK73" s="74" t="s">
        <v>3591</v>
      </c>
      <c r="DP73" s="134" t="s">
        <v>3592</v>
      </c>
      <c r="DQ73" s="73" t="s">
        <v>3593</v>
      </c>
      <c r="DS73" s="135"/>
    </row>
    <row r="74" spans="6:123" ht="14.85" customHeight="1">
      <c r="F74" s="62" t="s">
        <v>3594</v>
      </c>
      <c r="G74" s="63" t="s">
        <v>3595</v>
      </c>
      <c r="BX74" s="62" t="s">
        <v>3596</v>
      </c>
      <c r="BY74" s="63" t="s">
        <v>3597</v>
      </c>
      <c r="CB74" s="126">
        <v>7.1</v>
      </c>
      <c r="CC74" s="127" t="s">
        <v>3598</v>
      </c>
      <c r="DB74" s="134" t="s">
        <v>3599</v>
      </c>
      <c r="DC74" s="74" t="s">
        <v>3600</v>
      </c>
      <c r="DJ74" s="134" t="s">
        <v>3601</v>
      </c>
      <c r="DK74" s="74" t="s">
        <v>3602</v>
      </c>
      <c r="DP74" s="134" t="s">
        <v>3603</v>
      </c>
      <c r="DQ74" s="73" t="s">
        <v>3604</v>
      </c>
      <c r="DS74" s="135"/>
    </row>
    <row r="75" spans="6:123" ht="14.85" customHeight="1">
      <c r="F75" s="62" t="s">
        <v>3605</v>
      </c>
      <c r="G75" s="63" t="s">
        <v>3606</v>
      </c>
      <c r="BX75" s="62" t="s">
        <v>3607</v>
      </c>
      <c r="BY75" s="63" t="s">
        <v>3608</v>
      </c>
      <c r="CB75" s="126">
        <v>7.1</v>
      </c>
      <c r="CC75" s="127" t="s">
        <v>3598</v>
      </c>
      <c r="DB75" s="134" t="s">
        <v>3609</v>
      </c>
      <c r="DC75" s="74" t="s">
        <v>3610</v>
      </c>
      <c r="DJ75" s="134" t="s">
        <v>3424</v>
      </c>
      <c r="DK75" s="74" t="s">
        <v>3425</v>
      </c>
      <c r="DP75" s="134" t="s">
        <v>3611</v>
      </c>
      <c r="DQ75" s="73" t="s">
        <v>3612</v>
      </c>
      <c r="DS75" s="135"/>
    </row>
    <row r="76" spans="6:123" ht="14.85" customHeight="1">
      <c r="F76" s="62" t="s">
        <v>3613</v>
      </c>
      <c r="G76" s="63" t="s">
        <v>3614</v>
      </c>
      <c r="BX76" s="62" t="s">
        <v>3615</v>
      </c>
      <c r="BY76" s="63" t="s">
        <v>3616</v>
      </c>
      <c r="CB76" s="126">
        <v>7.2</v>
      </c>
      <c r="CC76" s="127" t="s">
        <v>3617</v>
      </c>
      <c r="DB76" s="134" t="s">
        <v>3618</v>
      </c>
      <c r="DC76" s="74" t="s">
        <v>3619</v>
      </c>
      <c r="DJ76" s="134" t="s">
        <v>3435</v>
      </c>
      <c r="DK76" s="74" t="s">
        <v>3620</v>
      </c>
      <c r="DP76" s="134" t="s">
        <v>3621</v>
      </c>
      <c r="DQ76" s="73" t="s">
        <v>3622</v>
      </c>
      <c r="DS76" s="135"/>
    </row>
    <row r="77" spans="6:123" ht="14.85" customHeight="1">
      <c r="F77" s="62" t="s">
        <v>3623</v>
      </c>
      <c r="G77" s="63" t="s">
        <v>3624</v>
      </c>
      <c r="BX77" s="62" t="s">
        <v>3625</v>
      </c>
      <c r="BY77" s="63" t="s">
        <v>3626</v>
      </c>
      <c r="CB77" s="126">
        <v>7.21</v>
      </c>
      <c r="CC77" s="127" t="s">
        <v>3627</v>
      </c>
      <c r="DB77" s="134" t="s">
        <v>3628</v>
      </c>
      <c r="DC77" s="74" t="s">
        <v>3629</v>
      </c>
      <c r="DJ77" s="134" t="s">
        <v>3630</v>
      </c>
      <c r="DK77" s="74" t="s">
        <v>3631</v>
      </c>
      <c r="DP77" s="134" t="s">
        <v>3632</v>
      </c>
      <c r="DQ77" s="73" t="s">
        <v>3633</v>
      </c>
      <c r="DS77" s="135"/>
    </row>
    <row r="78" spans="6:123" ht="14.85" customHeight="1">
      <c r="F78" s="62" t="s">
        <v>3634</v>
      </c>
      <c r="G78" s="63" t="s">
        <v>3635</v>
      </c>
      <c r="BX78" s="62" t="s">
        <v>3636</v>
      </c>
      <c r="BY78" s="63" t="s">
        <v>3637</v>
      </c>
      <c r="CB78" s="126">
        <v>7.29</v>
      </c>
      <c r="CC78" s="127" t="s">
        <v>3638</v>
      </c>
      <c r="DB78" s="134" t="s">
        <v>3639</v>
      </c>
      <c r="DC78" s="74" t="s">
        <v>3640</v>
      </c>
      <c r="DJ78" s="134" t="s">
        <v>3641</v>
      </c>
      <c r="DK78" s="74" t="s">
        <v>3642</v>
      </c>
      <c r="DP78" s="134" t="s">
        <v>3643</v>
      </c>
      <c r="DQ78" s="73" t="s">
        <v>3644</v>
      </c>
      <c r="DS78" s="135"/>
    </row>
    <row r="79" spans="6:123" ht="14.85" customHeight="1">
      <c r="F79" s="62" t="s">
        <v>3645</v>
      </c>
      <c r="G79" s="63" t="s">
        <v>3646</v>
      </c>
      <c r="BX79" s="62" t="s">
        <v>3647</v>
      </c>
      <c r="BY79" s="63" t="s">
        <v>3648</v>
      </c>
      <c r="CB79" s="126">
        <v>8</v>
      </c>
      <c r="CC79" s="127" t="s">
        <v>3649</v>
      </c>
      <c r="DB79" s="134" t="s">
        <v>3650</v>
      </c>
      <c r="DC79" s="74" t="s">
        <v>3651</v>
      </c>
      <c r="DJ79" s="134" t="s">
        <v>3444</v>
      </c>
      <c r="DK79" s="74" t="s">
        <v>3445</v>
      </c>
      <c r="DP79" s="134" t="s">
        <v>3652</v>
      </c>
      <c r="DQ79" s="73" t="s">
        <v>3653</v>
      </c>
      <c r="DS79" s="135"/>
    </row>
    <row r="80" spans="6:123" ht="14.85" customHeight="1">
      <c r="F80" s="62" t="s">
        <v>3654</v>
      </c>
      <c r="G80" s="63" t="s">
        <v>3655</v>
      </c>
      <c r="BX80" s="62" t="s">
        <v>3656</v>
      </c>
      <c r="BY80" s="63" t="s">
        <v>3657</v>
      </c>
      <c r="CB80" s="126">
        <v>8.1</v>
      </c>
      <c r="CC80" s="127" t="s">
        <v>3658</v>
      </c>
      <c r="DB80" s="134" t="s">
        <v>3659</v>
      </c>
      <c r="DC80" s="74" t="s">
        <v>3660</v>
      </c>
      <c r="DJ80" s="134" t="s">
        <v>3455</v>
      </c>
      <c r="DK80" s="74" t="s">
        <v>3661</v>
      </c>
      <c r="DP80" s="134" t="s">
        <v>3662</v>
      </c>
      <c r="DQ80" s="73" t="s">
        <v>3663</v>
      </c>
      <c r="DS80" s="135"/>
    </row>
    <row r="81" spans="6:123" ht="14.85" customHeight="1">
      <c r="F81" s="62" t="s">
        <v>3664</v>
      </c>
      <c r="G81" s="63" t="s">
        <v>3665</v>
      </c>
      <c r="BX81" s="62" t="s">
        <v>3666</v>
      </c>
      <c r="BY81" s="63" t="s">
        <v>3667</v>
      </c>
      <c r="CB81" s="126">
        <v>8.11</v>
      </c>
      <c r="CC81" s="127" t="s">
        <v>3668</v>
      </c>
      <c r="DB81" s="134" t="s">
        <v>3669</v>
      </c>
      <c r="DC81" s="74" t="s">
        <v>3670</v>
      </c>
      <c r="DJ81" s="134" t="s">
        <v>3465</v>
      </c>
      <c r="DK81" s="74" t="s">
        <v>3671</v>
      </c>
      <c r="DP81" s="134" t="s">
        <v>3672</v>
      </c>
      <c r="DQ81" s="73" t="s">
        <v>3673</v>
      </c>
      <c r="DS81" s="135"/>
    </row>
    <row r="82" spans="6:123" ht="14.85" customHeight="1" thickBot="1">
      <c r="F82" s="62" t="s">
        <v>3674</v>
      </c>
      <c r="G82" s="63" t="s">
        <v>3675</v>
      </c>
      <c r="BX82" s="62" t="s">
        <v>3676</v>
      </c>
      <c r="BY82" s="63" t="s">
        <v>3677</v>
      </c>
      <c r="CB82" s="126">
        <v>8.1199999999999992</v>
      </c>
      <c r="CC82" s="127" t="s">
        <v>3678</v>
      </c>
      <c r="DB82" s="134" t="s">
        <v>3679</v>
      </c>
      <c r="DC82" s="74" t="s">
        <v>3680</v>
      </c>
      <c r="DJ82" s="134" t="s">
        <v>3474</v>
      </c>
      <c r="DK82" s="74" t="s">
        <v>3681</v>
      </c>
      <c r="DP82" s="137" t="s">
        <v>3682</v>
      </c>
      <c r="DQ82" s="82" t="s">
        <v>3683</v>
      </c>
      <c r="DS82" s="135"/>
    </row>
    <row r="83" spans="6:123" ht="14.85" customHeight="1">
      <c r="F83" s="62" t="s">
        <v>3684</v>
      </c>
      <c r="G83" s="63" t="s">
        <v>3685</v>
      </c>
      <c r="BX83" s="62" t="s">
        <v>3686</v>
      </c>
      <c r="BY83" s="63" t="s">
        <v>3687</v>
      </c>
      <c r="CB83" s="126">
        <v>8.9</v>
      </c>
      <c r="CC83" s="127" t="s">
        <v>3688</v>
      </c>
      <c r="DB83" s="134" t="s">
        <v>3689</v>
      </c>
      <c r="DC83" s="74" t="s">
        <v>3690</v>
      </c>
      <c r="DJ83" s="134" t="s">
        <v>3691</v>
      </c>
      <c r="DK83" s="74" t="s">
        <v>3692</v>
      </c>
      <c r="DQ83" s="135"/>
      <c r="DS83" s="135"/>
    </row>
    <row r="84" spans="6:123" ht="14.85" customHeight="1">
      <c r="F84" s="62" t="s">
        <v>3693</v>
      </c>
      <c r="G84" s="63" t="s">
        <v>3694</v>
      </c>
      <c r="BX84" s="62" t="s">
        <v>3695</v>
      </c>
      <c r="BY84" s="63" t="s">
        <v>3696</v>
      </c>
      <c r="CB84" s="126">
        <v>8.91</v>
      </c>
      <c r="CC84" s="127" t="s">
        <v>3697</v>
      </c>
      <c r="DB84" s="134" t="s">
        <v>3698</v>
      </c>
      <c r="DC84" s="74" t="s">
        <v>3699</v>
      </c>
      <c r="DJ84" s="134" t="s">
        <v>3485</v>
      </c>
      <c r="DK84" s="74" t="s">
        <v>3700</v>
      </c>
      <c r="DP84" s="140"/>
      <c r="DQ84" s="135"/>
      <c r="DS84" s="135"/>
    </row>
    <row r="85" spans="6:123" ht="14.85" customHeight="1">
      <c r="F85" s="62" t="s">
        <v>3701</v>
      </c>
      <c r="G85" s="63" t="s">
        <v>3702</v>
      </c>
      <c r="BX85" s="62" t="s">
        <v>3703</v>
      </c>
      <c r="BY85" s="63" t="s">
        <v>3704</v>
      </c>
      <c r="CB85" s="126">
        <v>8.92</v>
      </c>
      <c r="CC85" s="127" t="s">
        <v>3705</v>
      </c>
      <c r="DB85" s="134" t="s">
        <v>3706</v>
      </c>
      <c r="DC85" s="74" t="s">
        <v>3707</v>
      </c>
      <c r="DJ85" s="134" t="s">
        <v>3708</v>
      </c>
      <c r="DK85" s="74" t="s">
        <v>3709</v>
      </c>
      <c r="DP85" s="141"/>
      <c r="DQ85" s="135"/>
      <c r="DS85" s="135"/>
    </row>
    <row r="86" spans="6:123" ht="14.85" customHeight="1">
      <c r="F86" s="62" t="s">
        <v>3710</v>
      </c>
      <c r="G86" s="63" t="s">
        <v>3711</v>
      </c>
      <c r="BX86" s="62" t="s">
        <v>3712</v>
      </c>
      <c r="BY86" s="63" t="s">
        <v>3713</v>
      </c>
      <c r="CB86" s="126">
        <v>8.93</v>
      </c>
      <c r="CC86" s="127" t="s">
        <v>3714</v>
      </c>
      <c r="DB86" s="134" t="s">
        <v>3715</v>
      </c>
      <c r="DC86" s="74" t="s">
        <v>3716</v>
      </c>
      <c r="DJ86" s="134" t="s">
        <v>3495</v>
      </c>
      <c r="DK86" s="74" t="s">
        <v>3717</v>
      </c>
      <c r="DP86" s="140" t="s">
        <v>3718</v>
      </c>
      <c r="DQ86" s="135"/>
      <c r="DS86" s="135"/>
    </row>
    <row r="87" spans="6:123" ht="14.85" customHeight="1">
      <c r="F87" s="62" t="s">
        <v>3719</v>
      </c>
      <c r="G87" s="63" t="s">
        <v>3720</v>
      </c>
      <c r="BX87" s="62" t="s">
        <v>3721</v>
      </c>
      <c r="BY87" s="63" t="s">
        <v>3722</v>
      </c>
      <c r="CB87" s="126">
        <v>8.99</v>
      </c>
      <c r="CC87" s="127" t="s">
        <v>3723</v>
      </c>
      <c r="DB87" s="134" t="s">
        <v>3724</v>
      </c>
      <c r="DC87" s="74" t="s">
        <v>3725</v>
      </c>
      <c r="DJ87" s="134" t="s">
        <v>3506</v>
      </c>
      <c r="DK87" s="74" t="s">
        <v>3726</v>
      </c>
      <c r="DP87" s="143"/>
      <c r="DQ87" s="135"/>
      <c r="DS87" s="135"/>
    </row>
    <row r="88" spans="6:123" ht="14.85" customHeight="1">
      <c r="F88" s="62" t="s">
        <v>3727</v>
      </c>
      <c r="G88" s="63" t="s">
        <v>3728</v>
      </c>
      <c r="BX88" s="62" t="s">
        <v>3729</v>
      </c>
      <c r="BY88" s="63" t="s">
        <v>3730</v>
      </c>
      <c r="CB88" s="126">
        <v>9</v>
      </c>
      <c r="CC88" s="127" t="s">
        <v>3731</v>
      </c>
      <c r="DB88" s="134" t="s">
        <v>3732</v>
      </c>
      <c r="DC88" s="74" t="s">
        <v>3733</v>
      </c>
      <c r="DJ88" s="134" t="s">
        <v>3734</v>
      </c>
      <c r="DK88" s="74" t="s">
        <v>3735</v>
      </c>
      <c r="DP88" s="144" t="s">
        <v>3736</v>
      </c>
      <c r="DQ88" s="135"/>
      <c r="DS88" s="135"/>
    </row>
    <row r="89" spans="6:123" ht="14.85" customHeight="1">
      <c r="F89" s="62" t="s">
        <v>3737</v>
      </c>
      <c r="G89" s="63" t="s">
        <v>3738</v>
      </c>
      <c r="BX89" s="62" t="s">
        <v>3739</v>
      </c>
      <c r="BY89" s="63" t="s">
        <v>3740</v>
      </c>
      <c r="CB89" s="126">
        <v>9.1</v>
      </c>
      <c r="CC89" s="127" t="s">
        <v>3741</v>
      </c>
      <c r="DB89" s="134" t="s">
        <v>2571</v>
      </c>
      <c r="DC89" s="74" t="s">
        <v>2572</v>
      </c>
      <c r="DJ89" s="134" t="s">
        <v>3516</v>
      </c>
      <c r="DK89" s="74" t="s">
        <v>3742</v>
      </c>
      <c r="DQ89" s="135"/>
      <c r="DS89" s="135"/>
    </row>
    <row r="90" spans="6:123" ht="14.85" customHeight="1">
      <c r="F90" s="62" t="s">
        <v>3743</v>
      </c>
      <c r="G90" s="63" t="s">
        <v>3744</v>
      </c>
      <c r="BX90" s="62" t="s">
        <v>3745</v>
      </c>
      <c r="BY90" s="63" t="s">
        <v>3746</v>
      </c>
      <c r="CB90" s="126">
        <v>9.1</v>
      </c>
      <c r="CC90" s="127" t="s">
        <v>3741</v>
      </c>
      <c r="DB90" s="134" t="s">
        <v>2633</v>
      </c>
      <c r="DC90" s="74" t="s">
        <v>3747</v>
      </c>
      <c r="DJ90" s="134" t="s">
        <v>3526</v>
      </c>
      <c r="DK90" s="74" t="s">
        <v>3527</v>
      </c>
      <c r="DQ90" s="135"/>
      <c r="DS90" s="135"/>
    </row>
    <row r="91" spans="6:123" ht="14.85" customHeight="1">
      <c r="F91" s="62" t="s">
        <v>3748</v>
      </c>
      <c r="G91" s="63" t="s">
        <v>3749</v>
      </c>
      <c r="BX91" s="62" t="s">
        <v>3750</v>
      </c>
      <c r="BY91" s="63" t="s">
        <v>3751</v>
      </c>
      <c r="CB91" s="126">
        <v>9.9</v>
      </c>
      <c r="CC91" s="127" t="s">
        <v>3752</v>
      </c>
      <c r="DB91" s="134" t="s">
        <v>2684</v>
      </c>
      <c r="DC91" s="74" t="s">
        <v>2685</v>
      </c>
      <c r="DJ91" s="134" t="s">
        <v>3535</v>
      </c>
      <c r="DK91" s="74" t="s">
        <v>3753</v>
      </c>
      <c r="DQ91" s="135"/>
      <c r="DS91" s="135"/>
    </row>
    <row r="92" spans="6:123" ht="14.85" customHeight="1">
      <c r="F92" s="62" t="s">
        <v>3754</v>
      </c>
      <c r="G92" s="63" t="s">
        <v>3755</v>
      </c>
      <c r="BX92" s="62" t="s">
        <v>3756</v>
      </c>
      <c r="BY92" s="63" t="s">
        <v>3757</v>
      </c>
      <c r="CB92" s="126">
        <v>9.9</v>
      </c>
      <c r="CC92" s="127" t="s">
        <v>3752</v>
      </c>
      <c r="DB92" s="134" t="s">
        <v>2724</v>
      </c>
      <c r="DC92" s="74" t="s">
        <v>2725</v>
      </c>
      <c r="DJ92" s="134" t="s">
        <v>3546</v>
      </c>
      <c r="DK92" s="74" t="s">
        <v>3547</v>
      </c>
      <c r="DQ92" s="135"/>
      <c r="DS92" s="135"/>
    </row>
    <row r="93" spans="6:123" ht="14.85" customHeight="1">
      <c r="F93" s="62" t="s">
        <v>3758</v>
      </c>
      <c r="G93" s="63" t="s">
        <v>3759</v>
      </c>
      <c r="BX93" s="62" t="s">
        <v>3760</v>
      </c>
      <c r="BY93" s="63" t="s">
        <v>3761</v>
      </c>
      <c r="CB93" s="126" t="s">
        <v>3762</v>
      </c>
      <c r="CC93" s="127" t="s">
        <v>3763</v>
      </c>
      <c r="DB93" s="134" t="s">
        <v>2753</v>
      </c>
      <c r="DC93" s="74" t="s">
        <v>2754</v>
      </c>
      <c r="DJ93" s="134" t="s">
        <v>3556</v>
      </c>
      <c r="DK93" s="74" t="s">
        <v>3764</v>
      </c>
      <c r="DQ93" s="135"/>
      <c r="DS93" s="135"/>
    </row>
    <row r="94" spans="6:123" ht="14.85" customHeight="1">
      <c r="F94" s="62" t="s">
        <v>3765</v>
      </c>
      <c r="G94" s="63" t="s">
        <v>3766</v>
      </c>
      <c r="BX94" s="62" t="s">
        <v>3767</v>
      </c>
      <c r="BY94" s="63" t="s">
        <v>3768</v>
      </c>
      <c r="CB94" s="126">
        <v>10</v>
      </c>
      <c r="CC94" s="127" t="s">
        <v>3769</v>
      </c>
      <c r="DB94" s="134" t="s">
        <v>2778</v>
      </c>
      <c r="DC94" s="74" t="s">
        <v>2779</v>
      </c>
      <c r="DJ94" s="134" t="s">
        <v>3770</v>
      </c>
      <c r="DK94" s="74" t="s">
        <v>3771</v>
      </c>
      <c r="DQ94" s="135"/>
      <c r="DS94" s="135"/>
    </row>
    <row r="95" spans="6:123" ht="14.85" customHeight="1">
      <c r="F95" s="62" t="s">
        <v>3772</v>
      </c>
      <c r="G95" s="63" t="s">
        <v>3773</v>
      </c>
      <c r="BX95" s="62" t="s">
        <v>3774</v>
      </c>
      <c r="BY95" s="63" t="s">
        <v>3775</v>
      </c>
      <c r="CB95" s="126">
        <v>10.1</v>
      </c>
      <c r="CC95" s="127" t="s">
        <v>3776</v>
      </c>
      <c r="DB95" s="134" t="s">
        <v>2802</v>
      </c>
      <c r="DC95" s="74" t="s">
        <v>2803</v>
      </c>
      <c r="DJ95" s="134" t="s">
        <v>3564</v>
      </c>
      <c r="DK95" s="74" t="s">
        <v>3777</v>
      </c>
      <c r="DQ95" s="135"/>
      <c r="DS95" s="135"/>
    </row>
    <row r="96" spans="6:123" ht="14.85" customHeight="1">
      <c r="F96" s="62" t="s">
        <v>3778</v>
      </c>
      <c r="G96" s="63" t="s">
        <v>3779</v>
      </c>
      <c r="BX96" s="62" t="s">
        <v>3780</v>
      </c>
      <c r="BY96" s="63" t="s">
        <v>3781</v>
      </c>
      <c r="CB96" s="126">
        <v>10.11</v>
      </c>
      <c r="CC96" s="127" t="s">
        <v>3782</v>
      </c>
      <c r="DB96" s="134" t="s">
        <v>3783</v>
      </c>
      <c r="DC96" s="74" t="s">
        <v>3784</v>
      </c>
      <c r="DJ96" s="134" t="s">
        <v>3785</v>
      </c>
      <c r="DK96" s="74" t="s">
        <v>3786</v>
      </c>
      <c r="DQ96" s="135"/>
      <c r="DS96" s="135"/>
    </row>
    <row r="97" spans="6:123" ht="14.85" customHeight="1">
      <c r="F97" s="62" t="s">
        <v>3787</v>
      </c>
      <c r="G97" s="63" t="s">
        <v>3788</v>
      </c>
      <c r="BX97" s="62" t="s">
        <v>3789</v>
      </c>
      <c r="BY97" s="63" t="s">
        <v>3790</v>
      </c>
      <c r="CB97" s="126">
        <v>10.119999999999999</v>
      </c>
      <c r="CC97" s="127" t="s">
        <v>3791</v>
      </c>
      <c r="DB97" s="134" t="s">
        <v>2825</v>
      </c>
      <c r="DC97" s="74" t="s">
        <v>2826</v>
      </c>
      <c r="DJ97" s="134" t="s">
        <v>3575</v>
      </c>
      <c r="DK97" s="74" t="s">
        <v>3792</v>
      </c>
      <c r="DQ97" s="135"/>
      <c r="DS97" s="135"/>
    </row>
    <row r="98" spans="6:123" ht="14.85" customHeight="1">
      <c r="F98" s="62" t="s">
        <v>3793</v>
      </c>
      <c r="G98" s="63" t="s">
        <v>3794</v>
      </c>
      <c r="BX98" s="62" t="s">
        <v>3795</v>
      </c>
      <c r="BY98" s="63" t="s">
        <v>3796</v>
      </c>
      <c r="CB98" s="126">
        <v>10.130000000000001</v>
      </c>
      <c r="CC98" s="127" t="s">
        <v>3797</v>
      </c>
      <c r="DB98" s="134" t="s">
        <v>2847</v>
      </c>
      <c r="DC98" s="74" t="s">
        <v>2848</v>
      </c>
      <c r="DJ98" s="134" t="s">
        <v>3584</v>
      </c>
      <c r="DK98" s="74" t="s">
        <v>3798</v>
      </c>
      <c r="DQ98" s="135"/>
      <c r="DS98" s="135"/>
    </row>
    <row r="99" spans="6:123" ht="14.85" customHeight="1">
      <c r="F99" s="62" t="s">
        <v>3799</v>
      </c>
      <c r="G99" s="63" t="s">
        <v>3800</v>
      </c>
      <c r="BX99" s="62" t="s">
        <v>3801</v>
      </c>
      <c r="BY99" s="63" t="s">
        <v>3802</v>
      </c>
      <c r="CB99" s="126">
        <v>10.199999999999999</v>
      </c>
      <c r="CC99" s="127" t="s">
        <v>3803</v>
      </c>
      <c r="DB99" s="134" t="s">
        <v>2870</v>
      </c>
      <c r="DC99" s="74" t="s">
        <v>2871</v>
      </c>
      <c r="DJ99" s="134" t="s">
        <v>3594</v>
      </c>
      <c r="DK99" s="74" t="s">
        <v>3804</v>
      </c>
      <c r="DQ99" s="135"/>
      <c r="DS99" s="135"/>
    </row>
    <row r="100" spans="6:123" ht="14.85" customHeight="1">
      <c r="F100" s="62" t="s">
        <v>3805</v>
      </c>
      <c r="G100" s="63" t="s">
        <v>3806</v>
      </c>
      <c r="BX100" s="62" t="s">
        <v>3807</v>
      </c>
      <c r="BY100" s="63" t="s">
        <v>3808</v>
      </c>
      <c r="CB100" s="126">
        <v>10.199999999999999</v>
      </c>
      <c r="CC100" s="127" t="s">
        <v>3803</v>
      </c>
      <c r="DB100" s="134" t="s">
        <v>2891</v>
      </c>
      <c r="DC100" s="74" t="s">
        <v>2892</v>
      </c>
      <c r="DJ100" s="134" t="s">
        <v>3605</v>
      </c>
      <c r="DK100" s="74" t="s">
        <v>3809</v>
      </c>
      <c r="DQ100" s="135"/>
      <c r="DS100" s="135"/>
    </row>
    <row r="101" spans="6:123" ht="14.85" customHeight="1">
      <c r="F101" s="62" t="s">
        <v>3810</v>
      </c>
      <c r="G101" s="63" t="s">
        <v>3811</v>
      </c>
      <c r="BX101" s="62" t="s">
        <v>3812</v>
      </c>
      <c r="BY101" s="63" t="s">
        <v>3813</v>
      </c>
      <c r="CB101" s="126">
        <v>10.3</v>
      </c>
      <c r="CC101" s="127" t="s">
        <v>3814</v>
      </c>
      <c r="DB101" s="134" t="s">
        <v>2911</v>
      </c>
      <c r="DC101" s="74" t="s">
        <v>2912</v>
      </c>
      <c r="DJ101" s="134" t="s">
        <v>3815</v>
      </c>
      <c r="DK101" s="74" t="s">
        <v>3816</v>
      </c>
      <c r="DQ101" s="135"/>
      <c r="DS101" s="135"/>
    </row>
    <row r="102" spans="6:123" ht="14.85" customHeight="1">
      <c r="F102" s="62" t="s">
        <v>3817</v>
      </c>
      <c r="G102" s="63" t="s">
        <v>3811</v>
      </c>
      <c r="BX102" s="62" t="s">
        <v>3818</v>
      </c>
      <c r="BY102" s="63" t="s">
        <v>3819</v>
      </c>
      <c r="CB102" s="126">
        <v>10.31</v>
      </c>
      <c r="CC102" s="127" t="s">
        <v>3820</v>
      </c>
      <c r="DB102" s="134" t="s">
        <v>2933</v>
      </c>
      <c r="DC102" s="74" t="s">
        <v>2934</v>
      </c>
      <c r="DJ102" s="134" t="s">
        <v>3821</v>
      </c>
      <c r="DK102" s="74" t="s">
        <v>3822</v>
      </c>
      <c r="DQ102" s="135"/>
      <c r="DS102" s="135"/>
    </row>
    <row r="103" spans="6:123" ht="14.85" customHeight="1">
      <c r="F103" s="62" t="s">
        <v>3823</v>
      </c>
      <c r="G103" s="63" t="s">
        <v>3824</v>
      </c>
      <c r="BX103" s="62" t="s">
        <v>3825</v>
      </c>
      <c r="BY103" s="63" t="s">
        <v>3826</v>
      </c>
      <c r="CB103" s="126">
        <v>10.32</v>
      </c>
      <c r="CC103" s="127" t="s">
        <v>3827</v>
      </c>
      <c r="DB103" s="134" t="s">
        <v>2951</v>
      </c>
      <c r="DC103" s="74" t="s">
        <v>2952</v>
      </c>
      <c r="DJ103" s="134" t="s">
        <v>3613</v>
      </c>
      <c r="DK103" s="74" t="s">
        <v>3828</v>
      </c>
      <c r="DQ103" s="135"/>
      <c r="DS103" s="135"/>
    </row>
    <row r="104" spans="6:123" ht="14.85" customHeight="1">
      <c r="F104" s="62" t="s">
        <v>3829</v>
      </c>
      <c r="G104" s="63" t="s">
        <v>3830</v>
      </c>
      <c r="BX104" s="62" t="s">
        <v>3831</v>
      </c>
      <c r="BY104" s="63" t="s">
        <v>3832</v>
      </c>
      <c r="CB104" s="126">
        <v>10.39</v>
      </c>
      <c r="CC104" s="127" t="s">
        <v>3833</v>
      </c>
      <c r="DB104" s="134" t="s">
        <v>2968</v>
      </c>
      <c r="DC104" s="74" t="s">
        <v>2969</v>
      </c>
      <c r="DJ104" s="134" t="s">
        <v>3623</v>
      </c>
      <c r="DK104" s="74" t="s">
        <v>3834</v>
      </c>
      <c r="DQ104" s="135"/>
      <c r="DS104" s="135"/>
    </row>
    <row r="105" spans="6:123" ht="14.85" customHeight="1">
      <c r="F105" s="62" t="s">
        <v>3835</v>
      </c>
      <c r="G105" s="63" t="s">
        <v>3836</v>
      </c>
      <c r="BX105" s="62" t="s">
        <v>3837</v>
      </c>
      <c r="BY105" s="63" t="s">
        <v>3838</v>
      </c>
      <c r="CB105" s="126">
        <v>10.4</v>
      </c>
      <c r="CC105" s="127" t="s">
        <v>3839</v>
      </c>
      <c r="DB105" s="134" t="s">
        <v>2987</v>
      </c>
      <c r="DC105" s="74" t="s">
        <v>2988</v>
      </c>
      <c r="DJ105" s="134" t="s">
        <v>3634</v>
      </c>
      <c r="DK105" s="74" t="s">
        <v>3635</v>
      </c>
      <c r="DQ105" s="135"/>
      <c r="DS105" s="135"/>
    </row>
    <row r="106" spans="6:123" ht="14.85" customHeight="1">
      <c r="F106" s="62" t="s">
        <v>3840</v>
      </c>
      <c r="G106" s="63" t="s">
        <v>3841</v>
      </c>
      <c r="BX106" s="62" t="s">
        <v>3842</v>
      </c>
      <c r="BY106" s="63" t="s">
        <v>3843</v>
      </c>
      <c r="CB106" s="126">
        <v>10.41</v>
      </c>
      <c r="CC106" s="127" t="s">
        <v>3844</v>
      </c>
      <c r="DB106" s="134" t="s">
        <v>3005</v>
      </c>
      <c r="DC106" s="74" t="s">
        <v>3006</v>
      </c>
      <c r="DJ106" s="134" t="s">
        <v>3645</v>
      </c>
      <c r="DK106" s="74" t="s">
        <v>3845</v>
      </c>
      <c r="DQ106" s="135"/>
      <c r="DS106" s="135"/>
    </row>
    <row r="107" spans="6:123" ht="14.85" customHeight="1">
      <c r="F107" s="62" t="s">
        <v>3846</v>
      </c>
      <c r="G107" s="63" t="s">
        <v>3847</v>
      </c>
      <c r="BX107" s="62" t="s">
        <v>3848</v>
      </c>
      <c r="BY107" s="63" t="s">
        <v>3849</v>
      </c>
      <c r="CB107" s="126">
        <v>10.42</v>
      </c>
      <c r="CC107" s="127" t="s">
        <v>3850</v>
      </c>
      <c r="DB107" s="134" t="s">
        <v>3022</v>
      </c>
      <c r="DC107" s="74" t="s">
        <v>3023</v>
      </c>
      <c r="DJ107" s="134" t="s">
        <v>3654</v>
      </c>
      <c r="DK107" s="74" t="s">
        <v>3851</v>
      </c>
      <c r="DQ107" s="135"/>
      <c r="DS107" s="135"/>
    </row>
    <row r="108" spans="6:123" ht="14.85" customHeight="1">
      <c r="F108" s="62" t="s">
        <v>3852</v>
      </c>
      <c r="G108" s="63" t="s">
        <v>3853</v>
      </c>
      <c r="BX108" s="62" t="s">
        <v>3854</v>
      </c>
      <c r="BY108" s="63" t="s">
        <v>3855</v>
      </c>
      <c r="CB108" s="126">
        <v>10.5</v>
      </c>
      <c r="CC108" s="127" t="s">
        <v>3856</v>
      </c>
      <c r="DB108" s="134" t="s">
        <v>3037</v>
      </c>
      <c r="DC108" s="74" t="s">
        <v>3038</v>
      </c>
      <c r="DJ108" s="134" t="s">
        <v>3664</v>
      </c>
      <c r="DK108" s="74" t="s">
        <v>3857</v>
      </c>
      <c r="DQ108" s="135"/>
      <c r="DS108" s="135"/>
    </row>
    <row r="109" spans="6:123" ht="14.85" customHeight="1">
      <c r="F109" s="62" t="s">
        <v>3858</v>
      </c>
      <c r="G109" s="63" t="s">
        <v>3859</v>
      </c>
      <c r="BX109" s="62" t="s">
        <v>3860</v>
      </c>
      <c r="BY109" s="63" t="s">
        <v>3861</v>
      </c>
      <c r="CB109" s="126">
        <v>10.51</v>
      </c>
      <c r="CC109" s="127" t="s">
        <v>3862</v>
      </c>
      <c r="DB109" s="134" t="s">
        <v>3053</v>
      </c>
      <c r="DC109" s="74" t="s">
        <v>3054</v>
      </c>
      <c r="DJ109" s="134" t="s">
        <v>3674</v>
      </c>
      <c r="DK109" s="74" t="s">
        <v>3863</v>
      </c>
      <c r="DQ109" s="135"/>
      <c r="DS109" s="135"/>
    </row>
    <row r="110" spans="6:123" ht="14.85" customHeight="1">
      <c r="F110" s="62" t="s">
        <v>3864</v>
      </c>
      <c r="G110" s="63" t="s">
        <v>3865</v>
      </c>
      <c r="BX110" s="62" t="s">
        <v>3866</v>
      </c>
      <c r="BY110" s="63" t="s">
        <v>3867</v>
      </c>
      <c r="CB110" s="126">
        <v>10.52</v>
      </c>
      <c r="CC110" s="127" t="s">
        <v>3868</v>
      </c>
      <c r="DB110" s="134" t="s">
        <v>3068</v>
      </c>
      <c r="DC110" s="74" t="s">
        <v>3069</v>
      </c>
      <c r="DJ110" s="134" t="s">
        <v>3684</v>
      </c>
      <c r="DK110" s="74" t="s">
        <v>3869</v>
      </c>
      <c r="DQ110" s="135"/>
      <c r="DS110" s="135"/>
    </row>
    <row r="111" spans="6:123" ht="14.85" customHeight="1">
      <c r="F111" s="62" t="s">
        <v>3870</v>
      </c>
      <c r="G111" s="63" t="s">
        <v>3871</v>
      </c>
      <c r="BX111" s="62" t="s">
        <v>3872</v>
      </c>
      <c r="BY111" s="63" t="s">
        <v>3873</v>
      </c>
      <c r="CB111" s="126">
        <v>10.6</v>
      </c>
      <c r="CC111" s="127" t="s">
        <v>3874</v>
      </c>
      <c r="DB111" s="134" t="s">
        <v>3083</v>
      </c>
      <c r="DC111" s="74" t="s">
        <v>3084</v>
      </c>
      <c r="DJ111" s="134" t="s">
        <v>3693</v>
      </c>
      <c r="DK111" s="74" t="s">
        <v>3875</v>
      </c>
      <c r="DQ111" s="135"/>
      <c r="DS111" s="135"/>
    </row>
    <row r="112" spans="6:123" ht="14.85" customHeight="1">
      <c r="F112" s="62" t="s">
        <v>3876</v>
      </c>
      <c r="G112" s="63" t="s">
        <v>3877</v>
      </c>
      <c r="BX112" s="62" t="s">
        <v>3878</v>
      </c>
      <c r="BY112" s="63" t="s">
        <v>3879</v>
      </c>
      <c r="CB112" s="126">
        <v>10.61</v>
      </c>
      <c r="CC112" s="127" t="s">
        <v>3880</v>
      </c>
      <c r="DB112" s="134" t="s">
        <v>3098</v>
      </c>
      <c r="DC112" s="74" t="s">
        <v>3099</v>
      </c>
      <c r="DJ112" s="134" t="s">
        <v>3701</v>
      </c>
      <c r="DK112" s="74" t="s">
        <v>3881</v>
      </c>
      <c r="DQ112" s="135"/>
      <c r="DS112" s="135"/>
    </row>
    <row r="113" spans="6:123" ht="14.85" customHeight="1">
      <c r="F113" s="62" t="s">
        <v>3882</v>
      </c>
      <c r="G113" s="63" t="s">
        <v>3883</v>
      </c>
      <c r="BX113" s="62" t="s">
        <v>3884</v>
      </c>
      <c r="BY113" s="63" t="s">
        <v>3885</v>
      </c>
      <c r="CB113" s="126">
        <v>10.62</v>
      </c>
      <c r="CC113" s="127" t="s">
        <v>3886</v>
      </c>
      <c r="DB113" s="134" t="s">
        <v>3110</v>
      </c>
      <c r="DC113" s="74" t="s">
        <v>3111</v>
      </c>
      <c r="DJ113" s="134" t="s">
        <v>3710</v>
      </c>
      <c r="DK113" s="74" t="s">
        <v>3887</v>
      </c>
      <c r="DQ113" s="135"/>
      <c r="DS113" s="135"/>
    </row>
    <row r="114" spans="6:123" ht="14.85" customHeight="1">
      <c r="F114" s="62" t="s">
        <v>3888</v>
      </c>
      <c r="G114" s="63" t="s">
        <v>3889</v>
      </c>
      <c r="BX114" s="62" t="s">
        <v>3890</v>
      </c>
      <c r="BY114" s="63" t="s">
        <v>3891</v>
      </c>
      <c r="CB114" s="126">
        <v>10.7</v>
      </c>
      <c r="CC114" s="127" t="s">
        <v>3892</v>
      </c>
      <c r="DB114" s="134" t="s">
        <v>3124</v>
      </c>
      <c r="DC114" s="74" t="s">
        <v>3125</v>
      </c>
      <c r="DJ114" s="134" t="s">
        <v>3719</v>
      </c>
      <c r="DK114" s="74" t="s">
        <v>3893</v>
      </c>
      <c r="DQ114" s="135"/>
      <c r="DS114" s="135"/>
    </row>
    <row r="115" spans="6:123" ht="14.85" customHeight="1">
      <c r="F115" s="62" t="s">
        <v>3894</v>
      </c>
      <c r="G115" s="63" t="s">
        <v>3895</v>
      </c>
      <c r="BX115" s="62" t="s">
        <v>3896</v>
      </c>
      <c r="BY115" s="63" t="s">
        <v>3897</v>
      </c>
      <c r="CB115" s="126">
        <v>10.71</v>
      </c>
      <c r="CC115" s="127" t="s">
        <v>3898</v>
      </c>
      <c r="DB115" s="134" t="s">
        <v>3138</v>
      </c>
      <c r="DC115" s="74" t="s">
        <v>3899</v>
      </c>
      <c r="DJ115" s="134" t="s">
        <v>3727</v>
      </c>
      <c r="DK115" s="74" t="s">
        <v>3900</v>
      </c>
      <c r="DQ115" s="135"/>
      <c r="DS115" s="135"/>
    </row>
    <row r="116" spans="6:123" ht="14.85" customHeight="1">
      <c r="F116" s="62" t="s">
        <v>3901</v>
      </c>
      <c r="G116" s="63" t="s">
        <v>3902</v>
      </c>
      <c r="BX116" s="62" t="s">
        <v>3903</v>
      </c>
      <c r="BY116" s="63" t="s">
        <v>3904</v>
      </c>
      <c r="CB116" s="126">
        <v>10.72</v>
      </c>
      <c r="CC116" s="127" t="s">
        <v>3905</v>
      </c>
      <c r="DB116" s="134" t="s">
        <v>3152</v>
      </c>
      <c r="DC116" s="74" t="s">
        <v>3153</v>
      </c>
      <c r="DJ116" s="134" t="s">
        <v>3737</v>
      </c>
      <c r="DK116" s="74" t="s">
        <v>3906</v>
      </c>
      <c r="DQ116" s="135"/>
      <c r="DS116" s="135"/>
    </row>
    <row r="117" spans="6:123" ht="14.85" customHeight="1">
      <c r="F117" s="62" t="s">
        <v>3907</v>
      </c>
      <c r="G117" s="63" t="s">
        <v>3908</v>
      </c>
      <c r="BX117" s="62" t="s">
        <v>3909</v>
      </c>
      <c r="BY117" s="63" t="s">
        <v>3910</v>
      </c>
      <c r="CB117" s="126">
        <v>10.73</v>
      </c>
      <c r="CC117" s="127" t="s">
        <v>3911</v>
      </c>
      <c r="DB117" s="134" t="s">
        <v>3166</v>
      </c>
      <c r="DC117" s="74" t="s">
        <v>3167</v>
      </c>
      <c r="DJ117" s="134" t="s">
        <v>3743</v>
      </c>
      <c r="DK117" s="74" t="s">
        <v>3912</v>
      </c>
      <c r="DQ117" s="135"/>
      <c r="DS117" s="135"/>
    </row>
    <row r="118" spans="6:123" ht="14.85" customHeight="1">
      <c r="F118" s="62" t="s">
        <v>3913</v>
      </c>
      <c r="G118" s="63" t="s">
        <v>3914</v>
      </c>
      <c r="BX118" s="62" t="s">
        <v>3915</v>
      </c>
      <c r="BY118" s="63" t="s">
        <v>3916</v>
      </c>
      <c r="CB118" s="126">
        <v>10.8</v>
      </c>
      <c r="CC118" s="127" t="s">
        <v>3917</v>
      </c>
      <c r="DB118" s="134" t="s">
        <v>3180</v>
      </c>
      <c r="DC118" s="74" t="s">
        <v>3918</v>
      </c>
      <c r="DJ118" s="134" t="s">
        <v>3748</v>
      </c>
      <c r="DK118" s="74" t="s">
        <v>3919</v>
      </c>
      <c r="DQ118" s="135"/>
      <c r="DS118" s="135"/>
    </row>
    <row r="119" spans="6:123" ht="14.85" customHeight="1">
      <c r="F119" s="62" t="s">
        <v>3920</v>
      </c>
      <c r="G119" s="63" t="s">
        <v>3921</v>
      </c>
      <c r="BX119" s="62" t="s">
        <v>3922</v>
      </c>
      <c r="BY119" s="63" t="s">
        <v>3923</v>
      </c>
      <c r="CB119" s="126">
        <v>10.81</v>
      </c>
      <c r="CC119" s="127" t="s">
        <v>3924</v>
      </c>
      <c r="DB119" s="134" t="s">
        <v>3192</v>
      </c>
      <c r="DC119" s="74" t="s">
        <v>3193</v>
      </c>
      <c r="DJ119" s="134" t="s">
        <v>3754</v>
      </c>
      <c r="DK119" s="74" t="s">
        <v>3925</v>
      </c>
      <c r="DQ119" s="135"/>
      <c r="DS119" s="135"/>
    </row>
    <row r="120" spans="6:123" ht="14.85" customHeight="1">
      <c r="F120" s="62" t="s">
        <v>3926</v>
      </c>
      <c r="G120" s="63" t="s">
        <v>3927</v>
      </c>
      <c r="BX120" s="62" t="s">
        <v>3928</v>
      </c>
      <c r="BY120" s="63" t="s">
        <v>3929</v>
      </c>
      <c r="CB120" s="126">
        <v>10.82</v>
      </c>
      <c r="CC120" s="127" t="s">
        <v>3930</v>
      </c>
      <c r="DB120" s="134" t="s">
        <v>3205</v>
      </c>
      <c r="DC120" s="74" t="s">
        <v>3206</v>
      </c>
      <c r="DJ120" s="134" t="s">
        <v>3931</v>
      </c>
      <c r="DK120" s="74" t="s">
        <v>3932</v>
      </c>
      <c r="DQ120" s="135"/>
      <c r="DS120" s="135"/>
    </row>
    <row r="121" spans="6:123" ht="14.85" customHeight="1">
      <c r="F121" s="62" t="s">
        <v>3933</v>
      </c>
      <c r="G121" s="63" t="s">
        <v>3934</v>
      </c>
      <c r="BX121" s="62" t="s">
        <v>3935</v>
      </c>
      <c r="BY121" s="63" t="s">
        <v>3936</v>
      </c>
      <c r="CB121" s="126">
        <v>10.83</v>
      </c>
      <c r="CC121" s="127" t="s">
        <v>3937</v>
      </c>
      <c r="DB121" s="134" t="s">
        <v>3218</v>
      </c>
      <c r="DC121" s="74" t="s">
        <v>3938</v>
      </c>
      <c r="DJ121" s="134" t="s">
        <v>3939</v>
      </c>
      <c r="DK121" s="74" t="s">
        <v>3940</v>
      </c>
      <c r="DQ121" s="135"/>
      <c r="DS121" s="135"/>
    </row>
    <row r="122" spans="6:123" ht="14.85" customHeight="1">
      <c r="F122" s="62" t="s">
        <v>3941</v>
      </c>
      <c r="G122" s="63" t="s">
        <v>3942</v>
      </c>
      <c r="BX122" s="62" t="s">
        <v>3943</v>
      </c>
      <c r="BY122" s="63" t="s">
        <v>3944</v>
      </c>
      <c r="CB122" s="126">
        <v>10.84</v>
      </c>
      <c r="CC122" s="127" t="s">
        <v>3945</v>
      </c>
      <c r="DB122" s="134" t="s">
        <v>3230</v>
      </c>
      <c r="DC122" s="74" t="s">
        <v>3231</v>
      </c>
      <c r="DJ122" s="134" t="s">
        <v>3946</v>
      </c>
      <c r="DK122" s="74" t="s">
        <v>3947</v>
      </c>
      <c r="DQ122" s="135"/>
      <c r="DS122" s="135"/>
    </row>
    <row r="123" spans="6:123" ht="14.85" customHeight="1">
      <c r="F123" s="62" t="s">
        <v>3948</v>
      </c>
      <c r="G123" s="63" t="s">
        <v>3949</v>
      </c>
      <c r="BX123" s="62" t="s">
        <v>3950</v>
      </c>
      <c r="BY123" s="63" t="s">
        <v>3951</v>
      </c>
      <c r="CB123" s="126">
        <v>10.85</v>
      </c>
      <c r="CC123" s="127" t="s">
        <v>3952</v>
      </c>
      <c r="DB123" s="134" t="s">
        <v>3242</v>
      </c>
      <c r="DC123" s="74" t="s">
        <v>3243</v>
      </c>
      <c r="DJ123" s="134" t="s">
        <v>3758</v>
      </c>
      <c r="DK123" s="74" t="s">
        <v>3953</v>
      </c>
      <c r="DQ123" s="135"/>
      <c r="DS123" s="135"/>
    </row>
    <row r="124" spans="6:123" ht="14.85" customHeight="1">
      <c r="F124" s="62" t="s">
        <v>3954</v>
      </c>
      <c r="G124" s="63" t="s">
        <v>3955</v>
      </c>
      <c r="BX124" s="62" t="s">
        <v>3956</v>
      </c>
      <c r="BY124" s="63" t="s">
        <v>3957</v>
      </c>
      <c r="CB124" s="126">
        <v>10.86</v>
      </c>
      <c r="CC124" s="127" t="s">
        <v>3958</v>
      </c>
      <c r="DB124" s="134" t="s">
        <v>3255</v>
      </c>
      <c r="DC124" s="74" t="s">
        <v>3256</v>
      </c>
      <c r="DJ124" s="134" t="s">
        <v>3765</v>
      </c>
      <c r="DK124" s="74" t="s">
        <v>3959</v>
      </c>
      <c r="DQ124" s="135"/>
      <c r="DS124" s="135"/>
    </row>
    <row r="125" spans="6:123" ht="14.85" customHeight="1">
      <c r="F125" s="62" t="s">
        <v>3960</v>
      </c>
      <c r="G125" s="63" t="s">
        <v>3961</v>
      </c>
      <c r="BX125" s="62" t="s">
        <v>3962</v>
      </c>
      <c r="BY125" s="63" t="s">
        <v>3963</v>
      </c>
      <c r="CB125" s="126">
        <v>10.89</v>
      </c>
      <c r="CC125" s="127" t="s">
        <v>3964</v>
      </c>
      <c r="DB125" s="134" t="s">
        <v>3267</v>
      </c>
      <c r="DC125" s="74" t="s">
        <v>3268</v>
      </c>
      <c r="DJ125" s="134" t="s">
        <v>3772</v>
      </c>
      <c r="DK125" s="74" t="s">
        <v>3965</v>
      </c>
      <c r="DQ125" s="135"/>
      <c r="DS125" s="135"/>
    </row>
    <row r="126" spans="6:123" ht="14.85" customHeight="1">
      <c r="F126" s="62" t="s">
        <v>3966</v>
      </c>
      <c r="G126" s="63" t="s">
        <v>3967</v>
      </c>
      <c r="BX126" s="62" t="s">
        <v>3968</v>
      </c>
      <c r="BY126" s="63" t="s">
        <v>3969</v>
      </c>
      <c r="CB126" s="126">
        <v>10.9</v>
      </c>
      <c r="CC126" s="127" t="s">
        <v>3970</v>
      </c>
      <c r="DB126" s="134" t="s">
        <v>3280</v>
      </c>
      <c r="DC126" s="74" t="s">
        <v>3281</v>
      </c>
      <c r="DJ126" s="134" t="s">
        <v>3778</v>
      </c>
      <c r="DK126" s="74" t="s">
        <v>3971</v>
      </c>
      <c r="DQ126" s="135"/>
      <c r="DS126" s="135"/>
    </row>
    <row r="127" spans="6:123" ht="14.85" customHeight="1">
      <c r="F127" s="62" t="s">
        <v>3972</v>
      </c>
      <c r="G127" s="63" t="s">
        <v>3973</v>
      </c>
      <c r="BX127" s="62" t="s">
        <v>3974</v>
      </c>
      <c r="BY127" s="63" t="s">
        <v>3975</v>
      </c>
      <c r="CB127" s="126">
        <v>10.91</v>
      </c>
      <c r="CC127" s="127" t="s">
        <v>3976</v>
      </c>
      <c r="DB127" s="134" t="s">
        <v>3293</v>
      </c>
      <c r="DC127" s="74" t="s">
        <v>3294</v>
      </c>
      <c r="DJ127" s="134" t="s">
        <v>3977</v>
      </c>
      <c r="DK127" s="74" t="s">
        <v>3978</v>
      </c>
      <c r="DQ127" s="135"/>
      <c r="DS127" s="135"/>
    </row>
    <row r="128" spans="6:123" ht="14.85" customHeight="1">
      <c r="F128" s="62" t="s">
        <v>3979</v>
      </c>
      <c r="G128" s="63" t="s">
        <v>3980</v>
      </c>
      <c r="BX128" s="62" t="s">
        <v>3981</v>
      </c>
      <c r="BY128" s="63" t="s">
        <v>3982</v>
      </c>
      <c r="CB128" s="126">
        <v>10.92</v>
      </c>
      <c r="CC128" s="127" t="s">
        <v>3983</v>
      </c>
      <c r="DB128" s="134" t="s">
        <v>3305</v>
      </c>
      <c r="DC128" s="74" t="s">
        <v>3984</v>
      </c>
      <c r="DJ128" s="134" t="s">
        <v>3787</v>
      </c>
      <c r="DK128" s="74" t="s">
        <v>3985</v>
      </c>
      <c r="DQ128" s="135"/>
      <c r="DS128" s="135"/>
    </row>
    <row r="129" spans="6:123" ht="14.85" customHeight="1">
      <c r="F129" s="62" t="s">
        <v>3986</v>
      </c>
      <c r="G129" s="63" t="s">
        <v>3987</v>
      </c>
      <c r="BX129" s="62" t="s">
        <v>3988</v>
      </c>
      <c r="BY129" s="63" t="s">
        <v>3989</v>
      </c>
      <c r="CB129" s="126">
        <v>11</v>
      </c>
      <c r="CC129" s="127" t="s">
        <v>3990</v>
      </c>
      <c r="DB129" s="134" t="s">
        <v>3316</v>
      </c>
      <c r="DC129" s="74" t="s">
        <v>3991</v>
      </c>
      <c r="DJ129" s="134" t="s">
        <v>3793</v>
      </c>
      <c r="DK129" s="74" t="s">
        <v>3992</v>
      </c>
      <c r="DQ129" s="135"/>
      <c r="DS129" s="135"/>
    </row>
    <row r="130" spans="6:123" ht="14.85" customHeight="1">
      <c r="F130" s="62" t="s">
        <v>3993</v>
      </c>
      <c r="G130" s="63" t="s">
        <v>3994</v>
      </c>
      <c r="BX130" s="62" t="s">
        <v>3995</v>
      </c>
      <c r="BY130" s="63" t="s">
        <v>3996</v>
      </c>
      <c r="CB130" s="126">
        <v>11</v>
      </c>
      <c r="CC130" s="127" t="s">
        <v>3990</v>
      </c>
      <c r="DB130" s="134" t="s">
        <v>3327</v>
      </c>
      <c r="DC130" s="74" t="s">
        <v>3997</v>
      </c>
      <c r="DJ130" s="134" t="s">
        <v>3799</v>
      </c>
      <c r="DK130" s="74" t="s">
        <v>3998</v>
      </c>
      <c r="DQ130" s="135"/>
      <c r="DS130" s="135"/>
    </row>
    <row r="131" spans="6:123" ht="14.85" customHeight="1">
      <c r="F131" s="62" t="s">
        <v>3999</v>
      </c>
      <c r="G131" s="63" t="s">
        <v>4000</v>
      </c>
      <c r="BX131" s="62" t="s">
        <v>4001</v>
      </c>
      <c r="BY131" s="63" t="s">
        <v>4002</v>
      </c>
      <c r="CB131" s="126">
        <v>11.01</v>
      </c>
      <c r="CC131" s="127" t="s">
        <v>4003</v>
      </c>
      <c r="DB131" s="134" t="s">
        <v>3338</v>
      </c>
      <c r="DC131" s="74" t="s">
        <v>4004</v>
      </c>
      <c r="DJ131" s="134" t="s">
        <v>3805</v>
      </c>
      <c r="DK131" s="74" t="s">
        <v>4005</v>
      </c>
      <c r="DQ131" s="135"/>
      <c r="DS131" s="135"/>
    </row>
    <row r="132" spans="6:123" ht="14.85" customHeight="1">
      <c r="F132" s="62" t="s">
        <v>4006</v>
      </c>
      <c r="G132" s="63" t="s">
        <v>4007</v>
      </c>
      <c r="BX132" s="62" t="s">
        <v>4008</v>
      </c>
      <c r="BY132" s="63" t="s">
        <v>4009</v>
      </c>
      <c r="CB132" s="126">
        <v>11.02</v>
      </c>
      <c r="CC132" s="127" t="s">
        <v>4010</v>
      </c>
      <c r="DB132" s="134" t="s">
        <v>3348</v>
      </c>
      <c r="DC132" s="74" t="s">
        <v>3349</v>
      </c>
      <c r="DJ132" s="134" t="s">
        <v>3810</v>
      </c>
      <c r="DK132" s="74" t="s">
        <v>4011</v>
      </c>
      <c r="DQ132" s="135"/>
      <c r="DS132" s="135"/>
    </row>
    <row r="133" spans="6:123" ht="14.85" customHeight="1">
      <c r="F133" s="62" t="s">
        <v>4012</v>
      </c>
      <c r="G133" s="63" t="s">
        <v>4013</v>
      </c>
      <c r="BX133" s="62" t="s">
        <v>4014</v>
      </c>
      <c r="BY133" s="63" t="s">
        <v>4015</v>
      </c>
      <c r="CB133" s="126">
        <v>11.03</v>
      </c>
      <c r="CC133" s="127" t="s">
        <v>4016</v>
      </c>
      <c r="DB133" s="134" t="s">
        <v>3360</v>
      </c>
      <c r="DC133" s="74" t="s">
        <v>4017</v>
      </c>
      <c r="DJ133" s="134" t="s">
        <v>3817</v>
      </c>
      <c r="DK133" s="74" t="s">
        <v>4018</v>
      </c>
      <c r="DQ133" s="135"/>
      <c r="DS133" s="135"/>
    </row>
    <row r="134" spans="6:123" ht="14.85" customHeight="1">
      <c r="F134" s="62" t="s">
        <v>4019</v>
      </c>
      <c r="G134" s="63" t="s">
        <v>4020</v>
      </c>
      <c r="BX134" s="62" t="s">
        <v>4021</v>
      </c>
      <c r="BY134" s="63" t="s">
        <v>4022</v>
      </c>
      <c r="CB134" s="126">
        <v>11.04</v>
      </c>
      <c r="CC134" s="127" t="s">
        <v>4023</v>
      </c>
      <c r="DB134" s="134" t="s">
        <v>3369</v>
      </c>
      <c r="DC134" s="74" t="s">
        <v>4024</v>
      </c>
      <c r="DJ134" s="134" t="s">
        <v>4025</v>
      </c>
      <c r="DK134" s="74" t="s">
        <v>4026</v>
      </c>
      <c r="DQ134" s="135"/>
      <c r="DS134" s="135"/>
    </row>
    <row r="135" spans="6:123" ht="14.85" customHeight="1">
      <c r="F135" s="62" t="s">
        <v>4027</v>
      </c>
      <c r="G135" s="63" t="s">
        <v>4028</v>
      </c>
      <c r="BX135" s="62" t="s">
        <v>4029</v>
      </c>
      <c r="BY135" s="63" t="s">
        <v>4030</v>
      </c>
      <c r="CB135" s="126">
        <v>11.05</v>
      </c>
      <c r="CC135" s="127" t="s">
        <v>4031</v>
      </c>
      <c r="DB135" s="134" t="s">
        <v>3378</v>
      </c>
      <c r="DC135" s="74" t="s">
        <v>3379</v>
      </c>
      <c r="DJ135" s="134" t="s">
        <v>3823</v>
      </c>
      <c r="DK135" s="74" t="s">
        <v>4032</v>
      </c>
      <c r="DQ135" s="135"/>
      <c r="DS135" s="135"/>
    </row>
    <row r="136" spans="6:123" ht="14.85" customHeight="1">
      <c r="F136" s="62" t="s">
        <v>4033</v>
      </c>
      <c r="G136" s="63" t="s">
        <v>4034</v>
      </c>
      <c r="BX136" s="62" t="s">
        <v>4035</v>
      </c>
      <c r="BY136" s="63" t="s">
        <v>4036</v>
      </c>
      <c r="CB136" s="126">
        <v>11.06</v>
      </c>
      <c r="CC136" s="127" t="s">
        <v>4037</v>
      </c>
      <c r="DB136" s="134" t="s">
        <v>3387</v>
      </c>
      <c r="DC136" s="74" t="s">
        <v>3388</v>
      </c>
      <c r="DJ136" s="134" t="s">
        <v>3829</v>
      </c>
      <c r="DK136" s="74" t="s">
        <v>4038</v>
      </c>
      <c r="DQ136" s="135"/>
      <c r="DS136" s="135"/>
    </row>
    <row r="137" spans="6:123" ht="14.85" customHeight="1">
      <c r="F137" s="62" t="s">
        <v>4039</v>
      </c>
      <c r="G137" s="63" t="s">
        <v>4040</v>
      </c>
      <c r="BX137" s="62" t="s">
        <v>4041</v>
      </c>
      <c r="BY137" s="63" t="s">
        <v>4042</v>
      </c>
      <c r="CB137" s="126">
        <v>11.07</v>
      </c>
      <c r="CC137" s="127" t="s">
        <v>4043</v>
      </c>
      <c r="DB137" s="134" t="s">
        <v>3398</v>
      </c>
      <c r="DC137" s="74" t="s">
        <v>3399</v>
      </c>
      <c r="DJ137" s="134" t="s">
        <v>3835</v>
      </c>
      <c r="DK137" s="74" t="s">
        <v>4044</v>
      </c>
      <c r="DQ137" s="135"/>
      <c r="DS137" s="135"/>
    </row>
    <row r="138" spans="6:123" ht="14.85" customHeight="1">
      <c r="F138" s="62" t="s">
        <v>4045</v>
      </c>
      <c r="G138" s="63" t="s">
        <v>4046</v>
      </c>
      <c r="BX138" s="62" t="s">
        <v>4047</v>
      </c>
      <c r="BY138" s="63" t="s">
        <v>4048</v>
      </c>
      <c r="CB138" s="126">
        <v>12</v>
      </c>
      <c r="CC138" s="127" t="s">
        <v>4049</v>
      </c>
      <c r="DB138" s="134" t="s">
        <v>3406</v>
      </c>
      <c r="DC138" s="74" t="s">
        <v>3407</v>
      </c>
      <c r="DJ138" s="134" t="s">
        <v>3840</v>
      </c>
      <c r="DK138" s="74" t="s">
        <v>4050</v>
      </c>
      <c r="DQ138" s="135"/>
      <c r="DS138" s="135"/>
    </row>
    <row r="139" spans="6:123" ht="14.85" customHeight="1">
      <c r="F139" s="62" t="s">
        <v>4051</v>
      </c>
      <c r="G139" s="63" t="s">
        <v>4052</v>
      </c>
      <c r="BX139" s="62" t="s">
        <v>4053</v>
      </c>
      <c r="BY139" s="63" t="s">
        <v>4054</v>
      </c>
      <c r="CB139" s="126">
        <v>12</v>
      </c>
      <c r="CC139" s="127" t="s">
        <v>4049</v>
      </c>
      <c r="DB139" s="134" t="s">
        <v>3416</v>
      </c>
      <c r="DC139" s="74" t="s">
        <v>3417</v>
      </c>
      <c r="DJ139" s="134" t="s">
        <v>4055</v>
      </c>
      <c r="DK139" s="74" t="s">
        <v>4056</v>
      </c>
      <c r="DQ139" s="135"/>
      <c r="DS139" s="135"/>
    </row>
    <row r="140" spans="6:123" ht="14.85" customHeight="1">
      <c r="F140" s="62" t="s">
        <v>4057</v>
      </c>
      <c r="G140" s="63" t="s">
        <v>4058</v>
      </c>
      <c r="BX140" s="62" t="s">
        <v>4059</v>
      </c>
      <c r="BY140" s="63" t="s">
        <v>4060</v>
      </c>
      <c r="CB140" s="126">
        <v>12</v>
      </c>
      <c r="CC140" s="127" t="s">
        <v>4049</v>
      </c>
      <c r="DB140" s="134" t="s">
        <v>3426</v>
      </c>
      <c r="DC140" s="74" t="s">
        <v>3427</v>
      </c>
      <c r="DJ140" s="134" t="s">
        <v>3846</v>
      </c>
      <c r="DK140" s="74" t="s">
        <v>3847</v>
      </c>
      <c r="DQ140" s="135"/>
      <c r="DS140" s="135"/>
    </row>
    <row r="141" spans="6:123" ht="14.85" customHeight="1">
      <c r="F141" s="62" t="s">
        <v>4061</v>
      </c>
      <c r="G141" s="63" t="s">
        <v>4058</v>
      </c>
      <c r="BX141" s="62" t="s">
        <v>4062</v>
      </c>
      <c r="BY141" s="63" t="s">
        <v>4063</v>
      </c>
      <c r="CB141" s="126">
        <v>13</v>
      </c>
      <c r="CC141" s="127" t="s">
        <v>4064</v>
      </c>
      <c r="DB141" s="134" t="s">
        <v>3437</v>
      </c>
      <c r="DC141" s="74" t="s">
        <v>4065</v>
      </c>
      <c r="DJ141" s="134" t="s">
        <v>3852</v>
      </c>
      <c r="DK141" s="74" t="s">
        <v>4066</v>
      </c>
      <c r="DQ141" s="135"/>
      <c r="DS141" s="135"/>
    </row>
    <row r="142" spans="6:123" ht="14.85" customHeight="1">
      <c r="F142" s="62" t="s">
        <v>4067</v>
      </c>
      <c r="G142" s="63" t="s">
        <v>4068</v>
      </c>
      <c r="BX142" s="62" t="s">
        <v>4069</v>
      </c>
      <c r="BY142" s="63" t="s">
        <v>4070</v>
      </c>
      <c r="CB142" s="126">
        <v>13.1</v>
      </c>
      <c r="CC142" s="127" t="s">
        <v>4071</v>
      </c>
      <c r="DB142" s="134" t="s">
        <v>3446</v>
      </c>
      <c r="DC142" s="74" t="s">
        <v>3447</v>
      </c>
      <c r="DJ142" s="134" t="s">
        <v>4072</v>
      </c>
      <c r="DK142" s="74" t="s">
        <v>4073</v>
      </c>
      <c r="DQ142" s="135"/>
      <c r="DS142" s="135"/>
    </row>
    <row r="143" spans="6:123" ht="14.85" customHeight="1">
      <c r="F143" s="62" t="s">
        <v>4074</v>
      </c>
      <c r="G143" s="63" t="s">
        <v>4075</v>
      </c>
      <c r="BX143" s="62" t="s">
        <v>4076</v>
      </c>
      <c r="BY143" s="63" t="s">
        <v>4077</v>
      </c>
      <c r="CB143" s="126">
        <v>13.1</v>
      </c>
      <c r="CC143" s="127" t="s">
        <v>4071</v>
      </c>
      <c r="DB143" s="134" t="s">
        <v>3457</v>
      </c>
      <c r="DC143" s="74" t="s">
        <v>3458</v>
      </c>
      <c r="DJ143" s="134" t="s">
        <v>3858</v>
      </c>
      <c r="DK143" s="74" t="s">
        <v>4078</v>
      </c>
      <c r="DQ143" s="135"/>
      <c r="DS143" s="135"/>
    </row>
    <row r="144" spans="6:123" ht="14.85" customHeight="1">
      <c r="F144" s="62" t="s">
        <v>4079</v>
      </c>
      <c r="G144" s="63" t="s">
        <v>4080</v>
      </c>
      <c r="BX144" s="62" t="s">
        <v>4081</v>
      </c>
      <c r="BY144" s="63" t="s">
        <v>4082</v>
      </c>
      <c r="CB144" s="126">
        <v>13.2</v>
      </c>
      <c r="CC144" s="127" t="s">
        <v>4083</v>
      </c>
      <c r="DB144" s="134" t="s">
        <v>3467</v>
      </c>
      <c r="DC144" s="74" t="s">
        <v>3468</v>
      </c>
      <c r="DJ144" s="134" t="s">
        <v>3864</v>
      </c>
      <c r="DK144" s="74" t="s">
        <v>4084</v>
      </c>
      <c r="DQ144" s="135"/>
      <c r="DS144" s="135"/>
    </row>
    <row r="145" spans="6:123" ht="14.85" customHeight="1">
      <c r="F145" s="62" t="s">
        <v>4085</v>
      </c>
      <c r="G145" s="63" t="s">
        <v>4086</v>
      </c>
      <c r="BX145" s="62" t="s">
        <v>4087</v>
      </c>
      <c r="BY145" s="63" t="s">
        <v>4088</v>
      </c>
      <c r="CB145" s="126">
        <v>13.2</v>
      </c>
      <c r="CC145" s="127" t="s">
        <v>4083</v>
      </c>
      <c r="DB145" s="134" t="s">
        <v>3476</v>
      </c>
      <c r="DC145" s="74" t="s">
        <v>4089</v>
      </c>
      <c r="DJ145" s="134" t="s">
        <v>3870</v>
      </c>
      <c r="DK145" s="74" t="s">
        <v>4090</v>
      </c>
      <c r="DQ145" s="135"/>
      <c r="DS145" s="135"/>
    </row>
    <row r="146" spans="6:123" ht="14.85" customHeight="1">
      <c r="F146" s="62" t="s">
        <v>4091</v>
      </c>
      <c r="G146" s="63" t="s">
        <v>4092</v>
      </c>
      <c r="BX146" s="62" t="s">
        <v>4093</v>
      </c>
      <c r="BY146" s="63" t="s">
        <v>4094</v>
      </c>
      <c r="CB146" s="126">
        <v>13.3</v>
      </c>
      <c r="CC146" s="127" t="s">
        <v>4095</v>
      </c>
      <c r="DB146" s="134" t="s">
        <v>3487</v>
      </c>
      <c r="DC146" s="74" t="s">
        <v>3488</v>
      </c>
      <c r="DJ146" s="134" t="s">
        <v>3876</v>
      </c>
      <c r="DK146" s="74" t="s">
        <v>4096</v>
      </c>
      <c r="DQ146" s="135"/>
      <c r="DS146" s="135"/>
    </row>
    <row r="147" spans="6:123" ht="14.85" customHeight="1">
      <c r="F147" s="62" t="s">
        <v>4097</v>
      </c>
      <c r="G147" s="63" t="s">
        <v>4098</v>
      </c>
      <c r="BX147" s="62" t="s">
        <v>4099</v>
      </c>
      <c r="BY147" s="63" t="s">
        <v>4100</v>
      </c>
      <c r="CB147" s="126">
        <v>13.3</v>
      </c>
      <c r="CC147" s="127" t="s">
        <v>4095</v>
      </c>
      <c r="DB147" s="134" t="s">
        <v>3497</v>
      </c>
      <c r="DC147" s="74" t="s">
        <v>3498</v>
      </c>
      <c r="DJ147" s="134" t="s">
        <v>4101</v>
      </c>
      <c r="DK147" s="74" t="s">
        <v>4102</v>
      </c>
      <c r="DQ147" s="135"/>
      <c r="DS147" s="135"/>
    </row>
    <row r="148" spans="6:123" ht="14.85" customHeight="1">
      <c r="F148" s="62" t="s">
        <v>4103</v>
      </c>
      <c r="G148" s="63" t="s">
        <v>4104</v>
      </c>
      <c r="BX148" s="62" t="s">
        <v>4105</v>
      </c>
      <c r="BY148" s="63" t="s">
        <v>4106</v>
      </c>
      <c r="CB148" s="126">
        <v>13.9</v>
      </c>
      <c r="CC148" s="127" t="s">
        <v>4107</v>
      </c>
      <c r="DB148" s="134" t="s">
        <v>3508</v>
      </c>
      <c r="DC148" s="74" t="s">
        <v>3509</v>
      </c>
      <c r="DJ148" s="134" t="s">
        <v>3882</v>
      </c>
      <c r="DK148" s="74" t="s">
        <v>4108</v>
      </c>
      <c r="DQ148" s="135"/>
      <c r="DS148" s="135"/>
    </row>
    <row r="149" spans="6:123" ht="14.85" customHeight="1">
      <c r="F149" s="62" t="s">
        <v>4109</v>
      </c>
      <c r="G149" s="63" t="s">
        <v>4110</v>
      </c>
      <c r="BX149" s="62" t="s">
        <v>4111</v>
      </c>
      <c r="BY149" s="63" t="s">
        <v>4112</v>
      </c>
      <c r="CB149" s="126">
        <v>13.91</v>
      </c>
      <c r="CC149" s="127" t="s">
        <v>4113</v>
      </c>
      <c r="DB149" s="134" t="s">
        <v>3518</v>
      </c>
      <c r="DC149" s="74" t="s">
        <v>3519</v>
      </c>
      <c r="DJ149" s="134" t="s">
        <v>3888</v>
      </c>
      <c r="DK149" s="74" t="s">
        <v>4114</v>
      </c>
      <c r="DQ149" s="135"/>
      <c r="DS149" s="135"/>
    </row>
    <row r="150" spans="6:123" ht="14.85" customHeight="1">
      <c r="F150" s="62" t="s">
        <v>4115</v>
      </c>
      <c r="G150" s="63" t="s">
        <v>4116</v>
      </c>
      <c r="BX150" s="62" t="s">
        <v>4117</v>
      </c>
      <c r="BY150" s="63" t="s">
        <v>4118</v>
      </c>
      <c r="CB150" s="126">
        <v>13.92</v>
      </c>
      <c r="CC150" s="127" t="s">
        <v>4119</v>
      </c>
      <c r="DB150" s="134" t="s">
        <v>3528</v>
      </c>
      <c r="DC150" s="74" t="s">
        <v>4120</v>
      </c>
      <c r="DJ150" s="134" t="s">
        <v>3894</v>
      </c>
      <c r="DK150" s="74" t="s">
        <v>4121</v>
      </c>
      <c r="DQ150" s="135"/>
      <c r="DS150" s="135"/>
    </row>
    <row r="151" spans="6:123" ht="14.85" customHeight="1">
      <c r="F151" s="62" t="s">
        <v>4122</v>
      </c>
      <c r="G151" s="63" t="s">
        <v>4123</v>
      </c>
      <c r="BX151" s="62" t="s">
        <v>4124</v>
      </c>
      <c r="BY151" s="63" t="s">
        <v>4125</v>
      </c>
      <c r="CB151" s="126">
        <v>13.93</v>
      </c>
      <c r="CC151" s="127" t="s">
        <v>4126</v>
      </c>
      <c r="DB151" s="134" t="s">
        <v>3537</v>
      </c>
      <c r="DC151" s="74" t="s">
        <v>3538</v>
      </c>
      <c r="DJ151" s="134" t="s">
        <v>3901</v>
      </c>
      <c r="DK151" s="74" t="s">
        <v>4127</v>
      </c>
      <c r="DQ151" s="135"/>
      <c r="DS151" s="135"/>
    </row>
    <row r="152" spans="6:123" ht="14.85" customHeight="1">
      <c r="F152" s="62" t="s">
        <v>4128</v>
      </c>
      <c r="G152" s="63" t="s">
        <v>4129</v>
      </c>
      <c r="BX152" s="62" t="s">
        <v>4130</v>
      </c>
      <c r="BY152" s="63" t="s">
        <v>4131</v>
      </c>
      <c r="CB152" s="126">
        <v>13.94</v>
      </c>
      <c r="CC152" s="127" t="s">
        <v>4132</v>
      </c>
      <c r="DB152" s="134" t="s">
        <v>3558</v>
      </c>
      <c r="DC152" s="74" t="s">
        <v>3559</v>
      </c>
      <c r="DJ152" s="134" t="s">
        <v>3907</v>
      </c>
      <c r="DK152" s="74" t="s">
        <v>4133</v>
      </c>
      <c r="DQ152" s="135"/>
      <c r="DS152" s="135"/>
    </row>
    <row r="153" spans="6:123" ht="14.85" customHeight="1">
      <c r="F153" s="62" t="s">
        <v>4134</v>
      </c>
      <c r="G153" s="63" t="s">
        <v>4135</v>
      </c>
      <c r="BX153" s="62" t="s">
        <v>4136</v>
      </c>
      <c r="BY153" s="63" t="s">
        <v>4137</v>
      </c>
      <c r="CB153" s="126">
        <v>13.95</v>
      </c>
      <c r="CC153" s="127" t="s">
        <v>4138</v>
      </c>
      <c r="DB153" s="134" t="s">
        <v>3566</v>
      </c>
      <c r="DC153" s="74" t="s">
        <v>3567</v>
      </c>
      <c r="DJ153" s="134" t="s">
        <v>3913</v>
      </c>
      <c r="DK153" s="74" t="s">
        <v>4139</v>
      </c>
      <c r="DQ153" s="135"/>
      <c r="DS153" s="135"/>
    </row>
    <row r="154" spans="6:123" ht="14.85" customHeight="1">
      <c r="F154" s="62" t="s">
        <v>4140</v>
      </c>
      <c r="G154" s="63" t="s">
        <v>4141</v>
      </c>
      <c r="BX154" s="62" t="s">
        <v>4142</v>
      </c>
      <c r="BY154" s="63" t="s">
        <v>4143</v>
      </c>
      <c r="CB154" s="126">
        <v>13.96</v>
      </c>
      <c r="CC154" s="127" t="s">
        <v>4144</v>
      </c>
      <c r="DB154" s="134" t="s">
        <v>3577</v>
      </c>
      <c r="DC154" s="74" t="s">
        <v>3578</v>
      </c>
      <c r="DJ154" s="134" t="s">
        <v>3920</v>
      </c>
      <c r="DK154" s="74" t="s">
        <v>4145</v>
      </c>
      <c r="DQ154" s="135"/>
      <c r="DS154" s="135"/>
    </row>
    <row r="155" spans="6:123" ht="14.85" customHeight="1">
      <c r="F155" s="62" t="s">
        <v>4146</v>
      </c>
      <c r="G155" s="63" t="s">
        <v>4147</v>
      </c>
      <c r="BX155" s="62" t="s">
        <v>4148</v>
      </c>
      <c r="BY155" s="63" t="s">
        <v>4149</v>
      </c>
      <c r="CB155" s="126">
        <v>13.99</v>
      </c>
      <c r="CC155" s="127" t="s">
        <v>4150</v>
      </c>
      <c r="DB155" s="134" t="s">
        <v>3586</v>
      </c>
      <c r="DC155" s="74" t="s">
        <v>3587</v>
      </c>
      <c r="DJ155" s="134" t="s">
        <v>3926</v>
      </c>
      <c r="DK155" s="74" t="s">
        <v>4151</v>
      </c>
      <c r="DQ155" s="135"/>
      <c r="DS155" s="135"/>
    </row>
    <row r="156" spans="6:123" ht="14.85" customHeight="1">
      <c r="F156" s="62" t="s">
        <v>4152</v>
      </c>
      <c r="G156" s="63" t="s">
        <v>4153</v>
      </c>
      <c r="BX156" s="62" t="s">
        <v>4154</v>
      </c>
      <c r="BY156" s="63" t="s">
        <v>4155</v>
      </c>
      <c r="CB156" s="126">
        <v>14</v>
      </c>
      <c r="CC156" s="127" t="s">
        <v>4156</v>
      </c>
      <c r="DB156" s="134" t="s">
        <v>3596</v>
      </c>
      <c r="DC156" s="74" t="s">
        <v>3597</v>
      </c>
      <c r="DJ156" s="134" t="s">
        <v>3933</v>
      </c>
      <c r="DK156" s="74" t="s">
        <v>4157</v>
      </c>
      <c r="DQ156" s="135"/>
      <c r="DS156" s="135"/>
    </row>
    <row r="157" spans="6:123" ht="14.85" customHeight="1">
      <c r="F157" s="62" t="s">
        <v>4158</v>
      </c>
      <c r="G157" s="63" t="s">
        <v>4159</v>
      </c>
      <c r="BX157" s="62" t="s">
        <v>4160</v>
      </c>
      <c r="BY157" s="63" t="s">
        <v>4161</v>
      </c>
      <c r="CB157" s="126">
        <v>14.1</v>
      </c>
      <c r="CC157" s="127" t="s">
        <v>4162</v>
      </c>
      <c r="DB157" s="134" t="s">
        <v>3607</v>
      </c>
      <c r="DC157" s="74" t="s">
        <v>3608</v>
      </c>
      <c r="DJ157" s="134" t="s">
        <v>3941</v>
      </c>
      <c r="DK157" s="74" t="s">
        <v>3942</v>
      </c>
      <c r="DQ157" s="135"/>
      <c r="DS157" s="135"/>
    </row>
    <row r="158" spans="6:123" ht="14.85" customHeight="1">
      <c r="F158" s="62" t="s">
        <v>4163</v>
      </c>
      <c r="G158" s="63" t="s">
        <v>4164</v>
      </c>
      <c r="BX158" s="62" t="s">
        <v>4165</v>
      </c>
      <c r="BY158" s="63" t="s">
        <v>4166</v>
      </c>
      <c r="CB158" s="126">
        <v>14.11</v>
      </c>
      <c r="CC158" s="127" t="s">
        <v>4167</v>
      </c>
      <c r="DB158" s="134" t="s">
        <v>3615</v>
      </c>
      <c r="DC158" s="74" t="s">
        <v>3616</v>
      </c>
      <c r="DJ158" s="134" t="s">
        <v>4168</v>
      </c>
      <c r="DK158" s="74" t="s">
        <v>4169</v>
      </c>
      <c r="DQ158" s="135"/>
      <c r="DS158" s="135"/>
    </row>
    <row r="159" spans="6:123" ht="14.85" customHeight="1">
      <c r="F159" s="62" t="s">
        <v>4170</v>
      </c>
      <c r="G159" s="63" t="s">
        <v>4171</v>
      </c>
      <c r="BX159" s="62" t="s">
        <v>4172</v>
      </c>
      <c r="BY159" s="63" t="s">
        <v>4173</v>
      </c>
      <c r="CB159" s="126">
        <v>14.12</v>
      </c>
      <c r="CC159" s="127" t="s">
        <v>4174</v>
      </c>
      <c r="DB159" s="134" t="s">
        <v>3625</v>
      </c>
      <c r="DC159" s="74" t="s">
        <v>3626</v>
      </c>
      <c r="DJ159" s="134" t="s">
        <v>4175</v>
      </c>
      <c r="DK159" s="74" t="s">
        <v>4176</v>
      </c>
      <c r="DQ159" s="135"/>
      <c r="DS159" s="135"/>
    </row>
    <row r="160" spans="6:123" ht="14.85" customHeight="1">
      <c r="F160" s="62" t="s">
        <v>4177</v>
      </c>
      <c r="G160" s="63" t="s">
        <v>4178</v>
      </c>
      <c r="BX160" s="62" t="s">
        <v>4179</v>
      </c>
      <c r="BY160" s="63" t="s">
        <v>4180</v>
      </c>
      <c r="CB160" s="126">
        <v>14.13</v>
      </c>
      <c r="CC160" s="127" t="s">
        <v>4181</v>
      </c>
      <c r="DB160" s="134" t="s">
        <v>3636</v>
      </c>
      <c r="DC160" s="74" t="s">
        <v>3637</v>
      </c>
      <c r="DJ160" s="134" t="s">
        <v>3948</v>
      </c>
      <c r="DK160" s="74" t="s">
        <v>4182</v>
      </c>
      <c r="DQ160" s="135"/>
      <c r="DS160" s="135"/>
    </row>
    <row r="161" spans="6:123" ht="14.85" customHeight="1">
      <c r="F161" s="62" t="s">
        <v>4183</v>
      </c>
      <c r="G161" s="63" t="s">
        <v>4184</v>
      </c>
      <c r="BX161" s="62" t="s">
        <v>4185</v>
      </c>
      <c r="BY161" s="63" t="s">
        <v>4186</v>
      </c>
      <c r="CB161" s="126">
        <v>14.14</v>
      </c>
      <c r="CC161" s="127" t="s">
        <v>4187</v>
      </c>
      <c r="DB161" s="134" t="s">
        <v>3647</v>
      </c>
      <c r="DC161" s="74" t="s">
        <v>4188</v>
      </c>
      <c r="DJ161" s="134" t="s">
        <v>3954</v>
      </c>
      <c r="DK161" s="74" t="s">
        <v>4189</v>
      </c>
      <c r="DQ161" s="135"/>
      <c r="DS161" s="135"/>
    </row>
    <row r="162" spans="6:123" ht="14.85" customHeight="1">
      <c r="F162" s="62" t="s">
        <v>4190</v>
      </c>
      <c r="G162" s="63" t="s">
        <v>4191</v>
      </c>
      <c r="BX162" s="62" t="s">
        <v>4192</v>
      </c>
      <c r="BY162" s="63" t="s">
        <v>4193</v>
      </c>
      <c r="CB162" s="126">
        <v>14.19</v>
      </c>
      <c r="CC162" s="127" t="s">
        <v>4194</v>
      </c>
      <c r="DB162" s="134" t="s">
        <v>3656</v>
      </c>
      <c r="DC162" s="74" t="s">
        <v>4195</v>
      </c>
      <c r="DJ162" s="134" t="s">
        <v>4196</v>
      </c>
      <c r="DK162" s="74" t="s">
        <v>4197</v>
      </c>
      <c r="DQ162" s="135"/>
      <c r="DS162" s="135"/>
    </row>
    <row r="163" spans="6:123" ht="14.85" customHeight="1">
      <c r="F163" s="62" t="s">
        <v>4198</v>
      </c>
      <c r="G163" s="63" t="s">
        <v>4199</v>
      </c>
      <c r="BX163" s="62" t="s">
        <v>4200</v>
      </c>
      <c r="BY163" s="63" t="s">
        <v>4201</v>
      </c>
      <c r="CB163" s="126">
        <v>14.2</v>
      </c>
      <c r="CC163" s="127" t="s">
        <v>4202</v>
      </c>
      <c r="DB163" s="134" t="s">
        <v>3666</v>
      </c>
      <c r="DC163" s="74" t="s">
        <v>4203</v>
      </c>
      <c r="DJ163" s="134" t="s">
        <v>3960</v>
      </c>
      <c r="DK163" s="74" t="s">
        <v>3961</v>
      </c>
      <c r="DQ163" s="135"/>
      <c r="DS163" s="135"/>
    </row>
    <row r="164" spans="6:123" ht="14.85" customHeight="1">
      <c r="F164" s="62" t="s">
        <v>4204</v>
      </c>
      <c r="G164" s="63" t="s">
        <v>4205</v>
      </c>
      <c r="BX164" s="62" t="s">
        <v>4206</v>
      </c>
      <c r="BY164" s="63" t="s">
        <v>4207</v>
      </c>
      <c r="CB164" s="126">
        <v>14.2</v>
      </c>
      <c r="CC164" s="127" t="s">
        <v>4202</v>
      </c>
      <c r="DB164" s="134" t="s">
        <v>3676</v>
      </c>
      <c r="DC164" s="74" t="s">
        <v>3677</v>
      </c>
      <c r="DJ164" s="134" t="s">
        <v>3966</v>
      </c>
      <c r="DK164" s="74" t="s">
        <v>3967</v>
      </c>
      <c r="DQ164" s="135"/>
      <c r="DS164" s="135"/>
    </row>
    <row r="165" spans="6:123" ht="14.85" customHeight="1">
      <c r="F165" s="62" t="s">
        <v>4208</v>
      </c>
      <c r="G165" s="63" t="s">
        <v>4209</v>
      </c>
      <c r="BX165" s="62" t="s">
        <v>4210</v>
      </c>
      <c r="BY165" s="63" t="s">
        <v>4211</v>
      </c>
      <c r="CB165" s="126">
        <v>14.3</v>
      </c>
      <c r="CC165" s="127" t="s">
        <v>4212</v>
      </c>
      <c r="DB165" s="134" t="s">
        <v>3686</v>
      </c>
      <c r="DC165" s="74" t="s">
        <v>3687</v>
      </c>
      <c r="DJ165" s="134" t="s">
        <v>3972</v>
      </c>
      <c r="DK165" s="74" t="s">
        <v>4213</v>
      </c>
      <c r="DQ165" s="135"/>
      <c r="DS165" s="135"/>
    </row>
    <row r="166" spans="6:123" ht="14.85" customHeight="1">
      <c r="F166" s="62" t="s">
        <v>4214</v>
      </c>
      <c r="G166" s="63" t="s">
        <v>4215</v>
      </c>
      <c r="BX166" s="62" t="s">
        <v>4216</v>
      </c>
      <c r="BY166" s="63" t="s">
        <v>4217</v>
      </c>
      <c r="CB166" s="126">
        <v>14.31</v>
      </c>
      <c r="CC166" s="127" t="s">
        <v>4218</v>
      </c>
      <c r="DB166" s="134" t="s">
        <v>3695</v>
      </c>
      <c r="DC166" s="74" t="s">
        <v>4219</v>
      </c>
      <c r="DJ166" s="134" t="s">
        <v>4220</v>
      </c>
      <c r="DK166" s="74" t="s">
        <v>4221</v>
      </c>
      <c r="DQ166" s="135"/>
      <c r="DS166" s="135"/>
    </row>
    <row r="167" spans="6:123" ht="14.85" customHeight="1">
      <c r="F167" s="62" t="s">
        <v>4222</v>
      </c>
      <c r="G167" s="63" t="s">
        <v>4223</v>
      </c>
      <c r="BX167" s="62" t="s">
        <v>4224</v>
      </c>
      <c r="BY167" s="63" t="s">
        <v>4225</v>
      </c>
      <c r="CB167" s="126">
        <v>14.39</v>
      </c>
      <c r="CC167" s="127" t="s">
        <v>4226</v>
      </c>
      <c r="DB167" s="134" t="s">
        <v>3703</v>
      </c>
      <c r="DC167" s="74" t="s">
        <v>3704</v>
      </c>
      <c r="DJ167" s="134" t="s">
        <v>3979</v>
      </c>
      <c r="DK167" s="74" t="s">
        <v>4227</v>
      </c>
      <c r="DQ167" s="135"/>
      <c r="DS167" s="135"/>
    </row>
    <row r="168" spans="6:123" ht="14.85" customHeight="1">
      <c r="F168" s="62" t="s">
        <v>4228</v>
      </c>
      <c r="G168" s="63" t="s">
        <v>4229</v>
      </c>
      <c r="BX168" s="62" t="s">
        <v>4230</v>
      </c>
      <c r="BY168" s="63" t="s">
        <v>4231</v>
      </c>
      <c r="CB168" s="126">
        <v>15</v>
      </c>
      <c r="CC168" s="127" t="s">
        <v>4232</v>
      </c>
      <c r="DB168" s="134" t="s">
        <v>3712</v>
      </c>
      <c r="DC168" s="74" t="s">
        <v>3713</v>
      </c>
      <c r="DJ168" s="134" t="s">
        <v>3986</v>
      </c>
      <c r="DK168" s="74" t="s">
        <v>4233</v>
      </c>
      <c r="DQ168" s="135"/>
      <c r="DS168" s="135"/>
    </row>
    <row r="169" spans="6:123" ht="14.85" customHeight="1">
      <c r="F169" s="62" t="s">
        <v>4234</v>
      </c>
      <c r="G169" s="63" t="s">
        <v>4235</v>
      </c>
      <c r="BX169" s="62" t="s">
        <v>4236</v>
      </c>
      <c r="BY169" s="63" t="s">
        <v>4237</v>
      </c>
      <c r="CB169" s="126">
        <v>15.1</v>
      </c>
      <c r="CC169" s="127" t="s">
        <v>4238</v>
      </c>
      <c r="DB169" s="134" t="s">
        <v>3729</v>
      </c>
      <c r="DC169" s="74" t="s">
        <v>3730</v>
      </c>
      <c r="DJ169" s="134" t="s">
        <v>3993</v>
      </c>
      <c r="DK169" s="74" t="s">
        <v>4239</v>
      </c>
      <c r="DQ169" s="135"/>
      <c r="DS169" s="135"/>
    </row>
    <row r="170" spans="6:123" ht="14.85" customHeight="1">
      <c r="F170" s="62" t="s">
        <v>4240</v>
      </c>
      <c r="G170" s="63" t="s">
        <v>4241</v>
      </c>
      <c r="BX170" s="62" t="s">
        <v>4242</v>
      </c>
      <c r="BY170" s="63" t="s">
        <v>4243</v>
      </c>
      <c r="CB170" s="126">
        <v>15.11</v>
      </c>
      <c r="CC170" s="127" t="s">
        <v>4244</v>
      </c>
      <c r="DB170" s="134" t="s">
        <v>3739</v>
      </c>
      <c r="DC170" s="74" t="s">
        <v>3740</v>
      </c>
      <c r="DJ170" s="134" t="s">
        <v>3999</v>
      </c>
      <c r="DK170" s="74" t="s">
        <v>4245</v>
      </c>
      <c r="DQ170" s="135"/>
      <c r="DS170" s="135"/>
    </row>
    <row r="171" spans="6:123" ht="14.85" customHeight="1">
      <c r="F171" s="62" t="s">
        <v>4246</v>
      </c>
      <c r="G171" s="63" t="s">
        <v>4247</v>
      </c>
      <c r="BX171" s="62" t="s">
        <v>4248</v>
      </c>
      <c r="BY171" s="63" t="s">
        <v>4249</v>
      </c>
      <c r="CB171" s="126">
        <v>15.12</v>
      </c>
      <c r="CC171" s="127" t="s">
        <v>4250</v>
      </c>
      <c r="DB171" s="134" t="s">
        <v>3745</v>
      </c>
      <c r="DC171" s="74" t="s">
        <v>3746</v>
      </c>
      <c r="DJ171" s="134" t="s">
        <v>4251</v>
      </c>
      <c r="DK171" s="74" t="s">
        <v>4252</v>
      </c>
      <c r="DQ171" s="135"/>
      <c r="DS171" s="135"/>
    </row>
    <row r="172" spans="6:123" ht="14.85" customHeight="1">
      <c r="F172" s="62" t="s">
        <v>4253</v>
      </c>
      <c r="G172" s="63" t="s">
        <v>4254</v>
      </c>
      <c r="BX172" s="62" t="s">
        <v>4255</v>
      </c>
      <c r="BY172" s="63" t="s">
        <v>4256</v>
      </c>
      <c r="CB172" s="126">
        <v>15.2</v>
      </c>
      <c r="CC172" s="127" t="s">
        <v>4257</v>
      </c>
      <c r="DB172" s="134" t="s">
        <v>3750</v>
      </c>
      <c r="DC172" s="74" t="s">
        <v>3751</v>
      </c>
      <c r="DJ172" s="134" t="s">
        <v>4006</v>
      </c>
      <c r="DK172" s="74" t="s">
        <v>4258</v>
      </c>
      <c r="DQ172" s="135"/>
      <c r="DS172" s="135"/>
    </row>
    <row r="173" spans="6:123" ht="14.85" customHeight="1">
      <c r="F173" s="62" t="s">
        <v>4259</v>
      </c>
      <c r="G173" s="63" t="s">
        <v>4260</v>
      </c>
      <c r="BX173" s="62" t="s">
        <v>4261</v>
      </c>
      <c r="BY173" s="63" t="s">
        <v>4262</v>
      </c>
      <c r="CB173" s="126">
        <v>15.2</v>
      </c>
      <c r="CC173" s="127" t="s">
        <v>4257</v>
      </c>
      <c r="DB173" s="134" t="s">
        <v>3756</v>
      </c>
      <c r="DC173" s="74" t="s">
        <v>4263</v>
      </c>
      <c r="DJ173" s="134" t="s">
        <v>4264</v>
      </c>
      <c r="DK173" s="74" t="s">
        <v>4265</v>
      </c>
      <c r="DQ173" s="135"/>
      <c r="DS173" s="135"/>
    </row>
    <row r="174" spans="6:123" ht="14.85" customHeight="1">
      <c r="F174" s="62" t="s">
        <v>4266</v>
      </c>
      <c r="G174" s="63" t="s">
        <v>4267</v>
      </c>
      <c r="BX174" s="62" t="s">
        <v>4268</v>
      </c>
      <c r="BY174" s="63" t="s">
        <v>4269</v>
      </c>
      <c r="CB174" s="126">
        <v>16</v>
      </c>
      <c r="CC174" s="127" t="s">
        <v>4270</v>
      </c>
      <c r="DB174" s="134" t="s">
        <v>3760</v>
      </c>
      <c r="DC174" s="74" t="s">
        <v>3761</v>
      </c>
      <c r="DJ174" s="134" t="s">
        <v>4012</v>
      </c>
      <c r="DK174" s="74" t="s">
        <v>4013</v>
      </c>
      <c r="DQ174" s="135"/>
      <c r="DS174" s="135"/>
    </row>
    <row r="175" spans="6:123" ht="14.85" customHeight="1">
      <c r="F175" s="62" t="s">
        <v>4271</v>
      </c>
      <c r="G175" s="63" t="s">
        <v>4272</v>
      </c>
      <c r="BX175" s="62" t="s">
        <v>4273</v>
      </c>
      <c r="BY175" s="63" t="s">
        <v>4274</v>
      </c>
      <c r="CB175" s="126">
        <v>16.100000000000001</v>
      </c>
      <c r="CC175" s="127" t="s">
        <v>4275</v>
      </c>
      <c r="DB175" s="134" t="s">
        <v>3774</v>
      </c>
      <c r="DC175" s="74" t="s">
        <v>3775</v>
      </c>
      <c r="DJ175" s="134" t="s">
        <v>4019</v>
      </c>
      <c r="DK175" s="74" t="s">
        <v>4276</v>
      </c>
      <c r="DQ175" s="135"/>
      <c r="DS175" s="135"/>
    </row>
    <row r="176" spans="6:123" ht="14.85" customHeight="1">
      <c r="F176" s="62" t="s">
        <v>4277</v>
      </c>
      <c r="G176" s="63" t="s">
        <v>4278</v>
      </c>
      <c r="BX176" s="62" t="s">
        <v>4279</v>
      </c>
      <c r="BY176" s="63" t="s">
        <v>4280</v>
      </c>
      <c r="CB176" s="126">
        <v>16.100000000000001</v>
      </c>
      <c r="CC176" s="127" t="s">
        <v>4275</v>
      </c>
      <c r="DB176" s="134" t="s">
        <v>3780</v>
      </c>
      <c r="DC176" s="74" t="s">
        <v>3781</v>
      </c>
      <c r="DJ176" s="134" t="s">
        <v>4027</v>
      </c>
      <c r="DK176" s="74" t="s">
        <v>4281</v>
      </c>
      <c r="DQ176" s="135"/>
      <c r="DS176" s="135"/>
    </row>
    <row r="177" spans="6:123" ht="14.85" customHeight="1">
      <c r="F177" s="62" t="s">
        <v>4282</v>
      </c>
      <c r="G177" s="63" t="s">
        <v>4283</v>
      </c>
      <c r="BX177" s="62" t="s">
        <v>2517</v>
      </c>
      <c r="BY177" s="63" t="s">
        <v>4284</v>
      </c>
      <c r="CB177" s="126">
        <v>16.2</v>
      </c>
      <c r="CC177" s="127" t="s">
        <v>4285</v>
      </c>
      <c r="DB177" s="134" t="s">
        <v>3789</v>
      </c>
      <c r="DC177" s="74" t="s">
        <v>3790</v>
      </c>
      <c r="DJ177" s="134" t="s">
        <v>4286</v>
      </c>
      <c r="DK177" s="74" t="s">
        <v>4287</v>
      </c>
      <c r="DQ177" s="135"/>
      <c r="DS177" s="135"/>
    </row>
    <row r="178" spans="6:123" ht="14.85" customHeight="1">
      <c r="F178" s="62" t="s">
        <v>4288</v>
      </c>
      <c r="G178" s="63" t="s">
        <v>4289</v>
      </c>
      <c r="BX178" s="62" t="s">
        <v>4290</v>
      </c>
      <c r="BY178" s="63" t="s">
        <v>4291</v>
      </c>
      <c r="CB178" s="126">
        <v>16.21</v>
      </c>
      <c r="CC178" s="127" t="s">
        <v>4292</v>
      </c>
      <c r="DB178" s="134" t="s">
        <v>3795</v>
      </c>
      <c r="DC178" s="74" t="s">
        <v>3796</v>
      </c>
      <c r="DJ178" s="134" t="s">
        <v>4293</v>
      </c>
      <c r="DK178" s="74" t="s">
        <v>4294</v>
      </c>
      <c r="DQ178" s="135"/>
      <c r="DS178" s="135"/>
    </row>
    <row r="179" spans="6:123" ht="14.85" customHeight="1">
      <c r="F179" s="62" t="s">
        <v>4295</v>
      </c>
      <c r="G179" s="63" t="s">
        <v>4296</v>
      </c>
      <c r="BX179" s="62" t="s">
        <v>4297</v>
      </c>
      <c r="BY179" s="63" t="s">
        <v>4298</v>
      </c>
      <c r="CB179" s="126">
        <v>16.22</v>
      </c>
      <c r="CC179" s="127" t="s">
        <v>4299</v>
      </c>
      <c r="DB179" s="134" t="s">
        <v>3801</v>
      </c>
      <c r="DC179" s="74" t="s">
        <v>3802</v>
      </c>
      <c r="DJ179" s="134" t="s">
        <v>4033</v>
      </c>
      <c r="DK179" s="74" t="s">
        <v>4300</v>
      </c>
      <c r="DQ179" s="135"/>
      <c r="DS179" s="135"/>
    </row>
    <row r="180" spans="6:123" ht="14.85" customHeight="1">
      <c r="F180" s="62" t="s">
        <v>4301</v>
      </c>
      <c r="G180" s="63" t="s">
        <v>4302</v>
      </c>
      <c r="BX180" s="62" t="s">
        <v>4303</v>
      </c>
      <c r="BY180" s="63" t="s">
        <v>4304</v>
      </c>
      <c r="CB180" s="126">
        <v>16.23</v>
      </c>
      <c r="CC180" s="127" t="s">
        <v>4305</v>
      </c>
      <c r="DB180" s="134" t="s">
        <v>3807</v>
      </c>
      <c r="DC180" s="74" t="s">
        <v>3808</v>
      </c>
      <c r="DJ180" s="134" t="s">
        <v>4039</v>
      </c>
      <c r="DK180" s="74" t="s">
        <v>4306</v>
      </c>
      <c r="DQ180" s="135"/>
      <c r="DS180" s="135"/>
    </row>
    <row r="181" spans="6:123" ht="14.85" customHeight="1">
      <c r="F181" s="62" t="s">
        <v>4307</v>
      </c>
      <c r="G181" s="63" t="s">
        <v>4308</v>
      </c>
      <c r="BX181" s="62" t="s">
        <v>4309</v>
      </c>
      <c r="BY181" s="63" t="s">
        <v>4310</v>
      </c>
      <c r="CB181" s="126">
        <v>16.239999999999998</v>
      </c>
      <c r="CC181" s="127" t="s">
        <v>4311</v>
      </c>
      <c r="DB181" s="134" t="s">
        <v>3812</v>
      </c>
      <c r="DC181" s="74" t="s">
        <v>3813</v>
      </c>
      <c r="DJ181" s="134" t="s">
        <v>4312</v>
      </c>
      <c r="DK181" s="74" t="s">
        <v>4313</v>
      </c>
      <c r="DQ181" s="135"/>
      <c r="DS181" s="135"/>
    </row>
    <row r="182" spans="6:123" ht="14.85" customHeight="1">
      <c r="F182" s="62" t="s">
        <v>4314</v>
      </c>
      <c r="G182" s="63" t="s">
        <v>4315</v>
      </c>
      <c r="BX182" s="62" t="s">
        <v>4316</v>
      </c>
      <c r="BY182" s="63" t="s">
        <v>4317</v>
      </c>
      <c r="CB182" s="126">
        <v>16.29</v>
      </c>
      <c r="CC182" s="127" t="s">
        <v>4318</v>
      </c>
      <c r="DB182" s="134" t="s">
        <v>3818</v>
      </c>
      <c r="DC182" s="74" t="s">
        <v>4319</v>
      </c>
      <c r="DJ182" s="134" t="s">
        <v>4045</v>
      </c>
      <c r="DK182" s="74" t="s">
        <v>4320</v>
      </c>
      <c r="DQ182" s="135"/>
      <c r="DS182" s="135"/>
    </row>
    <row r="183" spans="6:123" ht="14.85" customHeight="1">
      <c r="F183" s="62" t="s">
        <v>4321</v>
      </c>
      <c r="G183" s="63" t="s">
        <v>4322</v>
      </c>
      <c r="BX183" s="62" t="s">
        <v>4323</v>
      </c>
      <c r="BY183" s="63" t="s">
        <v>4324</v>
      </c>
      <c r="CB183" s="126">
        <v>17</v>
      </c>
      <c r="CC183" s="127" t="s">
        <v>4325</v>
      </c>
      <c r="DB183" s="134" t="s">
        <v>3825</v>
      </c>
      <c r="DC183" s="74" t="s">
        <v>3826</v>
      </c>
      <c r="DJ183" s="134" t="s">
        <v>4326</v>
      </c>
      <c r="DK183" s="74" t="s">
        <v>4327</v>
      </c>
      <c r="DQ183" s="135"/>
      <c r="DS183" s="135"/>
    </row>
    <row r="184" spans="6:123" ht="14.85" customHeight="1">
      <c r="F184" s="62" t="s">
        <v>4328</v>
      </c>
      <c r="G184" s="63" t="s">
        <v>4329</v>
      </c>
      <c r="BX184" s="62" t="s">
        <v>4330</v>
      </c>
      <c r="BY184" s="63" t="s">
        <v>4331</v>
      </c>
      <c r="CB184" s="126">
        <v>17.100000000000001</v>
      </c>
      <c r="CC184" s="127" t="s">
        <v>4332</v>
      </c>
      <c r="DB184" s="134" t="s">
        <v>3831</v>
      </c>
      <c r="DC184" s="74" t="s">
        <v>3832</v>
      </c>
      <c r="DJ184" s="134" t="s">
        <v>4051</v>
      </c>
      <c r="DK184" s="74" t="s">
        <v>4052</v>
      </c>
      <c r="DQ184" s="135"/>
      <c r="DS184" s="135"/>
    </row>
    <row r="185" spans="6:123" ht="14.85" customHeight="1">
      <c r="F185" s="62" t="s">
        <v>4333</v>
      </c>
      <c r="G185" s="63" t="s">
        <v>4334</v>
      </c>
      <c r="BX185" s="62" t="s">
        <v>4335</v>
      </c>
      <c r="BY185" s="63" t="s">
        <v>4336</v>
      </c>
      <c r="CB185" s="126">
        <v>17.11</v>
      </c>
      <c r="CC185" s="127" t="s">
        <v>4337</v>
      </c>
      <c r="DB185" s="134" t="s">
        <v>3837</v>
      </c>
      <c r="DC185" s="74" t="s">
        <v>3838</v>
      </c>
      <c r="DJ185" s="134" t="s">
        <v>4057</v>
      </c>
      <c r="DK185" s="74" t="s">
        <v>4338</v>
      </c>
      <c r="DQ185" s="135"/>
      <c r="DS185" s="135"/>
    </row>
    <row r="186" spans="6:123" ht="14.85" customHeight="1">
      <c r="F186" s="62" t="s">
        <v>4339</v>
      </c>
      <c r="G186" s="63" t="s">
        <v>4340</v>
      </c>
      <c r="BX186" s="62" t="s">
        <v>4341</v>
      </c>
      <c r="BY186" s="63" t="s">
        <v>4342</v>
      </c>
      <c r="CB186" s="126">
        <v>17.12</v>
      </c>
      <c r="CC186" s="127" t="s">
        <v>4343</v>
      </c>
      <c r="DB186" s="134" t="s">
        <v>3842</v>
      </c>
      <c r="DC186" s="74" t="s">
        <v>3843</v>
      </c>
      <c r="DJ186" s="134" t="s">
        <v>4061</v>
      </c>
      <c r="DK186" s="74" t="s">
        <v>4344</v>
      </c>
      <c r="DQ186" s="135"/>
      <c r="DS186" s="135"/>
    </row>
    <row r="187" spans="6:123" ht="14.85" customHeight="1" thickBot="1">
      <c r="F187" s="80" t="s">
        <v>4345</v>
      </c>
      <c r="G187" s="81" t="s">
        <v>4346</v>
      </c>
      <c r="BX187" s="62" t="s">
        <v>4347</v>
      </c>
      <c r="BY187" s="63" t="s">
        <v>4348</v>
      </c>
      <c r="CB187" s="126">
        <v>17.2</v>
      </c>
      <c r="CC187" s="127" t="s">
        <v>4349</v>
      </c>
      <c r="DB187" s="134" t="s">
        <v>3848</v>
      </c>
      <c r="DC187" s="74" t="s">
        <v>3849</v>
      </c>
      <c r="DJ187" s="134" t="s">
        <v>4067</v>
      </c>
      <c r="DK187" s="74" t="s">
        <v>4350</v>
      </c>
      <c r="DQ187" s="135"/>
      <c r="DS187" s="135"/>
    </row>
    <row r="188" spans="6:123" ht="14.85" customHeight="1">
      <c r="BX188" s="62" t="s">
        <v>4351</v>
      </c>
      <c r="BY188" s="63" t="s">
        <v>4352</v>
      </c>
      <c r="CB188" s="126">
        <v>17.21</v>
      </c>
      <c r="CC188" s="127" t="s">
        <v>4353</v>
      </c>
      <c r="DB188" s="134" t="s">
        <v>3854</v>
      </c>
      <c r="DC188" s="74" t="s">
        <v>3855</v>
      </c>
      <c r="DJ188" s="134" t="s">
        <v>4074</v>
      </c>
      <c r="DK188" s="74" t="s">
        <v>4354</v>
      </c>
      <c r="DQ188" s="135"/>
      <c r="DS188" s="135"/>
    </row>
    <row r="189" spans="6:123" ht="14.85" customHeight="1">
      <c r="BX189" s="62" t="s">
        <v>4355</v>
      </c>
      <c r="BY189" s="63" t="s">
        <v>4356</v>
      </c>
      <c r="CB189" s="126">
        <v>17.22</v>
      </c>
      <c r="CC189" s="127" t="s">
        <v>4357</v>
      </c>
      <c r="DB189" s="134" t="s">
        <v>3860</v>
      </c>
      <c r="DC189" s="74" t="s">
        <v>3861</v>
      </c>
      <c r="DJ189" s="134" t="s">
        <v>4079</v>
      </c>
      <c r="DK189" s="74" t="s">
        <v>4358</v>
      </c>
      <c r="DQ189" s="135"/>
      <c r="DS189" s="135"/>
    </row>
    <row r="190" spans="6:123" ht="14.85" customHeight="1">
      <c r="BX190" s="62" t="s">
        <v>4359</v>
      </c>
      <c r="BY190" s="63" t="s">
        <v>4360</v>
      </c>
      <c r="CB190" s="126">
        <v>17.23</v>
      </c>
      <c r="CC190" s="127" t="s">
        <v>4361</v>
      </c>
      <c r="DB190" s="134" t="s">
        <v>3866</v>
      </c>
      <c r="DC190" s="74" t="s">
        <v>3867</v>
      </c>
      <c r="DJ190" s="134" t="s">
        <v>4085</v>
      </c>
      <c r="DK190" s="74" t="s">
        <v>4362</v>
      </c>
      <c r="DQ190" s="135"/>
      <c r="DS190" s="135"/>
    </row>
    <row r="191" spans="6:123" ht="14.85" customHeight="1">
      <c r="BX191" s="62" t="s">
        <v>2828</v>
      </c>
      <c r="BY191" s="63" t="s">
        <v>4363</v>
      </c>
      <c r="CB191" s="126">
        <v>17.239999999999998</v>
      </c>
      <c r="CC191" s="127" t="s">
        <v>4364</v>
      </c>
      <c r="DB191" s="134" t="s">
        <v>3872</v>
      </c>
      <c r="DC191" s="74" t="s">
        <v>3873</v>
      </c>
      <c r="DJ191" s="134" t="s">
        <v>4365</v>
      </c>
      <c r="DK191" s="74" t="s">
        <v>4366</v>
      </c>
      <c r="DQ191" s="135"/>
      <c r="DS191" s="135"/>
    </row>
    <row r="192" spans="6:123" ht="14.85" customHeight="1">
      <c r="BX192" s="62" t="s">
        <v>4367</v>
      </c>
      <c r="BY192" s="63" t="s">
        <v>4368</v>
      </c>
      <c r="CB192" s="126">
        <v>17.29</v>
      </c>
      <c r="CC192" s="127" t="s">
        <v>4369</v>
      </c>
      <c r="DB192" s="134" t="s">
        <v>3878</v>
      </c>
      <c r="DC192" s="74" t="s">
        <v>3879</v>
      </c>
      <c r="DJ192" s="134" t="s">
        <v>4091</v>
      </c>
      <c r="DK192" s="74" t="s">
        <v>4370</v>
      </c>
      <c r="DQ192" s="135"/>
      <c r="DS192" s="135"/>
    </row>
    <row r="193" spans="76:123" ht="14.85" customHeight="1">
      <c r="BX193" s="62" t="s">
        <v>4371</v>
      </c>
      <c r="BY193" s="63" t="s">
        <v>4372</v>
      </c>
      <c r="CB193" s="126">
        <v>18</v>
      </c>
      <c r="CC193" s="127" t="s">
        <v>4373</v>
      </c>
      <c r="DB193" s="134" t="s">
        <v>3884</v>
      </c>
      <c r="DC193" s="74" t="s">
        <v>4374</v>
      </c>
      <c r="DJ193" s="134" t="s">
        <v>4375</v>
      </c>
      <c r="DK193" s="74" t="s">
        <v>4376</v>
      </c>
      <c r="DQ193" s="135"/>
      <c r="DS193" s="135"/>
    </row>
    <row r="194" spans="76:123" ht="14.85" customHeight="1">
      <c r="BX194" s="62" t="s">
        <v>4377</v>
      </c>
      <c r="BY194" s="63" t="s">
        <v>4378</v>
      </c>
      <c r="CB194" s="126">
        <v>18.100000000000001</v>
      </c>
      <c r="CC194" s="127" t="s">
        <v>4379</v>
      </c>
      <c r="DB194" s="134" t="s">
        <v>3890</v>
      </c>
      <c r="DC194" s="74" t="s">
        <v>3891</v>
      </c>
      <c r="DJ194" s="134" t="s">
        <v>4097</v>
      </c>
      <c r="DK194" s="74" t="s">
        <v>4380</v>
      </c>
      <c r="DQ194" s="135"/>
      <c r="DS194" s="135"/>
    </row>
    <row r="195" spans="76:123" ht="14.85" customHeight="1">
      <c r="BX195" s="62" t="s">
        <v>4381</v>
      </c>
      <c r="BY195" s="63" t="s">
        <v>4382</v>
      </c>
      <c r="CB195" s="126">
        <v>18.11</v>
      </c>
      <c r="CC195" s="127" t="s">
        <v>4383</v>
      </c>
      <c r="DB195" s="134" t="s">
        <v>3896</v>
      </c>
      <c r="DC195" s="74" t="s">
        <v>4384</v>
      </c>
      <c r="DJ195" s="134" t="s">
        <v>4103</v>
      </c>
      <c r="DK195" s="74" t="s">
        <v>4385</v>
      </c>
      <c r="DQ195" s="135"/>
      <c r="DS195" s="135"/>
    </row>
    <row r="196" spans="76:123" ht="14.85" customHeight="1">
      <c r="BX196" s="62" t="s">
        <v>4386</v>
      </c>
      <c r="BY196" s="63" t="s">
        <v>4387</v>
      </c>
      <c r="CB196" s="126">
        <v>18.12</v>
      </c>
      <c r="CC196" s="127" t="s">
        <v>4388</v>
      </c>
      <c r="DB196" s="134" t="s">
        <v>3903</v>
      </c>
      <c r="DC196" s="74" t="s">
        <v>3904</v>
      </c>
      <c r="DJ196" s="134" t="s">
        <v>4109</v>
      </c>
      <c r="DK196" s="74" t="s">
        <v>4389</v>
      </c>
      <c r="DQ196" s="135"/>
      <c r="DS196" s="135"/>
    </row>
    <row r="197" spans="76:123" ht="14.85" customHeight="1">
      <c r="BX197" s="62" t="s">
        <v>4390</v>
      </c>
      <c r="BY197" s="63" t="s">
        <v>4391</v>
      </c>
      <c r="CB197" s="126">
        <v>18.13</v>
      </c>
      <c r="CC197" s="127" t="s">
        <v>4392</v>
      </c>
      <c r="DB197" s="134" t="s">
        <v>3909</v>
      </c>
      <c r="DC197" s="74" t="s">
        <v>3910</v>
      </c>
      <c r="DJ197" s="134" t="s">
        <v>4393</v>
      </c>
      <c r="DK197" s="74" t="s">
        <v>4394</v>
      </c>
      <c r="DQ197" s="135"/>
      <c r="DS197" s="135"/>
    </row>
    <row r="198" spans="76:123" ht="14.85" customHeight="1">
      <c r="BX198" s="62" t="s">
        <v>4395</v>
      </c>
      <c r="BY198" s="63" t="s">
        <v>4396</v>
      </c>
      <c r="CB198" s="126">
        <v>18.14</v>
      </c>
      <c r="CC198" s="127" t="s">
        <v>4397</v>
      </c>
      <c r="DB198" s="134" t="s">
        <v>3915</v>
      </c>
      <c r="DC198" s="74" t="s">
        <v>3916</v>
      </c>
      <c r="DJ198" s="134" t="s">
        <v>4398</v>
      </c>
      <c r="DK198" s="74" t="s">
        <v>4399</v>
      </c>
      <c r="DQ198" s="135"/>
      <c r="DS198" s="135"/>
    </row>
    <row r="199" spans="76:123" ht="14.85" customHeight="1">
      <c r="BX199" s="62" t="s">
        <v>4400</v>
      </c>
      <c r="BY199" s="63" t="s">
        <v>4401</v>
      </c>
      <c r="CB199" s="126">
        <v>18.2</v>
      </c>
      <c r="CC199" s="127" t="s">
        <v>4402</v>
      </c>
      <c r="DB199" s="134" t="s">
        <v>3922</v>
      </c>
      <c r="DC199" s="74" t="s">
        <v>3923</v>
      </c>
      <c r="DJ199" s="134" t="s">
        <v>4115</v>
      </c>
      <c r="DK199" s="74" t="s">
        <v>4403</v>
      </c>
      <c r="DQ199" s="135"/>
      <c r="DS199" s="135"/>
    </row>
    <row r="200" spans="76:123" ht="14.85" customHeight="1">
      <c r="BX200" s="62" t="s">
        <v>4404</v>
      </c>
      <c r="BY200" s="63" t="s">
        <v>4405</v>
      </c>
      <c r="CB200" s="126">
        <v>18.2</v>
      </c>
      <c r="CC200" s="127" t="s">
        <v>4402</v>
      </c>
      <c r="DB200" s="134" t="s">
        <v>3928</v>
      </c>
      <c r="DC200" s="74" t="s">
        <v>3929</v>
      </c>
      <c r="DJ200" s="134" t="s">
        <v>4122</v>
      </c>
      <c r="DK200" s="74" t="s">
        <v>4406</v>
      </c>
      <c r="DQ200" s="135"/>
      <c r="DS200" s="135"/>
    </row>
    <row r="201" spans="76:123" ht="14.85" customHeight="1">
      <c r="BX201" s="62" t="s">
        <v>4407</v>
      </c>
      <c r="BY201" s="63" t="s">
        <v>4408</v>
      </c>
      <c r="CB201" s="126">
        <v>19</v>
      </c>
      <c r="CC201" s="127" t="s">
        <v>4409</v>
      </c>
      <c r="DB201" s="134" t="s">
        <v>3935</v>
      </c>
      <c r="DC201" s="74" t="s">
        <v>3936</v>
      </c>
      <c r="DJ201" s="134" t="s">
        <v>4410</v>
      </c>
      <c r="DK201" s="74" t="s">
        <v>4411</v>
      </c>
      <c r="DQ201" s="135"/>
      <c r="DS201" s="135"/>
    </row>
    <row r="202" spans="76:123" ht="14.85" customHeight="1">
      <c r="BX202" s="62" t="s">
        <v>4412</v>
      </c>
      <c r="BY202" s="63" t="s">
        <v>4413</v>
      </c>
      <c r="CB202" s="126">
        <v>19.100000000000001</v>
      </c>
      <c r="CC202" s="127" t="s">
        <v>4414</v>
      </c>
      <c r="DB202" s="134" t="s">
        <v>3943</v>
      </c>
      <c r="DC202" s="74" t="s">
        <v>3944</v>
      </c>
      <c r="DJ202" s="134" t="s">
        <v>4128</v>
      </c>
      <c r="DK202" s="74" t="s">
        <v>4415</v>
      </c>
      <c r="DQ202" s="135"/>
      <c r="DS202" s="135"/>
    </row>
    <row r="203" spans="76:123" ht="14.85" customHeight="1">
      <c r="BX203" s="62" t="s">
        <v>4416</v>
      </c>
      <c r="BY203" s="63" t="s">
        <v>4417</v>
      </c>
      <c r="CB203" s="126">
        <v>19.100000000000001</v>
      </c>
      <c r="CC203" s="127" t="s">
        <v>4414</v>
      </c>
      <c r="DB203" s="134" t="s">
        <v>3950</v>
      </c>
      <c r="DC203" s="74" t="s">
        <v>3951</v>
      </c>
      <c r="DJ203" s="134" t="s">
        <v>4134</v>
      </c>
      <c r="DK203" s="74" t="s">
        <v>4418</v>
      </c>
      <c r="DQ203" s="135"/>
      <c r="DS203" s="135"/>
    </row>
    <row r="204" spans="76:123" ht="14.85" customHeight="1">
      <c r="BX204" s="62" t="s">
        <v>4419</v>
      </c>
      <c r="BY204" s="63" t="s">
        <v>4420</v>
      </c>
      <c r="CB204" s="126">
        <v>19.2</v>
      </c>
      <c r="CC204" s="127" t="s">
        <v>4421</v>
      </c>
      <c r="DB204" s="134" t="s">
        <v>3956</v>
      </c>
      <c r="DC204" s="74" t="s">
        <v>3957</v>
      </c>
      <c r="DJ204" s="134" t="s">
        <v>4140</v>
      </c>
      <c r="DK204" s="74" t="s">
        <v>4422</v>
      </c>
      <c r="DQ204" s="135"/>
      <c r="DS204" s="135"/>
    </row>
    <row r="205" spans="76:123" ht="14.85" customHeight="1">
      <c r="BX205" s="62" t="s">
        <v>4423</v>
      </c>
      <c r="BY205" s="63" t="s">
        <v>4424</v>
      </c>
      <c r="CB205" s="126">
        <v>19.2</v>
      </c>
      <c r="CC205" s="127" t="s">
        <v>4421</v>
      </c>
      <c r="DB205" s="134" t="s">
        <v>3962</v>
      </c>
      <c r="DC205" s="74" t="s">
        <v>3963</v>
      </c>
      <c r="DJ205" s="134" t="s">
        <v>4146</v>
      </c>
      <c r="DK205" s="74" t="s">
        <v>4147</v>
      </c>
      <c r="DQ205" s="135"/>
      <c r="DS205" s="135"/>
    </row>
    <row r="206" spans="76:123" ht="14.85" customHeight="1">
      <c r="BX206" s="62" t="s">
        <v>4425</v>
      </c>
      <c r="BY206" s="63" t="s">
        <v>4426</v>
      </c>
      <c r="CB206" s="126">
        <v>20</v>
      </c>
      <c r="CC206" s="127" t="s">
        <v>4427</v>
      </c>
      <c r="DB206" s="134" t="s">
        <v>3968</v>
      </c>
      <c r="DC206" s="74" t="s">
        <v>4428</v>
      </c>
      <c r="DJ206" s="134" t="s">
        <v>4152</v>
      </c>
      <c r="DK206" s="74" t="s">
        <v>4153</v>
      </c>
      <c r="DQ206" s="135"/>
      <c r="DS206" s="135"/>
    </row>
    <row r="207" spans="76:123" ht="14.85" customHeight="1">
      <c r="BX207" s="62" t="s">
        <v>4429</v>
      </c>
      <c r="BY207" s="63" t="s">
        <v>4430</v>
      </c>
      <c r="CB207" s="126">
        <v>20.100000000000001</v>
      </c>
      <c r="CC207" s="127" t="s">
        <v>4431</v>
      </c>
      <c r="DB207" s="134" t="s">
        <v>3974</v>
      </c>
      <c r="DC207" s="74" t="s">
        <v>3975</v>
      </c>
      <c r="DJ207" s="134" t="s">
        <v>4163</v>
      </c>
      <c r="DK207" s="74" t="s">
        <v>4432</v>
      </c>
      <c r="DQ207" s="135"/>
      <c r="DS207" s="135"/>
    </row>
    <row r="208" spans="76:123" ht="14.85" customHeight="1">
      <c r="BX208" s="62" t="s">
        <v>4433</v>
      </c>
      <c r="BY208" s="63" t="s">
        <v>4434</v>
      </c>
      <c r="CB208" s="126">
        <v>20.11</v>
      </c>
      <c r="CC208" s="127" t="s">
        <v>4435</v>
      </c>
      <c r="DB208" s="134" t="s">
        <v>3981</v>
      </c>
      <c r="DC208" s="74" t="s">
        <v>4436</v>
      </c>
      <c r="DJ208" s="134" t="s">
        <v>4170</v>
      </c>
      <c r="DK208" s="74" t="s">
        <v>4437</v>
      </c>
      <c r="DQ208" s="135"/>
      <c r="DS208" s="135"/>
    </row>
    <row r="209" spans="76:123" ht="14.85" customHeight="1">
      <c r="BX209" s="62" t="s">
        <v>4438</v>
      </c>
      <c r="BY209" s="63" t="s">
        <v>4439</v>
      </c>
      <c r="CB209" s="126">
        <v>20.12</v>
      </c>
      <c r="CC209" s="127" t="s">
        <v>4440</v>
      </c>
      <c r="DB209" s="134" t="s">
        <v>3988</v>
      </c>
      <c r="DC209" s="74" t="s">
        <v>4441</v>
      </c>
      <c r="DJ209" s="134" t="s">
        <v>4183</v>
      </c>
      <c r="DK209" s="74" t="s">
        <v>4442</v>
      </c>
      <c r="DQ209" s="135"/>
      <c r="DS209" s="135"/>
    </row>
    <row r="210" spans="76:123" ht="14.85" customHeight="1">
      <c r="BX210" s="62" t="s">
        <v>4443</v>
      </c>
      <c r="BY210" s="63" t="s">
        <v>4444</v>
      </c>
      <c r="CB210" s="126">
        <v>20.13</v>
      </c>
      <c r="CC210" s="127" t="s">
        <v>4445</v>
      </c>
      <c r="DB210" s="134" t="s">
        <v>3995</v>
      </c>
      <c r="DC210" s="74" t="s">
        <v>3996</v>
      </c>
      <c r="DJ210" s="134" t="s">
        <v>4446</v>
      </c>
      <c r="DK210" s="74" t="s">
        <v>4447</v>
      </c>
      <c r="DQ210" s="135"/>
      <c r="DS210" s="135"/>
    </row>
    <row r="211" spans="76:123" ht="14.85" customHeight="1">
      <c r="BX211" s="62" t="s">
        <v>4448</v>
      </c>
      <c r="BY211" s="63" t="s">
        <v>4449</v>
      </c>
      <c r="CB211" s="126">
        <v>20.14</v>
      </c>
      <c r="CC211" s="127" t="s">
        <v>4450</v>
      </c>
      <c r="DB211" s="134" t="s">
        <v>4001</v>
      </c>
      <c r="DC211" s="74" t="s">
        <v>4451</v>
      </c>
      <c r="DJ211" s="134" t="s">
        <v>4190</v>
      </c>
      <c r="DK211" s="74" t="s">
        <v>4452</v>
      </c>
      <c r="DQ211" s="135"/>
      <c r="DS211" s="135"/>
    </row>
    <row r="212" spans="76:123" ht="14.85" customHeight="1">
      <c r="BX212" s="62" t="s">
        <v>4453</v>
      </c>
      <c r="BY212" s="63" t="s">
        <v>4454</v>
      </c>
      <c r="CB212" s="126">
        <v>20.149999999999999</v>
      </c>
      <c r="CC212" s="127" t="s">
        <v>4455</v>
      </c>
      <c r="DB212" s="134" t="s">
        <v>4008</v>
      </c>
      <c r="DC212" s="74" t="s">
        <v>4009</v>
      </c>
      <c r="DJ212" s="134" t="s">
        <v>4198</v>
      </c>
      <c r="DK212" s="74" t="s">
        <v>4456</v>
      </c>
      <c r="DQ212" s="135"/>
      <c r="DS212" s="135"/>
    </row>
    <row r="213" spans="76:123" ht="14.85" customHeight="1">
      <c r="BX213" s="62" t="s">
        <v>4457</v>
      </c>
      <c r="BY213" s="63" t="s">
        <v>4458</v>
      </c>
      <c r="CB213" s="126">
        <v>20.16</v>
      </c>
      <c r="CC213" s="127" t="s">
        <v>4459</v>
      </c>
      <c r="DB213" s="134" t="s">
        <v>4014</v>
      </c>
      <c r="DC213" s="74" t="s">
        <v>4460</v>
      </c>
      <c r="DJ213" s="134" t="s">
        <v>4204</v>
      </c>
      <c r="DK213" s="74" t="s">
        <v>4461</v>
      </c>
      <c r="DQ213" s="135"/>
      <c r="DS213" s="135"/>
    </row>
    <row r="214" spans="76:123" ht="14.85" customHeight="1">
      <c r="BX214" s="62" t="s">
        <v>4462</v>
      </c>
      <c r="BY214" s="63" t="s">
        <v>4463</v>
      </c>
      <c r="CB214" s="126">
        <v>20.170000000000002</v>
      </c>
      <c r="CC214" s="127" t="s">
        <v>4464</v>
      </c>
      <c r="DB214" s="134" t="s">
        <v>4021</v>
      </c>
      <c r="DC214" s="74" t="s">
        <v>4022</v>
      </c>
      <c r="DJ214" s="134" t="s">
        <v>4208</v>
      </c>
      <c r="DK214" s="74" t="s">
        <v>4465</v>
      </c>
      <c r="DQ214" s="135"/>
      <c r="DS214" s="135"/>
    </row>
    <row r="215" spans="76:123" ht="14.85" customHeight="1">
      <c r="BX215" s="62" t="s">
        <v>4466</v>
      </c>
      <c r="BY215" s="63" t="s">
        <v>4467</v>
      </c>
      <c r="CB215" s="126">
        <v>20.2</v>
      </c>
      <c r="CC215" s="127" t="s">
        <v>4468</v>
      </c>
      <c r="DB215" s="134" t="s">
        <v>4029</v>
      </c>
      <c r="DC215" s="74" t="s">
        <v>4030</v>
      </c>
      <c r="DJ215" s="134" t="s">
        <v>4214</v>
      </c>
      <c r="DK215" s="74" t="s">
        <v>4469</v>
      </c>
      <c r="DQ215" s="135"/>
      <c r="DS215" s="135"/>
    </row>
    <row r="216" spans="76:123" ht="14.85" customHeight="1">
      <c r="BX216" s="62" t="s">
        <v>4470</v>
      </c>
      <c r="BY216" s="63" t="s">
        <v>4471</v>
      </c>
      <c r="CB216" s="126">
        <v>20.2</v>
      </c>
      <c r="CC216" s="127" t="s">
        <v>4468</v>
      </c>
      <c r="DB216" s="134" t="s">
        <v>4035</v>
      </c>
      <c r="DC216" s="74" t="s">
        <v>4036</v>
      </c>
      <c r="DJ216" s="134" t="s">
        <v>4222</v>
      </c>
      <c r="DK216" s="74" t="s">
        <v>4472</v>
      </c>
      <c r="DQ216" s="135"/>
      <c r="DS216" s="135"/>
    </row>
    <row r="217" spans="76:123" ht="14.85" customHeight="1">
      <c r="BX217" s="62" t="s">
        <v>4473</v>
      </c>
      <c r="BY217" s="63" t="s">
        <v>4474</v>
      </c>
      <c r="CB217" s="126">
        <v>20.3</v>
      </c>
      <c r="CC217" s="127" t="s">
        <v>4475</v>
      </c>
      <c r="DB217" s="134" t="s">
        <v>4041</v>
      </c>
      <c r="DC217" s="74" t="s">
        <v>4042</v>
      </c>
      <c r="DJ217" s="134" t="s">
        <v>4266</v>
      </c>
      <c r="DK217" s="74" t="s">
        <v>4476</v>
      </c>
      <c r="DQ217" s="135"/>
      <c r="DS217" s="135"/>
    </row>
    <row r="218" spans="76:123" ht="14.85" customHeight="1">
      <c r="BX218" s="62" t="s">
        <v>4477</v>
      </c>
      <c r="BY218" s="63" t="s">
        <v>4478</v>
      </c>
      <c r="CB218" s="126">
        <v>20.3</v>
      </c>
      <c r="CC218" s="127" t="s">
        <v>4475</v>
      </c>
      <c r="DB218" s="134" t="s">
        <v>4047</v>
      </c>
      <c r="DC218" s="74" t="s">
        <v>4048</v>
      </c>
      <c r="DJ218" s="134" t="s">
        <v>4479</v>
      </c>
      <c r="DK218" s="74" t="s">
        <v>4480</v>
      </c>
      <c r="DQ218" s="135"/>
      <c r="DS218" s="135"/>
    </row>
    <row r="219" spans="76:123" ht="14.85" customHeight="1">
      <c r="BX219" s="62" t="s">
        <v>4481</v>
      </c>
      <c r="BY219" s="63" t="s">
        <v>4482</v>
      </c>
      <c r="CB219" s="126">
        <v>20.399999999999999</v>
      </c>
      <c r="CC219" s="127" t="s">
        <v>4483</v>
      </c>
      <c r="DB219" s="134" t="s">
        <v>4053</v>
      </c>
      <c r="DC219" s="74" t="s">
        <v>4054</v>
      </c>
      <c r="DJ219" s="134" t="s">
        <v>4277</v>
      </c>
      <c r="DK219" s="74" t="s">
        <v>4484</v>
      </c>
      <c r="DQ219" s="135"/>
      <c r="DS219" s="135"/>
    </row>
    <row r="220" spans="76:123" ht="14.85" customHeight="1">
      <c r="BX220" s="62" t="s">
        <v>4485</v>
      </c>
      <c r="BY220" s="63" t="s">
        <v>4486</v>
      </c>
      <c r="CB220" s="126">
        <v>20.41</v>
      </c>
      <c r="CC220" s="127" t="s">
        <v>4487</v>
      </c>
      <c r="DB220" s="134" t="s">
        <v>4059</v>
      </c>
      <c r="DC220" s="74" t="s">
        <v>4060</v>
      </c>
      <c r="DJ220" s="134" t="s">
        <v>4288</v>
      </c>
      <c r="DK220" s="74" t="s">
        <v>4488</v>
      </c>
      <c r="DQ220" s="135"/>
      <c r="DS220" s="135"/>
    </row>
    <row r="221" spans="76:123" ht="14.85" customHeight="1">
      <c r="BX221" s="62" t="s">
        <v>4489</v>
      </c>
      <c r="BY221" s="63" t="s">
        <v>4490</v>
      </c>
      <c r="CB221" s="126">
        <v>20.420000000000002</v>
      </c>
      <c r="CC221" s="127" t="s">
        <v>4491</v>
      </c>
      <c r="DB221" s="134" t="s">
        <v>4062</v>
      </c>
      <c r="DC221" s="74" t="s">
        <v>4063</v>
      </c>
      <c r="DJ221" s="134" t="s">
        <v>4301</v>
      </c>
      <c r="DK221" s="74" t="s">
        <v>4302</v>
      </c>
      <c r="DQ221" s="135"/>
      <c r="DS221" s="135"/>
    </row>
    <row r="222" spans="76:123" ht="14.85" customHeight="1">
      <c r="BX222" s="62" t="s">
        <v>4492</v>
      </c>
      <c r="BY222" s="63" t="s">
        <v>4493</v>
      </c>
      <c r="CB222" s="126">
        <v>20.5</v>
      </c>
      <c r="CC222" s="127" t="s">
        <v>4494</v>
      </c>
      <c r="DB222" s="134" t="s">
        <v>4069</v>
      </c>
      <c r="DC222" s="74" t="s">
        <v>4070</v>
      </c>
      <c r="DJ222" s="134" t="s">
        <v>4328</v>
      </c>
      <c r="DK222" s="74" t="s">
        <v>4495</v>
      </c>
      <c r="DQ222" s="135"/>
      <c r="DS222" s="135"/>
    </row>
    <row r="223" spans="76:123" ht="14.85" customHeight="1">
      <c r="BX223" s="62" t="s">
        <v>4496</v>
      </c>
      <c r="BY223" s="63" t="s">
        <v>4497</v>
      </c>
      <c r="CB223" s="126">
        <v>20.51</v>
      </c>
      <c r="CC223" s="127" t="s">
        <v>4498</v>
      </c>
      <c r="DB223" s="134" t="s">
        <v>4076</v>
      </c>
      <c r="DC223" s="74" t="s">
        <v>4077</v>
      </c>
      <c r="DJ223" s="134" t="s">
        <v>4499</v>
      </c>
      <c r="DK223" s="74" t="s">
        <v>4500</v>
      </c>
      <c r="DQ223" s="135"/>
      <c r="DS223" s="135"/>
    </row>
    <row r="224" spans="76:123" ht="14.85" customHeight="1">
      <c r="BX224" s="62" t="s">
        <v>4501</v>
      </c>
      <c r="BY224" s="63" t="s">
        <v>4502</v>
      </c>
      <c r="CB224" s="126">
        <v>20.52</v>
      </c>
      <c r="CC224" s="127" t="s">
        <v>4503</v>
      </c>
      <c r="DB224" s="134" t="s">
        <v>4081</v>
      </c>
      <c r="DC224" s="74" t="s">
        <v>4082</v>
      </c>
      <c r="DJ224" s="134" t="s">
        <v>4333</v>
      </c>
      <c r="DK224" s="74" t="s">
        <v>4504</v>
      </c>
      <c r="DQ224" s="135"/>
      <c r="DS224" s="135"/>
    </row>
    <row r="225" spans="76:123" ht="14.85" customHeight="1">
      <c r="BX225" s="62" t="s">
        <v>4505</v>
      </c>
      <c r="BY225" s="63" t="s">
        <v>4506</v>
      </c>
      <c r="CB225" s="126">
        <v>20.53</v>
      </c>
      <c r="CC225" s="127" t="s">
        <v>4507</v>
      </c>
      <c r="DB225" s="134" t="s">
        <v>4093</v>
      </c>
      <c r="DC225" s="74" t="s">
        <v>4508</v>
      </c>
      <c r="DJ225" s="134" t="s">
        <v>4509</v>
      </c>
      <c r="DK225" s="74" t="s">
        <v>4510</v>
      </c>
      <c r="DQ225" s="135"/>
      <c r="DS225" s="135"/>
    </row>
    <row r="226" spans="76:123" ht="14.85" customHeight="1">
      <c r="BX226" s="62" t="s">
        <v>4511</v>
      </c>
      <c r="BY226" s="63" t="s">
        <v>4512</v>
      </c>
      <c r="CB226" s="126">
        <v>20.59</v>
      </c>
      <c r="CC226" s="127" t="s">
        <v>4513</v>
      </c>
      <c r="DB226" s="134" t="s">
        <v>4099</v>
      </c>
      <c r="DC226" s="74" t="s">
        <v>4100</v>
      </c>
      <c r="DJ226" s="134" t="s">
        <v>4339</v>
      </c>
      <c r="DK226" s="74" t="s">
        <v>4514</v>
      </c>
      <c r="DQ226" s="135"/>
      <c r="DS226" s="135"/>
    </row>
    <row r="227" spans="76:123" ht="14.85" customHeight="1">
      <c r="BX227" s="62" t="s">
        <v>4515</v>
      </c>
      <c r="BY227" s="63" t="s">
        <v>4516</v>
      </c>
      <c r="CB227" s="126">
        <v>20.6</v>
      </c>
      <c r="CC227" s="127" t="s">
        <v>4517</v>
      </c>
      <c r="DB227" s="134" t="s">
        <v>4105</v>
      </c>
      <c r="DC227" s="74" t="s">
        <v>4106</v>
      </c>
      <c r="DJ227" s="134" t="s">
        <v>4518</v>
      </c>
      <c r="DK227" s="74" t="s">
        <v>4519</v>
      </c>
      <c r="DQ227" s="135"/>
      <c r="DS227" s="135"/>
    </row>
    <row r="228" spans="76:123" ht="14.85" customHeight="1">
      <c r="BX228" s="62" t="s">
        <v>4520</v>
      </c>
      <c r="BY228" s="63" t="s">
        <v>4521</v>
      </c>
      <c r="CB228" s="126">
        <v>20.6</v>
      </c>
      <c r="CC228" s="127" t="s">
        <v>4517</v>
      </c>
      <c r="DB228" s="134" t="s">
        <v>4111</v>
      </c>
      <c r="DC228" s="74" t="s">
        <v>4112</v>
      </c>
      <c r="DJ228" s="134" t="s">
        <v>4345</v>
      </c>
      <c r="DK228" s="74" t="s">
        <v>4522</v>
      </c>
      <c r="DQ228" s="135"/>
      <c r="DS228" s="135"/>
    </row>
    <row r="229" spans="76:123" ht="14.85" customHeight="1">
      <c r="BX229" s="62" t="s">
        <v>4523</v>
      </c>
      <c r="BY229" s="63" t="s">
        <v>4524</v>
      </c>
      <c r="CB229" s="126">
        <v>21</v>
      </c>
      <c r="CC229" s="127" t="s">
        <v>4525</v>
      </c>
      <c r="DB229" s="134" t="s">
        <v>4117</v>
      </c>
      <c r="DC229" s="74" t="s">
        <v>4526</v>
      </c>
      <c r="DJ229" s="134" t="s">
        <v>4527</v>
      </c>
      <c r="DK229" s="74" t="s">
        <v>4528</v>
      </c>
      <c r="DQ229" s="135"/>
      <c r="DS229" s="135"/>
    </row>
    <row r="230" spans="76:123" ht="14.85" customHeight="1" thickBot="1">
      <c r="BX230" s="62" t="s">
        <v>4529</v>
      </c>
      <c r="BY230" s="63" t="s">
        <v>4530</v>
      </c>
      <c r="CB230" s="126">
        <v>21.1</v>
      </c>
      <c r="CC230" s="127" t="s">
        <v>4531</v>
      </c>
      <c r="DB230" s="134" t="s">
        <v>4124</v>
      </c>
      <c r="DC230" s="74" t="s">
        <v>4532</v>
      </c>
      <c r="DJ230" s="137" t="s">
        <v>4533</v>
      </c>
      <c r="DK230" s="96" t="s">
        <v>4534</v>
      </c>
      <c r="DQ230" s="135"/>
      <c r="DS230" s="135"/>
    </row>
    <row r="231" spans="76:123" ht="14.85" customHeight="1">
      <c r="BX231" s="62" t="s">
        <v>4535</v>
      </c>
      <c r="BY231" s="63" t="s">
        <v>4536</v>
      </c>
      <c r="CB231" s="126">
        <v>21.1</v>
      </c>
      <c r="CC231" s="127" t="s">
        <v>4531</v>
      </c>
      <c r="DB231" s="134" t="s">
        <v>4130</v>
      </c>
      <c r="DC231" s="74" t="s">
        <v>4131</v>
      </c>
      <c r="DQ231" s="135"/>
      <c r="DS231" s="135"/>
    </row>
    <row r="232" spans="76:123" ht="14.85" customHeight="1">
      <c r="BX232" s="62" t="s">
        <v>4537</v>
      </c>
      <c r="BY232" s="63" t="s">
        <v>4538</v>
      </c>
      <c r="CB232" s="126">
        <v>21.2</v>
      </c>
      <c r="CC232" s="127" t="s">
        <v>4539</v>
      </c>
      <c r="DB232" s="134" t="s">
        <v>4136</v>
      </c>
      <c r="DC232" s="74" t="s">
        <v>4137</v>
      </c>
      <c r="DJ232" s="145"/>
      <c r="DQ232" s="135"/>
      <c r="DS232" s="135"/>
    </row>
    <row r="233" spans="76:123" ht="14.85" customHeight="1">
      <c r="BX233" s="62" t="s">
        <v>4540</v>
      </c>
      <c r="BY233" s="63" t="s">
        <v>4541</v>
      </c>
      <c r="CB233" s="126">
        <v>21.2</v>
      </c>
      <c r="CC233" s="127" t="s">
        <v>4539</v>
      </c>
      <c r="DB233" s="134" t="s">
        <v>4142</v>
      </c>
      <c r="DC233" s="74" t="s">
        <v>4143</v>
      </c>
      <c r="DQ233" s="135"/>
      <c r="DS233" s="135"/>
    </row>
    <row r="234" spans="76:123" ht="14.85" customHeight="1">
      <c r="BX234" s="62" t="s">
        <v>4542</v>
      </c>
      <c r="BY234" s="63" t="s">
        <v>4543</v>
      </c>
      <c r="CB234" s="126">
        <v>22</v>
      </c>
      <c r="CC234" s="127" t="s">
        <v>4544</v>
      </c>
      <c r="DB234" s="134" t="s">
        <v>4148</v>
      </c>
      <c r="DC234" s="74" t="s">
        <v>4149</v>
      </c>
      <c r="DQ234" s="135"/>
      <c r="DS234" s="135"/>
    </row>
    <row r="235" spans="76:123" ht="14.85" customHeight="1">
      <c r="BX235" s="62" t="s">
        <v>4545</v>
      </c>
      <c r="BY235" s="63" t="s">
        <v>4546</v>
      </c>
      <c r="CB235" s="126">
        <v>22.1</v>
      </c>
      <c r="CC235" s="127" t="s">
        <v>4547</v>
      </c>
      <c r="DB235" s="134" t="s">
        <v>4154</v>
      </c>
      <c r="DC235" s="74" t="s">
        <v>4548</v>
      </c>
      <c r="DQ235" s="135"/>
      <c r="DS235" s="135"/>
    </row>
    <row r="236" spans="76:123" ht="14.85" customHeight="1">
      <c r="BX236" s="62" t="s">
        <v>4549</v>
      </c>
      <c r="BY236" s="63" t="s">
        <v>4550</v>
      </c>
      <c r="CB236" s="126">
        <v>22.11</v>
      </c>
      <c r="CC236" s="127" t="s">
        <v>4551</v>
      </c>
      <c r="DB236" s="134" t="s">
        <v>4165</v>
      </c>
      <c r="DC236" s="74" t="s">
        <v>4166</v>
      </c>
      <c r="DQ236" s="135"/>
      <c r="DS236" s="135"/>
    </row>
    <row r="237" spans="76:123" ht="14.85" customHeight="1">
      <c r="BX237" s="62" t="s">
        <v>4552</v>
      </c>
      <c r="BY237" s="63" t="s">
        <v>4553</v>
      </c>
      <c r="CB237" s="126">
        <v>22.19</v>
      </c>
      <c r="CC237" s="127" t="s">
        <v>4554</v>
      </c>
      <c r="DB237" s="134" t="s">
        <v>4172</v>
      </c>
      <c r="DC237" s="74" t="s">
        <v>4173</v>
      </c>
      <c r="DQ237" s="135"/>
      <c r="DS237" s="135"/>
    </row>
    <row r="238" spans="76:123" ht="14.85" customHeight="1">
      <c r="BX238" s="62" t="s">
        <v>4555</v>
      </c>
      <c r="BY238" s="63" t="s">
        <v>4556</v>
      </c>
      <c r="CB238" s="126">
        <v>22.2</v>
      </c>
      <c r="CC238" s="127" t="s">
        <v>4557</v>
      </c>
      <c r="DB238" s="134" t="s">
        <v>4179</v>
      </c>
      <c r="DC238" s="74" t="s">
        <v>4180</v>
      </c>
      <c r="DQ238" s="135"/>
      <c r="DS238" s="135"/>
    </row>
    <row r="239" spans="76:123" ht="14.85" customHeight="1">
      <c r="BX239" s="62" t="s">
        <v>4558</v>
      </c>
      <c r="BY239" s="63" t="s">
        <v>4559</v>
      </c>
      <c r="CB239" s="126">
        <v>22.21</v>
      </c>
      <c r="CC239" s="127" t="s">
        <v>4560</v>
      </c>
      <c r="DB239" s="134" t="s">
        <v>4185</v>
      </c>
      <c r="DC239" s="74" t="s">
        <v>4186</v>
      </c>
      <c r="DQ239" s="135"/>
      <c r="DS239" s="135"/>
    </row>
    <row r="240" spans="76:123" ht="14.85" customHeight="1">
      <c r="BX240" s="62" t="s">
        <v>4561</v>
      </c>
      <c r="BY240" s="63" t="s">
        <v>4562</v>
      </c>
      <c r="CB240" s="126">
        <v>22.22</v>
      </c>
      <c r="CC240" s="127" t="s">
        <v>4563</v>
      </c>
      <c r="DB240" s="134" t="s">
        <v>4192</v>
      </c>
      <c r="DC240" s="74" t="s">
        <v>4193</v>
      </c>
      <c r="DQ240" s="135"/>
      <c r="DS240" s="135"/>
    </row>
    <row r="241" spans="76:123" ht="14.85" customHeight="1">
      <c r="BX241" s="62" t="s">
        <v>4564</v>
      </c>
      <c r="BY241" s="63" t="s">
        <v>4565</v>
      </c>
      <c r="CB241" s="126">
        <v>22.23</v>
      </c>
      <c r="CC241" s="127" t="s">
        <v>4566</v>
      </c>
      <c r="DB241" s="134" t="s">
        <v>4200</v>
      </c>
      <c r="DC241" s="74" t="s">
        <v>4201</v>
      </c>
      <c r="DQ241" s="135"/>
      <c r="DS241" s="135"/>
    </row>
    <row r="242" spans="76:123" ht="14.85" customHeight="1">
      <c r="BX242" s="62" t="s">
        <v>4567</v>
      </c>
      <c r="BY242" s="63" t="s">
        <v>4568</v>
      </c>
      <c r="CB242" s="126">
        <v>22.29</v>
      </c>
      <c r="CC242" s="127" t="s">
        <v>4569</v>
      </c>
      <c r="DB242" s="134" t="s">
        <v>4206</v>
      </c>
      <c r="DC242" s="74" t="s">
        <v>4207</v>
      </c>
      <c r="DQ242" s="135"/>
      <c r="DS242" s="135"/>
    </row>
    <row r="243" spans="76:123" ht="14.85" customHeight="1">
      <c r="BX243" s="62" t="s">
        <v>4570</v>
      </c>
      <c r="BY243" s="63" t="s">
        <v>4571</v>
      </c>
      <c r="CB243" s="126">
        <v>23</v>
      </c>
      <c r="CC243" s="127" t="s">
        <v>4572</v>
      </c>
      <c r="DB243" s="134" t="s">
        <v>4210</v>
      </c>
      <c r="DC243" s="74" t="s">
        <v>4211</v>
      </c>
      <c r="DQ243" s="135"/>
      <c r="DS243" s="135"/>
    </row>
    <row r="244" spans="76:123" ht="14.85" customHeight="1">
      <c r="BX244" s="62" t="s">
        <v>4573</v>
      </c>
      <c r="BY244" s="63" t="s">
        <v>4574</v>
      </c>
      <c r="CB244" s="126">
        <v>23.1</v>
      </c>
      <c r="CC244" s="127" t="s">
        <v>4575</v>
      </c>
      <c r="DB244" s="134" t="s">
        <v>4216</v>
      </c>
      <c r="DC244" s="74" t="s">
        <v>4217</v>
      </c>
      <c r="DQ244" s="135"/>
      <c r="DS244" s="135"/>
    </row>
    <row r="245" spans="76:123" ht="14.85" customHeight="1">
      <c r="BX245" s="62" t="s">
        <v>4576</v>
      </c>
      <c r="BY245" s="63" t="s">
        <v>4577</v>
      </c>
      <c r="CB245" s="126">
        <v>23.11</v>
      </c>
      <c r="CC245" s="127" t="s">
        <v>4578</v>
      </c>
      <c r="DB245" s="134" t="s">
        <v>4230</v>
      </c>
      <c r="DC245" s="74" t="s">
        <v>4231</v>
      </c>
      <c r="DQ245" s="135"/>
      <c r="DS245" s="135"/>
    </row>
    <row r="246" spans="76:123" ht="14.85" customHeight="1">
      <c r="BX246" s="62" t="s">
        <v>4579</v>
      </c>
      <c r="BY246" s="63" t="s">
        <v>4580</v>
      </c>
      <c r="CB246" s="126">
        <v>23.12</v>
      </c>
      <c r="CC246" s="127" t="s">
        <v>4581</v>
      </c>
      <c r="DB246" s="134" t="s">
        <v>4236</v>
      </c>
      <c r="DC246" s="74" t="s">
        <v>4237</v>
      </c>
      <c r="DQ246" s="135"/>
      <c r="DS246" s="135"/>
    </row>
    <row r="247" spans="76:123" ht="14.85" customHeight="1">
      <c r="BX247" s="62" t="s">
        <v>4582</v>
      </c>
      <c r="BY247" s="63" t="s">
        <v>4583</v>
      </c>
      <c r="CB247" s="126">
        <v>23.13</v>
      </c>
      <c r="CC247" s="127" t="s">
        <v>4584</v>
      </c>
      <c r="DB247" s="134" t="s">
        <v>4242</v>
      </c>
      <c r="DC247" s="74" t="s">
        <v>4585</v>
      </c>
      <c r="DQ247" s="135"/>
      <c r="DS247" s="135"/>
    </row>
    <row r="248" spans="76:123" ht="14.85" customHeight="1">
      <c r="BX248" s="62" t="s">
        <v>4586</v>
      </c>
      <c r="BY248" s="63" t="s">
        <v>4587</v>
      </c>
      <c r="CB248" s="126">
        <v>23.14</v>
      </c>
      <c r="CC248" s="127" t="s">
        <v>4588</v>
      </c>
      <c r="DB248" s="134" t="s">
        <v>4248</v>
      </c>
      <c r="DC248" s="74" t="s">
        <v>4249</v>
      </c>
      <c r="DQ248" s="135"/>
      <c r="DS248" s="135"/>
    </row>
    <row r="249" spans="76:123" ht="14.85" customHeight="1">
      <c r="BX249" s="62" t="s">
        <v>4589</v>
      </c>
      <c r="BY249" s="63" t="s">
        <v>4590</v>
      </c>
      <c r="CB249" s="126">
        <v>23.19</v>
      </c>
      <c r="CC249" s="127" t="s">
        <v>4591</v>
      </c>
      <c r="DB249" s="134" t="s">
        <v>4255</v>
      </c>
      <c r="DC249" s="74" t="s">
        <v>4256</v>
      </c>
      <c r="DQ249" s="135"/>
      <c r="DS249" s="135"/>
    </row>
    <row r="250" spans="76:123" ht="14.85" customHeight="1">
      <c r="BX250" s="62" t="s">
        <v>4592</v>
      </c>
      <c r="BY250" s="63" t="s">
        <v>4593</v>
      </c>
      <c r="CB250" s="126">
        <v>23.2</v>
      </c>
      <c r="CC250" s="127" t="s">
        <v>4594</v>
      </c>
      <c r="DB250" s="134" t="s">
        <v>4261</v>
      </c>
      <c r="DC250" s="74" t="s">
        <v>4262</v>
      </c>
      <c r="DQ250" s="135"/>
      <c r="DS250" s="135"/>
    </row>
    <row r="251" spans="76:123" ht="14.85" customHeight="1">
      <c r="BX251" s="62" t="s">
        <v>4595</v>
      </c>
      <c r="BY251" s="63" t="s">
        <v>4596</v>
      </c>
      <c r="CB251" s="126">
        <v>23.2</v>
      </c>
      <c r="CC251" s="127" t="s">
        <v>4594</v>
      </c>
      <c r="DB251" s="134" t="s">
        <v>4268</v>
      </c>
      <c r="DC251" s="74" t="s">
        <v>4597</v>
      </c>
      <c r="DQ251" s="135"/>
      <c r="DS251" s="135"/>
    </row>
    <row r="252" spans="76:123" ht="14.85" customHeight="1">
      <c r="BX252" s="62" t="s">
        <v>4598</v>
      </c>
      <c r="BY252" s="63" t="s">
        <v>4599</v>
      </c>
      <c r="CB252" s="126">
        <v>23.3</v>
      </c>
      <c r="CC252" s="127" t="s">
        <v>4600</v>
      </c>
      <c r="DB252" s="134" t="s">
        <v>4273</v>
      </c>
      <c r="DC252" s="74" t="s">
        <v>4274</v>
      </c>
      <c r="DQ252" s="135"/>
      <c r="DS252" s="135"/>
    </row>
    <row r="253" spans="76:123" ht="14.85" customHeight="1">
      <c r="BX253" s="62" t="s">
        <v>4601</v>
      </c>
      <c r="BY253" s="63" t="s">
        <v>4602</v>
      </c>
      <c r="CB253" s="126">
        <v>23.31</v>
      </c>
      <c r="CC253" s="127" t="s">
        <v>4603</v>
      </c>
      <c r="DB253" s="134" t="s">
        <v>4279</v>
      </c>
      <c r="DC253" s="74" t="s">
        <v>4280</v>
      </c>
      <c r="DQ253" s="135"/>
      <c r="DS253" s="135"/>
    </row>
    <row r="254" spans="76:123" ht="14.85" customHeight="1">
      <c r="BX254" s="62" t="s">
        <v>4604</v>
      </c>
      <c r="BY254" s="63" t="s">
        <v>4605</v>
      </c>
      <c r="CB254" s="126">
        <v>23.32</v>
      </c>
      <c r="CC254" s="127" t="s">
        <v>4606</v>
      </c>
      <c r="DB254" s="134" t="s">
        <v>2517</v>
      </c>
      <c r="DC254" s="74" t="s">
        <v>4284</v>
      </c>
      <c r="DQ254" s="135"/>
      <c r="DS254" s="135"/>
    </row>
    <row r="255" spans="76:123" ht="14.85" customHeight="1">
      <c r="BX255" s="62" t="s">
        <v>4607</v>
      </c>
      <c r="BY255" s="63" t="s">
        <v>4608</v>
      </c>
      <c r="CB255" s="126">
        <v>23.4</v>
      </c>
      <c r="CC255" s="127" t="s">
        <v>4609</v>
      </c>
      <c r="DB255" s="134" t="s">
        <v>4290</v>
      </c>
      <c r="DC255" s="74" t="s">
        <v>4291</v>
      </c>
      <c r="DQ255" s="135"/>
      <c r="DS255" s="135"/>
    </row>
    <row r="256" spans="76:123" ht="14.85" customHeight="1">
      <c r="BX256" s="62" t="s">
        <v>4610</v>
      </c>
      <c r="BY256" s="63" t="s">
        <v>4611</v>
      </c>
      <c r="CB256" s="126">
        <v>23.41</v>
      </c>
      <c r="CC256" s="127" t="s">
        <v>4612</v>
      </c>
      <c r="DB256" s="134" t="s">
        <v>4297</v>
      </c>
      <c r="DC256" s="74" t="s">
        <v>4298</v>
      </c>
      <c r="DQ256" s="135"/>
      <c r="DS256" s="135"/>
    </row>
    <row r="257" spans="76:123" ht="14.85" customHeight="1" thickBot="1">
      <c r="BX257" s="80" t="s">
        <v>4613</v>
      </c>
      <c r="BY257" s="81" t="s">
        <v>4614</v>
      </c>
      <c r="CB257" s="126">
        <v>23.42</v>
      </c>
      <c r="CC257" s="127" t="s">
        <v>4615</v>
      </c>
      <c r="DB257" s="134" t="s">
        <v>4303</v>
      </c>
      <c r="DC257" s="74" t="s">
        <v>4304</v>
      </c>
      <c r="DQ257" s="135"/>
      <c r="DS257" s="135"/>
    </row>
    <row r="258" spans="76:123" ht="14.85" customHeight="1">
      <c r="CB258" s="126">
        <v>23.43</v>
      </c>
      <c r="CC258" s="127" t="s">
        <v>4616</v>
      </c>
      <c r="DB258" s="134" t="s">
        <v>4309</v>
      </c>
      <c r="DC258" s="74" t="s">
        <v>4310</v>
      </c>
      <c r="DQ258" s="135"/>
      <c r="DS258" s="135"/>
    </row>
    <row r="259" spans="76:123" ht="14.85" customHeight="1">
      <c r="CB259" s="126">
        <v>23.44</v>
      </c>
      <c r="CC259" s="127" t="s">
        <v>4617</v>
      </c>
      <c r="DB259" s="134" t="s">
        <v>4316</v>
      </c>
      <c r="DC259" s="74" t="s">
        <v>4317</v>
      </c>
      <c r="DQ259" s="135"/>
      <c r="DS259" s="135"/>
    </row>
    <row r="260" spans="76:123" ht="14.85" customHeight="1">
      <c r="CB260" s="126">
        <v>23.49</v>
      </c>
      <c r="CC260" s="127" t="s">
        <v>4618</v>
      </c>
      <c r="DB260" s="134" t="s">
        <v>4323</v>
      </c>
      <c r="DC260" s="74" t="s">
        <v>4324</v>
      </c>
      <c r="DQ260" s="135"/>
      <c r="DS260" s="135"/>
    </row>
    <row r="261" spans="76:123" ht="14.85" customHeight="1">
      <c r="CB261" s="126">
        <v>23.5</v>
      </c>
      <c r="CC261" s="127" t="s">
        <v>4619</v>
      </c>
      <c r="DB261" s="134" t="s">
        <v>4330</v>
      </c>
      <c r="DC261" s="74" t="s">
        <v>4331</v>
      </c>
      <c r="DQ261" s="135"/>
      <c r="DS261" s="135"/>
    </row>
    <row r="262" spans="76:123" ht="14.85" customHeight="1">
      <c r="CB262" s="126">
        <v>23.51</v>
      </c>
      <c r="CC262" s="127" t="s">
        <v>4620</v>
      </c>
      <c r="DB262" s="134" t="s">
        <v>4335</v>
      </c>
      <c r="DC262" s="74" t="s">
        <v>4621</v>
      </c>
      <c r="DQ262" s="135"/>
      <c r="DS262" s="135"/>
    </row>
    <row r="263" spans="76:123" ht="14.85" customHeight="1">
      <c r="CB263" s="126">
        <v>23.52</v>
      </c>
      <c r="CC263" s="127" t="s">
        <v>4622</v>
      </c>
      <c r="DB263" s="134" t="s">
        <v>4341</v>
      </c>
      <c r="DC263" s="74" t="s">
        <v>4342</v>
      </c>
      <c r="DQ263" s="135"/>
      <c r="DS263" s="135"/>
    </row>
    <row r="264" spans="76:123" ht="14.85" customHeight="1">
      <c r="CB264" s="126">
        <v>23.6</v>
      </c>
      <c r="CC264" s="127" t="s">
        <v>4623</v>
      </c>
      <c r="DB264" s="134" t="s">
        <v>4347</v>
      </c>
      <c r="DC264" s="74" t="s">
        <v>4348</v>
      </c>
      <c r="DQ264" s="135"/>
      <c r="DS264" s="135"/>
    </row>
    <row r="265" spans="76:123" ht="14.85" customHeight="1">
      <c r="CB265" s="126">
        <v>23.61</v>
      </c>
      <c r="CC265" s="127" t="s">
        <v>4624</v>
      </c>
      <c r="DB265" s="134" t="s">
        <v>4355</v>
      </c>
      <c r="DC265" s="74" t="s">
        <v>4356</v>
      </c>
      <c r="DQ265" s="135"/>
      <c r="DS265" s="135"/>
    </row>
    <row r="266" spans="76:123" ht="14.85" customHeight="1">
      <c r="CB266" s="126">
        <v>23.62</v>
      </c>
      <c r="CC266" s="127" t="s">
        <v>4625</v>
      </c>
      <c r="DB266" s="134" t="s">
        <v>4359</v>
      </c>
      <c r="DC266" s="74" t="s">
        <v>4360</v>
      </c>
      <c r="DQ266" s="135"/>
      <c r="DS266" s="135"/>
    </row>
    <row r="267" spans="76:123" ht="14.85" customHeight="1">
      <c r="CB267" s="126">
        <v>23.63</v>
      </c>
      <c r="CC267" s="127" t="s">
        <v>4626</v>
      </c>
      <c r="DB267" s="134" t="s">
        <v>2828</v>
      </c>
      <c r="DC267" s="74" t="s">
        <v>4363</v>
      </c>
      <c r="DQ267" s="135"/>
      <c r="DS267" s="135"/>
    </row>
    <row r="268" spans="76:123" ht="14.85" customHeight="1">
      <c r="CB268" s="126">
        <v>23.64</v>
      </c>
      <c r="CC268" s="127" t="s">
        <v>4627</v>
      </c>
      <c r="DB268" s="134" t="s">
        <v>4367</v>
      </c>
      <c r="DC268" s="74" t="s">
        <v>4368</v>
      </c>
      <c r="DQ268" s="135"/>
      <c r="DS268" s="135"/>
    </row>
    <row r="269" spans="76:123" ht="14.85" customHeight="1">
      <c r="CB269" s="126">
        <v>23.65</v>
      </c>
      <c r="CC269" s="127" t="s">
        <v>4628</v>
      </c>
      <c r="DB269" s="134" t="s">
        <v>4371</v>
      </c>
      <c r="DC269" s="74" t="s">
        <v>4372</v>
      </c>
      <c r="DQ269" s="135"/>
      <c r="DS269" s="135"/>
    </row>
    <row r="270" spans="76:123" ht="14.85" customHeight="1">
      <c r="CB270" s="126">
        <v>23.69</v>
      </c>
      <c r="CC270" s="127" t="s">
        <v>4629</v>
      </c>
      <c r="DB270" s="134" t="s">
        <v>4377</v>
      </c>
      <c r="DC270" s="74" t="s">
        <v>4378</v>
      </c>
      <c r="DQ270" s="135"/>
      <c r="DS270" s="135"/>
    </row>
    <row r="271" spans="76:123" ht="14.85" customHeight="1">
      <c r="CB271" s="126">
        <v>23.7</v>
      </c>
      <c r="CC271" s="127" t="s">
        <v>4630</v>
      </c>
      <c r="DB271" s="134" t="s">
        <v>4381</v>
      </c>
      <c r="DC271" s="74" t="s">
        <v>4382</v>
      </c>
      <c r="DQ271" s="135"/>
      <c r="DS271" s="135"/>
    </row>
    <row r="272" spans="76:123" ht="14.85" customHeight="1">
      <c r="CB272" s="126">
        <v>23.7</v>
      </c>
      <c r="CC272" s="127" t="s">
        <v>4630</v>
      </c>
      <c r="DB272" s="134" t="s">
        <v>4390</v>
      </c>
      <c r="DC272" s="74" t="s">
        <v>4391</v>
      </c>
      <c r="DQ272" s="135"/>
      <c r="DS272" s="135"/>
    </row>
    <row r="273" spans="80:123" ht="14.85" customHeight="1">
      <c r="CB273" s="126">
        <v>23.9</v>
      </c>
      <c r="CC273" s="127" t="s">
        <v>4631</v>
      </c>
      <c r="DB273" s="134" t="s">
        <v>4395</v>
      </c>
      <c r="DC273" s="74" t="s">
        <v>4396</v>
      </c>
      <c r="DQ273" s="135"/>
      <c r="DS273" s="135"/>
    </row>
    <row r="274" spans="80:123" ht="14.85" customHeight="1">
      <c r="CB274" s="126">
        <v>23.91</v>
      </c>
      <c r="CC274" s="127" t="s">
        <v>4632</v>
      </c>
      <c r="DB274" s="134" t="s">
        <v>4400</v>
      </c>
      <c r="DC274" s="74" t="s">
        <v>4633</v>
      </c>
      <c r="DQ274" s="135"/>
      <c r="DS274" s="135"/>
    </row>
    <row r="275" spans="80:123" ht="14.85" customHeight="1">
      <c r="CB275" s="126">
        <v>23.99</v>
      </c>
      <c r="CC275" s="127" t="s">
        <v>4634</v>
      </c>
      <c r="DB275" s="134" t="s">
        <v>4404</v>
      </c>
      <c r="DC275" s="74" t="s">
        <v>4405</v>
      </c>
      <c r="DQ275" s="135"/>
      <c r="DS275" s="135"/>
    </row>
    <row r="276" spans="80:123" ht="14.85" customHeight="1">
      <c r="CB276" s="126">
        <v>24</v>
      </c>
      <c r="CC276" s="127" t="s">
        <v>4635</v>
      </c>
      <c r="DB276" s="134" t="s">
        <v>4407</v>
      </c>
      <c r="DC276" s="74" t="s">
        <v>4408</v>
      </c>
      <c r="DQ276" s="135"/>
      <c r="DS276" s="135"/>
    </row>
    <row r="277" spans="80:123" ht="14.85" customHeight="1">
      <c r="CB277" s="126">
        <v>24.1</v>
      </c>
      <c r="CC277" s="127" t="s">
        <v>4636</v>
      </c>
      <c r="DB277" s="134" t="s">
        <v>4412</v>
      </c>
      <c r="DC277" s="74" t="s">
        <v>4413</v>
      </c>
      <c r="DQ277" s="135"/>
      <c r="DS277" s="135"/>
    </row>
    <row r="278" spans="80:123" ht="14.85" customHeight="1">
      <c r="CB278" s="126">
        <v>24.1</v>
      </c>
      <c r="CC278" s="127" t="s">
        <v>4637</v>
      </c>
      <c r="DB278" s="134" t="s">
        <v>4416</v>
      </c>
      <c r="DC278" s="74" t="s">
        <v>4417</v>
      </c>
      <c r="DQ278" s="135"/>
      <c r="DS278" s="135"/>
    </row>
    <row r="279" spans="80:123" ht="14.85" customHeight="1">
      <c r="CB279" s="126">
        <v>24.2</v>
      </c>
      <c r="CC279" s="127" t="s">
        <v>4638</v>
      </c>
      <c r="DB279" s="134" t="s">
        <v>4419</v>
      </c>
      <c r="DC279" s="74" t="s">
        <v>4639</v>
      </c>
      <c r="DQ279" s="135"/>
      <c r="DS279" s="135"/>
    </row>
    <row r="280" spans="80:123" ht="14.85" customHeight="1">
      <c r="CB280" s="126">
        <v>24.2</v>
      </c>
      <c r="CC280" s="127" t="s">
        <v>4638</v>
      </c>
      <c r="DB280" s="134" t="s">
        <v>4423</v>
      </c>
      <c r="DC280" s="74" t="s">
        <v>4424</v>
      </c>
      <c r="DQ280" s="135"/>
      <c r="DS280" s="135"/>
    </row>
    <row r="281" spans="80:123" ht="14.85" customHeight="1">
      <c r="CB281" s="126">
        <v>24.3</v>
      </c>
      <c r="CC281" s="127" t="s">
        <v>4640</v>
      </c>
      <c r="DB281" s="134" t="s">
        <v>4425</v>
      </c>
      <c r="DC281" s="74" t="s">
        <v>4426</v>
      </c>
      <c r="DQ281" s="135"/>
      <c r="DS281" s="135"/>
    </row>
    <row r="282" spans="80:123" ht="14.85" customHeight="1">
      <c r="CB282" s="126">
        <v>24.31</v>
      </c>
      <c r="CC282" s="127" t="s">
        <v>4641</v>
      </c>
      <c r="DB282" s="134" t="s">
        <v>4429</v>
      </c>
      <c r="DC282" s="74" t="s">
        <v>4642</v>
      </c>
      <c r="DQ282" s="135"/>
      <c r="DS282" s="135"/>
    </row>
    <row r="283" spans="80:123" ht="14.85" customHeight="1">
      <c r="CB283" s="126">
        <v>24.32</v>
      </c>
      <c r="CC283" s="127" t="s">
        <v>4643</v>
      </c>
      <c r="DB283" s="134" t="s">
        <v>4433</v>
      </c>
      <c r="DC283" s="74" t="s">
        <v>4434</v>
      </c>
      <c r="DQ283" s="135"/>
      <c r="DS283" s="135"/>
    </row>
    <row r="284" spans="80:123" ht="14.85" customHeight="1">
      <c r="CB284" s="126">
        <v>24.33</v>
      </c>
      <c r="CC284" s="127" t="s">
        <v>4644</v>
      </c>
      <c r="DB284" s="134" t="s">
        <v>4438</v>
      </c>
      <c r="DC284" s="74" t="s">
        <v>4439</v>
      </c>
      <c r="DQ284" s="135"/>
      <c r="DS284" s="135"/>
    </row>
    <row r="285" spans="80:123" ht="14.85" customHeight="1">
      <c r="CB285" s="126">
        <v>24.34</v>
      </c>
      <c r="CC285" s="127" t="s">
        <v>4645</v>
      </c>
      <c r="DB285" s="134" t="s">
        <v>4443</v>
      </c>
      <c r="DC285" s="74" t="s">
        <v>4444</v>
      </c>
      <c r="DQ285" s="135"/>
      <c r="DS285" s="135"/>
    </row>
    <row r="286" spans="80:123" ht="14.85" customHeight="1">
      <c r="CB286" s="126">
        <v>24.4</v>
      </c>
      <c r="CC286" s="127" t="s">
        <v>4646</v>
      </c>
      <c r="DB286" s="134" t="s">
        <v>4448</v>
      </c>
      <c r="DC286" s="74" t="s">
        <v>4449</v>
      </c>
      <c r="DQ286" s="135"/>
      <c r="DS286" s="135"/>
    </row>
    <row r="287" spans="80:123" ht="14.85" customHeight="1">
      <c r="CB287" s="126">
        <v>24.41</v>
      </c>
      <c r="CC287" s="127" t="s">
        <v>4647</v>
      </c>
      <c r="DB287" s="134" t="s">
        <v>4453</v>
      </c>
      <c r="DC287" s="74" t="s">
        <v>4454</v>
      </c>
      <c r="DQ287" s="135"/>
      <c r="DS287" s="135"/>
    </row>
    <row r="288" spans="80:123" ht="14.85" customHeight="1">
      <c r="CB288" s="126">
        <v>24.42</v>
      </c>
      <c r="CC288" s="127" t="s">
        <v>4648</v>
      </c>
      <c r="DB288" s="134" t="s">
        <v>4457</v>
      </c>
      <c r="DC288" s="74" t="s">
        <v>4458</v>
      </c>
      <c r="DQ288" s="135"/>
      <c r="DS288" s="135"/>
    </row>
    <row r="289" spans="80:123" ht="14.85" customHeight="1">
      <c r="CB289" s="126">
        <v>24.43</v>
      </c>
      <c r="CC289" s="127" t="s">
        <v>4649</v>
      </c>
      <c r="DB289" s="134" t="s">
        <v>4462</v>
      </c>
      <c r="DC289" s="74" t="s">
        <v>4463</v>
      </c>
      <c r="DQ289" s="135"/>
      <c r="DS289" s="135"/>
    </row>
    <row r="290" spans="80:123" ht="14.85" customHeight="1">
      <c r="CB290" s="126">
        <v>24.44</v>
      </c>
      <c r="CC290" s="127" t="s">
        <v>4650</v>
      </c>
      <c r="DB290" s="134" t="s">
        <v>4466</v>
      </c>
      <c r="DC290" s="74" t="s">
        <v>4467</v>
      </c>
      <c r="DQ290" s="135"/>
      <c r="DS290" s="135"/>
    </row>
    <row r="291" spans="80:123" ht="14.85" customHeight="1">
      <c r="CB291" s="126">
        <v>24.45</v>
      </c>
      <c r="CC291" s="127" t="s">
        <v>4651</v>
      </c>
      <c r="DB291" s="134" t="s">
        <v>4470</v>
      </c>
      <c r="DC291" s="74" t="s">
        <v>4471</v>
      </c>
      <c r="DQ291" s="135"/>
      <c r="DS291" s="135"/>
    </row>
    <row r="292" spans="80:123" ht="14.85" customHeight="1">
      <c r="CB292" s="126">
        <v>24.46</v>
      </c>
      <c r="CC292" s="127" t="s">
        <v>4652</v>
      </c>
      <c r="DB292" s="134" t="s">
        <v>4473</v>
      </c>
      <c r="DC292" s="74" t="s">
        <v>4474</v>
      </c>
      <c r="DQ292" s="135"/>
      <c r="DS292" s="135"/>
    </row>
    <row r="293" spans="80:123" ht="14.85" customHeight="1">
      <c r="CB293" s="126">
        <v>24.5</v>
      </c>
      <c r="CC293" s="127" t="s">
        <v>4653</v>
      </c>
      <c r="DB293" s="134" t="s">
        <v>4477</v>
      </c>
      <c r="DC293" s="74" t="s">
        <v>4478</v>
      </c>
      <c r="DQ293" s="135"/>
      <c r="DS293" s="135"/>
    </row>
    <row r="294" spans="80:123" ht="14.85" customHeight="1">
      <c r="CB294" s="126">
        <v>24.51</v>
      </c>
      <c r="CC294" s="127" t="s">
        <v>4654</v>
      </c>
      <c r="DB294" s="134" t="s">
        <v>4481</v>
      </c>
      <c r="DC294" s="74" t="s">
        <v>4482</v>
      </c>
      <c r="DQ294" s="135"/>
      <c r="DS294" s="135"/>
    </row>
    <row r="295" spans="80:123" ht="14.85" customHeight="1">
      <c r="CB295" s="126">
        <v>24.52</v>
      </c>
      <c r="CC295" s="127" t="s">
        <v>4655</v>
      </c>
      <c r="DB295" s="134" t="s">
        <v>4485</v>
      </c>
      <c r="DC295" s="74" t="s">
        <v>4486</v>
      </c>
      <c r="DQ295" s="135"/>
      <c r="DS295" s="135"/>
    </row>
    <row r="296" spans="80:123" ht="14.85" customHeight="1">
      <c r="CB296" s="126">
        <v>24.53</v>
      </c>
      <c r="CC296" s="127" t="s">
        <v>4656</v>
      </c>
      <c r="DB296" s="134" t="s">
        <v>4489</v>
      </c>
      <c r="DC296" s="74" t="s">
        <v>4490</v>
      </c>
      <c r="DQ296" s="135"/>
      <c r="DS296" s="135"/>
    </row>
    <row r="297" spans="80:123" ht="14.85" customHeight="1">
      <c r="CB297" s="126">
        <v>24.54</v>
      </c>
      <c r="CC297" s="127" t="s">
        <v>4657</v>
      </c>
      <c r="DB297" s="134" t="s">
        <v>4492</v>
      </c>
      <c r="DC297" s="74" t="s">
        <v>4658</v>
      </c>
      <c r="DQ297" s="135"/>
      <c r="DS297" s="135"/>
    </row>
    <row r="298" spans="80:123" ht="14.85" customHeight="1">
      <c r="CB298" s="126">
        <v>25</v>
      </c>
      <c r="CC298" s="127" t="s">
        <v>4659</v>
      </c>
      <c r="DB298" s="134" t="s">
        <v>4496</v>
      </c>
      <c r="DC298" s="74" t="s">
        <v>4497</v>
      </c>
      <c r="DQ298" s="135"/>
      <c r="DS298" s="135"/>
    </row>
    <row r="299" spans="80:123" ht="14.85" customHeight="1">
      <c r="CB299" s="126">
        <v>25.1</v>
      </c>
      <c r="CC299" s="127" t="s">
        <v>4660</v>
      </c>
      <c r="DB299" s="134" t="s">
        <v>4501</v>
      </c>
      <c r="DC299" s="74" t="s">
        <v>4661</v>
      </c>
      <c r="DQ299" s="135"/>
      <c r="DS299" s="135"/>
    </row>
    <row r="300" spans="80:123" ht="14.85" customHeight="1">
      <c r="CB300" s="126">
        <v>25.11</v>
      </c>
      <c r="CC300" s="127" t="s">
        <v>4662</v>
      </c>
      <c r="DB300" s="134" t="s">
        <v>4505</v>
      </c>
      <c r="DC300" s="74" t="s">
        <v>4506</v>
      </c>
      <c r="DQ300" s="135"/>
      <c r="DS300" s="135"/>
    </row>
    <row r="301" spans="80:123" ht="14.85" customHeight="1">
      <c r="CB301" s="126">
        <v>25.12</v>
      </c>
      <c r="CC301" s="127" t="s">
        <v>4663</v>
      </c>
      <c r="DB301" s="134" t="s">
        <v>4511</v>
      </c>
      <c r="DC301" s="74" t="s">
        <v>4512</v>
      </c>
      <c r="DQ301" s="135"/>
      <c r="DS301" s="135"/>
    </row>
    <row r="302" spans="80:123" ht="14.85" customHeight="1">
      <c r="CB302" s="126">
        <v>25.2</v>
      </c>
      <c r="CC302" s="127" t="s">
        <v>4664</v>
      </c>
      <c r="DB302" s="134" t="s">
        <v>4515</v>
      </c>
      <c r="DC302" s="74" t="s">
        <v>4516</v>
      </c>
      <c r="DQ302" s="135"/>
      <c r="DS302" s="135"/>
    </row>
    <row r="303" spans="80:123" ht="14.85" customHeight="1">
      <c r="CB303" s="126">
        <v>25.21</v>
      </c>
      <c r="CC303" s="127" t="s">
        <v>4665</v>
      </c>
      <c r="DB303" s="134" t="s">
        <v>4520</v>
      </c>
      <c r="DC303" s="74" t="s">
        <v>4521</v>
      </c>
      <c r="DQ303" s="135"/>
      <c r="DS303" s="135"/>
    </row>
    <row r="304" spans="80:123" ht="14.85" customHeight="1">
      <c r="CB304" s="126">
        <v>25.29</v>
      </c>
      <c r="CC304" s="127" t="s">
        <v>4666</v>
      </c>
      <c r="DB304" s="134" t="s">
        <v>4523</v>
      </c>
      <c r="DC304" s="74" t="s">
        <v>4524</v>
      </c>
      <c r="DQ304" s="135"/>
      <c r="DS304" s="135"/>
    </row>
    <row r="305" spans="80:123" ht="14.85" customHeight="1">
      <c r="CB305" s="126">
        <v>25.3</v>
      </c>
      <c r="CC305" s="127" t="s">
        <v>4667</v>
      </c>
      <c r="DB305" s="134" t="s">
        <v>4529</v>
      </c>
      <c r="DC305" s="74" t="s">
        <v>4530</v>
      </c>
      <c r="DQ305" s="135"/>
      <c r="DS305" s="135"/>
    </row>
    <row r="306" spans="80:123" ht="14.85" customHeight="1">
      <c r="CB306" s="126">
        <v>25.3</v>
      </c>
      <c r="CC306" s="127" t="s">
        <v>4667</v>
      </c>
      <c r="DB306" s="134" t="s">
        <v>4535</v>
      </c>
      <c r="DC306" s="74" t="s">
        <v>4536</v>
      </c>
      <c r="DQ306" s="135"/>
      <c r="DS306" s="135"/>
    </row>
    <row r="307" spans="80:123" ht="14.85" customHeight="1">
      <c r="CB307" s="126">
        <v>25.4</v>
      </c>
      <c r="CC307" s="127" t="s">
        <v>4668</v>
      </c>
      <c r="DB307" s="134" t="s">
        <v>4537</v>
      </c>
      <c r="DC307" s="74" t="s">
        <v>4538</v>
      </c>
      <c r="DQ307" s="135"/>
      <c r="DS307" s="135"/>
    </row>
    <row r="308" spans="80:123" ht="14.85" customHeight="1">
      <c r="CB308" s="126">
        <v>25.4</v>
      </c>
      <c r="CC308" s="127" t="s">
        <v>4668</v>
      </c>
      <c r="DB308" s="134" t="s">
        <v>4540</v>
      </c>
      <c r="DC308" s="74" t="s">
        <v>4541</v>
      </c>
      <c r="DQ308" s="135"/>
      <c r="DS308" s="135"/>
    </row>
    <row r="309" spans="80:123" ht="14.85" customHeight="1">
      <c r="CB309" s="126">
        <v>25.5</v>
      </c>
      <c r="CC309" s="127" t="s">
        <v>4669</v>
      </c>
      <c r="DB309" s="134" t="s">
        <v>4542</v>
      </c>
      <c r="DC309" s="74" t="s">
        <v>4543</v>
      </c>
      <c r="DQ309" s="135"/>
      <c r="DS309" s="135"/>
    </row>
    <row r="310" spans="80:123" ht="14.85" customHeight="1">
      <c r="CB310" s="126">
        <v>25.5</v>
      </c>
      <c r="CC310" s="127" t="s">
        <v>4669</v>
      </c>
      <c r="DB310" s="134" t="s">
        <v>4545</v>
      </c>
      <c r="DC310" s="74" t="s">
        <v>4546</v>
      </c>
      <c r="DQ310" s="135"/>
      <c r="DS310" s="135"/>
    </row>
    <row r="311" spans="80:123" ht="14.85" customHeight="1">
      <c r="CB311" s="126">
        <v>25.6</v>
      </c>
      <c r="CC311" s="127" t="s">
        <v>4670</v>
      </c>
      <c r="DB311" s="134" t="s">
        <v>4549</v>
      </c>
      <c r="DC311" s="74" t="s">
        <v>4671</v>
      </c>
      <c r="DQ311" s="135"/>
      <c r="DS311" s="135"/>
    </row>
    <row r="312" spans="80:123" ht="14.85" customHeight="1">
      <c r="CB312" s="126">
        <v>25.61</v>
      </c>
      <c r="CC312" s="127" t="s">
        <v>4672</v>
      </c>
      <c r="DB312" s="134" t="s">
        <v>4552</v>
      </c>
      <c r="DC312" s="74" t="s">
        <v>4553</v>
      </c>
      <c r="DQ312" s="135"/>
      <c r="DS312" s="135"/>
    </row>
    <row r="313" spans="80:123" ht="14.85" customHeight="1">
      <c r="CB313" s="126">
        <v>25.62</v>
      </c>
      <c r="CC313" s="127" t="s">
        <v>4673</v>
      </c>
      <c r="DB313" s="134" t="s">
        <v>4555</v>
      </c>
      <c r="DC313" s="74" t="s">
        <v>4556</v>
      </c>
      <c r="DQ313" s="135"/>
      <c r="DS313" s="135"/>
    </row>
    <row r="314" spans="80:123" ht="14.85" customHeight="1">
      <c r="CB314" s="126">
        <v>25.7</v>
      </c>
      <c r="CC314" s="127" t="s">
        <v>4674</v>
      </c>
      <c r="DB314" s="134" t="s">
        <v>4558</v>
      </c>
      <c r="DC314" s="74" t="s">
        <v>4559</v>
      </c>
      <c r="DQ314" s="135"/>
      <c r="DS314" s="135"/>
    </row>
    <row r="315" spans="80:123" ht="14.85" customHeight="1">
      <c r="CB315" s="126">
        <v>25.71</v>
      </c>
      <c r="CC315" s="127" t="s">
        <v>4675</v>
      </c>
      <c r="DB315" s="134" t="s">
        <v>4561</v>
      </c>
      <c r="DC315" s="74" t="s">
        <v>4676</v>
      </c>
      <c r="DQ315" s="135"/>
      <c r="DS315" s="135"/>
    </row>
    <row r="316" spans="80:123" ht="14.85" customHeight="1">
      <c r="CB316" s="126">
        <v>25.72</v>
      </c>
      <c r="CC316" s="127" t="s">
        <v>4677</v>
      </c>
      <c r="DB316" s="134" t="s">
        <v>4564</v>
      </c>
      <c r="DC316" s="74" t="s">
        <v>4678</v>
      </c>
      <c r="DQ316" s="135"/>
      <c r="DS316" s="135"/>
    </row>
    <row r="317" spans="80:123" ht="14.85" customHeight="1">
      <c r="CB317" s="126">
        <v>25.73</v>
      </c>
      <c r="CC317" s="127" t="s">
        <v>4679</v>
      </c>
      <c r="DB317" s="134" t="s">
        <v>4567</v>
      </c>
      <c r="DC317" s="74" t="s">
        <v>4568</v>
      </c>
      <c r="DQ317" s="135"/>
      <c r="DS317" s="135"/>
    </row>
    <row r="318" spans="80:123" ht="14.85" customHeight="1">
      <c r="CB318" s="126">
        <v>25.9</v>
      </c>
      <c r="CC318" s="127" t="s">
        <v>4680</v>
      </c>
      <c r="DB318" s="134" t="s">
        <v>4570</v>
      </c>
      <c r="DC318" s="74" t="s">
        <v>4571</v>
      </c>
      <c r="DQ318" s="135"/>
      <c r="DS318" s="135"/>
    </row>
    <row r="319" spans="80:123" ht="14.85" customHeight="1">
      <c r="CB319" s="126">
        <v>25.91</v>
      </c>
      <c r="CC319" s="127" t="s">
        <v>4681</v>
      </c>
      <c r="DB319" s="134" t="s">
        <v>4573</v>
      </c>
      <c r="DC319" s="74" t="s">
        <v>4682</v>
      </c>
      <c r="DQ319" s="135"/>
      <c r="DS319" s="135"/>
    </row>
    <row r="320" spans="80:123" ht="14.85" customHeight="1">
      <c r="CB320" s="126">
        <v>25.92</v>
      </c>
      <c r="CC320" s="127" t="s">
        <v>4683</v>
      </c>
      <c r="DB320" s="134" t="s">
        <v>4576</v>
      </c>
      <c r="DC320" s="74" t="s">
        <v>4577</v>
      </c>
      <c r="DQ320" s="135"/>
      <c r="DS320" s="135"/>
    </row>
    <row r="321" spans="80:123" ht="14.85" customHeight="1">
      <c r="CB321" s="126">
        <v>25.93</v>
      </c>
      <c r="CC321" s="127" t="s">
        <v>4684</v>
      </c>
      <c r="DB321" s="134" t="s">
        <v>4579</v>
      </c>
      <c r="DC321" s="74" t="s">
        <v>4685</v>
      </c>
      <c r="DQ321" s="135"/>
      <c r="DS321" s="135"/>
    </row>
    <row r="322" spans="80:123" ht="14.85" customHeight="1">
      <c r="CB322" s="126">
        <v>25.94</v>
      </c>
      <c r="CC322" s="127" t="s">
        <v>4686</v>
      </c>
      <c r="DB322" s="134" t="s">
        <v>4582</v>
      </c>
      <c r="DC322" s="74" t="s">
        <v>4687</v>
      </c>
      <c r="DQ322" s="135"/>
      <c r="DS322" s="135"/>
    </row>
    <row r="323" spans="80:123" ht="14.85" customHeight="1">
      <c r="CB323" s="126">
        <v>25.99</v>
      </c>
      <c r="CC323" s="127" t="s">
        <v>4688</v>
      </c>
      <c r="DB323" s="134" t="s">
        <v>4586</v>
      </c>
      <c r="DC323" s="74" t="s">
        <v>4689</v>
      </c>
      <c r="DQ323" s="135"/>
      <c r="DS323" s="135"/>
    </row>
    <row r="324" spans="80:123" ht="14.85" customHeight="1">
      <c r="CB324" s="126">
        <v>26</v>
      </c>
      <c r="CC324" s="127" t="s">
        <v>4690</v>
      </c>
      <c r="DB324" s="134" t="s">
        <v>4589</v>
      </c>
      <c r="DC324" s="74" t="s">
        <v>4590</v>
      </c>
      <c r="DQ324" s="135"/>
      <c r="DS324" s="135"/>
    </row>
    <row r="325" spans="80:123" ht="14.85" customHeight="1">
      <c r="CB325" s="126">
        <v>26.1</v>
      </c>
      <c r="CC325" s="127" t="s">
        <v>4691</v>
      </c>
      <c r="DB325" s="134" t="s">
        <v>4592</v>
      </c>
      <c r="DC325" s="74" t="s">
        <v>4593</v>
      </c>
      <c r="DQ325" s="135"/>
      <c r="DS325" s="135"/>
    </row>
    <row r="326" spans="80:123" ht="14.85" customHeight="1">
      <c r="CB326" s="126">
        <v>26.11</v>
      </c>
      <c r="CC326" s="127" t="s">
        <v>4692</v>
      </c>
      <c r="DB326" s="134" t="s">
        <v>4595</v>
      </c>
      <c r="DC326" s="74" t="s">
        <v>4596</v>
      </c>
      <c r="DQ326" s="135"/>
      <c r="DS326" s="135"/>
    </row>
    <row r="327" spans="80:123" ht="14.85" customHeight="1">
      <c r="CB327" s="126">
        <v>26.12</v>
      </c>
      <c r="CC327" s="127" t="s">
        <v>4693</v>
      </c>
      <c r="DB327" s="134" t="s">
        <v>4598</v>
      </c>
      <c r="DC327" s="74" t="s">
        <v>4599</v>
      </c>
      <c r="DQ327" s="135"/>
      <c r="DS327" s="135"/>
    </row>
    <row r="328" spans="80:123" ht="14.85" customHeight="1">
      <c r="CB328" s="126">
        <v>26.2</v>
      </c>
      <c r="CC328" s="127" t="s">
        <v>4694</v>
      </c>
      <c r="DB328" s="134" t="s">
        <v>4695</v>
      </c>
      <c r="DC328" s="74" t="s">
        <v>4696</v>
      </c>
      <c r="DQ328" s="135"/>
      <c r="DS328" s="135"/>
    </row>
    <row r="329" spans="80:123" ht="14.85" customHeight="1">
      <c r="CB329" s="126">
        <v>26.2</v>
      </c>
      <c r="CC329" s="127" t="s">
        <v>4694</v>
      </c>
      <c r="DB329" s="134" t="s">
        <v>4601</v>
      </c>
      <c r="DC329" s="74" t="s">
        <v>4602</v>
      </c>
      <c r="DQ329" s="135"/>
      <c r="DS329" s="135"/>
    </row>
    <row r="330" spans="80:123" ht="14.85" customHeight="1">
      <c r="CB330" s="126">
        <v>26.3</v>
      </c>
      <c r="CC330" s="127" t="s">
        <v>4697</v>
      </c>
      <c r="DB330" s="134" t="s">
        <v>4607</v>
      </c>
      <c r="DC330" s="74" t="s">
        <v>4608</v>
      </c>
      <c r="DQ330" s="135"/>
      <c r="DS330" s="135"/>
    </row>
    <row r="331" spans="80:123" ht="14.85" customHeight="1">
      <c r="CB331" s="126">
        <v>26.3</v>
      </c>
      <c r="CC331" s="127" t="s">
        <v>4697</v>
      </c>
      <c r="DB331" s="134" t="s">
        <v>4610</v>
      </c>
      <c r="DC331" s="74" t="s">
        <v>4611</v>
      </c>
      <c r="DQ331" s="135"/>
      <c r="DS331" s="135"/>
    </row>
    <row r="332" spans="80:123" ht="14.85" customHeight="1" thickBot="1">
      <c r="CB332" s="126">
        <v>26.4</v>
      </c>
      <c r="CC332" s="127" t="s">
        <v>4698</v>
      </c>
      <c r="DB332" s="137" t="s">
        <v>4613</v>
      </c>
      <c r="DC332" s="96" t="s">
        <v>4614</v>
      </c>
      <c r="DQ332" s="135"/>
      <c r="DS332" s="135"/>
    </row>
    <row r="333" spans="80:123" ht="14.85" customHeight="1">
      <c r="CB333" s="126">
        <v>26.4</v>
      </c>
      <c r="CC333" s="127" t="s">
        <v>4698</v>
      </c>
      <c r="DQ333" s="135"/>
      <c r="DS333" s="135"/>
    </row>
    <row r="334" spans="80:123" ht="14.85" customHeight="1">
      <c r="CB334" s="126">
        <v>26.5</v>
      </c>
      <c r="CC334" s="127" t="s">
        <v>4699</v>
      </c>
      <c r="DQ334" s="135"/>
      <c r="DS334" s="135"/>
    </row>
    <row r="335" spans="80:123" ht="14.85" customHeight="1">
      <c r="CB335" s="126">
        <v>26.51</v>
      </c>
      <c r="CC335" s="127" t="s">
        <v>4700</v>
      </c>
      <c r="DQ335" s="135"/>
      <c r="DS335" s="135"/>
    </row>
    <row r="336" spans="80:123" ht="14.85" customHeight="1">
      <c r="CB336" s="126">
        <v>26.52</v>
      </c>
      <c r="CC336" s="127" t="s">
        <v>4701</v>
      </c>
      <c r="DQ336" s="135"/>
      <c r="DS336" s="135"/>
    </row>
    <row r="337" spans="80:123" ht="14.85" customHeight="1">
      <c r="CB337" s="126">
        <v>26.6</v>
      </c>
      <c r="CC337" s="127" t="s">
        <v>4702</v>
      </c>
      <c r="DQ337" s="135"/>
      <c r="DS337" s="135"/>
    </row>
    <row r="338" spans="80:123" ht="14.85" customHeight="1">
      <c r="CB338" s="126">
        <v>26.6</v>
      </c>
      <c r="CC338" s="127" t="s">
        <v>4702</v>
      </c>
      <c r="DQ338" s="135"/>
      <c r="DS338" s="135"/>
    </row>
    <row r="339" spans="80:123" ht="14.85" customHeight="1">
      <c r="CB339" s="126">
        <v>26.7</v>
      </c>
      <c r="CC339" s="127" t="s">
        <v>4703</v>
      </c>
      <c r="DQ339" s="135"/>
      <c r="DS339" s="135"/>
    </row>
    <row r="340" spans="80:123" ht="14.85" customHeight="1">
      <c r="CB340" s="126">
        <v>26.7</v>
      </c>
      <c r="CC340" s="127" t="s">
        <v>4703</v>
      </c>
      <c r="DQ340" s="135"/>
      <c r="DS340" s="135"/>
    </row>
    <row r="341" spans="80:123" ht="14.85" customHeight="1">
      <c r="CB341" s="126">
        <v>26.8</v>
      </c>
      <c r="CC341" s="127" t="s">
        <v>4704</v>
      </c>
      <c r="DQ341" s="135"/>
      <c r="DS341" s="135"/>
    </row>
    <row r="342" spans="80:123" ht="14.85" customHeight="1">
      <c r="CB342" s="126">
        <v>26.8</v>
      </c>
      <c r="CC342" s="127" t="s">
        <v>4704</v>
      </c>
      <c r="DQ342" s="135"/>
      <c r="DS342" s="135"/>
    </row>
    <row r="343" spans="80:123" ht="14.85" customHeight="1">
      <c r="CB343" s="126">
        <v>27</v>
      </c>
      <c r="CC343" s="127" t="s">
        <v>4705</v>
      </c>
      <c r="DQ343" s="135"/>
      <c r="DS343" s="135"/>
    </row>
    <row r="344" spans="80:123" ht="14.85" customHeight="1">
      <c r="CB344" s="126">
        <v>27.1</v>
      </c>
      <c r="CC344" s="127" t="s">
        <v>4706</v>
      </c>
      <c r="DQ344" s="135"/>
      <c r="DS344" s="135"/>
    </row>
    <row r="345" spans="80:123" ht="14.85" customHeight="1">
      <c r="CB345" s="126">
        <v>27.11</v>
      </c>
      <c r="CC345" s="127" t="s">
        <v>4707</v>
      </c>
      <c r="DQ345" s="135"/>
      <c r="DS345" s="135"/>
    </row>
    <row r="346" spans="80:123" ht="14.85" customHeight="1">
      <c r="CB346" s="126">
        <v>27.12</v>
      </c>
      <c r="CC346" s="127" t="s">
        <v>4708</v>
      </c>
      <c r="DQ346" s="135"/>
      <c r="DS346" s="135"/>
    </row>
    <row r="347" spans="80:123" ht="14.85" customHeight="1">
      <c r="CB347" s="126">
        <v>27.2</v>
      </c>
      <c r="CC347" s="127" t="s">
        <v>4709</v>
      </c>
      <c r="DQ347" s="135"/>
      <c r="DS347" s="135"/>
    </row>
    <row r="348" spans="80:123" ht="14.85" customHeight="1">
      <c r="CB348" s="126">
        <v>27.2</v>
      </c>
      <c r="CC348" s="127" t="s">
        <v>4709</v>
      </c>
      <c r="DQ348" s="135"/>
      <c r="DS348" s="135"/>
    </row>
    <row r="349" spans="80:123" ht="14.85" customHeight="1">
      <c r="CB349" s="126">
        <v>27.3</v>
      </c>
      <c r="CC349" s="127" t="s">
        <v>4710</v>
      </c>
      <c r="DQ349" s="135"/>
      <c r="DS349" s="135"/>
    </row>
    <row r="350" spans="80:123" ht="14.85" customHeight="1">
      <c r="CB350" s="126">
        <v>27.31</v>
      </c>
      <c r="CC350" s="127" t="s">
        <v>4711</v>
      </c>
      <c r="DQ350" s="135"/>
      <c r="DS350" s="135"/>
    </row>
    <row r="351" spans="80:123" ht="14.85" customHeight="1">
      <c r="CB351" s="126">
        <v>27.32</v>
      </c>
      <c r="CC351" s="127" t="s">
        <v>4712</v>
      </c>
      <c r="DQ351" s="135"/>
      <c r="DS351" s="135"/>
    </row>
    <row r="352" spans="80:123" ht="14.85" customHeight="1">
      <c r="CB352" s="126">
        <v>27.33</v>
      </c>
      <c r="CC352" s="127" t="s">
        <v>4713</v>
      </c>
      <c r="DQ352" s="135"/>
      <c r="DS352" s="135"/>
    </row>
    <row r="353" spans="80:123" ht="14.85" customHeight="1">
      <c r="CB353" s="126">
        <v>27.4</v>
      </c>
      <c r="CC353" s="127" t="s">
        <v>4714</v>
      </c>
      <c r="DQ353" s="135"/>
      <c r="DS353" s="135"/>
    </row>
    <row r="354" spans="80:123" ht="14.85" customHeight="1">
      <c r="CB354" s="126">
        <v>27.4</v>
      </c>
      <c r="CC354" s="127" t="s">
        <v>4714</v>
      </c>
      <c r="DQ354" s="135"/>
      <c r="DS354" s="135"/>
    </row>
    <row r="355" spans="80:123" ht="14.85" customHeight="1">
      <c r="CB355" s="126">
        <v>27.5</v>
      </c>
      <c r="CC355" s="127" t="s">
        <v>4715</v>
      </c>
      <c r="DQ355" s="135"/>
      <c r="DS355" s="135"/>
    </row>
    <row r="356" spans="80:123" ht="14.85" customHeight="1">
      <c r="CB356" s="126">
        <v>27.51</v>
      </c>
      <c r="CC356" s="127" t="s">
        <v>4716</v>
      </c>
      <c r="DQ356" s="135"/>
      <c r="DS356" s="135"/>
    </row>
    <row r="357" spans="80:123" ht="14.85" customHeight="1">
      <c r="CB357" s="126">
        <v>27.52</v>
      </c>
      <c r="CC357" s="127" t="s">
        <v>4717</v>
      </c>
      <c r="DQ357" s="135"/>
      <c r="DS357" s="135"/>
    </row>
    <row r="358" spans="80:123" ht="14.85" customHeight="1">
      <c r="CB358" s="126">
        <v>27.9</v>
      </c>
      <c r="CC358" s="127" t="s">
        <v>4718</v>
      </c>
      <c r="DQ358" s="135"/>
      <c r="DS358" s="135"/>
    </row>
    <row r="359" spans="80:123" ht="14.85" customHeight="1">
      <c r="CB359" s="126">
        <v>27.9</v>
      </c>
      <c r="CC359" s="127" t="s">
        <v>4718</v>
      </c>
      <c r="DQ359" s="135"/>
      <c r="DS359" s="135"/>
    </row>
    <row r="360" spans="80:123" ht="14.85" customHeight="1">
      <c r="CB360" s="126">
        <v>28</v>
      </c>
      <c r="CC360" s="127" t="s">
        <v>4719</v>
      </c>
      <c r="DQ360" s="135"/>
      <c r="DS360" s="135"/>
    </row>
    <row r="361" spans="80:123" ht="14.85" customHeight="1">
      <c r="CB361" s="126">
        <v>28.1</v>
      </c>
      <c r="CC361" s="127" t="s">
        <v>4720</v>
      </c>
      <c r="DQ361" s="135"/>
      <c r="DS361" s="135"/>
    </row>
    <row r="362" spans="80:123" ht="14.85" customHeight="1">
      <c r="CB362" s="126">
        <v>28.11</v>
      </c>
      <c r="CC362" s="127" t="s">
        <v>4721</v>
      </c>
      <c r="DQ362" s="135"/>
      <c r="DS362" s="135"/>
    </row>
    <row r="363" spans="80:123" ht="14.85" customHeight="1">
      <c r="CB363" s="126">
        <v>28.12</v>
      </c>
      <c r="CC363" s="127" t="s">
        <v>4722</v>
      </c>
      <c r="DQ363" s="135"/>
      <c r="DS363" s="135"/>
    </row>
    <row r="364" spans="80:123" ht="14.85" customHeight="1">
      <c r="CB364" s="126">
        <v>28.13</v>
      </c>
      <c r="CC364" s="127" t="s">
        <v>4723</v>
      </c>
      <c r="DQ364" s="135"/>
      <c r="DS364" s="135"/>
    </row>
    <row r="365" spans="80:123" ht="14.85" customHeight="1">
      <c r="CB365" s="126">
        <v>28.14</v>
      </c>
      <c r="CC365" s="127" t="s">
        <v>4724</v>
      </c>
      <c r="DQ365" s="135"/>
      <c r="DS365" s="135"/>
    </row>
    <row r="366" spans="80:123" ht="14.85" customHeight="1">
      <c r="CB366" s="126">
        <v>28.15</v>
      </c>
      <c r="CC366" s="127" t="s">
        <v>4725</v>
      </c>
      <c r="DQ366" s="135"/>
      <c r="DS366" s="135"/>
    </row>
    <row r="367" spans="80:123" ht="14.85" customHeight="1">
      <c r="CB367" s="126">
        <v>28.2</v>
      </c>
      <c r="CC367" s="127" t="s">
        <v>4726</v>
      </c>
      <c r="DQ367" s="135"/>
      <c r="DS367" s="135"/>
    </row>
    <row r="368" spans="80:123" ht="14.85" customHeight="1">
      <c r="CB368" s="126">
        <v>28.21</v>
      </c>
      <c r="CC368" s="127" t="s">
        <v>4727</v>
      </c>
      <c r="DQ368" s="135"/>
      <c r="DS368" s="135"/>
    </row>
    <row r="369" spans="80:123" ht="14.85" customHeight="1">
      <c r="CB369" s="126">
        <v>28.22</v>
      </c>
      <c r="CC369" s="127" t="s">
        <v>4728</v>
      </c>
      <c r="DQ369" s="135"/>
      <c r="DS369" s="135"/>
    </row>
    <row r="370" spans="80:123" ht="14.85" customHeight="1">
      <c r="CB370" s="126">
        <v>28.23</v>
      </c>
      <c r="CC370" s="127" t="s">
        <v>4729</v>
      </c>
      <c r="DQ370" s="135"/>
      <c r="DS370" s="135"/>
    </row>
    <row r="371" spans="80:123" ht="14.85" customHeight="1">
      <c r="CB371" s="126">
        <v>28.24</v>
      </c>
      <c r="CC371" s="127" t="s">
        <v>4730</v>
      </c>
      <c r="DQ371" s="135"/>
      <c r="DS371" s="135"/>
    </row>
    <row r="372" spans="80:123" ht="14.85" customHeight="1">
      <c r="CB372" s="126">
        <v>28.25</v>
      </c>
      <c r="CC372" s="127" t="s">
        <v>4731</v>
      </c>
      <c r="DQ372" s="135"/>
      <c r="DS372" s="135"/>
    </row>
    <row r="373" spans="80:123" ht="14.85" customHeight="1">
      <c r="CB373" s="126">
        <v>28.29</v>
      </c>
      <c r="CC373" s="127" t="s">
        <v>4732</v>
      </c>
      <c r="DQ373" s="135"/>
      <c r="DS373" s="135"/>
    </row>
    <row r="374" spans="80:123" ht="14.85" customHeight="1">
      <c r="CB374" s="126">
        <v>28.3</v>
      </c>
      <c r="CC374" s="127" t="s">
        <v>4733</v>
      </c>
      <c r="DQ374" s="135"/>
      <c r="DS374" s="135"/>
    </row>
    <row r="375" spans="80:123" ht="14.85" customHeight="1">
      <c r="CB375" s="126">
        <v>28.3</v>
      </c>
      <c r="CC375" s="127" t="s">
        <v>4733</v>
      </c>
      <c r="DQ375" s="135"/>
      <c r="DS375" s="135"/>
    </row>
    <row r="376" spans="80:123" ht="14.85" customHeight="1">
      <c r="CB376" s="126">
        <v>28.4</v>
      </c>
      <c r="CC376" s="127" t="s">
        <v>4734</v>
      </c>
      <c r="DQ376" s="135"/>
      <c r="DS376" s="135"/>
    </row>
    <row r="377" spans="80:123" ht="14.85" customHeight="1">
      <c r="CB377" s="126">
        <v>28.41</v>
      </c>
      <c r="CC377" s="127" t="s">
        <v>4735</v>
      </c>
      <c r="DQ377" s="135"/>
      <c r="DS377" s="135"/>
    </row>
    <row r="378" spans="80:123" ht="14.85" customHeight="1">
      <c r="CB378" s="126">
        <v>28.49</v>
      </c>
      <c r="CC378" s="127" t="s">
        <v>4736</v>
      </c>
      <c r="DQ378" s="135"/>
      <c r="DS378" s="135"/>
    </row>
    <row r="379" spans="80:123" ht="14.85" customHeight="1">
      <c r="CB379" s="126">
        <v>28.9</v>
      </c>
      <c r="CC379" s="127" t="s">
        <v>4737</v>
      </c>
      <c r="DQ379" s="135"/>
      <c r="DS379" s="135"/>
    </row>
    <row r="380" spans="80:123" ht="14.85" customHeight="1">
      <c r="CB380" s="126">
        <v>28.91</v>
      </c>
      <c r="CC380" s="127" t="s">
        <v>4738</v>
      </c>
      <c r="DQ380" s="135"/>
      <c r="DS380" s="135"/>
    </row>
    <row r="381" spans="80:123" ht="14.85" customHeight="1">
      <c r="CB381" s="126">
        <v>28.92</v>
      </c>
      <c r="CC381" s="127" t="s">
        <v>4739</v>
      </c>
      <c r="DQ381" s="135"/>
      <c r="DS381" s="135"/>
    </row>
    <row r="382" spans="80:123" ht="14.85" customHeight="1">
      <c r="CB382" s="126">
        <v>28.93</v>
      </c>
      <c r="CC382" s="127" t="s">
        <v>4740</v>
      </c>
      <c r="DQ382" s="135"/>
      <c r="DS382" s="135"/>
    </row>
    <row r="383" spans="80:123" ht="14.85" customHeight="1">
      <c r="CB383" s="126">
        <v>28.94</v>
      </c>
      <c r="CC383" s="127" t="s">
        <v>4741</v>
      </c>
      <c r="DQ383" s="135"/>
      <c r="DS383" s="135"/>
    </row>
    <row r="384" spans="80:123" ht="14.85" customHeight="1">
      <c r="CB384" s="126">
        <v>28.95</v>
      </c>
      <c r="CC384" s="127" t="s">
        <v>4742</v>
      </c>
      <c r="DQ384" s="135"/>
      <c r="DS384" s="135"/>
    </row>
    <row r="385" spans="80:123" ht="14.85" customHeight="1">
      <c r="CB385" s="126">
        <v>28.96</v>
      </c>
      <c r="CC385" s="127" t="s">
        <v>4743</v>
      </c>
      <c r="DQ385" s="135"/>
      <c r="DS385" s="135"/>
    </row>
    <row r="386" spans="80:123" ht="14.85" customHeight="1">
      <c r="CB386" s="126">
        <v>28.99</v>
      </c>
      <c r="CC386" s="127" t="s">
        <v>4744</v>
      </c>
      <c r="DQ386" s="135"/>
      <c r="DS386" s="135"/>
    </row>
    <row r="387" spans="80:123" ht="14.85" customHeight="1">
      <c r="CB387" s="126">
        <v>29</v>
      </c>
      <c r="CC387" s="127" t="s">
        <v>4745</v>
      </c>
      <c r="DQ387" s="135"/>
      <c r="DS387" s="135"/>
    </row>
    <row r="388" spans="80:123" ht="14.85" customHeight="1">
      <c r="CB388" s="126">
        <v>29.1</v>
      </c>
      <c r="CC388" s="127" t="s">
        <v>4746</v>
      </c>
      <c r="DQ388" s="135"/>
      <c r="DS388" s="135"/>
    </row>
    <row r="389" spans="80:123" ht="14.85" customHeight="1">
      <c r="CB389" s="126">
        <v>29.1</v>
      </c>
      <c r="CC389" s="127" t="s">
        <v>4746</v>
      </c>
      <c r="DQ389" s="135"/>
      <c r="DS389" s="135"/>
    </row>
    <row r="390" spans="80:123" ht="14.85" customHeight="1">
      <c r="CB390" s="126">
        <v>29.2</v>
      </c>
      <c r="CC390" s="127" t="s">
        <v>4747</v>
      </c>
      <c r="DQ390" s="135"/>
      <c r="DS390" s="135"/>
    </row>
    <row r="391" spans="80:123" ht="14.85" customHeight="1">
      <c r="CB391" s="126">
        <v>29.2</v>
      </c>
      <c r="CC391" s="127" t="s">
        <v>4747</v>
      </c>
      <c r="DQ391" s="135"/>
      <c r="DS391" s="135"/>
    </row>
    <row r="392" spans="80:123" ht="14.85" customHeight="1">
      <c r="CB392" s="126">
        <v>29.3</v>
      </c>
      <c r="CC392" s="127" t="s">
        <v>4748</v>
      </c>
      <c r="DQ392" s="135"/>
      <c r="DS392" s="135"/>
    </row>
    <row r="393" spans="80:123" ht="14.85" customHeight="1">
      <c r="CB393" s="126">
        <v>29.31</v>
      </c>
      <c r="CC393" s="127" t="s">
        <v>4749</v>
      </c>
      <c r="DQ393" s="135"/>
      <c r="DS393" s="135"/>
    </row>
    <row r="394" spans="80:123" ht="14.85" customHeight="1">
      <c r="CB394" s="126">
        <v>29.32</v>
      </c>
      <c r="CC394" s="127" t="s">
        <v>4750</v>
      </c>
      <c r="DQ394" s="135"/>
      <c r="DS394" s="135"/>
    </row>
    <row r="395" spans="80:123" ht="14.85" customHeight="1">
      <c r="CB395" s="126">
        <v>30</v>
      </c>
      <c r="CC395" s="127" t="s">
        <v>4751</v>
      </c>
      <c r="DQ395" s="135"/>
      <c r="DS395" s="135"/>
    </row>
    <row r="396" spans="80:123" ht="14.85" customHeight="1">
      <c r="CB396" s="126">
        <v>30.1</v>
      </c>
      <c r="CC396" s="127" t="s">
        <v>4752</v>
      </c>
      <c r="DQ396" s="135"/>
      <c r="DS396" s="135"/>
    </row>
    <row r="397" spans="80:123" ht="14.85" customHeight="1">
      <c r="CB397" s="126">
        <v>30.11</v>
      </c>
      <c r="CC397" s="127" t="s">
        <v>4753</v>
      </c>
      <c r="DQ397" s="135"/>
      <c r="DS397" s="135"/>
    </row>
    <row r="398" spans="80:123" ht="14.85" customHeight="1">
      <c r="CB398" s="126">
        <v>30.12</v>
      </c>
      <c r="CC398" s="127" t="s">
        <v>4754</v>
      </c>
      <c r="DQ398" s="135"/>
      <c r="DS398" s="135"/>
    </row>
    <row r="399" spans="80:123" ht="14.85" customHeight="1">
      <c r="CB399" s="126">
        <v>30.2</v>
      </c>
      <c r="CC399" s="127" t="s">
        <v>4755</v>
      </c>
      <c r="DQ399" s="135"/>
      <c r="DS399" s="135"/>
    </row>
    <row r="400" spans="80:123" ht="14.85" customHeight="1">
      <c r="CB400" s="126">
        <v>30.2</v>
      </c>
      <c r="CC400" s="127" t="s">
        <v>4755</v>
      </c>
      <c r="DQ400" s="135"/>
      <c r="DS400" s="135"/>
    </row>
    <row r="401" spans="80:123" ht="14.85" customHeight="1">
      <c r="CB401" s="126">
        <v>30.3</v>
      </c>
      <c r="CC401" s="127" t="s">
        <v>4756</v>
      </c>
      <c r="DQ401" s="135"/>
      <c r="DS401" s="135"/>
    </row>
    <row r="402" spans="80:123" ht="14.85" customHeight="1">
      <c r="CB402" s="126">
        <v>30.3</v>
      </c>
      <c r="CC402" s="127" t="s">
        <v>4756</v>
      </c>
      <c r="DQ402" s="135"/>
      <c r="DS402" s="135"/>
    </row>
    <row r="403" spans="80:123" ht="14.85" customHeight="1">
      <c r="CB403" s="126">
        <v>30.4</v>
      </c>
      <c r="CC403" s="127" t="s">
        <v>4757</v>
      </c>
      <c r="DQ403" s="135"/>
      <c r="DS403" s="135"/>
    </row>
    <row r="404" spans="80:123" ht="14.85" customHeight="1">
      <c r="CB404" s="126">
        <v>30.4</v>
      </c>
      <c r="CC404" s="127" t="s">
        <v>4757</v>
      </c>
      <c r="DQ404" s="135"/>
      <c r="DS404" s="135"/>
    </row>
    <row r="405" spans="80:123" ht="14.85" customHeight="1">
      <c r="CB405" s="126">
        <v>30.9</v>
      </c>
      <c r="CC405" s="127" t="s">
        <v>4758</v>
      </c>
      <c r="DQ405" s="135"/>
      <c r="DS405" s="135"/>
    </row>
    <row r="406" spans="80:123" ht="14.85" customHeight="1">
      <c r="CB406" s="126">
        <v>30.91</v>
      </c>
      <c r="CC406" s="127" t="s">
        <v>4759</v>
      </c>
      <c r="DQ406" s="135"/>
      <c r="DS406" s="135"/>
    </row>
    <row r="407" spans="80:123" ht="14.85" customHeight="1">
      <c r="CB407" s="126">
        <v>30.92</v>
      </c>
      <c r="CC407" s="127" t="s">
        <v>4760</v>
      </c>
      <c r="DQ407" s="135"/>
      <c r="DS407" s="135"/>
    </row>
    <row r="408" spans="80:123" ht="14.85" customHeight="1">
      <c r="CB408" s="126">
        <v>30.99</v>
      </c>
      <c r="CC408" s="127" t="s">
        <v>4761</v>
      </c>
      <c r="DQ408" s="135"/>
      <c r="DS408" s="135"/>
    </row>
    <row r="409" spans="80:123" ht="14.85" customHeight="1">
      <c r="CB409" s="126">
        <v>31</v>
      </c>
      <c r="CC409" s="127" t="s">
        <v>4762</v>
      </c>
      <c r="DQ409" s="135"/>
      <c r="DS409" s="135"/>
    </row>
    <row r="410" spans="80:123" ht="14.85" customHeight="1">
      <c r="CB410" s="126">
        <v>31</v>
      </c>
      <c r="CC410" s="127" t="s">
        <v>4762</v>
      </c>
      <c r="DQ410" s="135"/>
      <c r="DS410" s="135"/>
    </row>
    <row r="411" spans="80:123" ht="14.85" customHeight="1">
      <c r="CB411" s="126">
        <v>31.01</v>
      </c>
      <c r="CC411" s="127" t="s">
        <v>4763</v>
      </c>
      <c r="DQ411" s="135"/>
      <c r="DS411" s="135"/>
    </row>
    <row r="412" spans="80:123" ht="14.85" customHeight="1">
      <c r="CB412" s="126">
        <v>31.02</v>
      </c>
      <c r="CC412" s="127" t="s">
        <v>4764</v>
      </c>
      <c r="DQ412" s="135"/>
      <c r="DS412" s="135"/>
    </row>
    <row r="413" spans="80:123" ht="14.85" customHeight="1">
      <c r="CB413" s="126">
        <v>31.03</v>
      </c>
      <c r="CC413" s="127" t="s">
        <v>4765</v>
      </c>
      <c r="DQ413" s="135"/>
      <c r="DS413" s="135"/>
    </row>
    <row r="414" spans="80:123" ht="14.85" customHeight="1">
      <c r="CB414" s="126">
        <v>31.09</v>
      </c>
      <c r="CC414" s="127" t="s">
        <v>4766</v>
      </c>
      <c r="DQ414" s="135"/>
      <c r="DS414" s="135"/>
    </row>
    <row r="415" spans="80:123" ht="14.85" customHeight="1">
      <c r="CB415" s="126">
        <v>32</v>
      </c>
      <c r="CC415" s="127" t="s">
        <v>4767</v>
      </c>
      <c r="DQ415" s="135"/>
      <c r="DS415" s="135"/>
    </row>
    <row r="416" spans="80:123" ht="14.85" customHeight="1">
      <c r="CB416" s="126">
        <v>32.1</v>
      </c>
      <c r="CC416" s="127" t="s">
        <v>4768</v>
      </c>
      <c r="DQ416" s="135"/>
      <c r="DS416" s="135"/>
    </row>
    <row r="417" spans="80:123" ht="14.85" customHeight="1">
      <c r="CB417" s="126">
        <v>32.11</v>
      </c>
      <c r="CC417" s="127" t="s">
        <v>4769</v>
      </c>
      <c r="DQ417" s="135"/>
      <c r="DS417" s="135"/>
    </row>
    <row r="418" spans="80:123" ht="14.85" customHeight="1">
      <c r="CB418" s="126">
        <v>32.119999999999997</v>
      </c>
      <c r="CC418" s="127" t="s">
        <v>4770</v>
      </c>
      <c r="DQ418" s="135"/>
      <c r="DS418" s="135"/>
    </row>
    <row r="419" spans="80:123" ht="14.85" customHeight="1">
      <c r="CB419" s="126">
        <v>32.130000000000003</v>
      </c>
      <c r="CC419" s="127" t="s">
        <v>4771</v>
      </c>
      <c r="DQ419" s="135"/>
      <c r="DS419" s="135"/>
    </row>
    <row r="420" spans="80:123" ht="14.85" customHeight="1">
      <c r="CB420" s="126">
        <v>32.200000000000003</v>
      </c>
      <c r="CC420" s="127" t="s">
        <v>4772</v>
      </c>
      <c r="DQ420" s="135"/>
      <c r="DS420" s="135"/>
    </row>
    <row r="421" spans="80:123" ht="14.85" customHeight="1">
      <c r="CB421" s="126">
        <v>32.200000000000003</v>
      </c>
      <c r="CC421" s="127" t="s">
        <v>4772</v>
      </c>
      <c r="DQ421" s="135"/>
      <c r="DS421" s="135"/>
    </row>
    <row r="422" spans="80:123" ht="14.85" customHeight="1">
      <c r="CB422" s="126">
        <v>32.299999999999997</v>
      </c>
      <c r="CC422" s="127" t="s">
        <v>4773</v>
      </c>
      <c r="DQ422" s="135"/>
      <c r="DS422" s="135"/>
    </row>
    <row r="423" spans="80:123" ht="14.85" customHeight="1">
      <c r="CB423" s="126">
        <v>32.299999999999997</v>
      </c>
      <c r="CC423" s="127" t="s">
        <v>4773</v>
      </c>
      <c r="DQ423" s="135"/>
      <c r="DS423" s="135"/>
    </row>
    <row r="424" spans="80:123" ht="14.85" customHeight="1">
      <c r="CB424" s="126">
        <v>32.4</v>
      </c>
      <c r="CC424" s="127" t="s">
        <v>4774</v>
      </c>
      <c r="DQ424" s="135"/>
      <c r="DS424" s="135"/>
    </row>
    <row r="425" spans="80:123" ht="14.85" customHeight="1">
      <c r="CB425" s="126">
        <v>32.4</v>
      </c>
      <c r="CC425" s="127" t="s">
        <v>4774</v>
      </c>
      <c r="DQ425" s="135"/>
      <c r="DS425" s="135"/>
    </row>
    <row r="426" spans="80:123" ht="14.85" customHeight="1">
      <c r="CB426" s="126">
        <v>32.5</v>
      </c>
      <c r="CC426" s="127" t="s">
        <v>4775</v>
      </c>
      <c r="DQ426" s="135"/>
      <c r="DS426" s="135"/>
    </row>
    <row r="427" spans="80:123" ht="14.85" customHeight="1">
      <c r="CB427" s="126">
        <v>32.5</v>
      </c>
      <c r="CC427" s="127" t="s">
        <v>4775</v>
      </c>
      <c r="DQ427" s="135"/>
      <c r="DS427" s="135"/>
    </row>
    <row r="428" spans="80:123" ht="14.85" customHeight="1">
      <c r="CB428" s="126">
        <v>32.9</v>
      </c>
      <c r="CC428" s="127" t="s">
        <v>4776</v>
      </c>
      <c r="DQ428" s="135"/>
      <c r="DS428" s="135"/>
    </row>
    <row r="429" spans="80:123" ht="14.85" customHeight="1">
      <c r="CB429" s="126">
        <v>32.909999999999997</v>
      </c>
      <c r="CC429" s="127" t="s">
        <v>4777</v>
      </c>
      <c r="DQ429" s="135"/>
      <c r="DS429" s="135"/>
    </row>
    <row r="430" spans="80:123" ht="14.85" customHeight="1">
      <c r="CB430" s="126">
        <v>32.99</v>
      </c>
      <c r="CC430" s="127" t="s">
        <v>4778</v>
      </c>
      <c r="DQ430" s="135"/>
      <c r="DS430" s="135"/>
    </row>
    <row r="431" spans="80:123" ht="14.85" customHeight="1">
      <c r="CB431" s="126">
        <v>33</v>
      </c>
      <c r="CC431" s="127" t="s">
        <v>4779</v>
      </c>
      <c r="DQ431" s="135"/>
      <c r="DS431" s="135"/>
    </row>
    <row r="432" spans="80:123" ht="14.85" customHeight="1">
      <c r="CB432" s="126">
        <v>33.1</v>
      </c>
      <c r="CC432" s="127" t="s">
        <v>4780</v>
      </c>
      <c r="DQ432" s="135"/>
      <c r="DS432" s="135"/>
    </row>
    <row r="433" spans="80:123" ht="14.85" customHeight="1">
      <c r="CB433" s="126">
        <v>33.11</v>
      </c>
      <c r="CC433" s="127" t="s">
        <v>4781</v>
      </c>
      <c r="DQ433" s="135"/>
      <c r="DS433" s="135"/>
    </row>
    <row r="434" spans="80:123" ht="14.85" customHeight="1">
      <c r="CB434" s="126">
        <v>33.119999999999997</v>
      </c>
      <c r="CC434" s="127" t="s">
        <v>4782</v>
      </c>
      <c r="DQ434" s="135"/>
      <c r="DS434" s="135"/>
    </row>
    <row r="435" spans="80:123" ht="14.85" customHeight="1">
      <c r="CB435" s="126">
        <v>33.130000000000003</v>
      </c>
      <c r="CC435" s="127" t="s">
        <v>4783</v>
      </c>
      <c r="DQ435" s="135"/>
      <c r="DS435" s="135"/>
    </row>
    <row r="436" spans="80:123" ht="14.85" customHeight="1">
      <c r="CB436" s="126">
        <v>33.14</v>
      </c>
      <c r="CC436" s="127" t="s">
        <v>4784</v>
      </c>
      <c r="DQ436" s="135"/>
      <c r="DS436" s="135"/>
    </row>
    <row r="437" spans="80:123" ht="14.85" customHeight="1">
      <c r="CB437" s="126">
        <v>33.15</v>
      </c>
      <c r="CC437" s="127" t="s">
        <v>4785</v>
      </c>
      <c r="DQ437" s="135"/>
      <c r="DS437" s="135"/>
    </row>
    <row r="438" spans="80:123" ht="14.85" customHeight="1">
      <c r="CB438" s="126">
        <v>33.159999999999997</v>
      </c>
      <c r="CC438" s="127" t="s">
        <v>4786</v>
      </c>
      <c r="DQ438" s="135"/>
      <c r="DS438" s="135"/>
    </row>
    <row r="439" spans="80:123" ht="14.85" customHeight="1">
      <c r="CB439" s="126">
        <v>33.17</v>
      </c>
      <c r="CC439" s="127" t="s">
        <v>4787</v>
      </c>
      <c r="DQ439" s="135"/>
      <c r="DS439" s="135"/>
    </row>
    <row r="440" spans="80:123" ht="14.85" customHeight="1">
      <c r="CB440" s="126">
        <v>33.19</v>
      </c>
      <c r="CC440" s="127" t="s">
        <v>4788</v>
      </c>
      <c r="DQ440" s="135"/>
      <c r="DS440" s="135"/>
    </row>
    <row r="441" spans="80:123" ht="14.85" customHeight="1">
      <c r="CB441" s="126">
        <v>33.200000000000003</v>
      </c>
      <c r="CC441" s="127" t="s">
        <v>4789</v>
      </c>
      <c r="DQ441" s="135"/>
      <c r="DS441" s="135"/>
    </row>
    <row r="442" spans="80:123" ht="14.85" customHeight="1">
      <c r="CB442" s="126">
        <v>33.200000000000003</v>
      </c>
      <c r="CC442" s="127" t="s">
        <v>4789</v>
      </c>
      <c r="DQ442" s="135"/>
      <c r="DS442" s="135"/>
    </row>
    <row r="443" spans="80:123" ht="14.85" customHeight="1">
      <c r="CB443" s="126" t="s">
        <v>2525</v>
      </c>
      <c r="CC443" s="127" t="s">
        <v>4790</v>
      </c>
      <c r="DQ443" s="135"/>
      <c r="DS443" s="135"/>
    </row>
    <row r="444" spans="80:123" ht="14.85" customHeight="1">
      <c r="CB444" s="126">
        <v>35</v>
      </c>
      <c r="CC444" s="127" t="s">
        <v>4791</v>
      </c>
      <c r="DQ444" s="135"/>
      <c r="DS444" s="135"/>
    </row>
    <row r="445" spans="80:123" ht="14.85" customHeight="1">
      <c r="CB445" s="126">
        <v>35.1</v>
      </c>
      <c r="CC445" s="127" t="s">
        <v>4792</v>
      </c>
      <c r="DQ445" s="135"/>
      <c r="DS445" s="135"/>
    </row>
    <row r="446" spans="80:123" ht="14.85" customHeight="1">
      <c r="CB446" s="126">
        <v>35.11</v>
      </c>
      <c r="CC446" s="127" t="s">
        <v>4793</v>
      </c>
      <c r="DQ446" s="135"/>
      <c r="DS446" s="135"/>
    </row>
    <row r="447" spans="80:123" ht="14.85" customHeight="1">
      <c r="CB447" s="126">
        <v>35.119999999999997</v>
      </c>
      <c r="CC447" s="127" t="s">
        <v>4794</v>
      </c>
      <c r="DQ447" s="135"/>
      <c r="DS447" s="135"/>
    </row>
    <row r="448" spans="80:123" ht="14.85" customHeight="1">
      <c r="CB448" s="126">
        <v>35.130000000000003</v>
      </c>
      <c r="CC448" s="127" t="s">
        <v>4795</v>
      </c>
      <c r="DQ448" s="135"/>
      <c r="DS448" s="135"/>
    </row>
    <row r="449" spans="80:123" ht="14.85" customHeight="1">
      <c r="CB449" s="126">
        <v>35.14</v>
      </c>
      <c r="CC449" s="127" t="s">
        <v>4796</v>
      </c>
      <c r="DQ449" s="135"/>
      <c r="DS449" s="135"/>
    </row>
    <row r="450" spans="80:123" ht="14.85" customHeight="1">
      <c r="CB450" s="126">
        <v>35.200000000000003</v>
      </c>
      <c r="CC450" s="127" t="s">
        <v>4797</v>
      </c>
      <c r="DQ450" s="135"/>
      <c r="DS450" s="135"/>
    </row>
    <row r="451" spans="80:123" ht="14.85" customHeight="1">
      <c r="CB451" s="126">
        <v>35.21</v>
      </c>
      <c r="CC451" s="127" t="s">
        <v>4798</v>
      </c>
      <c r="DQ451" s="135"/>
      <c r="DS451" s="135"/>
    </row>
    <row r="452" spans="80:123" ht="14.85" customHeight="1">
      <c r="CB452" s="126">
        <v>35.22</v>
      </c>
      <c r="CC452" s="127" t="s">
        <v>4799</v>
      </c>
      <c r="DQ452" s="135"/>
      <c r="DS452" s="135"/>
    </row>
    <row r="453" spans="80:123" ht="14.85" customHeight="1">
      <c r="CB453" s="126">
        <v>35.229999999999997</v>
      </c>
      <c r="CC453" s="127" t="s">
        <v>4800</v>
      </c>
      <c r="DQ453" s="135"/>
      <c r="DS453" s="135"/>
    </row>
    <row r="454" spans="80:123" ht="14.85" customHeight="1">
      <c r="CB454" s="126">
        <v>35.299999999999997</v>
      </c>
      <c r="CC454" s="127" t="s">
        <v>4801</v>
      </c>
      <c r="DQ454" s="135"/>
      <c r="DS454" s="135"/>
    </row>
    <row r="455" spans="80:123" ht="14.85" customHeight="1">
      <c r="CB455" s="126">
        <v>35.299999999999997</v>
      </c>
      <c r="CC455" s="127" t="s">
        <v>4801</v>
      </c>
      <c r="DQ455" s="135"/>
      <c r="DS455" s="135"/>
    </row>
    <row r="456" spans="80:123" ht="14.85" customHeight="1">
      <c r="CB456" s="126" t="s">
        <v>3472</v>
      </c>
      <c r="CC456" s="127" t="s">
        <v>4802</v>
      </c>
      <c r="DQ456" s="135"/>
      <c r="DS456" s="135"/>
    </row>
    <row r="457" spans="80:123" ht="14.85" customHeight="1">
      <c r="CB457" s="126">
        <v>36</v>
      </c>
      <c r="CC457" s="127" t="s">
        <v>4803</v>
      </c>
      <c r="DQ457" s="135"/>
      <c r="DS457" s="135"/>
    </row>
    <row r="458" spans="80:123" ht="14.85" customHeight="1">
      <c r="CB458" s="126">
        <v>36</v>
      </c>
      <c r="CC458" s="127" t="s">
        <v>4803</v>
      </c>
      <c r="DQ458" s="135"/>
      <c r="DS458" s="135"/>
    </row>
    <row r="459" spans="80:123" ht="14.85" customHeight="1">
      <c r="CB459" s="126">
        <v>36</v>
      </c>
      <c r="CC459" s="127" t="s">
        <v>4803</v>
      </c>
      <c r="DQ459" s="135"/>
      <c r="DS459" s="135"/>
    </row>
    <row r="460" spans="80:123" ht="14.85" customHeight="1">
      <c r="CB460" s="126">
        <v>37</v>
      </c>
      <c r="CC460" s="127" t="s">
        <v>4804</v>
      </c>
      <c r="DQ460" s="135"/>
      <c r="DS460" s="135"/>
    </row>
    <row r="461" spans="80:123" ht="14.85" customHeight="1">
      <c r="CB461" s="126">
        <v>37</v>
      </c>
      <c r="CC461" s="127" t="s">
        <v>4804</v>
      </c>
      <c r="DQ461" s="135"/>
      <c r="DS461" s="135"/>
    </row>
    <row r="462" spans="80:123" ht="14.85" customHeight="1">
      <c r="CB462" s="126">
        <v>37</v>
      </c>
      <c r="CC462" s="127" t="s">
        <v>4804</v>
      </c>
      <c r="DQ462" s="135"/>
      <c r="DS462" s="135"/>
    </row>
    <row r="463" spans="80:123" ht="14.85" customHeight="1">
      <c r="CB463" s="126">
        <v>38</v>
      </c>
      <c r="CC463" s="127" t="s">
        <v>4805</v>
      </c>
      <c r="DQ463" s="135"/>
      <c r="DS463" s="135"/>
    </row>
    <row r="464" spans="80:123" ht="14.85" customHeight="1">
      <c r="CB464" s="126">
        <v>38.1</v>
      </c>
      <c r="CC464" s="127" t="s">
        <v>4806</v>
      </c>
      <c r="DQ464" s="135"/>
      <c r="DS464" s="135"/>
    </row>
    <row r="465" spans="80:123" ht="14.85" customHeight="1">
      <c r="CB465" s="126">
        <v>38.11</v>
      </c>
      <c r="CC465" s="127" t="s">
        <v>4807</v>
      </c>
      <c r="DQ465" s="135"/>
      <c r="DS465" s="135"/>
    </row>
    <row r="466" spans="80:123" ht="14.85" customHeight="1">
      <c r="CB466" s="126">
        <v>38.119999999999997</v>
      </c>
      <c r="CC466" s="127" t="s">
        <v>4808</v>
      </c>
      <c r="DQ466" s="135"/>
      <c r="DS466" s="135"/>
    </row>
    <row r="467" spans="80:123" ht="14.85" customHeight="1">
      <c r="CB467" s="126">
        <v>38.200000000000003</v>
      </c>
      <c r="CC467" s="127" t="s">
        <v>4809</v>
      </c>
      <c r="DQ467" s="135"/>
      <c r="DS467" s="135"/>
    </row>
    <row r="468" spans="80:123" ht="14.85" customHeight="1">
      <c r="CB468" s="126">
        <v>38.21</v>
      </c>
      <c r="CC468" s="127" t="s">
        <v>4810</v>
      </c>
      <c r="DQ468" s="135"/>
      <c r="DS468" s="135"/>
    </row>
    <row r="469" spans="80:123" ht="14.85" customHeight="1">
      <c r="CB469" s="126">
        <v>38.22</v>
      </c>
      <c r="CC469" s="127" t="s">
        <v>4811</v>
      </c>
      <c r="DQ469" s="135"/>
      <c r="DS469" s="135"/>
    </row>
    <row r="470" spans="80:123" ht="14.85" customHeight="1">
      <c r="CB470" s="126">
        <v>38.299999999999997</v>
      </c>
      <c r="CC470" s="127" t="s">
        <v>4812</v>
      </c>
      <c r="DQ470" s="135"/>
      <c r="DS470" s="135"/>
    </row>
    <row r="471" spans="80:123" ht="14.85" customHeight="1">
      <c r="CB471" s="126">
        <v>38.31</v>
      </c>
      <c r="CC471" s="127" t="s">
        <v>4813</v>
      </c>
      <c r="DQ471" s="135"/>
      <c r="DS471" s="135"/>
    </row>
    <row r="472" spans="80:123" ht="14.85" customHeight="1">
      <c r="CB472" s="126">
        <v>38.32</v>
      </c>
      <c r="CC472" s="127" t="s">
        <v>4814</v>
      </c>
      <c r="DQ472" s="135"/>
      <c r="DS472" s="135"/>
    </row>
    <row r="473" spans="80:123" ht="14.85" customHeight="1">
      <c r="CB473" s="126">
        <v>39</v>
      </c>
      <c r="CC473" s="127" t="s">
        <v>4815</v>
      </c>
      <c r="DQ473" s="135"/>
      <c r="DS473" s="135"/>
    </row>
    <row r="474" spans="80:123" ht="14.85" customHeight="1">
      <c r="CB474" s="126">
        <v>39</v>
      </c>
      <c r="CC474" s="127" t="s">
        <v>4815</v>
      </c>
      <c r="DQ474" s="135"/>
      <c r="DS474" s="135"/>
    </row>
    <row r="475" spans="80:123" ht="14.85" customHeight="1">
      <c r="CB475" s="126">
        <v>39</v>
      </c>
      <c r="CC475" s="127" t="s">
        <v>4815</v>
      </c>
      <c r="DQ475" s="135"/>
      <c r="DS475" s="135"/>
    </row>
    <row r="476" spans="80:123" ht="14.85" customHeight="1">
      <c r="CB476" s="126" t="s">
        <v>3652</v>
      </c>
      <c r="CC476" s="127" t="s">
        <v>4816</v>
      </c>
      <c r="DQ476" s="135"/>
      <c r="DS476" s="135"/>
    </row>
    <row r="477" spans="80:123" ht="14.85" customHeight="1">
      <c r="CB477" s="126">
        <v>41</v>
      </c>
      <c r="CC477" s="127" t="s">
        <v>4817</v>
      </c>
      <c r="DQ477" s="135"/>
      <c r="DS477" s="135"/>
    </row>
    <row r="478" spans="80:123" ht="14.85" customHeight="1">
      <c r="CB478" s="126">
        <v>41.1</v>
      </c>
      <c r="CC478" s="127" t="s">
        <v>4818</v>
      </c>
      <c r="DQ478" s="135"/>
      <c r="DS478" s="135"/>
    </row>
    <row r="479" spans="80:123" ht="14.85" customHeight="1">
      <c r="CB479" s="126">
        <v>41.1</v>
      </c>
      <c r="CC479" s="127" t="s">
        <v>4818</v>
      </c>
      <c r="DQ479" s="135"/>
      <c r="DS479" s="135"/>
    </row>
    <row r="480" spans="80:123" ht="14.85" customHeight="1">
      <c r="CB480" s="126">
        <v>41.2</v>
      </c>
      <c r="CC480" s="127" t="s">
        <v>4819</v>
      </c>
      <c r="DQ480" s="135"/>
      <c r="DS480" s="135"/>
    </row>
    <row r="481" spans="80:123" ht="14.85" customHeight="1">
      <c r="CB481" s="126">
        <v>41.2</v>
      </c>
      <c r="CC481" s="127" t="s">
        <v>4819</v>
      </c>
      <c r="DQ481" s="135"/>
      <c r="DS481" s="135"/>
    </row>
    <row r="482" spans="80:123" ht="14.85" customHeight="1">
      <c r="CB482" s="126">
        <v>42</v>
      </c>
      <c r="CC482" s="127" t="s">
        <v>4820</v>
      </c>
      <c r="DQ482" s="135"/>
      <c r="DS482" s="135"/>
    </row>
    <row r="483" spans="80:123" ht="14.85" customHeight="1">
      <c r="CB483" s="126">
        <v>42.1</v>
      </c>
      <c r="CC483" s="127" t="s">
        <v>4821</v>
      </c>
      <c r="DQ483" s="135"/>
      <c r="DS483" s="135"/>
    </row>
    <row r="484" spans="80:123" ht="14.85" customHeight="1">
      <c r="CB484" s="126">
        <v>42.11</v>
      </c>
      <c r="CC484" s="127" t="s">
        <v>4822</v>
      </c>
      <c r="DQ484" s="135"/>
      <c r="DS484" s="135"/>
    </row>
    <row r="485" spans="80:123" ht="14.85" customHeight="1">
      <c r="CB485" s="126">
        <v>42.12</v>
      </c>
      <c r="CC485" s="127" t="s">
        <v>4823</v>
      </c>
      <c r="DQ485" s="135"/>
      <c r="DS485" s="135"/>
    </row>
    <row r="486" spans="80:123" ht="14.85" customHeight="1">
      <c r="CB486" s="126">
        <v>42.13</v>
      </c>
      <c r="CC486" s="127" t="s">
        <v>4824</v>
      </c>
      <c r="DQ486" s="135"/>
      <c r="DS486" s="135"/>
    </row>
    <row r="487" spans="80:123" ht="14.85" customHeight="1">
      <c r="CB487" s="126">
        <v>42.2</v>
      </c>
      <c r="CC487" s="127" t="s">
        <v>4825</v>
      </c>
      <c r="DQ487" s="135"/>
      <c r="DS487" s="135"/>
    </row>
    <row r="488" spans="80:123" ht="14.85" customHeight="1">
      <c r="CB488" s="126">
        <v>42.21</v>
      </c>
      <c r="CC488" s="127" t="s">
        <v>4826</v>
      </c>
      <c r="DQ488" s="135"/>
      <c r="DS488" s="135"/>
    </row>
    <row r="489" spans="80:123" ht="14.85" customHeight="1">
      <c r="CB489" s="126">
        <v>42.22</v>
      </c>
      <c r="CC489" s="127" t="s">
        <v>4827</v>
      </c>
      <c r="DQ489" s="135"/>
      <c r="DS489" s="135"/>
    </row>
    <row r="490" spans="80:123" ht="14.85" customHeight="1">
      <c r="CB490" s="126">
        <v>42.9</v>
      </c>
      <c r="CC490" s="127" t="s">
        <v>4828</v>
      </c>
      <c r="DQ490" s="135"/>
      <c r="DS490" s="135"/>
    </row>
    <row r="491" spans="80:123" ht="14.85" customHeight="1">
      <c r="CB491" s="126">
        <v>42.91</v>
      </c>
      <c r="CC491" s="127" t="s">
        <v>4829</v>
      </c>
      <c r="DQ491" s="135"/>
      <c r="DS491" s="135"/>
    </row>
    <row r="492" spans="80:123" ht="14.85" customHeight="1">
      <c r="CB492" s="126">
        <v>42.99</v>
      </c>
      <c r="CC492" s="127" t="s">
        <v>4830</v>
      </c>
      <c r="DQ492" s="135"/>
      <c r="DS492" s="135"/>
    </row>
    <row r="493" spans="80:123" ht="14.85" customHeight="1">
      <c r="CB493" s="126">
        <v>43</v>
      </c>
      <c r="CC493" s="127" t="s">
        <v>4831</v>
      </c>
      <c r="DQ493" s="135"/>
      <c r="DS493" s="135"/>
    </row>
    <row r="494" spans="80:123" ht="14.85" customHeight="1">
      <c r="CB494" s="126">
        <v>43.1</v>
      </c>
      <c r="CC494" s="127" t="s">
        <v>4832</v>
      </c>
      <c r="DQ494" s="135"/>
      <c r="DS494" s="135"/>
    </row>
    <row r="495" spans="80:123" ht="14.85" customHeight="1">
      <c r="CB495" s="126">
        <v>43.11</v>
      </c>
      <c r="CC495" s="127" t="s">
        <v>4833</v>
      </c>
      <c r="DQ495" s="135"/>
      <c r="DS495" s="135"/>
    </row>
    <row r="496" spans="80:123" ht="14.85" customHeight="1">
      <c r="CB496" s="126">
        <v>43.12</v>
      </c>
      <c r="CC496" s="127" t="s">
        <v>4834</v>
      </c>
      <c r="DQ496" s="135"/>
      <c r="DS496" s="135"/>
    </row>
    <row r="497" spans="80:123" ht="14.85" customHeight="1">
      <c r="CB497" s="126">
        <v>43.13</v>
      </c>
      <c r="CC497" s="127" t="s">
        <v>4835</v>
      </c>
      <c r="DQ497" s="135"/>
      <c r="DS497" s="135"/>
    </row>
    <row r="498" spans="80:123" ht="14.85" customHeight="1">
      <c r="CB498" s="126">
        <v>43.2</v>
      </c>
      <c r="CC498" s="127" t="s">
        <v>4836</v>
      </c>
      <c r="DQ498" s="135"/>
      <c r="DS498" s="135"/>
    </row>
    <row r="499" spans="80:123" ht="14.85" customHeight="1">
      <c r="CB499" s="126">
        <v>43.21</v>
      </c>
      <c r="CC499" s="127" t="s">
        <v>4837</v>
      </c>
      <c r="DQ499" s="135"/>
      <c r="DS499" s="135"/>
    </row>
    <row r="500" spans="80:123" ht="14.85" customHeight="1">
      <c r="CB500" s="126">
        <v>43.22</v>
      </c>
      <c r="CC500" s="127" t="s">
        <v>4838</v>
      </c>
      <c r="DQ500" s="135"/>
      <c r="DS500" s="135"/>
    </row>
    <row r="501" spans="80:123" ht="14.85" customHeight="1">
      <c r="CB501" s="126">
        <v>43.29</v>
      </c>
      <c r="CC501" s="127" t="s">
        <v>4839</v>
      </c>
      <c r="DQ501" s="135"/>
      <c r="DS501" s="135"/>
    </row>
    <row r="502" spans="80:123" ht="14.85" customHeight="1">
      <c r="CB502" s="126">
        <v>43.3</v>
      </c>
      <c r="CC502" s="127" t="s">
        <v>4840</v>
      </c>
      <c r="DQ502" s="135"/>
      <c r="DS502" s="135"/>
    </row>
    <row r="503" spans="80:123" ht="14.85" customHeight="1">
      <c r="CB503" s="126">
        <v>43.31</v>
      </c>
      <c r="CC503" s="127" t="s">
        <v>4841</v>
      </c>
      <c r="DQ503" s="135"/>
      <c r="DS503" s="135"/>
    </row>
    <row r="504" spans="80:123" ht="14.85" customHeight="1">
      <c r="CB504" s="126">
        <v>43.32</v>
      </c>
      <c r="CC504" s="127" t="s">
        <v>4842</v>
      </c>
      <c r="DQ504" s="135"/>
      <c r="DS504" s="135"/>
    </row>
    <row r="505" spans="80:123" ht="14.85" customHeight="1">
      <c r="CB505" s="126">
        <v>43.33</v>
      </c>
      <c r="CC505" s="127" t="s">
        <v>4843</v>
      </c>
      <c r="DQ505" s="135"/>
      <c r="DS505" s="135"/>
    </row>
    <row r="506" spans="80:123" ht="14.85" customHeight="1">
      <c r="CB506" s="126">
        <v>43.34</v>
      </c>
      <c r="CC506" s="127" t="s">
        <v>4844</v>
      </c>
      <c r="DQ506" s="135"/>
      <c r="DS506" s="135"/>
    </row>
    <row r="507" spans="80:123" ht="14.85" customHeight="1">
      <c r="CB507" s="126">
        <v>43.39</v>
      </c>
      <c r="CC507" s="127" t="s">
        <v>4845</v>
      </c>
      <c r="DQ507" s="135"/>
      <c r="DS507" s="135"/>
    </row>
    <row r="508" spans="80:123" ht="14.85" customHeight="1">
      <c r="CB508" s="126">
        <v>43.9</v>
      </c>
      <c r="CC508" s="127" t="s">
        <v>4846</v>
      </c>
      <c r="DQ508" s="135"/>
      <c r="DS508" s="135"/>
    </row>
    <row r="509" spans="80:123" ht="14.85" customHeight="1">
      <c r="CB509" s="126">
        <v>43.91</v>
      </c>
      <c r="CC509" s="127" t="s">
        <v>4847</v>
      </c>
      <c r="DQ509" s="135"/>
      <c r="DS509" s="135"/>
    </row>
    <row r="510" spans="80:123" ht="14.85" customHeight="1">
      <c r="CB510" s="126">
        <v>43.99</v>
      </c>
      <c r="CC510" s="127" t="s">
        <v>4848</v>
      </c>
      <c r="DQ510" s="135"/>
      <c r="DS510" s="135"/>
    </row>
    <row r="511" spans="80:123" ht="14.85" customHeight="1">
      <c r="CB511" s="126" t="s">
        <v>4849</v>
      </c>
      <c r="CC511" s="127" t="s">
        <v>4850</v>
      </c>
      <c r="DQ511" s="135"/>
      <c r="DS511" s="135"/>
    </row>
    <row r="512" spans="80:123" ht="14.85" customHeight="1">
      <c r="CB512" s="126">
        <v>45</v>
      </c>
      <c r="CC512" s="127" t="s">
        <v>4851</v>
      </c>
      <c r="DQ512" s="135"/>
      <c r="DS512" s="135"/>
    </row>
    <row r="513" spans="80:123" ht="14.85" customHeight="1">
      <c r="CB513" s="126">
        <v>45.1</v>
      </c>
      <c r="CC513" s="127" t="s">
        <v>4852</v>
      </c>
      <c r="DQ513" s="135"/>
      <c r="DS513" s="135"/>
    </row>
    <row r="514" spans="80:123" ht="14.85" customHeight="1">
      <c r="CB514" s="126">
        <v>45.11</v>
      </c>
      <c r="CC514" s="127" t="s">
        <v>4853</v>
      </c>
      <c r="DQ514" s="135"/>
      <c r="DS514" s="135"/>
    </row>
    <row r="515" spans="80:123" ht="14.85" customHeight="1">
      <c r="CB515" s="126">
        <v>45.19</v>
      </c>
      <c r="CC515" s="127" t="s">
        <v>4854</v>
      </c>
      <c r="DQ515" s="135"/>
      <c r="DS515" s="135"/>
    </row>
    <row r="516" spans="80:123" ht="14.85" customHeight="1">
      <c r="CB516" s="126">
        <v>45.2</v>
      </c>
      <c r="CC516" s="127" t="s">
        <v>4855</v>
      </c>
      <c r="DQ516" s="135"/>
      <c r="DS516" s="135"/>
    </row>
    <row r="517" spans="80:123" ht="14.85" customHeight="1">
      <c r="CB517" s="126">
        <v>45.2</v>
      </c>
      <c r="CC517" s="127" t="s">
        <v>4855</v>
      </c>
      <c r="DQ517" s="135"/>
      <c r="DS517" s="135"/>
    </row>
    <row r="518" spans="80:123" ht="14.85" customHeight="1">
      <c r="CB518" s="126">
        <v>45.3</v>
      </c>
      <c r="CC518" s="127" t="s">
        <v>4856</v>
      </c>
      <c r="DQ518" s="135"/>
      <c r="DS518" s="135"/>
    </row>
    <row r="519" spans="80:123" ht="14.85" customHeight="1">
      <c r="CB519" s="126">
        <v>45.31</v>
      </c>
      <c r="CC519" s="127" t="s">
        <v>4857</v>
      </c>
      <c r="DQ519" s="135"/>
      <c r="DS519" s="135"/>
    </row>
    <row r="520" spans="80:123" ht="14.85" customHeight="1">
      <c r="CB520" s="126">
        <v>45.32</v>
      </c>
      <c r="CC520" s="127" t="s">
        <v>4858</v>
      </c>
      <c r="DQ520" s="135"/>
      <c r="DS520" s="135"/>
    </row>
    <row r="521" spans="80:123" ht="14.85" customHeight="1">
      <c r="CB521" s="126">
        <v>45.4</v>
      </c>
      <c r="CC521" s="127" t="s">
        <v>4859</v>
      </c>
      <c r="DQ521" s="135"/>
      <c r="DS521" s="135"/>
    </row>
    <row r="522" spans="80:123" ht="14.85" customHeight="1">
      <c r="CB522" s="126">
        <v>45.4</v>
      </c>
      <c r="CC522" s="127" t="s">
        <v>4859</v>
      </c>
      <c r="DQ522" s="135"/>
      <c r="DS522" s="135"/>
    </row>
    <row r="523" spans="80:123" ht="14.85" customHeight="1">
      <c r="CB523" s="126">
        <v>46</v>
      </c>
      <c r="CC523" s="127" t="s">
        <v>4860</v>
      </c>
      <c r="DQ523" s="135"/>
      <c r="DS523" s="135"/>
    </row>
    <row r="524" spans="80:123" ht="14.85" customHeight="1">
      <c r="CB524" s="126">
        <v>46.1</v>
      </c>
      <c r="CC524" s="127" t="s">
        <v>4861</v>
      </c>
      <c r="DQ524" s="135"/>
      <c r="DS524" s="135"/>
    </row>
    <row r="525" spans="80:123" ht="14.85" customHeight="1">
      <c r="CB525" s="126">
        <v>46.11</v>
      </c>
      <c r="CC525" s="127" t="s">
        <v>4862</v>
      </c>
      <c r="DQ525" s="135"/>
      <c r="DS525" s="135"/>
    </row>
    <row r="526" spans="80:123" ht="14.85" customHeight="1">
      <c r="CB526" s="126">
        <v>46.12</v>
      </c>
      <c r="CC526" s="127" t="s">
        <v>4863</v>
      </c>
      <c r="DQ526" s="135"/>
      <c r="DS526" s="135"/>
    </row>
    <row r="527" spans="80:123" ht="14.85" customHeight="1">
      <c r="CB527" s="126">
        <v>46.13</v>
      </c>
      <c r="CC527" s="127" t="s">
        <v>4864</v>
      </c>
      <c r="DQ527" s="135"/>
      <c r="DS527" s="135"/>
    </row>
    <row r="528" spans="80:123" ht="14.85" customHeight="1">
      <c r="CB528" s="126">
        <v>46.14</v>
      </c>
      <c r="CC528" s="127" t="s">
        <v>4865</v>
      </c>
      <c r="DQ528" s="135"/>
      <c r="DS528" s="135"/>
    </row>
    <row r="529" spans="80:123" ht="14.85" customHeight="1">
      <c r="CB529" s="126">
        <v>46.15</v>
      </c>
      <c r="CC529" s="127" t="s">
        <v>4866</v>
      </c>
      <c r="DQ529" s="135"/>
      <c r="DS529" s="135"/>
    </row>
    <row r="530" spans="80:123" ht="14.85" customHeight="1">
      <c r="CB530" s="126">
        <v>46.16</v>
      </c>
      <c r="CC530" s="127" t="s">
        <v>4867</v>
      </c>
      <c r="DQ530" s="135"/>
      <c r="DS530" s="135"/>
    </row>
    <row r="531" spans="80:123" ht="14.85" customHeight="1">
      <c r="CB531" s="126">
        <v>46.17</v>
      </c>
      <c r="CC531" s="127" t="s">
        <v>4868</v>
      </c>
      <c r="DQ531" s="135"/>
      <c r="DS531" s="135"/>
    </row>
    <row r="532" spans="80:123" ht="14.85" customHeight="1">
      <c r="CB532" s="126">
        <v>46.18</v>
      </c>
      <c r="CC532" s="127" t="s">
        <v>4869</v>
      </c>
      <c r="DQ532" s="135"/>
      <c r="DS532" s="135"/>
    </row>
    <row r="533" spans="80:123" ht="14.85" customHeight="1">
      <c r="CB533" s="126">
        <v>46.19</v>
      </c>
      <c r="CC533" s="127" t="s">
        <v>4870</v>
      </c>
      <c r="DQ533" s="135"/>
      <c r="DS533" s="135"/>
    </row>
    <row r="534" spans="80:123" ht="14.85" customHeight="1">
      <c r="CB534" s="126">
        <v>46.2</v>
      </c>
      <c r="CC534" s="127" t="s">
        <v>4871</v>
      </c>
      <c r="DQ534" s="135"/>
      <c r="DS534" s="135"/>
    </row>
    <row r="535" spans="80:123" ht="14.85" customHeight="1">
      <c r="CB535" s="126">
        <v>46.21</v>
      </c>
      <c r="CC535" s="127" t="s">
        <v>4872</v>
      </c>
      <c r="DQ535" s="135"/>
      <c r="DS535" s="135"/>
    </row>
    <row r="536" spans="80:123" ht="14.85" customHeight="1">
      <c r="CB536" s="126">
        <v>46.22</v>
      </c>
      <c r="CC536" s="127" t="s">
        <v>4873</v>
      </c>
      <c r="DQ536" s="135"/>
      <c r="DS536" s="135"/>
    </row>
    <row r="537" spans="80:123" ht="14.85" customHeight="1">
      <c r="CB537" s="126">
        <v>46.23</v>
      </c>
      <c r="CC537" s="127" t="s">
        <v>4874</v>
      </c>
      <c r="DQ537" s="135"/>
      <c r="DS537" s="135"/>
    </row>
    <row r="538" spans="80:123" ht="14.85" customHeight="1">
      <c r="CB538" s="126">
        <v>46.24</v>
      </c>
      <c r="CC538" s="127" t="s">
        <v>4875</v>
      </c>
      <c r="DQ538" s="135"/>
      <c r="DS538" s="135"/>
    </row>
    <row r="539" spans="80:123" ht="14.85" customHeight="1">
      <c r="CB539" s="126">
        <v>46.3</v>
      </c>
      <c r="CC539" s="127" t="s">
        <v>4876</v>
      </c>
      <c r="DQ539" s="135"/>
      <c r="DS539" s="135"/>
    </row>
    <row r="540" spans="80:123" ht="14.85" customHeight="1">
      <c r="CB540" s="126">
        <v>46.31</v>
      </c>
      <c r="CC540" s="127" t="s">
        <v>4877</v>
      </c>
      <c r="DQ540" s="135"/>
      <c r="DS540" s="135"/>
    </row>
    <row r="541" spans="80:123" ht="14.85" customHeight="1">
      <c r="CB541" s="126">
        <v>46.32</v>
      </c>
      <c r="CC541" s="127" t="s">
        <v>4878</v>
      </c>
      <c r="DQ541" s="135"/>
      <c r="DS541" s="135"/>
    </row>
    <row r="542" spans="80:123" ht="14.85" customHeight="1">
      <c r="CB542" s="126">
        <v>46.33</v>
      </c>
      <c r="CC542" s="127" t="s">
        <v>4879</v>
      </c>
      <c r="DQ542" s="135"/>
      <c r="DS542" s="135"/>
    </row>
    <row r="543" spans="80:123" ht="14.85" customHeight="1">
      <c r="CB543" s="126">
        <v>46.34</v>
      </c>
      <c r="CC543" s="127" t="s">
        <v>4880</v>
      </c>
      <c r="DQ543" s="135"/>
      <c r="DS543" s="135"/>
    </row>
    <row r="544" spans="80:123" ht="14.85" customHeight="1">
      <c r="CB544" s="126">
        <v>46.35</v>
      </c>
      <c r="CC544" s="127" t="s">
        <v>4881</v>
      </c>
      <c r="DQ544" s="135"/>
      <c r="DS544" s="135"/>
    </row>
    <row r="545" spans="80:123" ht="14.85" customHeight="1">
      <c r="CB545" s="126">
        <v>46.36</v>
      </c>
      <c r="CC545" s="127" t="s">
        <v>4882</v>
      </c>
      <c r="DQ545" s="135"/>
      <c r="DS545" s="135"/>
    </row>
    <row r="546" spans="80:123" ht="14.85" customHeight="1">
      <c r="CB546" s="126">
        <v>46.37</v>
      </c>
      <c r="CC546" s="127" t="s">
        <v>4883</v>
      </c>
      <c r="DQ546" s="135"/>
      <c r="DS546" s="135"/>
    </row>
    <row r="547" spans="80:123" ht="14.85" customHeight="1">
      <c r="CB547" s="126">
        <v>46.38</v>
      </c>
      <c r="CC547" s="127" t="s">
        <v>4884</v>
      </c>
      <c r="DQ547" s="135"/>
      <c r="DS547" s="135"/>
    </row>
    <row r="548" spans="80:123" ht="14.85" customHeight="1">
      <c r="CB548" s="126">
        <v>46.39</v>
      </c>
      <c r="CC548" s="127" t="s">
        <v>4885</v>
      </c>
      <c r="DQ548" s="135"/>
      <c r="DS548" s="135"/>
    </row>
    <row r="549" spans="80:123" ht="14.85" customHeight="1">
      <c r="CB549" s="126">
        <v>46.4</v>
      </c>
      <c r="CC549" s="127" t="s">
        <v>4886</v>
      </c>
      <c r="DQ549" s="135"/>
      <c r="DS549" s="135"/>
    </row>
    <row r="550" spans="80:123" ht="14.85" customHeight="1">
      <c r="CB550" s="126">
        <v>46.41</v>
      </c>
      <c r="CC550" s="127" t="s">
        <v>4887</v>
      </c>
      <c r="DQ550" s="135"/>
      <c r="DS550" s="135"/>
    </row>
    <row r="551" spans="80:123" ht="14.85" customHeight="1">
      <c r="CB551" s="126">
        <v>46.42</v>
      </c>
      <c r="CC551" s="127" t="s">
        <v>4888</v>
      </c>
      <c r="DQ551" s="135"/>
      <c r="DS551" s="135"/>
    </row>
    <row r="552" spans="80:123" ht="14.85" customHeight="1">
      <c r="CB552" s="126">
        <v>46.43</v>
      </c>
      <c r="CC552" s="127" t="s">
        <v>4889</v>
      </c>
      <c r="DQ552" s="135"/>
      <c r="DS552" s="135"/>
    </row>
    <row r="553" spans="80:123" ht="14.85" customHeight="1">
      <c r="CB553" s="126">
        <v>46.44</v>
      </c>
      <c r="CC553" s="127" t="s">
        <v>4890</v>
      </c>
      <c r="DQ553" s="135"/>
      <c r="DS553" s="135"/>
    </row>
    <row r="554" spans="80:123" ht="14.85" customHeight="1">
      <c r="CB554" s="126">
        <v>46.45</v>
      </c>
      <c r="CC554" s="127" t="s">
        <v>4891</v>
      </c>
      <c r="DQ554" s="135"/>
      <c r="DS554" s="135"/>
    </row>
    <row r="555" spans="80:123" ht="14.85" customHeight="1">
      <c r="CB555" s="126">
        <v>46.46</v>
      </c>
      <c r="CC555" s="127" t="s">
        <v>4892</v>
      </c>
      <c r="DQ555" s="135"/>
      <c r="DS555" s="135"/>
    </row>
    <row r="556" spans="80:123" ht="14.85" customHeight="1">
      <c r="CB556" s="126">
        <v>46.47</v>
      </c>
      <c r="CC556" s="127" t="s">
        <v>4893</v>
      </c>
      <c r="DQ556" s="135"/>
      <c r="DS556" s="135"/>
    </row>
    <row r="557" spans="80:123" ht="14.85" customHeight="1">
      <c r="CB557" s="126">
        <v>46.48</v>
      </c>
      <c r="CC557" s="127" t="s">
        <v>4894</v>
      </c>
      <c r="DQ557" s="135"/>
      <c r="DS557" s="135"/>
    </row>
    <row r="558" spans="80:123" ht="14.85" customHeight="1">
      <c r="CB558" s="126">
        <v>46.49</v>
      </c>
      <c r="CC558" s="127" t="s">
        <v>4895</v>
      </c>
      <c r="DQ558" s="135"/>
      <c r="DS558" s="135"/>
    </row>
    <row r="559" spans="80:123" ht="14.85" customHeight="1">
      <c r="CB559" s="126">
        <v>46.5</v>
      </c>
      <c r="CC559" s="127" t="s">
        <v>4896</v>
      </c>
      <c r="DQ559" s="135"/>
      <c r="DS559" s="135"/>
    </row>
    <row r="560" spans="80:123" ht="14.85" customHeight="1">
      <c r="CB560" s="126">
        <v>46.51</v>
      </c>
      <c r="CC560" s="127" t="s">
        <v>4897</v>
      </c>
      <c r="DQ560" s="135"/>
      <c r="DS560" s="135"/>
    </row>
    <row r="561" spans="80:123" ht="14.85" customHeight="1">
      <c r="CB561" s="126">
        <v>46.52</v>
      </c>
      <c r="CC561" s="127" t="s">
        <v>4898</v>
      </c>
      <c r="DQ561" s="135"/>
      <c r="DS561" s="135"/>
    </row>
    <row r="562" spans="80:123" ht="14.85" customHeight="1">
      <c r="CB562" s="126">
        <v>46.6</v>
      </c>
      <c r="CC562" s="127" t="s">
        <v>4899</v>
      </c>
      <c r="DQ562" s="135"/>
      <c r="DS562" s="135"/>
    </row>
    <row r="563" spans="80:123" ht="14.85" customHeight="1">
      <c r="CB563" s="126">
        <v>46.61</v>
      </c>
      <c r="CC563" s="127" t="s">
        <v>4900</v>
      </c>
      <c r="DQ563" s="135"/>
      <c r="DS563" s="135"/>
    </row>
    <row r="564" spans="80:123" ht="14.85" customHeight="1">
      <c r="CB564" s="126">
        <v>46.62</v>
      </c>
      <c r="CC564" s="127" t="s">
        <v>4901</v>
      </c>
      <c r="DQ564" s="135"/>
      <c r="DS564" s="135"/>
    </row>
    <row r="565" spans="80:123" ht="14.85" customHeight="1">
      <c r="CB565" s="126">
        <v>46.63</v>
      </c>
      <c r="CC565" s="127" t="s">
        <v>4902</v>
      </c>
      <c r="DQ565" s="135"/>
      <c r="DS565" s="135"/>
    </row>
    <row r="566" spans="80:123" ht="14.85" customHeight="1">
      <c r="CB566" s="126">
        <v>46.64</v>
      </c>
      <c r="CC566" s="127" t="s">
        <v>4903</v>
      </c>
      <c r="DQ566" s="135"/>
      <c r="DS566" s="135"/>
    </row>
    <row r="567" spans="80:123" ht="14.85" customHeight="1">
      <c r="CB567" s="126">
        <v>46.65</v>
      </c>
      <c r="CC567" s="127" t="s">
        <v>4904</v>
      </c>
      <c r="DQ567" s="135"/>
      <c r="DS567" s="135"/>
    </row>
    <row r="568" spans="80:123" ht="14.85" customHeight="1">
      <c r="CB568" s="126">
        <v>46.66</v>
      </c>
      <c r="CC568" s="127" t="s">
        <v>4905</v>
      </c>
      <c r="DQ568" s="135"/>
      <c r="DS568" s="135"/>
    </row>
    <row r="569" spans="80:123" ht="14.85" customHeight="1">
      <c r="CB569" s="126">
        <v>46.69</v>
      </c>
      <c r="CC569" s="127" t="s">
        <v>4906</v>
      </c>
      <c r="DQ569" s="135"/>
      <c r="DS569" s="135"/>
    </row>
    <row r="570" spans="80:123" ht="14.85" customHeight="1">
      <c r="CB570" s="126">
        <v>46.7</v>
      </c>
      <c r="CC570" s="127" t="s">
        <v>4907</v>
      </c>
      <c r="DQ570" s="135"/>
      <c r="DS570" s="135"/>
    </row>
    <row r="571" spans="80:123" ht="14.85" customHeight="1">
      <c r="CB571" s="126">
        <v>46.71</v>
      </c>
      <c r="CC571" s="127" t="s">
        <v>4908</v>
      </c>
      <c r="DQ571" s="135"/>
      <c r="DS571" s="135"/>
    </row>
    <row r="572" spans="80:123" ht="14.85" customHeight="1">
      <c r="CB572" s="126">
        <v>46.72</v>
      </c>
      <c r="CC572" s="127" t="s">
        <v>4909</v>
      </c>
      <c r="DQ572" s="135"/>
      <c r="DS572" s="135"/>
    </row>
    <row r="573" spans="80:123" ht="14.85" customHeight="1">
      <c r="CB573" s="126">
        <v>46.73</v>
      </c>
      <c r="CC573" s="127" t="s">
        <v>4910</v>
      </c>
      <c r="DQ573" s="135"/>
      <c r="DS573" s="135"/>
    </row>
    <row r="574" spans="80:123" ht="14.85" customHeight="1">
      <c r="CB574" s="126">
        <v>46.74</v>
      </c>
      <c r="CC574" s="127" t="s">
        <v>4911</v>
      </c>
      <c r="DQ574" s="135"/>
      <c r="DS574" s="135"/>
    </row>
    <row r="575" spans="80:123" ht="14.85" customHeight="1">
      <c r="CB575" s="126">
        <v>46.75</v>
      </c>
      <c r="CC575" s="127" t="s">
        <v>4912</v>
      </c>
      <c r="DQ575" s="135"/>
      <c r="DS575" s="135"/>
    </row>
    <row r="576" spans="80:123" ht="14.85" customHeight="1">
      <c r="CB576" s="126">
        <v>46.76</v>
      </c>
      <c r="CC576" s="127" t="s">
        <v>4913</v>
      </c>
      <c r="DQ576" s="135"/>
      <c r="DS576" s="135"/>
    </row>
    <row r="577" spans="80:123" ht="14.85" customHeight="1">
      <c r="CB577" s="126">
        <v>46.77</v>
      </c>
      <c r="CC577" s="127" t="s">
        <v>4914</v>
      </c>
      <c r="DQ577" s="135"/>
      <c r="DS577" s="135"/>
    </row>
    <row r="578" spans="80:123" ht="14.85" customHeight="1">
      <c r="CB578" s="126">
        <v>46.9</v>
      </c>
      <c r="CC578" s="127" t="s">
        <v>4915</v>
      </c>
      <c r="DQ578" s="135"/>
      <c r="DS578" s="135"/>
    </row>
    <row r="579" spans="80:123" ht="14.85" customHeight="1">
      <c r="CB579" s="126">
        <v>46.9</v>
      </c>
      <c r="CC579" s="127" t="s">
        <v>4915</v>
      </c>
      <c r="DQ579" s="135"/>
      <c r="DS579" s="135"/>
    </row>
    <row r="580" spans="80:123" ht="14.85" customHeight="1">
      <c r="CB580" s="126">
        <v>47</v>
      </c>
      <c r="CC580" s="127" t="s">
        <v>4916</v>
      </c>
      <c r="DQ580" s="135"/>
      <c r="DS580" s="135"/>
    </row>
    <row r="581" spans="80:123" ht="14.85" customHeight="1">
      <c r="CB581" s="126">
        <v>47.1</v>
      </c>
      <c r="CC581" s="127" t="s">
        <v>4917</v>
      </c>
      <c r="DQ581" s="135"/>
      <c r="DS581" s="135"/>
    </row>
    <row r="582" spans="80:123" ht="14.85" customHeight="1">
      <c r="CB582" s="126">
        <v>47.11</v>
      </c>
      <c r="CC582" s="127" t="s">
        <v>4918</v>
      </c>
      <c r="DQ582" s="135"/>
      <c r="DS582" s="135"/>
    </row>
    <row r="583" spans="80:123" ht="14.85" customHeight="1">
      <c r="CB583" s="126">
        <v>47.19</v>
      </c>
      <c r="CC583" s="127" t="s">
        <v>4919</v>
      </c>
      <c r="DQ583" s="135"/>
      <c r="DS583" s="135"/>
    </row>
    <row r="584" spans="80:123" ht="14.85" customHeight="1">
      <c r="CB584" s="126">
        <v>47.2</v>
      </c>
      <c r="CC584" s="127" t="s">
        <v>4920</v>
      </c>
      <c r="DQ584" s="135"/>
      <c r="DS584" s="135"/>
    </row>
    <row r="585" spans="80:123" ht="14.85" customHeight="1">
      <c r="CB585" s="126">
        <v>47.21</v>
      </c>
      <c r="CC585" s="127" t="s">
        <v>4921</v>
      </c>
      <c r="DQ585" s="135"/>
      <c r="DS585" s="135"/>
    </row>
    <row r="586" spans="80:123" ht="14.85" customHeight="1">
      <c r="CB586" s="126">
        <v>47.22</v>
      </c>
      <c r="CC586" s="127" t="s">
        <v>4922</v>
      </c>
      <c r="DQ586" s="135"/>
      <c r="DS586" s="135"/>
    </row>
    <row r="587" spans="80:123" ht="14.85" customHeight="1">
      <c r="CB587" s="126">
        <v>47.23</v>
      </c>
      <c r="CC587" s="127" t="s">
        <v>4923</v>
      </c>
      <c r="DQ587" s="135"/>
      <c r="DS587" s="135"/>
    </row>
    <row r="588" spans="80:123" ht="14.85" customHeight="1">
      <c r="CB588" s="126">
        <v>47.24</v>
      </c>
      <c r="CC588" s="127" t="s">
        <v>4924</v>
      </c>
      <c r="DQ588" s="135"/>
      <c r="DS588" s="135"/>
    </row>
    <row r="589" spans="80:123" ht="14.85" customHeight="1">
      <c r="CB589" s="126">
        <v>47.25</v>
      </c>
      <c r="CC589" s="127" t="s">
        <v>4925</v>
      </c>
      <c r="DQ589" s="135"/>
      <c r="DS589" s="135"/>
    </row>
    <row r="590" spans="80:123" ht="14.85" customHeight="1">
      <c r="CB590" s="126">
        <v>47.26</v>
      </c>
      <c r="CC590" s="127" t="s">
        <v>4926</v>
      </c>
      <c r="DQ590" s="135"/>
      <c r="DS590" s="135"/>
    </row>
    <row r="591" spans="80:123" ht="14.85" customHeight="1">
      <c r="CB591" s="126">
        <v>47.29</v>
      </c>
      <c r="CC591" s="127" t="s">
        <v>4927</v>
      </c>
      <c r="DQ591" s="135"/>
      <c r="DS591" s="135"/>
    </row>
    <row r="592" spans="80:123" ht="14.85" customHeight="1">
      <c r="CB592" s="126">
        <v>47.3</v>
      </c>
      <c r="CC592" s="127" t="s">
        <v>4928</v>
      </c>
      <c r="DQ592" s="135"/>
      <c r="DS592" s="135"/>
    </row>
    <row r="593" spans="80:123" ht="14.85" customHeight="1">
      <c r="CB593" s="126">
        <v>47.3</v>
      </c>
      <c r="CC593" s="127" t="s">
        <v>4928</v>
      </c>
      <c r="DQ593" s="135"/>
      <c r="DS593" s="135"/>
    </row>
    <row r="594" spans="80:123" ht="14.85" customHeight="1">
      <c r="CB594" s="126">
        <v>47.4</v>
      </c>
      <c r="CC594" s="127" t="s">
        <v>4929</v>
      </c>
      <c r="DQ594" s="135"/>
      <c r="DS594" s="135"/>
    </row>
    <row r="595" spans="80:123" ht="14.85" customHeight="1">
      <c r="CB595" s="126">
        <v>47.41</v>
      </c>
      <c r="CC595" s="127" t="s">
        <v>4930</v>
      </c>
      <c r="DQ595" s="135"/>
      <c r="DS595" s="135"/>
    </row>
    <row r="596" spans="80:123" ht="14.85" customHeight="1">
      <c r="CB596" s="126">
        <v>47.42</v>
      </c>
      <c r="CC596" s="127" t="s">
        <v>4931</v>
      </c>
      <c r="DQ596" s="135"/>
      <c r="DS596" s="135"/>
    </row>
    <row r="597" spans="80:123" ht="14.85" customHeight="1">
      <c r="CB597" s="126">
        <v>47.43</v>
      </c>
      <c r="CC597" s="127" t="s">
        <v>4932</v>
      </c>
      <c r="DQ597" s="135"/>
      <c r="DS597" s="135"/>
    </row>
    <row r="598" spans="80:123" ht="14.85" customHeight="1">
      <c r="CB598" s="126">
        <v>47.5</v>
      </c>
      <c r="CC598" s="127" t="s">
        <v>4933</v>
      </c>
      <c r="DQ598" s="135"/>
      <c r="DS598" s="135"/>
    </row>
    <row r="599" spans="80:123" ht="14.85" customHeight="1">
      <c r="CB599" s="126">
        <v>47.51</v>
      </c>
      <c r="CC599" s="127" t="s">
        <v>4934</v>
      </c>
      <c r="DQ599" s="135"/>
      <c r="DS599" s="135"/>
    </row>
    <row r="600" spans="80:123" ht="14.85" customHeight="1">
      <c r="CB600" s="126">
        <v>47.52</v>
      </c>
      <c r="CC600" s="127" t="s">
        <v>4935</v>
      </c>
      <c r="DQ600" s="135"/>
      <c r="DS600" s="135"/>
    </row>
    <row r="601" spans="80:123" ht="14.85" customHeight="1">
      <c r="CB601" s="126">
        <v>47.53</v>
      </c>
      <c r="CC601" s="127" t="s">
        <v>4936</v>
      </c>
      <c r="DQ601" s="135"/>
      <c r="DS601" s="135"/>
    </row>
    <row r="602" spans="80:123" ht="14.85" customHeight="1">
      <c r="CB602" s="126">
        <v>47.54</v>
      </c>
      <c r="CC602" s="127" t="s">
        <v>4937</v>
      </c>
      <c r="DQ602" s="135"/>
      <c r="DS602" s="135"/>
    </row>
    <row r="603" spans="80:123" ht="14.85" customHeight="1">
      <c r="CB603" s="126">
        <v>47.59</v>
      </c>
      <c r="CC603" s="127" t="s">
        <v>4938</v>
      </c>
      <c r="DQ603" s="135"/>
      <c r="DS603" s="135"/>
    </row>
    <row r="604" spans="80:123" ht="14.85" customHeight="1">
      <c r="CB604" s="126">
        <v>47.6</v>
      </c>
      <c r="CC604" s="127" t="s">
        <v>4939</v>
      </c>
      <c r="DQ604" s="135"/>
      <c r="DS604" s="135"/>
    </row>
    <row r="605" spans="80:123" ht="14.85" customHeight="1">
      <c r="CB605" s="126">
        <v>47.61</v>
      </c>
      <c r="CC605" s="127" t="s">
        <v>4940</v>
      </c>
      <c r="DQ605" s="135"/>
      <c r="DS605" s="135"/>
    </row>
    <row r="606" spans="80:123" ht="14.85" customHeight="1">
      <c r="CB606" s="126">
        <v>47.62</v>
      </c>
      <c r="CC606" s="127" t="s">
        <v>4941</v>
      </c>
      <c r="DQ606" s="135"/>
      <c r="DS606" s="135"/>
    </row>
    <row r="607" spans="80:123" ht="14.85" customHeight="1">
      <c r="CB607" s="126">
        <v>47.63</v>
      </c>
      <c r="CC607" s="127" t="s">
        <v>4942</v>
      </c>
      <c r="DQ607" s="135"/>
      <c r="DS607" s="135"/>
    </row>
    <row r="608" spans="80:123" ht="14.85" customHeight="1">
      <c r="CB608" s="126">
        <v>47.64</v>
      </c>
      <c r="CC608" s="127" t="s">
        <v>4943</v>
      </c>
      <c r="DQ608" s="135"/>
      <c r="DS608" s="135"/>
    </row>
    <row r="609" spans="80:123" ht="14.85" customHeight="1">
      <c r="CB609" s="126">
        <v>47.65</v>
      </c>
      <c r="CC609" s="127" t="s">
        <v>4944</v>
      </c>
      <c r="DQ609" s="135"/>
      <c r="DS609" s="135"/>
    </row>
    <row r="610" spans="80:123" ht="14.85" customHeight="1">
      <c r="CB610" s="126">
        <v>47.7</v>
      </c>
      <c r="CC610" s="127" t="s">
        <v>4945</v>
      </c>
      <c r="DQ610" s="135"/>
      <c r="DS610" s="135"/>
    </row>
    <row r="611" spans="80:123" ht="14.85" customHeight="1">
      <c r="CB611" s="126">
        <v>47.71</v>
      </c>
      <c r="CC611" s="127" t="s">
        <v>4946</v>
      </c>
      <c r="DQ611" s="135"/>
      <c r="DS611" s="135"/>
    </row>
    <row r="612" spans="80:123" ht="14.85" customHeight="1">
      <c r="CB612" s="126">
        <v>47.72</v>
      </c>
      <c r="CC612" s="127" t="s">
        <v>4947</v>
      </c>
      <c r="DQ612" s="135"/>
      <c r="DS612" s="135"/>
    </row>
    <row r="613" spans="80:123" ht="14.85" customHeight="1">
      <c r="CB613" s="126">
        <v>47.73</v>
      </c>
      <c r="CC613" s="127" t="s">
        <v>4948</v>
      </c>
      <c r="DQ613" s="135"/>
      <c r="DS613" s="135"/>
    </row>
    <row r="614" spans="80:123" ht="14.85" customHeight="1">
      <c r="CB614" s="126">
        <v>47.74</v>
      </c>
      <c r="CC614" s="127" t="s">
        <v>4949</v>
      </c>
      <c r="DQ614" s="135"/>
      <c r="DS614" s="135"/>
    </row>
    <row r="615" spans="80:123" ht="14.85" customHeight="1">
      <c r="CB615" s="126">
        <v>47.75</v>
      </c>
      <c r="CC615" s="127" t="s">
        <v>4950</v>
      </c>
      <c r="DQ615" s="135"/>
      <c r="DS615" s="135"/>
    </row>
    <row r="616" spans="80:123" ht="14.85" customHeight="1">
      <c r="CB616" s="126">
        <v>47.76</v>
      </c>
      <c r="CC616" s="127" t="s">
        <v>4951</v>
      </c>
      <c r="DQ616" s="135"/>
      <c r="DS616" s="135"/>
    </row>
    <row r="617" spans="80:123" ht="14.85" customHeight="1">
      <c r="CB617" s="126">
        <v>47.77</v>
      </c>
      <c r="CC617" s="127" t="s">
        <v>4952</v>
      </c>
      <c r="DQ617" s="135"/>
      <c r="DS617" s="135"/>
    </row>
    <row r="618" spans="80:123" ht="14.85" customHeight="1">
      <c r="CB618" s="126">
        <v>47.78</v>
      </c>
      <c r="CC618" s="127" t="s">
        <v>4953</v>
      </c>
      <c r="DQ618" s="135"/>
      <c r="DS618" s="135"/>
    </row>
    <row r="619" spans="80:123" ht="14.85" customHeight="1">
      <c r="CB619" s="126">
        <v>47.79</v>
      </c>
      <c r="CC619" s="127" t="s">
        <v>4954</v>
      </c>
      <c r="DQ619" s="135"/>
      <c r="DS619" s="135"/>
    </row>
    <row r="620" spans="80:123" ht="14.85" customHeight="1">
      <c r="CB620" s="126">
        <v>47.8</v>
      </c>
      <c r="CC620" s="127" t="s">
        <v>4955</v>
      </c>
      <c r="DQ620" s="135"/>
      <c r="DS620" s="135"/>
    </row>
    <row r="621" spans="80:123" ht="14.85" customHeight="1">
      <c r="CB621" s="126">
        <v>47.81</v>
      </c>
      <c r="CC621" s="127" t="s">
        <v>4956</v>
      </c>
      <c r="DQ621" s="135"/>
      <c r="DS621" s="135"/>
    </row>
    <row r="622" spans="80:123" ht="14.85" customHeight="1">
      <c r="CB622" s="126">
        <v>47.82</v>
      </c>
      <c r="CC622" s="127" t="s">
        <v>4957</v>
      </c>
      <c r="DQ622" s="135"/>
      <c r="DS622" s="135"/>
    </row>
    <row r="623" spans="80:123" ht="14.85" customHeight="1">
      <c r="CB623" s="126">
        <v>47.89</v>
      </c>
      <c r="CC623" s="127" t="s">
        <v>4958</v>
      </c>
      <c r="DQ623" s="135"/>
      <c r="DS623" s="135"/>
    </row>
    <row r="624" spans="80:123" ht="14.85" customHeight="1">
      <c r="CB624" s="126">
        <v>47.9</v>
      </c>
      <c r="CC624" s="127" t="s">
        <v>4959</v>
      </c>
      <c r="DQ624" s="135"/>
      <c r="DS624" s="135"/>
    </row>
    <row r="625" spans="80:123" ht="14.85" customHeight="1">
      <c r="CB625" s="126">
        <v>47.91</v>
      </c>
      <c r="CC625" s="127" t="s">
        <v>4960</v>
      </c>
      <c r="DQ625" s="135"/>
      <c r="DS625" s="135"/>
    </row>
    <row r="626" spans="80:123" ht="14.85" customHeight="1">
      <c r="CB626" s="126">
        <v>47.99</v>
      </c>
      <c r="CC626" s="127" t="s">
        <v>4961</v>
      </c>
      <c r="DQ626" s="135"/>
      <c r="DS626" s="135"/>
    </row>
    <row r="627" spans="80:123" ht="14.85" customHeight="1">
      <c r="CB627" s="126" t="s">
        <v>4962</v>
      </c>
      <c r="CC627" s="127" t="s">
        <v>4963</v>
      </c>
      <c r="DQ627" s="135"/>
      <c r="DS627" s="135"/>
    </row>
    <row r="628" spans="80:123" ht="14.85" customHeight="1">
      <c r="CB628" s="126">
        <v>49</v>
      </c>
      <c r="CC628" s="127" t="s">
        <v>4964</v>
      </c>
      <c r="DQ628" s="135"/>
      <c r="DS628" s="135"/>
    </row>
    <row r="629" spans="80:123" ht="14.85" customHeight="1">
      <c r="CB629" s="126">
        <v>49.1</v>
      </c>
      <c r="CC629" s="127" t="s">
        <v>4965</v>
      </c>
      <c r="DQ629" s="135"/>
      <c r="DS629" s="135"/>
    </row>
    <row r="630" spans="80:123" ht="14.85" customHeight="1">
      <c r="CB630" s="126">
        <v>49.1</v>
      </c>
      <c r="CC630" s="127" t="s">
        <v>4965</v>
      </c>
      <c r="DQ630" s="135"/>
      <c r="DS630" s="135"/>
    </row>
    <row r="631" spans="80:123" ht="14.85" customHeight="1">
      <c r="CB631" s="126">
        <v>49.2</v>
      </c>
      <c r="CC631" s="127" t="s">
        <v>4966</v>
      </c>
      <c r="DQ631" s="135"/>
      <c r="DS631" s="135"/>
    </row>
    <row r="632" spans="80:123" ht="14.85" customHeight="1">
      <c r="CB632" s="126">
        <v>49.2</v>
      </c>
      <c r="CC632" s="127" t="s">
        <v>4966</v>
      </c>
      <c r="DQ632" s="135"/>
      <c r="DS632" s="135"/>
    </row>
    <row r="633" spans="80:123" ht="14.85" customHeight="1">
      <c r="CB633" s="126">
        <v>49.3</v>
      </c>
      <c r="CC633" s="127" t="s">
        <v>4967</v>
      </c>
      <c r="DQ633" s="135"/>
      <c r="DS633" s="135"/>
    </row>
    <row r="634" spans="80:123" ht="14.85" customHeight="1">
      <c r="CB634" s="126">
        <v>49.31</v>
      </c>
      <c r="CC634" s="127" t="s">
        <v>4968</v>
      </c>
      <c r="DQ634" s="135"/>
      <c r="DS634" s="135"/>
    </row>
    <row r="635" spans="80:123" ht="14.85" customHeight="1">
      <c r="CB635" s="126">
        <v>49.32</v>
      </c>
      <c r="CC635" s="127" t="s">
        <v>4969</v>
      </c>
      <c r="DQ635" s="135"/>
      <c r="DS635" s="135"/>
    </row>
    <row r="636" spans="80:123" ht="14.85" customHeight="1">
      <c r="CB636" s="126">
        <v>49.39</v>
      </c>
      <c r="CC636" s="127" t="s">
        <v>4970</v>
      </c>
      <c r="DQ636" s="135"/>
      <c r="DS636" s="135"/>
    </row>
    <row r="637" spans="80:123" ht="14.85" customHeight="1">
      <c r="CB637" s="126">
        <v>49.4</v>
      </c>
      <c r="CC637" s="127" t="s">
        <v>4971</v>
      </c>
      <c r="DQ637" s="135"/>
      <c r="DS637" s="135"/>
    </row>
    <row r="638" spans="80:123" ht="14.85" customHeight="1">
      <c r="CB638" s="126">
        <v>49.41</v>
      </c>
      <c r="CC638" s="127" t="s">
        <v>4972</v>
      </c>
      <c r="DQ638" s="135"/>
      <c r="DS638" s="135"/>
    </row>
    <row r="639" spans="80:123" ht="14.85" customHeight="1">
      <c r="CB639" s="126">
        <v>49.42</v>
      </c>
      <c r="CC639" s="127" t="s">
        <v>4973</v>
      </c>
      <c r="DQ639" s="135"/>
      <c r="DS639" s="135"/>
    </row>
    <row r="640" spans="80:123" ht="14.85" customHeight="1">
      <c r="CB640" s="126">
        <v>49.5</v>
      </c>
      <c r="CC640" s="127" t="s">
        <v>4974</v>
      </c>
      <c r="DQ640" s="135"/>
      <c r="DS640" s="135"/>
    </row>
    <row r="641" spans="80:123" ht="14.85" customHeight="1">
      <c r="CB641" s="126">
        <v>49.5</v>
      </c>
      <c r="CC641" s="127" t="s">
        <v>4974</v>
      </c>
      <c r="DQ641" s="135"/>
      <c r="DS641" s="135"/>
    </row>
    <row r="642" spans="80:123" ht="14.85" customHeight="1">
      <c r="CB642" s="126">
        <v>50</v>
      </c>
      <c r="CC642" s="127" t="s">
        <v>4975</v>
      </c>
      <c r="DQ642" s="135"/>
      <c r="DS642" s="135"/>
    </row>
    <row r="643" spans="80:123" ht="14.85" customHeight="1">
      <c r="CB643" s="126">
        <v>50.1</v>
      </c>
      <c r="CC643" s="127" t="s">
        <v>4976</v>
      </c>
      <c r="DQ643" s="135"/>
      <c r="DS643" s="135"/>
    </row>
    <row r="644" spans="80:123" ht="14.85" customHeight="1">
      <c r="CB644" s="126">
        <v>50.1</v>
      </c>
      <c r="CC644" s="127" t="s">
        <v>4976</v>
      </c>
      <c r="DQ644" s="135"/>
      <c r="DS644" s="135"/>
    </row>
    <row r="645" spans="80:123" ht="14.85" customHeight="1">
      <c r="CB645" s="126">
        <v>50.2</v>
      </c>
      <c r="CC645" s="127" t="s">
        <v>4977</v>
      </c>
      <c r="DQ645" s="135"/>
      <c r="DS645" s="135"/>
    </row>
    <row r="646" spans="80:123" ht="14.85" customHeight="1">
      <c r="CB646" s="126">
        <v>50.2</v>
      </c>
      <c r="CC646" s="127" t="s">
        <v>4977</v>
      </c>
      <c r="DQ646" s="135"/>
      <c r="DS646" s="135"/>
    </row>
    <row r="647" spans="80:123" ht="14.85" customHeight="1">
      <c r="CB647" s="126">
        <v>50.3</v>
      </c>
      <c r="CC647" s="127" t="s">
        <v>4978</v>
      </c>
      <c r="DQ647" s="135"/>
      <c r="DS647" s="135"/>
    </row>
    <row r="648" spans="80:123" ht="14.85" customHeight="1">
      <c r="CB648" s="126">
        <v>50.3</v>
      </c>
      <c r="CC648" s="127" t="s">
        <v>4978</v>
      </c>
      <c r="DQ648" s="135"/>
      <c r="DS648" s="135"/>
    </row>
    <row r="649" spans="80:123" ht="14.85" customHeight="1">
      <c r="CB649" s="126">
        <v>50.4</v>
      </c>
      <c r="CC649" s="127" t="s">
        <v>4979</v>
      </c>
      <c r="DQ649" s="135"/>
      <c r="DS649" s="135"/>
    </row>
    <row r="650" spans="80:123" ht="14.85" customHeight="1">
      <c r="CB650" s="126">
        <v>50.4</v>
      </c>
      <c r="CC650" s="127" t="s">
        <v>4979</v>
      </c>
      <c r="DQ650" s="135"/>
      <c r="DS650" s="135"/>
    </row>
    <row r="651" spans="80:123" ht="14.85" customHeight="1">
      <c r="CB651" s="126">
        <v>51</v>
      </c>
      <c r="CC651" s="127" t="s">
        <v>4980</v>
      </c>
      <c r="DQ651" s="135"/>
      <c r="DS651" s="135"/>
    </row>
    <row r="652" spans="80:123" ht="14.85" customHeight="1">
      <c r="CB652" s="126">
        <v>51.1</v>
      </c>
      <c r="CC652" s="127" t="s">
        <v>4981</v>
      </c>
      <c r="DQ652" s="135"/>
      <c r="DS652" s="135"/>
    </row>
    <row r="653" spans="80:123" ht="14.85" customHeight="1">
      <c r="CB653" s="126">
        <v>51.1</v>
      </c>
      <c r="CC653" s="127" t="s">
        <v>4981</v>
      </c>
      <c r="DQ653" s="135"/>
      <c r="DS653" s="135"/>
    </row>
    <row r="654" spans="80:123" ht="14.85" customHeight="1">
      <c r="CB654" s="126">
        <v>51.2</v>
      </c>
      <c r="CC654" s="127" t="s">
        <v>4982</v>
      </c>
      <c r="DQ654" s="135"/>
      <c r="DS654" s="135"/>
    </row>
    <row r="655" spans="80:123" ht="14.85" customHeight="1">
      <c r="CB655" s="126">
        <v>51.21</v>
      </c>
      <c r="CC655" s="127" t="s">
        <v>4983</v>
      </c>
      <c r="DQ655" s="135"/>
      <c r="DS655" s="135"/>
    </row>
    <row r="656" spans="80:123" ht="14.85" customHeight="1">
      <c r="CB656" s="126">
        <v>51.22</v>
      </c>
      <c r="CC656" s="127" t="s">
        <v>4984</v>
      </c>
      <c r="DQ656" s="135"/>
      <c r="DS656" s="135"/>
    </row>
    <row r="657" spans="80:123" ht="14.85" customHeight="1">
      <c r="CB657" s="126">
        <v>52</v>
      </c>
      <c r="CC657" s="127" t="s">
        <v>4985</v>
      </c>
      <c r="DQ657" s="135"/>
      <c r="DS657" s="135"/>
    </row>
    <row r="658" spans="80:123" ht="14.85" customHeight="1">
      <c r="CB658" s="126">
        <v>52.1</v>
      </c>
      <c r="CC658" s="127" t="s">
        <v>4986</v>
      </c>
      <c r="DQ658" s="135"/>
      <c r="DS658" s="135"/>
    </row>
    <row r="659" spans="80:123" ht="14.85" customHeight="1">
      <c r="CB659" s="126">
        <v>52.1</v>
      </c>
      <c r="CC659" s="127" t="s">
        <v>4986</v>
      </c>
      <c r="DQ659" s="135"/>
      <c r="DS659" s="135"/>
    </row>
    <row r="660" spans="80:123" ht="14.85" customHeight="1">
      <c r="CB660" s="126">
        <v>52.2</v>
      </c>
      <c r="CC660" s="127" t="s">
        <v>4987</v>
      </c>
      <c r="DQ660" s="135"/>
      <c r="DS660" s="135"/>
    </row>
    <row r="661" spans="80:123" ht="14.85" customHeight="1">
      <c r="CB661" s="126">
        <v>52.21</v>
      </c>
      <c r="CC661" s="127" t="s">
        <v>4988</v>
      </c>
      <c r="DQ661" s="135"/>
      <c r="DS661" s="135"/>
    </row>
    <row r="662" spans="80:123" ht="14.85" customHeight="1">
      <c r="CB662" s="126">
        <v>52.22</v>
      </c>
      <c r="CC662" s="127" t="s">
        <v>4989</v>
      </c>
      <c r="DQ662" s="135"/>
      <c r="DS662" s="135"/>
    </row>
    <row r="663" spans="80:123" ht="14.85" customHeight="1">
      <c r="CB663" s="126">
        <v>52.23</v>
      </c>
      <c r="CC663" s="127" t="s">
        <v>4990</v>
      </c>
      <c r="DQ663" s="135"/>
      <c r="DS663" s="135"/>
    </row>
    <row r="664" spans="80:123" ht="14.85" customHeight="1">
      <c r="CB664" s="126">
        <v>52.24</v>
      </c>
      <c r="CC664" s="127" t="s">
        <v>4991</v>
      </c>
      <c r="DQ664" s="135"/>
      <c r="DS664" s="135"/>
    </row>
    <row r="665" spans="80:123" ht="14.85" customHeight="1">
      <c r="CB665" s="126">
        <v>52.29</v>
      </c>
      <c r="CC665" s="127" t="s">
        <v>4992</v>
      </c>
      <c r="DQ665" s="135"/>
      <c r="DS665" s="135"/>
    </row>
    <row r="666" spans="80:123" ht="14.85" customHeight="1">
      <c r="CB666" s="126">
        <v>53</v>
      </c>
      <c r="CC666" s="127" t="s">
        <v>4993</v>
      </c>
      <c r="DQ666" s="135"/>
      <c r="DS666" s="135"/>
    </row>
    <row r="667" spans="80:123" ht="14.85" customHeight="1">
      <c r="CB667" s="126">
        <v>53.1</v>
      </c>
      <c r="CC667" s="127" t="s">
        <v>4994</v>
      </c>
      <c r="DQ667" s="135"/>
      <c r="DS667" s="135"/>
    </row>
    <row r="668" spans="80:123" ht="14.85" customHeight="1">
      <c r="CB668" s="126">
        <v>53.1</v>
      </c>
      <c r="CC668" s="127" t="s">
        <v>4994</v>
      </c>
      <c r="DQ668" s="135"/>
      <c r="DS668" s="135"/>
    </row>
    <row r="669" spans="80:123" ht="14.85" customHeight="1">
      <c r="CB669" s="126">
        <v>53.2</v>
      </c>
      <c r="CC669" s="127" t="s">
        <v>4995</v>
      </c>
      <c r="DQ669" s="135"/>
      <c r="DS669" s="135"/>
    </row>
    <row r="670" spans="80:123" ht="14.85" customHeight="1">
      <c r="CB670" s="126">
        <v>53.2</v>
      </c>
      <c r="CC670" s="127" t="s">
        <v>4995</v>
      </c>
      <c r="DQ670" s="135"/>
      <c r="DS670" s="135"/>
    </row>
    <row r="671" spans="80:123" ht="14.85" customHeight="1">
      <c r="CB671" s="126" t="s">
        <v>4996</v>
      </c>
      <c r="CC671" s="127" t="s">
        <v>4997</v>
      </c>
      <c r="DQ671" s="135"/>
      <c r="DS671" s="135"/>
    </row>
    <row r="672" spans="80:123" ht="14.85" customHeight="1">
      <c r="CB672" s="126">
        <v>55</v>
      </c>
      <c r="CC672" s="127" t="s">
        <v>4998</v>
      </c>
      <c r="DQ672" s="135"/>
      <c r="DS672" s="135"/>
    </row>
    <row r="673" spans="80:123" ht="14.85" customHeight="1">
      <c r="CB673" s="126">
        <v>55.1</v>
      </c>
      <c r="CC673" s="127" t="s">
        <v>4999</v>
      </c>
      <c r="DQ673" s="135"/>
      <c r="DS673" s="135"/>
    </row>
    <row r="674" spans="80:123" ht="14.85" customHeight="1">
      <c r="CB674" s="126">
        <v>55.1</v>
      </c>
      <c r="CC674" s="127" t="s">
        <v>4999</v>
      </c>
      <c r="DQ674" s="135"/>
      <c r="DS674" s="135"/>
    </row>
    <row r="675" spans="80:123" ht="14.85" customHeight="1">
      <c r="CB675" s="126">
        <v>55.2</v>
      </c>
      <c r="CC675" s="127" t="s">
        <v>5000</v>
      </c>
      <c r="DQ675" s="135"/>
      <c r="DS675" s="135"/>
    </row>
    <row r="676" spans="80:123" ht="14.85" customHeight="1">
      <c r="CB676" s="126">
        <v>55.2</v>
      </c>
      <c r="CC676" s="127" t="s">
        <v>5000</v>
      </c>
      <c r="DQ676" s="135"/>
      <c r="DS676" s="135"/>
    </row>
    <row r="677" spans="80:123" ht="14.85" customHeight="1">
      <c r="CB677" s="126">
        <v>55.3</v>
      </c>
      <c r="CC677" s="127" t="s">
        <v>5001</v>
      </c>
      <c r="DQ677" s="135"/>
      <c r="DS677" s="135"/>
    </row>
    <row r="678" spans="80:123" ht="14.85" customHeight="1">
      <c r="CB678" s="126">
        <v>55.3</v>
      </c>
      <c r="CC678" s="127" t="s">
        <v>5001</v>
      </c>
      <c r="DQ678" s="135"/>
      <c r="DS678" s="135"/>
    </row>
    <row r="679" spans="80:123" ht="14.85" customHeight="1">
      <c r="CB679" s="126">
        <v>55.9</v>
      </c>
      <c r="CC679" s="127" t="s">
        <v>5002</v>
      </c>
      <c r="DQ679" s="135"/>
      <c r="DS679" s="135"/>
    </row>
    <row r="680" spans="80:123" ht="14.85" customHeight="1">
      <c r="CB680" s="126">
        <v>55.9</v>
      </c>
      <c r="CC680" s="127" t="s">
        <v>5002</v>
      </c>
      <c r="DQ680" s="135"/>
      <c r="DS680" s="135"/>
    </row>
    <row r="681" spans="80:123" ht="14.85" customHeight="1">
      <c r="CB681" s="126">
        <v>56</v>
      </c>
      <c r="CC681" s="127" t="s">
        <v>5003</v>
      </c>
      <c r="DQ681" s="135"/>
      <c r="DS681" s="135"/>
    </row>
    <row r="682" spans="80:123" ht="14.85" customHeight="1">
      <c r="CB682" s="126">
        <v>56.1</v>
      </c>
      <c r="CC682" s="127" t="s">
        <v>5004</v>
      </c>
      <c r="DQ682" s="135"/>
      <c r="DS682" s="135"/>
    </row>
    <row r="683" spans="80:123" ht="14.85" customHeight="1">
      <c r="CB683" s="126">
        <v>56.1</v>
      </c>
      <c r="CC683" s="127" t="s">
        <v>5004</v>
      </c>
      <c r="DQ683" s="135"/>
      <c r="DS683" s="135"/>
    </row>
    <row r="684" spans="80:123" ht="14.85" customHeight="1">
      <c r="CB684" s="126">
        <v>56.2</v>
      </c>
      <c r="CC684" s="127" t="s">
        <v>5005</v>
      </c>
      <c r="DQ684" s="135"/>
      <c r="DS684" s="135"/>
    </row>
    <row r="685" spans="80:123" ht="14.85" customHeight="1">
      <c r="CB685" s="126">
        <v>56.21</v>
      </c>
      <c r="CC685" s="127" t="s">
        <v>5006</v>
      </c>
      <c r="DQ685" s="135"/>
      <c r="DS685" s="135"/>
    </row>
    <row r="686" spans="80:123" ht="14.85" customHeight="1">
      <c r="CB686" s="126">
        <v>56.29</v>
      </c>
      <c r="CC686" s="127" t="s">
        <v>5007</v>
      </c>
      <c r="DQ686" s="135"/>
      <c r="DS686" s="135"/>
    </row>
    <row r="687" spans="80:123" ht="14.85" customHeight="1">
      <c r="CB687" s="126">
        <v>56.3</v>
      </c>
      <c r="CC687" s="127" t="s">
        <v>5008</v>
      </c>
      <c r="DQ687" s="135"/>
      <c r="DS687" s="135"/>
    </row>
    <row r="688" spans="80:123" ht="14.85" customHeight="1">
      <c r="CB688" s="126">
        <v>56.3</v>
      </c>
      <c r="CC688" s="127" t="s">
        <v>5008</v>
      </c>
      <c r="DQ688" s="135"/>
      <c r="DS688" s="135"/>
    </row>
    <row r="689" spans="80:123" ht="14.85" customHeight="1">
      <c r="CB689" s="126" t="s">
        <v>5009</v>
      </c>
      <c r="CC689" s="127" t="s">
        <v>5010</v>
      </c>
      <c r="DQ689" s="135"/>
      <c r="DS689" s="135"/>
    </row>
    <row r="690" spans="80:123" ht="14.85" customHeight="1">
      <c r="CB690" s="126">
        <v>58</v>
      </c>
      <c r="CC690" s="127" t="s">
        <v>5011</v>
      </c>
      <c r="DQ690" s="135"/>
      <c r="DS690" s="135"/>
    </row>
    <row r="691" spans="80:123" ht="14.85" customHeight="1">
      <c r="CB691" s="126">
        <v>58.1</v>
      </c>
      <c r="CC691" s="127" t="s">
        <v>5012</v>
      </c>
      <c r="DQ691" s="135"/>
      <c r="DS691" s="135"/>
    </row>
    <row r="692" spans="80:123" ht="14.85" customHeight="1">
      <c r="CB692" s="126">
        <v>58.11</v>
      </c>
      <c r="CC692" s="127" t="s">
        <v>5013</v>
      </c>
      <c r="DQ692" s="135"/>
      <c r="DS692" s="135"/>
    </row>
    <row r="693" spans="80:123" ht="14.85" customHeight="1">
      <c r="CB693" s="126">
        <v>58.12</v>
      </c>
      <c r="CC693" s="127" t="s">
        <v>5014</v>
      </c>
      <c r="DQ693" s="135"/>
      <c r="DS693" s="135"/>
    </row>
    <row r="694" spans="80:123" ht="14.85" customHeight="1">
      <c r="CB694" s="126">
        <v>58.13</v>
      </c>
      <c r="CC694" s="127" t="s">
        <v>5015</v>
      </c>
      <c r="DQ694" s="135"/>
      <c r="DS694" s="135"/>
    </row>
    <row r="695" spans="80:123" ht="14.85" customHeight="1">
      <c r="CB695" s="126">
        <v>58.14</v>
      </c>
      <c r="CC695" s="127" t="s">
        <v>5016</v>
      </c>
      <c r="DQ695" s="135"/>
      <c r="DS695" s="135"/>
    </row>
    <row r="696" spans="80:123" ht="14.85" customHeight="1">
      <c r="CB696" s="126">
        <v>58.19</v>
      </c>
      <c r="CC696" s="127" t="s">
        <v>5017</v>
      </c>
      <c r="DQ696" s="135"/>
      <c r="DS696" s="135"/>
    </row>
    <row r="697" spans="80:123" ht="14.85" customHeight="1">
      <c r="CB697" s="126">
        <v>58.2</v>
      </c>
      <c r="CC697" s="127" t="s">
        <v>5018</v>
      </c>
      <c r="DQ697" s="135"/>
      <c r="DS697" s="135"/>
    </row>
    <row r="698" spans="80:123" ht="14.85" customHeight="1">
      <c r="CB698" s="126">
        <v>58.21</v>
      </c>
      <c r="CC698" s="127" t="s">
        <v>5019</v>
      </c>
      <c r="DQ698" s="135"/>
      <c r="DS698" s="135"/>
    </row>
    <row r="699" spans="80:123" ht="14.85" customHeight="1">
      <c r="CB699" s="126">
        <v>58.29</v>
      </c>
      <c r="CC699" s="127" t="s">
        <v>5020</v>
      </c>
      <c r="DQ699" s="135"/>
      <c r="DS699" s="135"/>
    </row>
    <row r="700" spans="80:123" ht="14.85" customHeight="1">
      <c r="CB700" s="126">
        <v>59</v>
      </c>
      <c r="CC700" s="127" t="s">
        <v>5021</v>
      </c>
      <c r="DQ700" s="135"/>
      <c r="DS700" s="135"/>
    </row>
    <row r="701" spans="80:123" ht="14.85" customHeight="1">
      <c r="CB701" s="126">
        <v>59.1</v>
      </c>
      <c r="CC701" s="127" t="s">
        <v>5022</v>
      </c>
      <c r="DQ701" s="135"/>
      <c r="DS701" s="135"/>
    </row>
    <row r="702" spans="80:123" ht="14.85" customHeight="1">
      <c r="CB702" s="126">
        <v>59.11</v>
      </c>
      <c r="CC702" s="127" t="s">
        <v>5023</v>
      </c>
      <c r="DQ702" s="135"/>
      <c r="DS702" s="135"/>
    </row>
    <row r="703" spans="80:123" ht="14.85" customHeight="1">
      <c r="CB703" s="126">
        <v>59.12</v>
      </c>
      <c r="CC703" s="127" t="s">
        <v>5024</v>
      </c>
      <c r="DQ703" s="135"/>
      <c r="DS703" s="135"/>
    </row>
    <row r="704" spans="80:123" ht="14.85" customHeight="1">
      <c r="CB704" s="126">
        <v>59.13</v>
      </c>
      <c r="CC704" s="127" t="s">
        <v>5025</v>
      </c>
      <c r="DQ704" s="135"/>
      <c r="DS704" s="135"/>
    </row>
    <row r="705" spans="80:123" ht="14.85" customHeight="1">
      <c r="CB705" s="126">
        <v>59.14</v>
      </c>
      <c r="CC705" s="127" t="s">
        <v>5026</v>
      </c>
      <c r="DQ705" s="135"/>
      <c r="DS705" s="135"/>
    </row>
    <row r="706" spans="80:123" ht="14.85" customHeight="1">
      <c r="CB706" s="126">
        <v>59.2</v>
      </c>
      <c r="CC706" s="127" t="s">
        <v>5027</v>
      </c>
      <c r="DQ706" s="135"/>
      <c r="DS706" s="135"/>
    </row>
    <row r="707" spans="80:123" ht="14.85" customHeight="1">
      <c r="CB707" s="126">
        <v>59.2</v>
      </c>
      <c r="CC707" s="127" t="s">
        <v>5027</v>
      </c>
      <c r="DQ707" s="135"/>
      <c r="DS707" s="135"/>
    </row>
    <row r="708" spans="80:123" ht="14.85" customHeight="1">
      <c r="CB708" s="126">
        <v>60</v>
      </c>
      <c r="CC708" s="127" t="s">
        <v>5028</v>
      </c>
      <c r="DQ708" s="135"/>
      <c r="DS708" s="135"/>
    </row>
    <row r="709" spans="80:123" ht="14.85" customHeight="1">
      <c r="CB709" s="126">
        <v>60.1</v>
      </c>
      <c r="CC709" s="127" t="s">
        <v>5029</v>
      </c>
      <c r="DQ709" s="135"/>
      <c r="DS709" s="135"/>
    </row>
    <row r="710" spans="80:123" ht="14.85" customHeight="1">
      <c r="CB710" s="126">
        <v>60.1</v>
      </c>
      <c r="CC710" s="127" t="s">
        <v>5029</v>
      </c>
      <c r="DQ710" s="135"/>
      <c r="DS710" s="135"/>
    </row>
    <row r="711" spans="80:123" ht="14.85" customHeight="1">
      <c r="CB711" s="126">
        <v>60.2</v>
      </c>
      <c r="CC711" s="127" t="s">
        <v>5030</v>
      </c>
      <c r="DQ711" s="135"/>
      <c r="DS711" s="135"/>
    </row>
    <row r="712" spans="80:123" ht="14.85" customHeight="1">
      <c r="CB712" s="126">
        <v>60.2</v>
      </c>
      <c r="CC712" s="127" t="s">
        <v>5030</v>
      </c>
      <c r="DQ712" s="135"/>
      <c r="DS712" s="135"/>
    </row>
    <row r="713" spans="80:123" ht="14.85" customHeight="1">
      <c r="CB713" s="126">
        <v>61</v>
      </c>
      <c r="CC713" s="127" t="s">
        <v>5031</v>
      </c>
      <c r="DQ713" s="135"/>
      <c r="DS713" s="135"/>
    </row>
    <row r="714" spans="80:123" ht="14.85" customHeight="1">
      <c r="CB714" s="126">
        <v>61.1</v>
      </c>
      <c r="CC714" s="127" t="s">
        <v>5032</v>
      </c>
      <c r="DQ714" s="135"/>
      <c r="DS714" s="135"/>
    </row>
    <row r="715" spans="80:123" ht="14.85" customHeight="1">
      <c r="CB715" s="126">
        <v>61.1</v>
      </c>
      <c r="CC715" s="127" t="s">
        <v>5032</v>
      </c>
      <c r="DQ715" s="135"/>
      <c r="DS715" s="135"/>
    </row>
    <row r="716" spans="80:123" ht="14.85" customHeight="1">
      <c r="CB716" s="126">
        <v>61.2</v>
      </c>
      <c r="CC716" s="127" t="s">
        <v>5033</v>
      </c>
      <c r="DQ716" s="135"/>
      <c r="DS716" s="135"/>
    </row>
    <row r="717" spans="80:123" ht="14.85" customHeight="1">
      <c r="CB717" s="126">
        <v>61.2</v>
      </c>
      <c r="CC717" s="127" t="s">
        <v>5033</v>
      </c>
      <c r="DQ717" s="135"/>
      <c r="DS717" s="135"/>
    </row>
    <row r="718" spans="80:123" ht="14.85" customHeight="1">
      <c r="CB718" s="126">
        <v>61.3</v>
      </c>
      <c r="CC718" s="127" t="s">
        <v>5034</v>
      </c>
      <c r="DQ718" s="135"/>
      <c r="DS718" s="135"/>
    </row>
    <row r="719" spans="80:123" ht="14.85" customHeight="1">
      <c r="CB719" s="126">
        <v>61.3</v>
      </c>
      <c r="CC719" s="127" t="s">
        <v>5034</v>
      </c>
      <c r="DQ719" s="135"/>
      <c r="DS719" s="135"/>
    </row>
    <row r="720" spans="80:123" ht="14.85" customHeight="1">
      <c r="CB720" s="126">
        <v>61.9</v>
      </c>
      <c r="CC720" s="127" t="s">
        <v>5035</v>
      </c>
      <c r="DQ720" s="135"/>
      <c r="DS720" s="135"/>
    </row>
    <row r="721" spans="80:123" ht="14.85" customHeight="1">
      <c r="CB721" s="126">
        <v>61.9</v>
      </c>
      <c r="CC721" s="127" t="s">
        <v>5035</v>
      </c>
      <c r="DQ721" s="135"/>
      <c r="DS721" s="135"/>
    </row>
    <row r="722" spans="80:123" ht="14.85" customHeight="1">
      <c r="CB722" s="126">
        <v>62</v>
      </c>
      <c r="CC722" s="127" t="s">
        <v>5036</v>
      </c>
      <c r="DQ722" s="135"/>
      <c r="DS722" s="135"/>
    </row>
    <row r="723" spans="80:123" ht="14.85" customHeight="1">
      <c r="CB723" s="126">
        <v>62</v>
      </c>
      <c r="CC723" s="127" t="s">
        <v>5036</v>
      </c>
      <c r="DQ723" s="135"/>
      <c r="DS723" s="135"/>
    </row>
    <row r="724" spans="80:123" ht="14.85" customHeight="1">
      <c r="CB724" s="126">
        <v>62.01</v>
      </c>
      <c r="CC724" s="127" t="s">
        <v>5037</v>
      </c>
      <c r="DQ724" s="135"/>
      <c r="DS724" s="135"/>
    </row>
    <row r="725" spans="80:123" ht="14.85" customHeight="1">
      <c r="CB725" s="126">
        <v>62.02</v>
      </c>
      <c r="CC725" s="127" t="s">
        <v>5038</v>
      </c>
      <c r="DQ725" s="135"/>
      <c r="DS725" s="135"/>
    </row>
    <row r="726" spans="80:123" ht="14.85" customHeight="1">
      <c r="CB726" s="126">
        <v>62.03</v>
      </c>
      <c r="CC726" s="127" t="s">
        <v>5039</v>
      </c>
      <c r="DQ726" s="135"/>
      <c r="DS726" s="135"/>
    </row>
    <row r="727" spans="80:123" ht="14.85" customHeight="1">
      <c r="CB727" s="126">
        <v>62.09</v>
      </c>
      <c r="CC727" s="127" t="s">
        <v>5040</v>
      </c>
      <c r="DQ727" s="135"/>
      <c r="DS727" s="135"/>
    </row>
    <row r="728" spans="80:123" ht="14.85" customHeight="1">
      <c r="CB728" s="126">
        <v>63</v>
      </c>
      <c r="CC728" s="127" t="s">
        <v>5041</v>
      </c>
      <c r="DQ728" s="135"/>
      <c r="DS728" s="135"/>
    </row>
    <row r="729" spans="80:123" ht="14.85" customHeight="1">
      <c r="CB729" s="126">
        <v>63.1</v>
      </c>
      <c r="CC729" s="127" t="s">
        <v>5042</v>
      </c>
      <c r="DQ729" s="135"/>
      <c r="DS729" s="135"/>
    </row>
    <row r="730" spans="80:123" ht="14.85" customHeight="1">
      <c r="CB730" s="126">
        <v>63.11</v>
      </c>
      <c r="CC730" s="127" t="s">
        <v>5043</v>
      </c>
      <c r="DQ730" s="135"/>
      <c r="DS730" s="135"/>
    </row>
    <row r="731" spans="80:123" ht="14.85" customHeight="1">
      <c r="CB731" s="126">
        <v>63.12</v>
      </c>
      <c r="CC731" s="127" t="s">
        <v>5044</v>
      </c>
      <c r="DQ731" s="135"/>
      <c r="DS731" s="135"/>
    </row>
    <row r="732" spans="80:123" ht="14.85" customHeight="1">
      <c r="CB732" s="126">
        <v>63.9</v>
      </c>
      <c r="CC732" s="127" t="s">
        <v>5045</v>
      </c>
      <c r="DQ732" s="135"/>
      <c r="DS732" s="135"/>
    </row>
    <row r="733" spans="80:123" ht="14.85" customHeight="1">
      <c r="CB733" s="126">
        <v>63.91</v>
      </c>
      <c r="CC733" s="127" t="s">
        <v>5046</v>
      </c>
      <c r="DQ733" s="135"/>
      <c r="DS733" s="135"/>
    </row>
    <row r="734" spans="80:123" ht="14.85" customHeight="1">
      <c r="CB734" s="126">
        <v>63.99</v>
      </c>
      <c r="CC734" s="127" t="s">
        <v>5047</v>
      </c>
      <c r="DQ734" s="135"/>
      <c r="DS734" s="135"/>
    </row>
    <row r="735" spans="80:123" ht="14.85" customHeight="1">
      <c r="CB735" s="126" t="s">
        <v>5048</v>
      </c>
      <c r="CC735" s="127" t="s">
        <v>5049</v>
      </c>
      <c r="DQ735" s="135"/>
      <c r="DS735" s="135"/>
    </row>
    <row r="736" spans="80:123" ht="14.85" customHeight="1">
      <c r="CB736" s="126">
        <v>64</v>
      </c>
      <c r="CC736" s="127" t="s">
        <v>5050</v>
      </c>
      <c r="DQ736" s="135"/>
      <c r="DS736" s="135"/>
    </row>
    <row r="737" spans="80:123" ht="14.85" customHeight="1">
      <c r="CB737" s="126">
        <v>64.099999999999994</v>
      </c>
      <c r="CC737" s="127" t="s">
        <v>5051</v>
      </c>
      <c r="DQ737" s="135"/>
      <c r="DS737" s="135"/>
    </row>
    <row r="738" spans="80:123" ht="14.85" customHeight="1">
      <c r="CB738" s="126">
        <v>64.11</v>
      </c>
      <c r="CC738" s="127" t="s">
        <v>5052</v>
      </c>
      <c r="DQ738" s="135"/>
      <c r="DS738" s="135"/>
    </row>
    <row r="739" spans="80:123" ht="14.85" customHeight="1">
      <c r="CB739" s="126">
        <v>64.19</v>
      </c>
      <c r="CC739" s="127" t="s">
        <v>5053</v>
      </c>
      <c r="DQ739" s="135"/>
      <c r="DS739" s="135"/>
    </row>
    <row r="740" spans="80:123" ht="14.85" customHeight="1">
      <c r="CB740" s="126">
        <v>64.2</v>
      </c>
      <c r="CC740" s="127" t="s">
        <v>5054</v>
      </c>
      <c r="DQ740" s="135"/>
      <c r="DS740" s="135"/>
    </row>
    <row r="741" spans="80:123" ht="14.85" customHeight="1">
      <c r="CB741" s="126">
        <v>64.2</v>
      </c>
      <c r="CC741" s="127" t="s">
        <v>5054</v>
      </c>
      <c r="DQ741" s="135"/>
      <c r="DS741" s="135"/>
    </row>
    <row r="742" spans="80:123" ht="14.85" customHeight="1">
      <c r="CB742" s="126">
        <v>64.3</v>
      </c>
      <c r="CC742" s="127" t="s">
        <v>5055</v>
      </c>
      <c r="DQ742" s="135"/>
      <c r="DS742" s="135"/>
    </row>
    <row r="743" spans="80:123" ht="14.85" customHeight="1">
      <c r="CB743" s="126">
        <v>64.3</v>
      </c>
      <c r="CC743" s="127" t="s">
        <v>5055</v>
      </c>
      <c r="DQ743" s="135"/>
      <c r="DS743" s="135"/>
    </row>
    <row r="744" spans="80:123" ht="14.85" customHeight="1">
      <c r="CB744" s="126">
        <v>64.900000000000006</v>
      </c>
      <c r="CC744" s="127" t="s">
        <v>5056</v>
      </c>
      <c r="DQ744" s="135"/>
      <c r="DS744" s="135"/>
    </row>
    <row r="745" spans="80:123" ht="14.85" customHeight="1">
      <c r="CB745" s="126">
        <v>64.91</v>
      </c>
      <c r="CC745" s="127" t="s">
        <v>5057</v>
      </c>
      <c r="DQ745" s="135"/>
      <c r="DS745" s="135"/>
    </row>
    <row r="746" spans="80:123" ht="14.85" customHeight="1">
      <c r="CB746" s="126">
        <v>64.92</v>
      </c>
      <c r="CC746" s="127" t="s">
        <v>5058</v>
      </c>
      <c r="DQ746" s="135"/>
      <c r="DS746" s="135"/>
    </row>
    <row r="747" spans="80:123" ht="14.85" customHeight="1">
      <c r="CB747" s="126">
        <v>64.989999999999995</v>
      </c>
      <c r="CC747" s="127" t="s">
        <v>5059</v>
      </c>
      <c r="DQ747" s="135"/>
      <c r="DS747" s="135"/>
    </row>
    <row r="748" spans="80:123" ht="14.85" customHeight="1">
      <c r="CB748" s="126">
        <v>65</v>
      </c>
      <c r="CC748" s="127" t="s">
        <v>5060</v>
      </c>
      <c r="DQ748" s="135"/>
      <c r="DS748" s="135"/>
    </row>
    <row r="749" spans="80:123" ht="14.85" customHeight="1">
      <c r="CB749" s="126">
        <v>65.099999999999994</v>
      </c>
      <c r="CC749" s="127" t="s">
        <v>3151</v>
      </c>
      <c r="DQ749" s="135"/>
      <c r="DS749" s="135"/>
    </row>
    <row r="750" spans="80:123" ht="14.85" customHeight="1">
      <c r="CB750" s="126">
        <v>65.11</v>
      </c>
      <c r="CC750" s="127" t="s">
        <v>5061</v>
      </c>
      <c r="DQ750" s="135"/>
      <c r="DS750" s="135"/>
    </row>
    <row r="751" spans="80:123" ht="14.85" customHeight="1">
      <c r="CB751" s="126">
        <v>65.12</v>
      </c>
      <c r="CC751" s="127" t="s">
        <v>5062</v>
      </c>
      <c r="DQ751" s="135"/>
      <c r="DS751" s="135"/>
    </row>
    <row r="752" spans="80:123" ht="14.85" customHeight="1">
      <c r="CB752" s="126">
        <v>65.2</v>
      </c>
      <c r="CC752" s="127" t="s">
        <v>5063</v>
      </c>
      <c r="DQ752" s="135"/>
      <c r="DS752" s="135"/>
    </row>
    <row r="753" spans="80:123" ht="14.85" customHeight="1">
      <c r="CB753" s="126">
        <v>65.2</v>
      </c>
      <c r="CC753" s="127" t="s">
        <v>5063</v>
      </c>
      <c r="DQ753" s="135"/>
      <c r="DS753" s="135"/>
    </row>
    <row r="754" spans="80:123" ht="14.85" customHeight="1">
      <c r="CB754" s="126">
        <v>65.3</v>
      </c>
      <c r="CC754" s="127" t="s">
        <v>5064</v>
      </c>
      <c r="DQ754" s="135"/>
      <c r="DS754" s="135"/>
    </row>
    <row r="755" spans="80:123" ht="14.85" customHeight="1">
      <c r="CB755" s="126">
        <v>65.3</v>
      </c>
      <c r="CC755" s="127" t="s">
        <v>5064</v>
      </c>
      <c r="DQ755" s="135"/>
      <c r="DS755" s="135"/>
    </row>
    <row r="756" spans="80:123" ht="14.85" customHeight="1">
      <c r="CB756" s="126">
        <v>66</v>
      </c>
      <c r="CC756" s="127" t="s">
        <v>5065</v>
      </c>
      <c r="DQ756" s="135"/>
      <c r="DS756" s="135"/>
    </row>
    <row r="757" spans="80:123" ht="14.85" customHeight="1">
      <c r="CB757" s="126">
        <v>66.099999999999994</v>
      </c>
      <c r="CC757" s="127" t="s">
        <v>5066</v>
      </c>
      <c r="DQ757" s="135"/>
      <c r="DS757" s="135"/>
    </row>
    <row r="758" spans="80:123" ht="14.85" customHeight="1">
      <c r="CB758" s="126">
        <v>66.11</v>
      </c>
      <c r="CC758" s="127" t="s">
        <v>5067</v>
      </c>
      <c r="DQ758" s="135"/>
      <c r="DS758" s="135"/>
    </row>
    <row r="759" spans="80:123" ht="14.85" customHeight="1">
      <c r="CB759" s="126">
        <v>66.12</v>
      </c>
      <c r="CC759" s="127" t="s">
        <v>5068</v>
      </c>
      <c r="DQ759" s="135"/>
      <c r="DS759" s="135"/>
    </row>
    <row r="760" spans="80:123" ht="14.85" customHeight="1">
      <c r="CB760" s="126">
        <v>66.19</v>
      </c>
      <c r="CC760" s="127" t="s">
        <v>5069</v>
      </c>
      <c r="DQ760" s="135"/>
      <c r="DS760" s="135"/>
    </row>
    <row r="761" spans="80:123" ht="14.85" customHeight="1">
      <c r="CB761" s="126">
        <v>66.2</v>
      </c>
      <c r="CC761" s="127" t="s">
        <v>5070</v>
      </c>
      <c r="DQ761" s="135"/>
      <c r="DS761" s="135"/>
    </row>
    <row r="762" spans="80:123" ht="14.85" customHeight="1">
      <c r="CB762" s="126">
        <v>66.209999999999994</v>
      </c>
      <c r="CC762" s="127" t="s">
        <v>5071</v>
      </c>
      <c r="DQ762" s="135"/>
      <c r="DS762" s="135"/>
    </row>
    <row r="763" spans="80:123" ht="14.85" customHeight="1">
      <c r="CB763" s="126">
        <v>66.22</v>
      </c>
      <c r="CC763" s="127" t="s">
        <v>5072</v>
      </c>
      <c r="DQ763" s="135"/>
      <c r="DS763" s="135"/>
    </row>
    <row r="764" spans="80:123" ht="14.85" customHeight="1">
      <c r="CB764" s="126">
        <v>66.290000000000006</v>
      </c>
      <c r="CC764" s="127" t="s">
        <v>5073</v>
      </c>
      <c r="DQ764" s="135"/>
      <c r="DS764" s="135"/>
    </row>
    <row r="765" spans="80:123" ht="14.85" customHeight="1">
      <c r="CB765" s="126">
        <v>66.3</v>
      </c>
      <c r="CC765" s="127" t="s">
        <v>5074</v>
      </c>
      <c r="DQ765" s="135"/>
      <c r="DS765" s="135"/>
    </row>
    <row r="766" spans="80:123" ht="14.85" customHeight="1">
      <c r="CB766" s="126">
        <v>66.3</v>
      </c>
      <c r="CC766" s="127" t="s">
        <v>5074</v>
      </c>
      <c r="DQ766" s="135"/>
      <c r="DS766" s="135"/>
    </row>
    <row r="767" spans="80:123" ht="14.85" customHeight="1">
      <c r="CB767" s="126" t="s">
        <v>5075</v>
      </c>
      <c r="CC767" s="127" t="s">
        <v>5076</v>
      </c>
      <c r="DQ767" s="135"/>
      <c r="DS767" s="135"/>
    </row>
    <row r="768" spans="80:123" ht="14.85" customHeight="1">
      <c r="CB768" s="126">
        <v>68</v>
      </c>
      <c r="CC768" s="127" t="s">
        <v>5077</v>
      </c>
      <c r="DQ768" s="135"/>
      <c r="DS768" s="135"/>
    </row>
    <row r="769" spans="80:123" ht="14.85" customHeight="1">
      <c r="CB769" s="126">
        <v>68.099999999999994</v>
      </c>
      <c r="CC769" s="127" t="s">
        <v>5078</v>
      </c>
      <c r="DQ769" s="135"/>
      <c r="DS769" s="135"/>
    </row>
    <row r="770" spans="80:123" ht="14.85" customHeight="1">
      <c r="CB770" s="126">
        <v>68.099999999999994</v>
      </c>
      <c r="CC770" s="127" t="s">
        <v>5078</v>
      </c>
      <c r="DQ770" s="135"/>
      <c r="DS770" s="135"/>
    </row>
    <row r="771" spans="80:123" ht="14.85" customHeight="1">
      <c r="CB771" s="126">
        <v>68.2</v>
      </c>
      <c r="CC771" s="127" t="s">
        <v>5079</v>
      </c>
      <c r="DQ771" s="135"/>
      <c r="DS771" s="135"/>
    </row>
    <row r="772" spans="80:123" ht="14.85" customHeight="1">
      <c r="CB772" s="126">
        <v>68.2</v>
      </c>
      <c r="CC772" s="127" t="s">
        <v>5079</v>
      </c>
      <c r="DQ772" s="135"/>
      <c r="DS772" s="135"/>
    </row>
    <row r="773" spans="80:123" ht="14.85" customHeight="1">
      <c r="CB773" s="126">
        <v>68.3</v>
      </c>
      <c r="CC773" s="127" t="s">
        <v>5080</v>
      </c>
      <c r="DQ773" s="135"/>
      <c r="DS773" s="135"/>
    </row>
    <row r="774" spans="80:123" ht="14.85" customHeight="1">
      <c r="CB774" s="126">
        <v>68.31</v>
      </c>
      <c r="CC774" s="127" t="s">
        <v>5081</v>
      </c>
      <c r="DQ774" s="135"/>
      <c r="DS774" s="135"/>
    </row>
    <row r="775" spans="80:123" ht="14.85" customHeight="1">
      <c r="CB775" s="126">
        <v>68.319999999999993</v>
      </c>
      <c r="CC775" s="127" t="s">
        <v>5082</v>
      </c>
      <c r="DQ775" s="135"/>
      <c r="DS775" s="135"/>
    </row>
    <row r="776" spans="80:123" ht="14.85" customHeight="1">
      <c r="CB776" s="126" t="s">
        <v>5083</v>
      </c>
      <c r="CC776" s="127" t="s">
        <v>5084</v>
      </c>
      <c r="DQ776" s="135"/>
      <c r="DS776" s="135"/>
    </row>
    <row r="777" spans="80:123" ht="14.85" customHeight="1">
      <c r="CB777" s="126">
        <v>69</v>
      </c>
      <c r="CC777" s="127" t="s">
        <v>5085</v>
      </c>
      <c r="DQ777" s="135"/>
      <c r="DS777" s="135"/>
    </row>
    <row r="778" spans="80:123" ht="14.85" customHeight="1">
      <c r="CB778" s="126">
        <v>69.099999999999994</v>
      </c>
      <c r="CC778" s="127" t="s">
        <v>5086</v>
      </c>
      <c r="DQ778" s="135"/>
      <c r="DS778" s="135"/>
    </row>
    <row r="779" spans="80:123" ht="14.85" customHeight="1">
      <c r="CB779" s="126">
        <v>69.099999999999994</v>
      </c>
      <c r="CC779" s="127" t="s">
        <v>5086</v>
      </c>
      <c r="DQ779" s="135"/>
      <c r="DS779" s="135"/>
    </row>
    <row r="780" spans="80:123" ht="14.85" customHeight="1">
      <c r="CB780" s="126">
        <v>69.2</v>
      </c>
      <c r="CC780" s="127" t="s">
        <v>5087</v>
      </c>
      <c r="DQ780" s="135"/>
      <c r="DS780" s="135"/>
    </row>
    <row r="781" spans="80:123" ht="14.85" customHeight="1">
      <c r="CB781" s="126">
        <v>69.2</v>
      </c>
      <c r="CC781" s="127" t="s">
        <v>5087</v>
      </c>
      <c r="DQ781" s="135"/>
      <c r="DS781" s="135"/>
    </row>
    <row r="782" spans="80:123" ht="14.85" customHeight="1">
      <c r="CB782" s="126">
        <v>70</v>
      </c>
      <c r="CC782" s="127" t="s">
        <v>5088</v>
      </c>
      <c r="DQ782" s="135"/>
      <c r="DS782" s="135"/>
    </row>
    <row r="783" spans="80:123" ht="14.85" customHeight="1">
      <c r="CB783" s="126">
        <v>70.099999999999994</v>
      </c>
      <c r="CC783" s="127" t="s">
        <v>5089</v>
      </c>
      <c r="DQ783" s="135"/>
      <c r="DS783" s="135"/>
    </row>
    <row r="784" spans="80:123" ht="14.85" customHeight="1">
      <c r="CB784" s="126">
        <v>70.099999999999994</v>
      </c>
      <c r="CC784" s="127" t="s">
        <v>5089</v>
      </c>
      <c r="DQ784" s="135"/>
      <c r="DS784" s="135"/>
    </row>
    <row r="785" spans="80:123" ht="14.85" customHeight="1">
      <c r="CB785" s="126">
        <v>70.2</v>
      </c>
      <c r="CC785" s="127" t="s">
        <v>5090</v>
      </c>
      <c r="DQ785" s="135"/>
      <c r="DS785" s="135"/>
    </row>
    <row r="786" spans="80:123" ht="14.85" customHeight="1">
      <c r="CB786" s="126">
        <v>70.209999999999994</v>
      </c>
      <c r="CC786" s="127" t="s">
        <v>5091</v>
      </c>
      <c r="DQ786" s="135"/>
      <c r="DS786" s="135"/>
    </row>
    <row r="787" spans="80:123" ht="14.85" customHeight="1">
      <c r="CB787" s="126">
        <v>70.22</v>
      </c>
      <c r="CC787" s="127" t="s">
        <v>5092</v>
      </c>
      <c r="DQ787" s="135"/>
      <c r="DS787" s="135"/>
    </row>
    <row r="788" spans="80:123" ht="14.85" customHeight="1">
      <c r="CB788" s="126">
        <v>71</v>
      </c>
      <c r="CC788" s="127" t="s">
        <v>5093</v>
      </c>
      <c r="DQ788" s="135"/>
      <c r="DS788" s="135"/>
    </row>
    <row r="789" spans="80:123" ht="14.85" customHeight="1">
      <c r="CB789" s="126">
        <v>71.099999999999994</v>
      </c>
      <c r="CC789" s="127" t="s">
        <v>5094</v>
      </c>
      <c r="DQ789" s="135"/>
      <c r="DS789" s="135"/>
    </row>
    <row r="790" spans="80:123" ht="14.85" customHeight="1">
      <c r="CB790" s="126">
        <v>71.11</v>
      </c>
      <c r="CC790" s="127" t="s">
        <v>5095</v>
      </c>
      <c r="DQ790" s="135"/>
      <c r="DS790" s="135"/>
    </row>
    <row r="791" spans="80:123" ht="14.85" customHeight="1">
      <c r="CB791" s="126">
        <v>71.12</v>
      </c>
      <c r="CC791" s="127" t="s">
        <v>5096</v>
      </c>
      <c r="DQ791" s="135"/>
      <c r="DS791" s="135"/>
    </row>
    <row r="792" spans="80:123" ht="14.85" customHeight="1">
      <c r="CB792" s="126">
        <v>71.2</v>
      </c>
      <c r="CC792" s="127" t="s">
        <v>5097</v>
      </c>
      <c r="DQ792" s="135"/>
      <c r="DS792" s="135"/>
    </row>
    <row r="793" spans="80:123" ht="14.85" customHeight="1">
      <c r="CB793" s="126">
        <v>71.2</v>
      </c>
      <c r="CC793" s="127" t="s">
        <v>5097</v>
      </c>
      <c r="DQ793" s="135"/>
      <c r="DS793" s="135"/>
    </row>
    <row r="794" spans="80:123" ht="14.85" customHeight="1">
      <c r="CB794" s="126">
        <v>72</v>
      </c>
      <c r="CC794" s="127" t="s">
        <v>5098</v>
      </c>
      <c r="DQ794" s="135"/>
      <c r="DS794" s="135"/>
    </row>
    <row r="795" spans="80:123" ht="14.85" customHeight="1">
      <c r="CB795" s="126">
        <v>72.099999999999994</v>
      </c>
      <c r="CC795" s="127" t="s">
        <v>5099</v>
      </c>
      <c r="DQ795" s="135"/>
      <c r="DS795" s="135"/>
    </row>
    <row r="796" spans="80:123" ht="14.85" customHeight="1">
      <c r="CB796" s="126">
        <v>72.11</v>
      </c>
      <c r="CC796" s="127" t="s">
        <v>5100</v>
      </c>
      <c r="DQ796" s="135"/>
      <c r="DS796" s="135"/>
    </row>
    <row r="797" spans="80:123" ht="14.85" customHeight="1">
      <c r="CB797" s="126">
        <v>72.19</v>
      </c>
      <c r="CC797" s="127" t="s">
        <v>5101</v>
      </c>
      <c r="DQ797" s="135"/>
      <c r="DS797" s="135"/>
    </row>
    <row r="798" spans="80:123" ht="14.85" customHeight="1">
      <c r="CB798" s="126">
        <v>72.2</v>
      </c>
      <c r="CC798" s="127" t="s">
        <v>5102</v>
      </c>
      <c r="DQ798" s="135"/>
      <c r="DS798" s="135"/>
    </row>
    <row r="799" spans="80:123" ht="14.85" customHeight="1">
      <c r="CB799" s="126">
        <v>72.2</v>
      </c>
      <c r="CC799" s="127" t="s">
        <v>5102</v>
      </c>
      <c r="DQ799" s="135"/>
      <c r="DS799" s="135"/>
    </row>
    <row r="800" spans="80:123" ht="14.85" customHeight="1">
      <c r="CB800" s="126">
        <v>73</v>
      </c>
      <c r="CC800" s="127" t="s">
        <v>5103</v>
      </c>
      <c r="DQ800" s="135"/>
      <c r="DS800" s="135"/>
    </row>
    <row r="801" spans="80:123" ht="14.85" customHeight="1">
      <c r="CB801" s="126">
        <v>73.099999999999994</v>
      </c>
      <c r="CC801" s="127" t="s">
        <v>5104</v>
      </c>
      <c r="DQ801" s="135"/>
      <c r="DS801" s="135"/>
    </row>
    <row r="802" spans="80:123" ht="14.85" customHeight="1">
      <c r="CB802" s="126">
        <v>73.11</v>
      </c>
      <c r="CC802" s="127" t="s">
        <v>5105</v>
      </c>
      <c r="DQ802" s="135"/>
      <c r="DS802" s="135"/>
    </row>
    <row r="803" spans="80:123" ht="14.85" customHeight="1">
      <c r="CB803" s="126">
        <v>73.12</v>
      </c>
      <c r="CC803" s="127" t="s">
        <v>5106</v>
      </c>
      <c r="DQ803" s="135"/>
      <c r="DS803" s="135"/>
    </row>
    <row r="804" spans="80:123" ht="14.85" customHeight="1">
      <c r="CB804" s="126">
        <v>73.2</v>
      </c>
      <c r="CC804" s="127" t="s">
        <v>5107</v>
      </c>
      <c r="DQ804" s="135"/>
      <c r="DS804" s="135"/>
    </row>
    <row r="805" spans="80:123" ht="14.85" customHeight="1">
      <c r="CB805" s="126">
        <v>73.2</v>
      </c>
      <c r="CC805" s="127" t="s">
        <v>5107</v>
      </c>
      <c r="DQ805" s="135"/>
      <c r="DS805" s="135"/>
    </row>
    <row r="806" spans="80:123" ht="14.85" customHeight="1">
      <c r="CB806" s="126">
        <v>74</v>
      </c>
      <c r="CC806" s="127" t="s">
        <v>5108</v>
      </c>
      <c r="DQ806" s="135"/>
      <c r="DS806" s="135"/>
    </row>
    <row r="807" spans="80:123" ht="14.85" customHeight="1">
      <c r="CB807" s="126">
        <v>74.099999999999994</v>
      </c>
      <c r="CC807" s="127" t="s">
        <v>5109</v>
      </c>
      <c r="DQ807" s="135"/>
      <c r="DS807" s="135"/>
    </row>
    <row r="808" spans="80:123" ht="14.85" customHeight="1">
      <c r="CB808" s="126">
        <v>74.099999999999994</v>
      </c>
      <c r="CC808" s="127" t="s">
        <v>5109</v>
      </c>
      <c r="DQ808" s="135"/>
      <c r="DS808" s="135"/>
    </row>
    <row r="809" spans="80:123" ht="14.85" customHeight="1">
      <c r="CB809" s="126">
        <v>74.2</v>
      </c>
      <c r="CC809" s="127" t="s">
        <v>5110</v>
      </c>
      <c r="DQ809" s="135"/>
      <c r="DS809" s="135"/>
    </row>
    <row r="810" spans="80:123" ht="14.85" customHeight="1">
      <c r="CB810" s="126">
        <v>74.2</v>
      </c>
      <c r="CC810" s="127" t="s">
        <v>5110</v>
      </c>
      <c r="DQ810" s="135"/>
      <c r="DS810" s="135"/>
    </row>
    <row r="811" spans="80:123" ht="14.85" customHeight="1">
      <c r="CB811" s="126">
        <v>74.3</v>
      </c>
      <c r="CC811" s="127" t="s">
        <v>5111</v>
      </c>
      <c r="DQ811" s="135"/>
      <c r="DS811" s="135"/>
    </row>
    <row r="812" spans="80:123" ht="14.85" customHeight="1">
      <c r="CB812" s="126">
        <v>74.3</v>
      </c>
      <c r="CC812" s="127" t="s">
        <v>5111</v>
      </c>
      <c r="DQ812" s="135"/>
      <c r="DS812" s="135"/>
    </row>
    <row r="813" spans="80:123" ht="14.85" customHeight="1">
      <c r="CB813" s="126">
        <v>74.900000000000006</v>
      </c>
      <c r="CC813" s="127" t="s">
        <v>5112</v>
      </c>
      <c r="DQ813" s="135"/>
      <c r="DS813" s="135"/>
    </row>
    <row r="814" spans="80:123" ht="14.85" customHeight="1">
      <c r="CB814" s="126">
        <v>74.900000000000006</v>
      </c>
      <c r="CC814" s="127" t="s">
        <v>5112</v>
      </c>
      <c r="DQ814" s="135"/>
      <c r="DS814" s="135"/>
    </row>
    <row r="815" spans="80:123" ht="14.85" customHeight="1">
      <c r="CB815" s="126">
        <v>75</v>
      </c>
      <c r="CC815" s="127" t="s">
        <v>5113</v>
      </c>
      <c r="DQ815" s="135"/>
      <c r="DS815" s="135"/>
    </row>
    <row r="816" spans="80:123" ht="14.85" customHeight="1">
      <c r="CB816" s="126">
        <v>75</v>
      </c>
      <c r="CC816" s="127" t="s">
        <v>5113</v>
      </c>
      <c r="DQ816" s="135"/>
      <c r="DS816" s="135"/>
    </row>
    <row r="817" spans="80:123" ht="14.85" customHeight="1">
      <c r="CB817" s="126">
        <v>75</v>
      </c>
      <c r="CC817" s="127" t="s">
        <v>5113</v>
      </c>
      <c r="DQ817" s="135"/>
      <c r="DS817" s="135"/>
    </row>
    <row r="818" spans="80:123" ht="14.85" customHeight="1">
      <c r="CB818" s="126" t="s">
        <v>63</v>
      </c>
      <c r="CC818" s="127" t="s">
        <v>5114</v>
      </c>
      <c r="DQ818" s="135"/>
      <c r="DS818" s="135"/>
    </row>
    <row r="819" spans="80:123" ht="14.85" customHeight="1">
      <c r="CB819" s="126">
        <v>77</v>
      </c>
      <c r="CC819" s="127" t="s">
        <v>5115</v>
      </c>
      <c r="DQ819" s="135"/>
      <c r="DS819" s="135"/>
    </row>
    <row r="820" spans="80:123" ht="14.85" customHeight="1">
      <c r="CB820" s="126">
        <v>77.099999999999994</v>
      </c>
      <c r="CC820" s="127" t="s">
        <v>5116</v>
      </c>
      <c r="DQ820" s="135"/>
      <c r="DS820" s="135"/>
    </row>
    <row r="821" spans="80:123" ht="14.85" customHeight="1">
      <c r="CB821" s="126">
        <v>77.11</v>
      </c>
      <c r="CC821" s="127" t="s">
        <v>5117</v>
      </c>
      <c r="DQ821" s="135"/>
      <c r="DS821" s="135"/>
    </row>
    <row r="822" spans="80:123" ht="14.85" customHeight="1">
      <c r="CB822" s="126">
        <v>77.12</v>
      </c>
      <c r="CC822" s="127" t="s">
        <v>5118</v>
      </c>
      <c r="DQ822" s="135"/>
      <c r="DS822" s="135"/>
    </row>
    <row r="823" spans="80:123" ht="14.85" customHeight="1">
      <c r="CB823" s="126">
        <v>77.2</v>
      </c>
      <c r="CC823" s="127" t="s">
        <v>5119</v>
      </c>
      <c r="DQ823" s="135"/>
      <c r="DS823" s="135"/>
    </row>
    <row r="824" spans="80:123" ht="14.85" customHeight="1">
      <c r="CB824" s="126">
        <v>77.209999999999994</v>
      </c>
      <c r="CC824" s="127" t="s">
        <v>5120</v>
      </c>
      <c r="DQ824" s="135"/>
      <c r="DS824" s="135"/>
    </row>
    <row r="825" spans="80:123" ht="14.85" customHeight="1">
      <c r="CB825" s="126">
        <v>77.22</v>
      </c>
      <c r="CC825" s="127" t="s">
        <v>5121</v>
      </c>
      <c r="DQ825" s="135"/>
      <c r="DS825" s="135"/>
    </row>
    <row r="826" spans="80:123" ht="14.85" customHeight="1">
      <c r="CB826" s="126">
        <v>77.290000000000006</v>
      </c>
      <c r="CC826" s="127" t="s">
        <v>5122</v>
      </c>
      <c r="DQ826" s="135"/>
      <c r="DS826" s="135"/>
    </row>
    <row r="827" spans="80:123" ht="14.85" customHeight="1">
      <c r="CB827" s="126">
        <v>77.3</v>
      </c>
      <c r="CC827" s="127" t="s">
        <v>5123</v>
      </c>
      <c r="DQ827" s="135"/>
      <c r="DS827" s="135"/>
    </row>
    <row r="828" spans="80:123" ht="14.85" customHeight="1">
      <c r="CB828" s="126">
        <v>77.31</v>
      </c>
      <c r="CC828" s="127" t="s">
        <v>5124</v>
      </c>
      <c r="DQ828" s="135"/>
      <c r="DS828" s="135"/>
    </row>
    <row r="829" spans="80:123" ht="14.85" customHeight="1">
      <c r="CB829" s="126">
        <v>77.319999999999993</v>
      </c>
      <c r="CC829" s="127" t="s">
        <v>5125</v>
      </c>
      <c r="DQ829" s="135"/>
      <c r="DS829" s="135"/>
    </row>
    <row r="830" spans="80:123" ht="14.85" customHeight="1">
      <c r="CB830" s="126">
        <v>77.33</v>
      </c>
      <c r="CC830" s="127" t="s">
        <v>5126</v>
      </c>
      <c r="DQ830" s="135"/>
      <c r="DS830" s="135"/>
    </row>
    <row r="831" spans="80:123" ht="14.85" customHeight="1">
      <c r="CB831" s="126">
        <v>77.34</v>
      </c>
      <c r="CC831" s="127" t="s">
        <v>5127</v>
      </c>
      <c r="DQ831" s="135"/>
      <c r="DS831" s="135"/>
    </row>
    <row r="832" spans="80:123" ht="14.85" customHeight="1">
      <c r="CB832" s="126">
        <v>77.349999999999994</v>
      </c>
      <c r="CC832" s="127" t="s">
        <v>5128</v>
      </c>
      <c r="DQ832" s="135"/>
      <c r="DS832" s="135"/>
    </row>
    <row r="833" spans="80:123" ht="14.85" customHeight="1">
      <c r="CB833" s="126">
        <v>77.39</v>
      </c>
      <c r="CC833" s="127" t="s">
        <v>5129</v>
      </c>
      <c r="DQ833" s="135"/>
      <c r="DS833" s="135"/>
    </row>
    <row r="834" spans="80:123" ht="14.85" customHeight="1">
      <c r="CB834" s="126">
        <v>77.400000000000006</v>
      </c>
      <c r="CC834" s="127" t="s">
        <v>5130</v>
      </c>
      <c r="DQ834" s="135"/>
      <c r="DS834" s="135"/>
    </row>
    <row r="835" spans="80:123" ht="14.85" customHeight="1">
      <c r="CB835" s="126">
        <v>77.400000000000006</v>
      </c>
      <c r="CC835" s="127" t="s">
        <v>5130</v>
      </c>
      <c r="DQ835" s="135"/>
      <c r="DS835" s="135"/>
    </row>
    <row r="836" spans="80:123" ht="14.85" customHeight="1">
      <c r="CB836" s="126">
        <v>78</v>
      </c>
      <c r="CC836" s="127" t="s">
        <v>5131</v>
      </c>
      <c r="DQ836" s="135"/>
      <c r="DS836" s="135"/>
    </row>
    <row r="837" spans="80:123" ht="14.85" customHeight="1">
      <c r="CB837" s="126">
        <v>78.099999999999994</v>
      </c>
      <c r="CC837" s="127" t="s">
        <v>5132</v>
      </c>
      <c r="DQ837" s="135"/>
      <c r="DS837" s="135"/>
    </row>
    <row r="838" spans="80:123" ht="14.85" customHeight="1">
      <c r="CB838" s="126">
        <v>78.099999999999994</v>
      </c>
      <c r="CC838" s="127" t="s">
        <v>5132</v>
      </c>
      <c r="DQ838" s="135"/>
      <c r="DS838" s="135"/>
    </row>
    <row r="839" spans="80:123" ht="14.85" customHeight="1">
      <c r="CB839" s="126">
        <v>78.2</v>
      </c>
      <c r="CC839" s="127" t="s">
        <v>5133</v>
      </c>
      <c r="DQ839" s="135"/>
      <c r="DS839" s="135"/>
    </row>
    <row r="840" spans="80:123" ht="14.85" customHeight="1">
      <c r="CB840" s="126">
        <v>78.2</v>
      </c>
      <c r="CC840" s="127" t="s">
        <v>5133</v>
      </c>
      <c r="DQ840" s="135"/>
      <c r="DS840" s="135"/>
    </row>
    <row r="841" spans="80:123" ht="14.85" customHeight="1">
      <c r="CB841" s="126">
        <v>78.3</v>
      </c>
      <c r="CC841" s="127" t="s">
        <v>5134</v>
      </c>
      <c r="DQ841" s="135"/>
      <c r="DS841" s="135"/>
    </row>
    <row r="842" spans="80:123" ht="14.85" customHeight="1">
      <c r="CB842" s="126">
        <v>78.3</v>
      </c>
      <c r="CC842" s="127" t="s">
        <v>5134</v>
      </c>
      <c r="DQ842" s="135"/>
      <c r="DS842" s="135"/>
    </row>
    <row r="843" spans="80:123" ht="14.85" customHeight="1">
      <c r="CB843" s="126">
        <v>79</v>
      </c>
      <c r="CC843" s="127" t="s">
        <v>5135</v>
      </c>
      <c r="DQ843" s="135"/>
      <c r="DS843" s="135"/>
    </row>
    <row r="844" spans="80:123" ht="14.85" customHeight="1">
      <c r="CB844" s="126">
        <v>79.099999999999994</v>
      </c>
      <c r="CC844" s="127" t="s">
        <v>5136</v>
      </c>
      <c r="DQ844" s="135"/>
      <c r="DS844" s="135"/>
    </row>
    <row r="845" spans="80:123" ht="14.85" customHeight="1">
      <c r="CB845" s="126">
        <v>79.11</v>
      </c>
      <c r="CC845" s="127" t="s">
        <v>5137</v>
      </c>
      <c r="DQ845" s="135"/>
      <c r="DS845" s="135"/>
    </row>
    <row r="846" spans="80:123" ht="14.85" customHeight="1">
      <c r="CB846" s="126">
        <v>79.12</v>
      </c>
      <c r="CC846" s="127" t="s">
        <v>5138</v>
      </c>
      <c r="DQ846" s="135"/>
      <c r="DS846" s="135"/>
    </row>
    <row r="847" spans="80:123" ht="14.85" customHeight="1">
      <c r="CB847" s="126">
        <v>79.900000000000006</v>
      </c>
      <c r="CC847" s="127" t="s">
        <v>5139</v>
      </c>
      <c r="DQ847" s="135"/>
      <c r="DS847" s="135"/>
    </row>
    <row r="848" spans="80:123" ht="14.85" customHeight="1">
      <c r="CB848" s="126">
        <v>79.900000000000006</v>
      </c>
      <c r="CC848" s="127" t="s">
        <v>5139</v>
      </c>
      <c r="DQ848" s="135"/>
      <c r="DS848" s="135"/>
    </row>
    <row r="849" spans="80:123" ht="14.85" customHeight="1">
      <c r="CB849" s="126">
        <v>80</v>
      </c>
      <c r="CC849" s="127" t="s">
        <v>5140</v>
      </c>
      <c r="DQ849" s="135"/>
      <c r="DS849" s="135"/>
    </row>
    <row r="850" spans="80:123" ht="14.85" customHeight="1">
      <c r="CB850" s="126">
        <v>80.099999999999994</v>
      </c>
      <c r="CC850" s="127" t="s">
        <v>5141</v>
      </c>
      <c r="DQ850" s="135"/>
      <c r="DS850" s="135"/>
    </row>
    <row r="851" spans="80:123" ht="14.85" customHeight="1">
      <c r="CB851" s="126">
        <v>80.099999999999994</v>
      </c>
      <c r="CC851" s="127" t="s">
        <v>5141</v>
      </c>
      <c r="DQ851" s="135"/>
      <c r="DS851" s="135"/>
    </row>
    <row r="852" spans="80:123" ht="14.85" customHeight="1">
      <c r="CB852" s="126">
        <v>80.2</v>
      </c>
      <c r="CC852" s="127" t="s">
        <v>5142</v>
      </c>
      <c r="DQ852" s="135"/>
      <c r="DS852" s="135"/>
    </row>
    <row r="853" spans="80:123" ht="14.85" customHeight="1">
      <c r="CB853" s="126">
        <v>80.2</v>
      </c>
      <c r="CC853" s="127" t="s">
        <v>5142</v>
      </c>
      <c r="DQ853" s="135"/>
      <c r="DS853" s="135"/>
    </row>
    <row r="854" spans="80:123" ht="14.85" customHeight="1">
      <c r="CB854" s="126">
        <v>80.3</v>
      </c>
      <c r="CC854" s="127" t="s">
        <v>5143</v>
      </c>
      <c r="DQ854" s="135"/>
      <c r="DS854" s="135"/>
    </row>
    <row r="855" spans="80:123" ht="14.85" customHeight="1">
      <c r="CB855" s="126">
        <v>80.3</v>
      </c>
      <c r="CC855" s="127" t="s">
        <v>5143</v>
      </c>
      <c r="DQ855" s="135"/>
      <c r="DS855" s="135"/>
    </row>
    <row r="856" spans="80:123" ht="14.85" customHeight="1">
      <c r="CB856" s="126">
        <v>81</v>
      </c>
      <c r="CC856" s="127" t="s">
        <v>5144</v>
      </c>
      <c r="DQ856" s="135"/>
      <c r="DS856" s="135"/>
    </row>
    <row r="857" spans="80:123" ht="14.85" customHeight="1">
      <c r="CB857" s="126">
        <v>81.099999999999994</v>
      </c>
      <c r="CC857" s="127" t="s">
        <v>5145</v>
      </c>
      <c r="DQ857" s="135"/>
      <c r="DS857" s="135"/>
    </row>
    <row r="858" spans="80:123" ht="14.85" customHeight="1">
      <c r="CB858" s="126">
        <v>81.099999999999994</v>
      </c>
      <c r="CC858" s="127" t="s">
        <v>5145</v>
      </c>
      <c r="DQ858" s="135"/>
      <c r="DS858" s="135"/>
    </row>
    <row r="859" spans="80:123" ht="14.85" customHeight="1">
      <c r="CB859" s="126">
        <v>81.2</v>
      </c>
      <c r="CC859" s="127" t="s">
        <v>5146</v>
      </c>
      <c r="DQ859" s="135"/>
      <c r="DS859" s="135"/>
    </row>
    <row r="860" spans="80:123" ht="14.85" customHeight="1">
      <c r="CB860" s="126">
        <v>81.209999999999994</v>
      </c>
      <c r="CC860" s="127" t="s">
        <v>5147</v>
      </c>
      <c r="DQ860" s="135"/>
      <c r="DS860" s="135"/>
    </row>
    <row r="861" spans="80:123" ht="14.85" customHeight="1">
      <c r="CB861" s="126">
        <v>81.22</v>
      </c>
      <c r="CC861" s="127" t="s">
        <v>5148</v>
      </c>
      <c r="DQ861" s="135"/>
      <c r="DS861" s="135"/>
    </row>
    <row r="862" spans="80:123" ht="14.85" customHeight="1">
      <c r="CB862" s="126">
        <v>81.290000000000006</v>
      </c>
      <c r="CC862" s="127" t="s">
        <v>5149</v>
      </c>
      <c r="DQ862" s="135"/>
      <c r="DS862" s="135"/>
    </row>
    <row r="863" spans="80:123" ht="14.85" customHeight="1">
      <c r="CB863" s="126">
        <v>81.3</v>
      </c>
      <c r="CC863" s="127" t="s">
        <v>5150</v>
      </c>
      <c r="DQ863" s="135"/>
      <c r="DS863" s="135"/>
    </row>
    <row r="864" spans="80:123" ht="14.85" customHeight="1">
      <c r="CB864" s="126">
        <v>81.3</v>
      </c>
      <c r="CC864" s="127" t="s">
        <v>5150</v>
      </c>
      <c r="DQ864" s="135"/>
      <c r="DS864" s="135"/>
    </row>
    <row r="865" spans="80:123" ht="14.85" customHeight="1">
      <c r="CB865" s="126">
        <v>82</v>
      </c>
      <c r="CC865" s="127" t="s">
        <v>5151</v>
      </c>
      <c r="DQ865" s="135"/>
      <c r="DS865" s="135"/>
    </row>
    <row r="866" spans="80:123" ht="14.85" customHeight="1">
      <c r="CB866" s="126">
        <v>82.1</v>
      </c>
      <c r="CC866" s="127" t="s">
        <v>5152</v>
      </c>
      <c r="DQ866" s="135"/>
      <c r="DS866" s="135"/>
    </row>
    <row r="867" spans="80:123" ht="14.85" customHeight="1">
      <c r="CB867" s="126">
        <v>82.11</v>
      </c>
      <c r="CC867" s="127" t="s">
        <v>5153</v>
      </c>
      <c r="DQ867" s="135"/>
      <c r="DS867" s="135"/>
    </row>
    <row r="868" spans="80:123" ht="14.85" customHeight="1">
      <c r="CB868" s="126">
        <v>82.19</v>
      </c>
      <c r="CC868" s="127" t="s">
        <v>5154</v>
      </c>
      <c r="DQ868" s="135"/>
      <c r="DS868" s="135"/>
    </row>
    <row r="869" spans="80:123" ht="14.85" customHeight="1">
      <c r="CB869" s="126">
        <v>82.2</v>
      </c>
      <c r="CC869" s="127" t="s">
        <v>5155</v>
      </c>
      <c r="DQ869" s="135"/>
      <c r="DS869" s="135"/>
    </row>
    <row r="870" spans="80:123" ht="14.85" customHeight="1">
      <c r="CB870" s="126">
        <v>82.2</v>
      </c>
      <c r="CC870" s="127" t="s">
        <v>5155</v>
      </c>
      <c r="DQ870" s="135"/>
      <c r="DS870" s="135"/>
    </row>
    <row r="871" spans="80:123" ht="14.85" customHeight="1">
      <c r="CB871" s="126">
        <v>82.3</v>
      </c>
      <c r="CC871" s="127" t="s">
        <v>5156</v>
      </c>
      <c r="DQ871" s="135"/>
      <c r="DS871" s="135"/>
    </row>
    <row r="872" spans="80:123" ht="14.85" customHeight="1">
      <c r="CB872" s="126">
        <v>82.3</v>
      </c>
      <c r="CC872" s="127" t="s">
        <v>5156</v>
      </c>
      <c r="DQ872" s="135"/>
      <c r="DS872" s="135"/>
    </row>
    <row r="873" spans="80:123" ht="14.85" customHeight="1">
      <c r="CB873" s="126">
        <v>82.9</v>
      </c>
      <c r="CC873" s="127" t="s">
        <v>5157</v>
      </c>
      <c r="DQ873" s="135"/>
      <c r="DS873" s="135"/>
    </row>
    <row r="874" spans="80:123" ht="14.85" customHeight="1">
      <c r="CB874" s="126">
        <v>82.91</v>
      </c>
      <c r="CC874" s="127" t="s">
        <v>5158</v>
      </c>
      <c r="DQ874" s="135"/>
      <c r="DS874" s="135"/>
    </row>
    <row r="875" spans="80:123" ht="14.85" customHeight="1">
      <c r="CB875" s="126">
        <v>82.92</v>
      </c>
      <c r="CC875" s="127" t="s">
        <v>5159</v>
      </c>
      <c r="DQ875" s="135"/>
      <c r="DS875" s="135"/>
    </row>
    <row r="876" spans="80:123" ht="14.85" customHeight="1">
      <c r="CB876" s="126">
        <v>82.99</v>
      </c>
      <c r="CC876" s="127" t="s">
        <v>5160</v>
      </c>
      <c r="DQ876" s="135"/>
      <c r="DS876" s="135"/>
    </row>
    <row r="877" spans="80:123" ht="14.85" customHeight="1">
      <c r="CB877" s="126" t="s">
        <v>5161</v>
      </c>
      <c r="CC877" s="127" t="s">
        <v>5162</v>
      </c>
      <c r="DQ877" s="135"/>
      <c r="DS877" s="135"/>
    </row>
    <row r="878" spans="80:123" ht="14.85" customHeight="1">
      <c r="CB878" s="126">
        <v>84</v>
      </c>
      <c r="CC878" s="127" t="s">
        <v>5163</v>
      </c>
      <c r="DQ878" s="135"/>
      <c r="DS878" s="135"/>
    </row>
    <row r="879" spans="80:123" ht="14.85" customHeight="1">
      <c r="CB879" s="126">
        <v>84.1</v>
      </c>
      <c r="CC879" s="127" t="s">
        <v>5164</v>
      </c>
      <c r="DQ879" s="135"/>
      <c r="DS879" s="135"/>
    </row>
    <row r="880" spans="80:123" ht="14.85" customHeight="1">
      <c r="CB880" s="126">
        <v>84.11</v>
      </c>
      <c r="CC880" s="127" t="s">
        <v>5165</v>
      </c>
      <c r="DQ880" s="135"/>
      <c r="DS880" s="135"/>
    </row>
    <row r="881" spans="80:123" ht="14.85" customHeight="1">
      <c r="CB881" s="126">
        <v>84.12</v>
      </c>
      <c r="CC881" s="127" t="s">
        <v>5166</v>
      </c>
      <c r="DQ881" s="135"/>
      <c r="DS881" s="135"/>
    </row>
    <row r="882" spans="80:123" ht="14.85" customHeight="1">
      <c r="CB882" s="126">
        <v>84.13</v>
      </c>
      <c r="CC882" s="127" t="s">
        <v>5167</v>
      </c>
      <c r="DQ882" s="135"/>
      <c r="DS882" s="135"/>
    </row>
    <row r="883" spans="80:123" ht="14.85" customHeight="1">
      <c r="CB883" s="126">
        <v>84.2</v>
      </c>
      <c r="CC883" s="127" t="s">
        <v>5168</v>
      </c>
      <c r="DQ883" s="135"/>
      <c r="DS883" s="135"/>
    </row>
    <row r="884" spans="80:123" ht="14.85" customHeight="1">
      <c r="CB884" s="126">
        <v>84.21</v>
      </c>
      <c r="CC884" s="127" t="s">
        <v>5169</v>
      </c>
      <c r="DQ884" s="135"/>
      <c r="DS884" s="135"/>
    </row>
    <row r="885" spans="80:123" ht="14.85" customHeight="1">
      <c r="CB885" s="126">
        <v>84.22</v>
      </c>
      <c r="CC885" s="127" t="s">
        <v>5170</v>
      </c>
      <c r="DQ885" s="135"/>
      <c r="DS885" s="135"/>
    </row>
    <row r="886" spans="80:123" ht="14.85" customHeight="1">
      <c r="CB886" s="126">
        <v>84.23</v>
      </c>
      <c r="CC886" s="127" t="s">
        <v>5171</v>
      </c>
      <c r="DQ886" s="135"/>
      <c r="DS886" s="135"/>
    </row>
    <row r="887" spans="80:123" ht="14.85" customHeight="1">
      <c r="CB887" s="126">
        <v>84.24</v>
      </c>
      <c r="CC887" s="127" t="s">
        <v>5172</v>
      </c>
      <c r="DQ887" s="135"/>
      <c r="DS887" s="135"/>
    </row>
    <row r="888" spans="80:123" ht="14.85" customHeight="1">
      <c r="CB888" s="126">
        <v>84.25</v>
      </c>
      <c r="CC888" s="127" t="s">
        <v>5173</v>
      </c>
      <c r="DQ888" s="135"/>
      <c r="DS888" s="135"/>
    </row>
    <row r="889" spans="80:123" ht="14.85" customHeight="1">
      <c r="CB889" s="126">
        <v>84.3</v>
      </c>
      <c r="CC889" s="127" t="s">
        <v>5174</v>
      </c>
      <c r="DQ889" s="135"/>
      <c r="DS889" s="135"/>
    </row>
    <row r="890" spans="80:123" ht="14.85" customHeight="1">
      <c r="CB890" s="126">
        <v>84.3</v>
      </c>
      <c r="CC890" s="127" t="s">
        <v>5174</v>
      </c>
      <c r="DQ890" s="135"/>
      <c r="DS890" s="135"/>
    </row>
    <row r="891" spans="80:123" ht="14.85" customHeight="1">
      <c r="CB891" s="126" t="s">
        <v>5175</v>
      </c>
      <c r="CC891" s="127" t="s">
        <v>5176</v>
      </c>
      <c r="DQ891" s="135"/>
      <c r="DS891" s="135"/>
    </row>
    <row r="892" spans="80:123" ht="14.85" customHeight="1">
      <c r="CB892" s="126">
        <v>85</v>
      </c>
      <c r="CC892" s="127" t="s">
        <v>5177</v>
      </c>
      <c r="DQ892" s="135"/>
      <c r="DS892" s="135"/>
    </row>
    <row r="893" spans="80:123" ht="14.85" customHeight="1">
      <c r="CB893" s="126">
        <v>85.1</v>
      </c>
      <c r="CC893" s="127" t="s">
        <v>5178</v>
      </c>
      <c r="DQ893" s="135"/>
      <c r="DS893" s="135"/>
    </row>
    <row r="894" spans="80:123" ht="14.85" customHeight="1">
      <c r="CB894" s="126">
        <v>85.1</v>
      </c>
      <c r="CC894" s="127" t="s">
        <v>5179</v>
      </c>
      <c r="DQ894" s="135"/>
      <c r="DS894" s="135"/>
    </row>
    <row r="895" spans="80:123" ht="14.85" customHeight="1">
      <c r="CB895" s="126">
        <v>85.2</v>
      </c>
      <c r="CC895" s="127" t="s">
        <v>5180</v>
      </c>
      <c r="DQ895" s="135"/>
      <c r="DS895" s="135"/>
    </row>
    <row r="896" spans="80:123" ht="14.85" customHeight="1">
      <c r="CB896" s="126">
        <v>85.2</v>
      </c>
      <c r="CC896" s="127" t="s">
        <v>5181</v>
      </c>
      <c r="DQ896" s="135"/>
      <c r="DS896" s="135"/>
    </row>
    <row r="897" spans="80:123" ht="14.85" customHeight="1">
      <c r="CB897" s="126">
        <v>85.3</v>
      </c>
      <c r="CC897" s="127" t="s">
        <v>5182</v>
      </c>
      <c r="DQ897" s="135"/>
      <c r="DS897" s="135"/>
    </row>
    <row r="898" spans="80:123" ht="14.85" customHeight="1">
      <c r="CB898" s="126">
        <v>85.31</v>
      </c>
      <c r="CC898" s="127" t="s">
        <v>5183</v>
      </c>
      <c r="DQ898" s="135"/>
      <c r="DS898" s="135"/>
    </row>
    <row r="899" spans="80:123" ht="14.85" customHeight="1">
      <c r="CB899" s="126">
        <v>85.32</v>
      </c>
      <c r="CC899" s="127" t="s">
        <v>5184</v>
      </c>
      <c r="DQ899" s="135"/>
      <c r="DS899" s="135"/>
    </row>
    <row r="900" spans="80:123" ht="14.85" customHeight="1">
      <c r="CB900" s="126">
        <v>85.4</v>
      </c>
      <c r="CC900" s="127" t="s">
        <v>5185</v>
      </c>
      <c r="DQ900" s="135"/>
      <c r="DS900" s="135"/>
    </row>
    <row r="901" spans="80:123" ht="14.85" customHeight="1">
      <c r="CB901" s="126">
        <v>85.41</v>
      </c>
      <c r="CC901" s="127" t="s">
        <v>5186</v>
      </c>
      <c r="DQ901" s="135"/>
      <c r="DS901" s="135"/>
    </row>
    <row r="902" spans="80:123" ht="14.85" customHeight="1">
      <c r="CB902" s="126">
        <v>85.42</v>
      </c>
      <c r="CC902" s="127" t="s">
        <v>5187</v>
      </c>
      <c r="DQ902" s="135"/>
      <c r="DS902" s="135"/>
    </row>
    <row r="903" spans="80:123" ht="14.85" customHeight="1">
      <c r="CB903" s="126">
        <v>85.5</v>
      </c>
      <c r="CC903" s="127" t="s">
        <v>5188</v>
      </c>
      <c r="DQ903" s="135"/>
      <c r="DS903" s="135"/>
    </row>
    <row r="904" spans="80:123" ht="14.85" customHeight="1">
      <c r="CB904" s="126">
        <v>85.51</v>
      </c>
      <c r="CC904" s="127" t="s">
        <v>5189</v>
      </c>
      <c r="DQ904" s="135"/>
      <c r="DS904" s="135"/>
    </row>
    <row r="905" spans="80:123" ht="14.85" customHeight="1">
      <c r="CB905" s="126">
        <v>85.52</v>
      </c>
      <c r="CC905" s="127" t="s">
        <v>5190</v>
      </c>
      <c r="DQ905" s="135"/>
      <c r="DS905" s="135"/>
    </row>
    <row r="906" spans="80:123" ht="14.85" customHeight="1">
      <c r="CB906" s="126">
        <v>85.53</v>
      </c>
      <c r="CC906" s="127" t="s">
        <v>5191</v>
      </c>
      <c r="DQ906" s="135"/>
      <c r="DS906" s="135"/>
    </row>
    <row r="907" spans="80:123" ht="14.85" customHeight="1">
      <c r="CB907" s="126">
        <v>85.59</v>
      </c>
      <c r="CC907" s="127" t="s">
        <v>5192</v>
      </c>
      <c r="DQ907" s="135"/>
      <c r="DS907" s="135"/>
    </row>
    <row r="908" spans="80:123" ht="14.85" customHeight="1">
      <c r="CB908" s="126">
        <v>85.6</v>
      </c>
      <c r="CC908" s="127" t="s">
        <v>5193</v>
      </c>
      <c r="DQ908" s="135"/>
      <c r="DS908" s="135"/>
    </row>
    <row r="909" spans="80:123" ht="14.85" customHeight="1">
      <c r="CB909" s="126">
        <v>85.6</v>
      </c>
      <c r="CC909" s="127" t="s">
        <v>5193</v>
      </c>
      <c r="DQ909" s="135"/>
      <c r="DS909" s="135"/>
    </row>
    <row r="910" spans="80:123" ht="14.85" customHeight="1">
      <c r="CB910" s="126" t="s">
        <v>5194</v>
      </c>
      <c r="CC910" s="127" t="s">
        <v>5195</v>
      </c>
      <c r="DQ910" s="135"/>
      <c r="DS910" s="135"/>
    </row>
    <row r="911" spans="80:123" ht="14.85" customHeight="1">
      <c r="CB911" s="126">
        <v>86</v>
      </c>
      <c r="CC911" s="127" t="s">
        <v>5196</v>
      </c>
      <c r="DQ911" s="135"/>
      <c r="DS911" s="135"/>
    </row>
    <row r="912" spans="80:123" ht="14.85" customHeight="1">
      <c r="CB912" s="126">
        <v>86.1</v>
      </c>
      <c r="CC912" s="127" t="s">
        <v>5197</v>
      </c>
      <c r="DQ912" s="135"/>
      <c r="DS912" s="135"/>
    </row>
    <row r="913" spans="80:123" ht="14.85" customHeight="1">
      <c r="CB913" s="126">
        <v>86.1</v>
      </c>
      <c r="CC913" s="127" t="s">
        <v>5197</v>
      </c>
      <c r="DQ913" s="135"/>
      <c r="DS913" s="135"/>
    </row>
    <row r="914" spans="80:123" ht="14.85" customHeight="1">
      <c r="CB914" s="126">
        <v>86.2</v>
      </c>
      <c r="CC914" s="127" t="s">
        <v>5198</v>
      </c>
      <c r="DQ914" s="135"/>
      <c r="DS914" s="135"/>
    </row>
    <row r="915" spans="80:123" ht="14.85" customHeight="1">
      <c r="CB915" s="126">
        <v>86.21</v>
      </c>
      <c r="CC915" s="127" t="s">
        <v>5199</v>
      </c>
      <c r="DQ915" s="135"/>
      <c r="DS915" s="135"/>
    </row>
    <row r="916" spans="80:123" ht="14.85" customHeight="1">
      <c r="CB916" s="126">
        <v>86.22</v>
      </c>
      <c r="CC916" s="127" t="s">
        <v>5200</v>
      </c>
      <c r="DQ916" s="135"/>
      <c r="DS916" s="135"/>
    </row>
    <row r="917" spans="80:123" ht="14.85" customHeight="1">
      <c r="CB917" s="126">
        <v>86.23</v>
      </c>
      <c r="CC917" s="127" t="s">
        <v>5201</v>
      </c>
      <c r="DQ917" s="135"/>
      <c r="DS917" s="135"/>
    </row>
    <row r="918" spans="80:123" ht="14.85" customHeight="1">
      <c r="CB918" s="126">
        <v>86.9</v>
      </c>
      <c r="CC918" s="127" t="s">
        <v>5202</v>
      </c>
      <c r="DQ918" s="135"/>
      <c r="DS918" s="135"/>
    </row>
    <row r="919" spans="80:123" ht="14.85" customHeight="1">
      <c r="CB919" s="126">
        <v>86.9</v>
      </c>
      <c r="CC919" s="127" t="s">
        <v>5202</v>
      </c>
      <c r="DQ919" s="135"/>
      <c r="DS919" s="135"/>
    </row>
    <row r="920" spans="80:123" ht="14.85" customHeight="1">
      <c r="CB920" s="126">
        <v>87</v>
      </c>
      <c r="CC920" s="127" t="s">
        <v>5203</v>
      </c>
      <c r="DQ920" s="135"/>
      <c r="DS920" s="135"/>
    </row>
    <row r="921" spans="80:123" ht="14.85" customHeight="1">
      <c r="CB921" s="126">
        <v>87.1</v>
      </c>
      <c r="CC921" s="127" t="s">
        <v>5204</v>
      </c>
      <c r="DQ921" s="135"/>
      <c r="DS921" s="135"/>
    </row>
    <row r="922" spans="80:123" ht="14.85" customHeight="1">
      <c r="CB922" s="126">
        <v>87.1</v>
      </c>
      <c r="CC922" s="127" t="s">
        <v>5204</v>
      </c>
      <c r="DQ922" s="135"/>
      <c r="DS922" s="135"/>
    </row>
    <row r="923" spans="80:123" ht="14.85" customHeight="1">
      <c r="CB923" s="126">
        <v>87.2</v>
      </c>
      <c r="CC923" s="127" t="s">
        <v>5205</v>
      </c>
      <c r="DQ923" s="135"/>
      <c r="DS923" s="135"/>
    </row>
    <row r="924" spans="80:123" ht="14.85" customHeight="1">
      <c r="CB924" s="126">
        <v>87.2</v>
      </c>
      <c r="CC924" s="127" t="s">
        <v>5205</v>
      </c>
      <c r="DQ924" s="135"/>
      <c r="DS924" s="135"/>
    </row>
    <row r="925" spans="80:123" ht="14.85" customHeight="1">
      <c r="CB925" s="126">
        <v>87.3</v>
      </c>
      <c r="CC925" s="127" t="s">
        <v>5206</v>
      </c>
      <c r="DQ925" s="135"/>
      <c r="DS925" s="135"/>
    </row>
    <row r="926" spans="80:123" ht="14.85" customHeight="1">
      <c r="CB926" s="126">
        <v>87.3</v>
      </c>
      <c r="CC926" s="127" t="s">
        <v>5206</v>
      </c>
      <c r="DQ926" s="135"/>
      <c r="DS926" s="135"/>
    </row>
    <row r="927" spans="80:123" ht="14.85" customHeight="1">
      <c r="CB927" s="126">
        <v>87.9</v>
      </c>
      <c r="CC927" s="127" t="s">
        <v>5207</v>
      </c>
      <c r="DQ927" s="135"/>
      <c r="DS927" s="135"/>
    </row>
    <row r="928" spans="80:123" ht="14.85" customHeight="1">
      <c r="CB928" s="126">
        <v>87.9</v>
      </c>
      <c r="CC928" s="127" t="s">
        <v>5207</v>
      </c>
      <c r="DQ928" s="135"/>
      <c r="DS928" s="135"/>
    </row>
    <row r="929" spans="80:123" ht="14.85" customHeight="1">
      <c r="CB929" s="126">
        <v>88</v>
      </c>
      <c r="CC929" s="127" t="s">
        <v>5208</v>
      </c>
      <c r="DQ929" s="135"/>
      <c r="DS929" s="135"/>
    </row>
    <row r="930" spans="80:123" ht="14.85" customHeight="1">
      <c r="CB930" s="126">
        <v>88.1</v>
      </c>
      <c r="CC930" s="127" t="s">
        <v>5209</v>
      </c>
      <c r="DQ930" s="135"/>
      <c r="DS930" s="135"/>
    </row>
    <row r="931" spans="80:123" ht="14.85" customHeight="1">
      <c r="CB931" s="126">
        <v>88.1</v>
      </c>
      <c r="CC931" s="127" t="s">
        <v>5209</v>
      </c>
      <c r="DQ931" s="135"/>
      <c r="DS931" s="135"/>
    </row>
    <row r="932" spans="80:123" ht="14.85" customHeight="1">
      <c r="CB932" s="126">
        <v>88.9</v>
      </c>
      <c r="CC932" s="127" t="s">
        <v>5210</v>
      </c>
      <c r="DQ932" s="135"/>
      <c r="DS932" s="135"/>
    </row>
    <row r="933" spans="80:123" ht="14.85" customHeight="1">
      <c r="CB933" s="126">
        <v>88.91</v>
      </c>
      <c r="CC933" s="127" t="s">
        <v>5211</v>
      </c>
      <c r="DQ933" s="135"/>
      <c r="DS933" s="135"/>
    </row>
    <row r="934" spans="80:123" ht="14.85" customHeight="1">
      <c r="CB934" s="126">
        <v>88.99</v>
      </c>
      <c r="CC934" s="127" t="s">
        <v>5212</v>
      </c>
      <c r="DQ934" s="135"/>
      <c r="DS934" s="135"/>
    </row>
    <row r="935" spans="80:123" ht="14.85" customHeight="1">
      <c r="CB935" s="126" t="s">
        <v>5213</v>
      </c>
      <c r="CC935" s="127" t="s">
        <v>5214</v>
      </c>
      <c r="DQ935" s="135"/>
      <c r="DS935" s="135"/>
    </row>
    <row r="936" spans="80:123" ht="14.85" customHeight="1">
      <c r="CB936" s="126">
        <v>90</v>
      </c>
      <c r="CC936" s="127" t="s">
        <v>5215</v>
      </c>
      <c r="DQ936" s="135"/>
      <c r="DS936" s="135"/>
    </row>
    <row r="937" spans="80:123" ht="14.85" customHeight="1">
      <c r="CB937" s="126">
        <v>90</v>
      </c>
      <c r="CC937" s="127" t="s">
        <v>5215</v>
      </c>
      <c r="DQ937" s="135"/>
      <c r="DS937" s="135"/>
    </row>
    <row r="938" spans="80:123" ht="14.85" customHeight="1">
      <c r="CB938" s="126">
        <v>90.01</v>
      </c>
      <c r="CC938" s="127" t="s">
        <v>5216</v>
      </c>
      <c r="DQ938" s="135"/>
      <c r="DS938" s="135"/>
    </row>
    <row r="939" spans="80:123" ht="14.85" customHeight="1">
      <c r="CB939" s="126">
        <v>90.02</v>
      </c>
      <c r="CC939" s="127" t="s">
        <v>5217</v>
      </c>
      <c r="DQ939" s="135"/>
      <c r="DS939" s="135"/>
    </row>
    <row r="940" spans="80:123" ht="14.85" customHeight="1">
      <c r="CB940" s="126">
        <v>90.03</v>
      </c>
      <c r="CC940" s="127" t="s">
        <v>5218</v>
      </c>
      <c r="DQ940" s="135"/>
      <c r="DS940" s="135"/>
    </row>
    <row r="941" spans="80:123" ht="14.85" customHeight="1">
      <c r="CB941" s="126">
        <v>90.04</v>
      </c>
      <c r="CC941" s="127" t="s">
        <v>5219</v>
      </c>
      <c r="DQ941" s="135"/>
      <c r="DS941" s="135"/>
    </row>
    <row r="942" spans="80:123" ht="14.85" customHeight="1">
      <c r="CB942" s="126">
        <v>91</v>
      </c>
      <c r="CC942" s="127" t="s">
        <v>5220</v>
      </c>
      <c r="DQ942" s="135"/>
      <c r="DS942" s="135"/>
    </row>
    <row r="943" spans="80:123" ht="14.85" customHeight="1">
      <c r="CB943" s="126">
        <v>91</v>
      </c>
      <c r="CC943" s="127" t="s">
        <v>5220</v>
      </c>
      <c r="DQ943" s="135"/>
      <c r="DS943" s="135"/>
    </row>
    <row r="944" spans="80:123" ht="14.85" customHeight="1">
      <c r="CB944" s="126">
        <v>91.01</v>
      </c>
      <c r="CC944" s="127" t="s">
        <v>5221</v>
      </c>
      <c r="DQ944" s="135"/>
      <c r="DS944" s="135"/>
    </row>
    <row r="945" spans="80:123" ht="14.85" customHeight="1">
      <c r="CB945" s="126">
        <v>91.02</v>
      </c>
      <c r="CC945" s="127" t="s">
        <v>5222</v>
      </c>
      <c r="DQ945" s="135"/>
      <c r="DS945" s="135"/>
    </row>
    <row r="946" spans="80:123" ht="14.85" customHeight="1">
      <c r="CB946" s="126">
        <v>91.03</v>
      </c>
      <c r="CC946" s="127" t="s">
        <v>5223</v>
      </c>
      <c r="DQ946" s="135"/>
      <c r="DS946" s="135"/>
    </row>
    <row r="947" spans="80:123" ht="14.85" customHeight="1">
      <c r="CB947" s="126">
        <v>91.04</v>
      </c>
      <c r="CC947" s="127" t="s">
        <v>5224</v>
      </c>
      <c r="DQ947" s="135"/>
      <c r="DS947" s="135"/>
    </row>
    <row r="948" spans="80:123" ht="14.85" customHeight="1">
      <c r="CB948" s="126">
        <v>92</v>
      </c>
      <c r="CC948" s="127" t="s">
        <v>5225</v>
      </c>
      <c r="DQ948" s="135"/>
      <c r="DS948" s="135"/>
    </row>
    <row r="949" spans="80:123" ht="14.85" customHeight="1">
      <c r="CB949" s="126">
        <v>92</v>
      </c>
      <c r="CC949" s="127" t="s">
        <v>5225</v>
      </c>
      <c r="DQ949" s="135"/>
      <c r="DS949" s="135"/>
    </row>
    <row r="950" spans="80:123" ht="14.85" customHeight="1">
      <c r="CB950" s="126">
        <v>92</v>
      </c>
      <c r="CC950" s="127" t="s">
        <v>5225</v>
      </c>
      <c r="DQ950" s="135"/>
      <c r="DS950" s="135"/>
    </row>
    <row r="951" spans="80:123" ht="14.85" customHeight="1">
      <c r="CB951" s="126">
        <v>93</v>
      </c>
      <c r="CC951" s="127" t="s">
        <v>5226</v>
      </c>
      <c r="DQ951" s="135"/>
      <c r="DS951" s="135"/>
    </row>
    <row r="952" spans="80:123" ht="14.85" customHeight="1">
      <c r="CB952" s="126">
        <v>93.1</v>
      </c>
      <c r="CC952" s="127" t="s">
        <v>5227</v>
      </c>
      <c r="DQ952" s="135"/>
      <c r="DS952" s="135"/>
    </row>
    <row r="953" spans="80:123" ht="14.85" customHeight="1">
      <c r="CB953" s="126">
        <v>93.11</v>
      </c>
      <c r="CC953" s="127" t="s">
        <v>5228</v>
      </c>
      <c r="DQ953" s="135"/>
      <c r="DS953" s="135"/>
    </row>
    <row r="954" spans="80:123" ht="14.85" customHeight="1">
      <c r="CB954" s="126">
        <v>93.12</v>
      </c>
      <c r="CC954" s="127" t="s">
        <v>5229</v>
      </c>
      <c r="DQ954" s="135"/>
      <c r="DS954" s="135"/>
    </row>
    <row r="955" spans="80:123" ht="14.85" customHeight="1">
      <c r="CB955" s="126">
        <v>93.13</v>
      </c>
      <c r="CC955" s="127" t="s">
        <v>5230</v>
      </c>
      <c r="DQ955" s="135"/>
      <c r="DS955" s="135"/>
    </row>
    <row r="956" spans="80:123" ht="14.85" customHeight="1">
      <c r="CB956" s="126">
        <v>93.19</v>
      </c>
      <c r="CC956" s="127" t="s">
        <v>5231</v>
      </c>
      <c r="DQ956" s="135"/>
      <c r="DS956" s="135"/>
    </row>
    <row r="957" spans="80:123" ht="14.85" customHeight="1">
      <c r="CB957" s="126">
        <v>93.2</v>
      </c>
      <c r="CC957" s="127" t="s">
        <v>5232</v>
      </c>
      <c r="DQ957" s="135"/>
      <c r="DS957" s="135"/>
    </row>
    <row r="958" spans="80:123" ht="14.85" customHeight="1">
      <c r="CB958" s="126">
        <v>93.21</v>
      </c>
      <c r="CC958" s="127" t="s">
        <v>5233</v>
      </c>
      <c r="DQ958" s="135"/>
      <c r="DS958" s="135"/>
    </row>
    <row r="959" spans="80:123" ht="14.85" customHeight="1">
      <c r="CB959" s="126">
        <v>93.29</v>
      </c>
      <c r="CC959" s="127" t="s">
        <v>5234</v>
      </c>
      <c r="DQ959" s="135"/>
      <c r="DS959" s="135"/>
    </row>
    <row r="960" spans="80:123" ht="14.85" customHeight="1">
      <c r="CB960" s="126" t="s">
        <v>5235</v>
      </c>
      <c r="CC960" s="127" t="s">
        <v>5236</v>
      </c>
      <c r="DQ960" s="135"/>
      <c r="DS960" s="135"/>
    </row>
    <row r="961" spans="80:123" ht="14.85" customHeight="1">
      <c r="CB961" s="126">
        <v>94</v>
      </c>
      <c r="CC961" s="127" t="s">
        <v>5237</v>
      </c>
      <c r="DQ961" s="135"/>
      <c r="DS961" s="135"/>
    </row>
    <row r="962" spans="80:123" ht="14.85" customHeight="1">
      <c r="CB962" s="126">
        <v>94.1</v>
      </c>
      <c r="CC962" s="127" t="s">
        <v>5238</v>
      </c>
      <c r="DQ962" s="135"/>
      <c r="DS962" s="135"/>
    </row>
    <row r="963" spans="80:123" ht="14.85" customHeight="1">
      <c r="CB963" s="126">
        <v>94.11</v>
      </c>
      <c r="CC963" s="127" t="s">
        <v>5239</v>
      </c>
      <c r="DQ963" s="135"/>
      <c r="DS963" s="135"/>
    </row>
    <row r="964" spans="80:123" ht="14.85" customHeight="1">
      <c r="CB964" s="126">
        <v>94.12</v>
      </c>
      <c r="CC964" s="127" t="s">
        <v>5240</v>
      </c>
      <c r="DQ964" s="135"/>
      <c r="DS964" s="135"/>
    </row>
    <row r="965" spans="80:123" ht="14.85" customHeight="1">
      <c r="CB965" s="126">
        <v>94.2</v>
      </c>
      <c r="CC965" s="127" t="s">
        <v>5241</v>
      </c>
      <c r="DQ965" s="135"/>
      <c r="DS965" s="135"/>
    </row>
    <row r="966" spans="80:123" ht="14.85" customHeight="1">
      <c r="CB966" s="126">
        <v>94.2</v>
      </c>
      <c r="CC966" s="127" t="s">
        <v>5241</v>
      </c>
      <c r="DQ966" s="135"/>
      <c r="DS966" s="135"/>
    </row>
    <row r="967" spans="80:123" ht="14.85" customHeight="1">
      <c r="CB967" s="126">
        <v>94.9</v>
      </c>
      <c r="CC967" s="127" t="s">
        <v>5242</v>
      </c>
      <c r="DQ967" s="135"/>
      <c r="DS967" s="135"/>
    </row>
    <row r="968" spans="80:123" ht="14.85" customHeight="1">
      <c r="CB968" s="126">
        <v>94.91</v>
      </c>
      <c r="CC968" s="127" t="s">
        <v>5243</v>
      </c>
      <c r="DQ968" s="135"/>
      <c r="DS968" s="135"/>
    </row>
    <row r="969" spans="80:123" ht="14.85" customHeight="1">
      <c r="CB969" s="126">
        <v>94.92</v>
      </c>
      <c r="CC969" s="127" t="s">
        <v>5244</v>
      </c>
      <c r="DQ969" s="135"/>
      <c r="DS969" s="135"/>
    </row>
    <row r="970" spans="80:123" ht="14.85" customHeight="1">
      <c r="CB970" s="126">
        <v>94.99</v>
      </c>
      <c r="CC970" s="127" t="s">
        <v>5245</v>
      </c>
      <c r="DQ970" s="135"/>
      <c r="DS970" s="135"/>
    </row>
    <row r="971" spans="80:123" ht="14.85" customHeight="1">
      <c r="CB971" s="126">
        <v>95</v>
      </c>
      <c r="CC971" s="127" t="s">
        <v>5246</v>
      </c>
      <c r="DQ971" s="135"/>
      <c r="DS971" s="135"/>
    </row>
    <row r="972" spans="80:123" ht="14.85" customHeight="1">
      <c r="CB972" s="126">
        <v>95.1</v>
      </c>
      <c r="CC972" s="127" t="s">
        <v>5247</v>
      </c>
      <c r="DQ972" s="135"/>
      <c r="DS972" s="135"/>
    </row>
    <row r="973" spans="80:123" ht="14.85" customHeight="1">
      <c r="CB973" s="126">
        <v>95.11</v>
      </c>
      <c r="CC973" s="127" t="s">
        <v>5248</v>
      </c>
      <c r="DQ973" s="135"/>
      <c r="DS973" s="135"/>
    </row>
    <row r="974" spans="80:123" ht="14.85" customHeight="1">
      <c r="CB974" s="126">
        <v>95.12</v>
      </c>
      <c r="CC974" s="127" t="s">
        <v>5249</v>
      </c>
      <c r="DQ974" s="135"/>
      <c r="DS974" s="135"/>
    </row>
    <row r="975" spans="80:123" ht="14.85" customHeight="1">
      <c r="CB975" s="126">
        <v>95.2</v>
      </c>
      <c r="CC975" s="127" t="s">
        <v>5250</v>
      </c>
      <c r="DQ975" s="135"/>
      <c r="DS975" s="135"/>
    </row>
    <row r="976" spans="80:123" ht="14.85" customHeight="1">
      <c r="CB976" s="126">
        <v>95.21</v>
      </c>
      <c r="CC976" s="127" t="s">
        <v>5251</v>
      </c>
      <c r="DQ976" s="135"/>
      <c r="DS976" s="135"/>
    </row>
    <row r="977" spans="80:123" ht="14.85" customHeight="1">
      <c r="CB977" s="126">
        <v>95.22</v>
      </c>
      <c r="CC977" s="127" t="s">
        <v>5252</v>
      </c>
      <c r="DQ977" s="135"/>
      <c r="DS977" s="135"/>
    </row>
    <row r="978" spans="80:123" ht="14.85" customHeight="1">
      <c r="CB978" s="126">
        <v>95.23</v>
      </c>
      <c r="CC978" s="127" t="s">
        <v>5253</v>
      </c>
      <c r="DQ978" s="135"/>
      <c r="DS978" s="135"/>
    </row>
    <row r="979" spans="80:123" ht="14.85" customHeight="1">
      <c r="CB979" s="126">
        <v>95.24</v>
      </c>
      <c r="CC979" s="127" t="s">
        <v>5254</v>
      </c>
      <c r="DQ979" s="135"/>
      <c r="DS979" s="135"/>
    </row>
    <row r="980" spans="80:123" ht="14.85" customHeight="1">
      <c r="CB980" s="126">
        <v>95.25</v>
      </c>
      <c r="CC980" s="127" t="s">
        <v>5255</v>
      </c>
      <c r="DQ980" s="135"/>
      <c r="DS980" s="135"/>
    </row>
    <row r="981" spans="80:123" ht="14.85" customHeight="1">
      <c r="CB981" s="146">
        <v>95.29</v>
      </c>
      <c r="CC981" s="147" t="s">
        <v>5256</v>
      </c>
      <c r="DQ981" s="135"/>
      <c r="DS981" s="135"/>
    </row>
    <row r="982" spans="80:123" ht="14.85" customHeight="1">
      <c r="CB982" s="146">
        <v>96</v>
      </c>
      <c r="CC982" s="147" t="s">
        <v>5257</v>
      </c>
      <c r="DQ982" s="135"/>
      <c r="DS982" s="135"/>
    </row>
    <row r="983" spans="80:123" ht="14.85" customHeight="1">
      <c r="CB983" s="146">
        <v>96</v>
      </c>
      <c r="CC983" s="147" t="s">
        <v>5257</v>
      </c>
      <c r="DQ983" s="135"/>
      <c r="DS983" s="135"/>
    </row>
    <row r="984" spans="80:123" ht="14.85" customHeight="1">
      <c r="CB984" s="146">
        <v>96.01</v>
      </c>
      <c r="CC984" s="147" t="s">
        <v>5258</v>
      </c>
      <c r="DQ984" s="135"/>
      <c r="DS984" s="135"/>
    </row>
    <row r="985" spans="80:123" ht="14.85" customHeight="1">
      <c r="CB985" s="146">
        <v>96.02</v>
      </c>
      <c r="CC985" s="147" t="s">
        <v>5259</v>
      </c>
      <c r="DQ985" s="135"/>
      <c r="DS985" s="135"/>
    </row>
    <row r="986" spans="80:123" ht="14.85" customHeight="1">
      <c r="CB986" s="146">
        <v>96.03</v>
      </c>
      <c r="CC986" s="147" t="s">
        <v>5260</v>
      </c>
      <c r="DQ986" s="135"/>
      <c r="DS986" s="135"/>
    </row>
    <row r="987" spans="80:123" ht="14.85" customHeight="1">
      <c r="CB987" s="146">
        <v>96.04</v>
      </c>
      <c r="CC987" s="147" t="s">
        <v>5261</v>
      </c>
      <c r="DQ987" s="135"/>
      <c r="DS987" s="135"/>
    </row>
    <row r="988" spans="80:123" ht="14.85" customHeight="1">
      <c r="CB988" s="146">
        <v>96.09</v>
      </c>
      <c r="CC988" s="147" t="s">
        <v>5262</v>
      </c>
      <c r="DQ988" s="135"/>
      <c r="DS988" s="135"/>
    </row>
    <row r="989" spans="80:123" ht="14.85" customHeight="1">
      <c r="CB989" s="146" t="s">
        <v>5263</v>
      </c>
      <c r="CC989" s="147" t="s">
        <v>5264</v>
      </c>
      <c r="DQ989" s="135"/>
      <c r="DS989" s="135"/>
    </row>
    <row r="990" spans="80:123" ht="14.85" customHeight="1">
      <c r="CB990" s="146">
        <v>97</v>
      </c>
      <c r="CC990" s="147" t="s">
        <v>5265</v>
      </c>
      <c r="DQ990" s="135"/>
      <c r="DS990" s="135"/>
    </row>
    <row r="991" spans="80:123" ht="14.85" customHeight="1">
      <c r="CB991" s="146">
        <v>97</v>
      </c>
      <c r="CC991" s="147" t="s">
        <v>5265</v>
      </c>
      <c r="DQ991" s="135"/>
      <c r="DS991" s="135"/>
    </row>
    <row r="992" spans="80:123" ht="14.85" customHeight="1">
      <c r="CB992" s="146">
        <v>97</v>
      </c>
      <c r="CC992" s="147" t="s">
        <v>5265</v>
      </c>
      <c r="DQ992" s="135"/>
      <c r="DS992" s="135"/>
    </row>
    <row r="993" spans="80:123" ht="14.85" customHeight="1">
      <c r="CB993" s="146">
        <v>98</v>
      </c>
      <c r="CC993" s="147" t="s">
        <v>5266</v>
      </c>
      <c r="DQ993" s="135"/>
      <c r="DS993" s="135"/>
    </row>
    <row r="994" spans="80:123" ht="14.85" customHeight="1">
      <c r="CB994" s="146">
        <v>98.1</v>
      </c>
      <c r="CC994" s="147" t="s">
        <v>5267</v>
      </c>
      <c r="DQ994" s="135"/>
      <c r="DS994" s="135"/>
    </row>
    <row r="995" spans="80:123" ht="14.85" customHeight="1">
      <c r="CB995" s="146">
        <v>98.1</v>
      </c>
      <c r="CC995" s="147" t="s">
        <v>5267</v>
      </c>
      <c r="DQ995" s="135"/>
      <c r="DS995" s="135"/>
    </row>
    <row r="996" spans="80:123" ht="14.85" customHeight="1">
      <c r="CB996" s="146">
        <v>98.2</v>
      </c>
      <c r="CC996" s="147" t="s">
        <v>5268</v>
      </c>
      <c r="DQ996" s="135"/>
      <c r="DS996" s="135"/>
    </row>
    <row r="997" spans="80:123" ht="14.85" customHeight="1">
      <c r="CB997" s="146">
        <v>98.2</v>
      </c>
      <c r="CC997" s="147" t="s">
        <v>5268</v>
      </c>
      <c r="DQ997" s="135"/>
      <c r="DS997" s="135"/>
    </row>
    <row r="998" spans="80:123" ht="14.85" customHeight="1">
      <c r="CB998" s="146" t="s">
        <v>5269</v>
      </c>
      <c r="CC998" s="147" t="s">
        <v>5270</v>
      </c>
      <c r="DQ998" s="135"/>
      <c r="DS998" s="135"/>
    </row>
    <row r="999" spans="80:123" ht="14.85" customHeight="1">
      <c r="CB999" s="146">
        <v>99</v>
      </c>
      <c r="CC999" s="147" t="s">
        <v>5271</v>
      </c>
      <c r="DQ999" s="135"/>
      <c r="DS999" s="135"/>
    </row>
    <row r="1000" spans="80:123" ht="14.85" customHeight="1">
      <c r="CB1000" s="146">
        <v>99</v>
      </c>
      <c r="CC1000" s="147" t="s">
        <v>5271</v>
      </c>
      <c r="DQ1000" s="135"/>
      <c r="DS1000" s="135"/>
    </row>
    <row r="1001" spans="80:123" ht="14.85" customHeight="1" thickBot="1">
      <c r="CB1001" s="148">
        <v>99</v>
      </c>
      <c r="CC1001" s="149" t="s">
        <v>5271</v>
      </c>
      <c r="DQ1001" s="135"/>
      <c r="DS1001" s="135"/>
    </row>
    <row r="1002" spans="80:123" ht="14.85" customHeight="1">
      <c r="DQ1002" s="135"/>
    </row>
    <row r="1003" spans="80:123" ht="14.85" customHeight="1">
      <c r="DQ1003" s="135"/>
    </row>
  </sheetData>
  <autoFilter ref="A1:EC1001" xr:uid="{00000000-0009-0000-0000-000007000000}"/>
  <mergeCells count="54">
    <mergeCell ref="B3:C3"/>
    <mergeCell ref="F3:G3"/>
    <mergeCell ref="H3:I3"/>
    <mergeCell ref="J3:K3"/>
    <mergeCell ref="L3:M3"/>
    <mergeCell ref="N3:O3"/>
    <mergeCell ref="AB3:AC3"/>
    <mergeCell ref="AD3:AE3"/>
    <mergeCell ref="AF3:AG3"/>
    <mergeCell ref="AH3:AI3"/>
    <mergeCell ref="AJ3:AK3"/>
    <mergeCell ref="AL3:AM3"/>
    <mergeCell ref="P3:Q3"/>
    <mergeCell ref="R3:S3"/>
    <mergeCell ref="T3:U3"/>
    <mergeCell ref="V3:W3"/>
    <mergeCell ref="X3:Y3"/>
    <mergeCell ref="Z3:AA3"/>
    <mergeCell ref="BL3:BM3"/>
    <mergeCell ref="AN3:AO3"/>
    <mergeCell ref="AP3:AQ3"/>
    <mergeCell ref="AR3:AS3"/>
    <mergeCell ref="AT3:AU3"/>
    <mergeCell ref="AV3:AW3"/>
    <mergeCell ref="AX3:AY3"/>
    <mergeCell ref="AZ3:BA3"/>
    <mergeCell ref="BB3:BC3"/>
    <mergeCell ref="BD3:BE3"/>
    <mergeCell ref="BH3:BI3"/>
    <mergeCell ref="BJ3:BK3"/>
    <mergeCell ref="CN3:CO3"/>
    <mergeCell ref="BN3:BO3"/>
    <mergeCell ref="BP3:BQ3"/>
    <mergeCell ref="BR3:BS3"/>
    <mergeCell ref="BT3:BU3"/>
    <mergeCell ref="BX3:BY3"/>
    <mergeCell ref="BZ3:CA3"/>
    <mergeCell ref="CB3:CC3"/>
    <mergeCell ref="CF3:CG3"/>
    <mergeCell ref="CH3:CI3"/>
    <mergeCell ref="CJ3:CK3"/>
    <mergeCell ref="CL3:CM3"/>
    <mergeCell ref="EB3:EC3"/>
    <mergeCell ref="CP3:CQ3"/>
    <mergeCell ref="CR3:CS3"/>
    <mergeCell ref="CT3:CU3"/>
    <mergeCell ref="CV3:CW3"/>
    <mergeCell ref="CX3:CY3"/>
    <mergeCell ref="CZ3:DA3"/>
    <mergeCell ref="DB3:DC3"/>
    <mergeCell ref="DD3:DE3"/>
    <mergeCell ref="DJ3:DK3"/>
    <mergeCell ref="DX3:DY3"/>
    <mergeCell ref="DZ3:EA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3"/>
  <dimension ref="A1:R193"/>
  <sheetViews>
    <sheetView showGridLines="0" zoomScaleNormal="100" workbookViewId="0">
      <selection sqref="A1:G1"/>
    </sheetView>
  </sheetViews>
  <sheetFormatPr defaultColWidth="81" defaultRowHeight="14.4"/>
  <cols>
    <col min="1" max="1" width="18" customWidth="1"/>
    <col min="2" max="2" width="10.44140625" customWidth="1"/>
    <col min="3" max="3" width="18.44140625" customWidth="1"/>
    <col min="4" max="4" width="10.5546875" customWidth="1"/>
    <col min="5" max="5" width="8.44140625" customWidth="1"/>
    <col min="6" max="6" width="13.44140625" customWidth="1"/>
    <col min="7" max="7" width="28" customWidth="1"/>
    <col min="8" max="8" width="4.5546875" customWidth="1"/>
    <col min="9" max="11" width="15.5546875" customWidth="1"/>
    <col min="12" max="12" width="16.44140625" customWidth="1"/>
    <col min="13" max="13" width="18.44140625" customWidth="1"/>
    <col min="14" max="14" width="16.44140625" customWidth="1"/>
    <col min="15" max="15" width="11.5546875" customWidth="1"/>
    <col min="16" max="16" width="13.44140625" customWidth="1"/>
    <col min="17" max="17" width="23.5546875" customWidth="1"/>
    <col min="18" max="18" width="5.44140625" customWidth="1"/>
  </cols>
  <sheetData>
    <row r="1" spans="1:18" ht="15.6">
      <c r="A1" s="488" t="s">
        <v>1303</v>
      </c>
      <c r="B1" s="489"/>
      <c r="C1" s="489"/>
      <c r="D1" s="489"/>
      <c r="E1" s="489"/>
      <c r="F1" s="489"/>
      <c r="G1" s="490"/>
    </row>
    <row r="2" spans="1:18">
      <c r="A2" s="150"/>
      <c r="B2" s="151"/>
      <c r="C2" s="151"/>
      <c r="D2" s="151"/>
      <c r="E2" s="151"/>
      <c r="F2" s="151"/>
      <c r="G2" s="152"/>
    </row>
    <row r="3" spans="1:18">
      <c r="A3" s="46" t="s">
        <v>5272</v>
      </c>
      <c r="B3" s="491" t="s">
        <v>5273</v>
      </c>
      <c r="C3" s="492"/>
      <c r="D3" s="492"/>
      <c r="E3" s="492"/>
      <c r="F3" s="492"/>
      <c r="G3" s="493"/>
    </row>
    <row r="4" spans="1:18" ht="15" thickBot="1">
      <c r="A4" s="48" t="s">
        <v>2462</v>
      </c>
      <c r="B4" s="494" t="s">
        <v>2463</v>
      </c>
      <c r="C4" s="495"/>
      <c r="D4" s="495"/>
      <c r="E4" s="495"/>
      <c r="F4" s="495"/>
      <c r="G4" s="496"/>
    </row>
    <row r="5" spans="1:18" ht="15.6" customHeight="1" thickBot="1">
      <c r="A5" s="165" t="s">
        <v>1304</v>
      </c>
      <c r="B5" s="166" t="s">
        <v>5274</v>
      </c>
      <c r="C5" s="166" t="s">
        <v>5275</v>
      </c>
      <c r="D5" s="166" t="s">
        <v>5276</v>
      </c>
      <c r="E5" s="166" t="s">
        <v>5277</v>
      </c>
      <c r="F5" s="166" t="s">
        <v>1124</v>
      </c>
      <c r="G5" s="166" t="s">
        <v>5278</v>
      </c>
      <c r="I5" s="167" t="s">
        <v>5279</v>
      </c>
      <c r="J5" s="168" t="s">
        <v>1304</v>
      </c>
      <c r="K5" s="167" t="s">
        <v>5280</v>
      </c>
      <c r="L5" s="168" t="s">
        <v>1304</v>
      </c>
      <c r="M5" s="167" t="s">
        <v>5281</v>
      </c>
      <c r="N5" s="168" t="s">
        <v>1304</v>
      </c>
      <c r="O5" s="167" t="s">
        <v>5277</v>
      </c>
      <c r="P5" s="168" t="s">
        <v>1304</v>
      </c>
      <c r="Q5" s="167" t="s">
        <v>1124</v>
      </c>
      <c r="R5" s="168" t="s">
        <v>1304</v>
      </c>
    </row>
    <row r="6" spans="1:18" ht="15.6" customHeight="1" thickBot="1">
      <c r="A6" s="169" t="s">
        <v>5282</v>
      </c>
      <c r="B6" s="169" t="s">
        <v>69</v>
      </c>
      <c r="C6" s="169" t="s">
        <v>5283</v>
      </c>
      <c r="D6" s="169" t="s">
        <v>5284</v>
      </c>
      <c r="E6" s="169" t="s">
        <v>5285</v>
      </c>
      <c r="F6" s="169" t="s">
        <v>2540</v>
      </c>
      <c r="G6" s="169" t="s">
        <v>5286</v>
      </c>
      <c r="I6" s="170" t="s">
        <v>5287</v>
      </c>
      <c r="J6" s="171" t="s">
        <v>5288</v>
      </c>
      <c r="K6" s="170" t="s">
        <v>5283</v>
      </c>
      <c r="L6" s="170" t="s">
        <v>5289</v>
      </c>
      <c r="M6" s="170" t="s">
        <v>5290</v>
      </c>
      <c r="N6" s="170" t="s">
        <v>5291</v>
      </c>
      <c r="O6" s="170" t="s">
        <v>5285</v>
      </c>
      <c r="P6" s="170" t="s">
        <v>5292</v>
      </c>
      <c r="Q6" s="170" t="s">
        <v>2540</v>
      </c>
      <c r="R6" s="170" t="s">
        <v>5175</v>
      </c>
    </row>
    <row r="7" spans="1:18" ht="15.6" customHeight="1" thickBot="1">
      <c r="A7" s="169" t="s">
        <v>5293</v>
      </c>
      <c r="B7" s="169" t="s">
        <v>69</v>
      </c>
      <c r="C7" s="169" t="s">
        <v>5283</v>
      </c>
      <c r="D7" s="169" t="s">
        <v>5284</v>
      </c>
      <c r="E7" s="169" t="s">
        <v>5294</v>
      </c>
      <c r="F7" s="169" t="s">
        <v>2540</v>
      </c>
      <c r="G7" s="169" t="s">
        <v>5286</v>
      </c>
      <c r="I7" s="170" t="s">
        <v>5295</v>
      </c>
      <c r="J7" s="171" t="s">
        <v>3558</v>
      </c>
      <c r="K7" s="170" t="s">
        <v>5296</v>
      </c>
      <c r="L7" s="170" t="s">
        <v>3293</v>
      </c>
      <c r="M7" s="170" t="s">
        <v>5297</v>
      </c>
      <c r="N7" s="170" t="s">
        <v>5298</v>
      </c>
      <c r="O7" s="170" t="s">
        <v>5294</v>
      </c>
      <c r="P7" s="170" t="s">
        <v>5299</v>
      </c>
      <c r="Q7" s="170" t="s">
        <v>5300</v>
      </c>
      <c r="R7" s="170" t="s">
        <v>4279</v>
      </c>
    </row>
    <row r="8" spans="1:18" ht="15.6" customHeight="1" thickBot="1">
      <c r="A8" s="172" t="s">
        <v>5301</v>
      </c>
      <c r="B8" s="172" t="s">
        <v>69</v>
      </c>
      <c r="C8" s="172" t="s">
        <v>5283</v>
      </c>
      <c r="D8" s="172" t="s">
        <v>5284</v>
      </c>
      <c r="E8" s="172" t="s">
        <v>5285</v>
      </c>
      <c r="F8" s="172" t="s">
        <v>5300</v>
      </c>
      <c r="G8" s="172" t="s">
        <v>5286</v>
      </c>
      <c r="I8" s="170" t="s">
        <v>5302</v>
      </c>
      <c r="J8" s="171" t="s">
        <v>5303</v>
      </c>
      <c r="K8" s="170" t="s">
        <v>5304</v>
      </c>
      <c r="L8" s="170" t="s">
        <v>5305</v>
      </c>
      <c r="M8" s="170" t="s">
        <v>5306</v>
      </c>
      <c r="N8" s="170" t="s">
        <v>5307</v>
      </c>
      <c r="O8" s="170" t="s">
        <v>5308</v>
      </c>
      <c r="P8" s="170" t="s">
        <v>5309</v>
      </c>
      <c r="Q8" s="170"/>
      <c r="R8" s="170"/>
    </row>
    <row r="9" spans="1:18" ht="15.6" customHeight="1" thickBot="1">
      <c r="A9" s="169" t="s">
        <v>5310</v>
      </c>
      <c r="B9" s="169" t="s">
        <v>69</v>
      </c>
      <c r="C9" s="169" t="s">
        <v>5283</v>
      </c>
      <c r="D9" s="169" t="s">
        <v>5284</v>
      </c>
      <c r="E9" s="169" t="s">
        <v>5294</v>
      </c>
      <c r="F9" s="169" t="s">
        <v>5300</v>
      </c>
      <c r="G9" s="169" t="s">
        <v>5286</v>
      </c>
      <c r="I9" s="170" t="s">
        <v>5311</v>
      </c>
      <c r="J9" s="171" t="s">
        <v>5312</v>
      </c>
      <c r="K9" s="170" t="s">
        <v>5313</v>
      </c>
      <c r="L9" s="170" t="s">
        <v>5314</v>
      </c>
      <c r="M9" s="170" t="s">
        <v>5315</v>
      </c>
      <c r="N9" s="170" t="s">
        <v>5316</v>
      </c>
      <c r="O9" s="170"/>
      <c r="P9" s="170"/>
      <c r="Q9" s="170"/>
      <c r="R9" s="170"/>
    </row>
    <row r="10" spans="1:18" ht="15.6" customHeight="1" thickBot="1">
      <c r="A10" s="169" t="s">
        <v>5317</v>
      </c>
      <c r="B10" s="169" t="s">
        <v>69</v>
      </c>
      <c r="C10" s="169" t="s">
        <v>5283</v>
      </c>
      <c r="D10" s="169" t="s">
        <v>5284</v>
      </c>
      <c r="E10" s="169" t="s">
        <v>5308</v>
      </c>
      <c r="F10" s="169" t="s">
        <v>5300</v>
      </c>
      <c r="G10" s="169" t="s">
        <v>5286</v>
      </c>
      <c r="I10" s="170" t="s">
        <v>5318</v>
      </c>
      <c r="J10" s="171" t="s">
        <v>5319</v>
      </c>
      <c r="K10" s="153"/>
      <c r="L10" s="153"/>
      <c r="M10" s="170" t="s">
        <v>5320</v>
      </c>
      <c r="N10" s="170" t="s">
        <v>5321</v>
      </c>
      <c r="O10" s="170"/>
      <c r="P10" s="170"/>
      <c r="Q10" s="170"/>
      <c r="R10" s="170"/>
    </row>
    <row r="11" spans="1:18" ht="15.6" customHeight="1" thickBot="1">
      <c r="A11" s="173" t="s">
        <v>5322</v>
      </c>
      <c r="B11" s="169" t="s">
        <v>43</v>
      </c>
      <c r="C11" s="173" t="s">
        <v>5323</v>
      </c>
      <c r="D11" s="173" t="s">
        <v>5324</v>
      </c>
      <c r="E11" s="173" t="s">
        <v>5285</v>
      </c>
      <c r="F11" s="173" t="s">
        <v>2540</v>
      </c>
      <c r="G11" s="173" t="s">
        <v>5286</v>
      </c>
    </row>
    <row r="12" spans="1:18" ht="27" thickBot="1">
      <c r="A12" s="174" t="s">
        <v>5325</v>
      </c>
      <c r="B12" s="169" t="s">
        <v>43</v>
      </c>
      <c r="C12" s="174" t="s">
        <v>5323</v>
      </c>
      <c r="D12" s="174" t="s">
        <v>5324</v>
      </c>
      <c r="E12" s="174" t="s">
        <v>5294</v>
      </c>
      <c r="F12" s="174" t="s">
        <v>2540</v>
      </c>
      <c r="G12" s="174" t="s">
        <v>5286</v>
      </c>
    </row>
    <row r="13" spans="1:18" ht="27" thickBot="1">
      <c r="A13" s="175" t="s">
        <v>5326</v>
      </c>
      <c r="B13" s="172" t="s">
        <v>43</v>
      </c>
      <c r="C13" s="175" t="s">
        <v>5323</v>
      </c>
      <c r="D13" s="175" t="s">
        <v>5324</v>
      </c>
      <c r="E13" s="175" t="s">
        <v>5285</v>
      </c>
      <c r="F13" s="175" t="s">
        <v>5300</v>
      </c>
      <c r="G13" s="175" t="s">
        <v>5286</v>
      </c>
    </row>
    <row r="14" spans="1:18" ht="27" thickBot="1">
      <c r="A14" s="174" t="s">
        <v>5327</v>
      </c>
      <c r="B14" s="169" t="s">
        <v>43</v>
      </c>
      <c r="C14" s="174" t="s">
        <v>5323</v>
      </c>
      <c r="D14" s="174" t="s">
        <v>5324</v>
      </c>
      <c r="E14" s="174" t="s">
        <v>5294</v>
      </c>
      <c r="F14" s="174" t="s">
        <v>5300</v>
      </c>
      <c r="G14" s="174" t="s">
        <v>5286</v>
      </c>
    </row>
    <row r="15" spans="1:18" ht="27" thickBot="1">
      <c r="A15" s="174" t="s">
        <v>5328</v>
      </c>
      <c r="B15" s="169" t="s">
        <v>43</v>
      </c>
      <c r="C15" s="174" t="s">
        <v>5323</v>
      </c>
      <c r="D15" s="174" t="s">
        <v>5324</v>
      </c>
      <c r="E15" s="174" t="s">
        <v>5308</v>
      </c>
      <c r="F15" s="174" t="s">
        <v>5300</v>
      </c>
      <c r="G15" s="174" t="s">
        <v>5286</v>
      </c>
    </row>
    <row r="16" spans="1:18" ht="27" thickBot="1">
      <c r="A16" s="174" t="s">
        <v>5329</v>
      </c>
      <c r="B16" s="169" t="s">
        <v>43</v>
      </c>
      <c r="C16" s="174" t="s">
        <v>5330</v>
      </c>
      <c r="D16" s="174" t="s">
        <v>5324</v>
      </c>
      <c r="E16" s="174" t="s">
        <v>5285</v>
      </c>
      <c r="F16" s="174" t="s">
        <v>2540</v>
      </c>
      <c r="G16" s="174" t="s">
        <v>5286</v>
      </c>
    </row>
    <row r="17" spans="1:7" ht="27" thickBot="1">
      <c r="A17" s="174" t="s">
        <v>5331</v>
      </c>
      <c r="B17" s="169" t="s">
        <v>43</v>
      </c>
      <c r="C17" s="174" t="s">
        <v>5330</v>
      </c>
      <c r="D17" s="174" t="s">
        <v>5324</v>
      </c>
      <c r="E17" s="174" t="s">
        <v>5294</v>
      </c>
      <c r="F17" s="174" t="s">
        <v>2540</v>
      </c>
      <c r="G17" s="174" t="s">
        <v>5286</v>
      </c>
    </row>
    <row r="18" spans="1:7" ht="27" thickBot="1">
      <c r="A18" s="175" t="s">
        <v>5332</v>
      </c>
      <c r="B18" s="172" t="s">
        <v>43</v>
      </c>
      <c r="C18" s="175" t="s">
        <v>5330</v>
      </c>
      <c r="D18" s="175" t="s">
        <v>5324</v>
      </c>
      <c r="E18" s="175" t="s">
        <v>5285</v>
      </c>
      <c r="F18" s="175" t="s">
        <v>5300</v>
      </c>
      <c r="G18" s="175" t="s">
        <v>5286</v>
      </c>
    </row>
    <row r="19" spans="1:7" ht="27" thickBot="1">
      <c r="A19" s="174" t="s">
        <v>5333</v>
      </c>
      <c r="B19" s="169" t="s">
        <v>43</v>
      </c>
      <c r="C19" s="174" t="s">
        <v>5330</v>
      </c>
      <c r="D19" s="174" t="s">
        <v>5324</v>
      </c>
      <c r="E19" s="174" t="s">
        <v>5294</v>
      </c>
      <c r="F19" s="174" t="s">
        <v>5300</v>
      </c>
      <c r="G19" s="174" t="s">
        <v>5286</v>
      </c>
    </row>
    <row r="20" spans="1:7" ht="27" thickBot="1">
      <c r="A20" s="174" t="s">
        <v>5334</v>
      </c>
      <c r="B20" s="169" t="s">
        <v>43</v>
      </c>
      <c r="C20" s="174" t="s">
        <v>5330</v>
      </c>
      <c r="D20" s="174" t="s">
        <v>5324</v>
      </c>
      <c r="E20" s="174" t="s">
        <v>5308</v>
      </c>
      <c r="F20" s="174" t="s">
        <v>5300</v>
      </c>
      <c r="G20" s="174" t="s">
        <v>5286</v>
      </c>
    </row>
    <row r="21" spans="1:7" ht="27" thickBot="1">
      <c r="A21" s="174" t="s">
        <v>5335</v>
      </c>
      <c r="B21" s="169" t="s">
        <v>43</v>
      </c>
      <c r="C21" s="174" t="s">
        <v>5336</v>
      </c>
      <c r="D21" s="174" t="s">
        <v>5324</v>
      </c>
      <c r="E21" s="174" t="s">
        <v>69</v>
      </c>
      <c r="F21" s="174" t="s">
        <v>2540</v>
      </c>
      <c r="G21" s="174" t="s">
        <v>5337</v>
      </c>
    </row>
    <row r="22" spans="1:7" ht="27" thickBot="1">
      <c r="A22" s="174" t="s">
        <v>5338</v>
      </c>
      <c r="B22" s="169" t="s">
        <v>43</v>
      </c>
      <c r="C22" s="174" t="s">
        <v>5336</v>
      </c>
      <c r="D22" s="174" t="s">
        <v>5324</v>
      </c>
      <c r="E22" s="174" t="s">
        <v>69</v>
      </c>
      <c r="F22" s="174" t="s">
        <v>5300</v>
      </c>
      <c r="G22" s="174" t="s">
        <v>5337</v>
      </c>
    </row>
    <row r="23" spans="1:7" ht="27" thickBot="1">
      <c r="A23" s="174" t="s">
        <v>5339</v>
      </c>
      <c r="B23" s="169" t="s">
        <v>43</v>
      </c>
      <c r="C23" s="174" t="s">
        <v>5323</v>
      </c>
      <c r="D23" s="174" t="s">
        <v>5284</v>
      </c>
      <c r="E23" s="174" t="s">
        <v>5285</v>
      </c>
      <c r="F23" s="174" t="s">
        <v>2540</v>
      </c>
      <c r="G23" s="174" t="s">
        <v>5286</v>
      </c>
    </row>
    <row r="24" spans="1:7" ht="27" thickBot="1">
      <c r="A24" s="174" t="s">
        <v>5340</v>
      </c>
      <c r="B24" s="169" t="s">
        <v>43</v>
      </c>
      <c r="C24" s="174" t="s">
        <v>5323</v>
      </c>
      <c r="D24" s="174" t="s">
        <v>5284</v>
      </c>
      <c r="E24" s="174" t="s">
        <v>5294</v>
      </c>
      <c r="F24" s="174" t="s">
        <v>2540</v>
      </c>
      <c r="G24" s="174" t="s">
        <v>5286</v>
      </c>
    </row>
    <row r="25" spans="1:7" ht="27" thickBot="1">
      <c r="A25" s="175" t="s">
        <v>5341</v>
      </c>
      <c r="B25" s="172" t="s">
        <v>43</v>
      </c>
      <c r="C25" s="175" t="s">
        <v>5323</v>
      </c>
      <c r="D25" s="175" t="s">
        <v>5284</v>
      </c>
      <c r="E25" s="175" t="s">
        <v>5285</v>
      </c>
      <c r="F25" s="175" t="s">
        <v>5300</v>
      </c>
      <c r="G25" s="175" t="s">
        <v>5286</v>
      </c>
    </row>
    <row r="26" spans="1:7" ht="27" thickBot="1">
      <c r="A26" s="174" t="s">
        <v>5342</v>
      </c>
      <c r="B26" s="169" t="s">
        <v>43</v>
      </c>
      <c r="C26" s="174" t="s">
        <v>5323</v>
      </c>
      <c r="D26" s="174" t="s">
        <v>5284</v>
      </c>
      <c r="E26" s="174" t="s">
        <v>5294</v>
      </c>
      <c r="F26" s="174" t="s">
        <v>5300</v>
      </c>
      <c r="G26" s="174" t="s">
        <v>5286</v>
      </c>
    </row>
    <row r="27" spans="1:7" ht="27" thickBot="1">
      <c r="A27" s="174" t="s">
        <v>5343</v>
      </c>
      <c r="B27" s="169" t="s">
        <v>43</v>
      </c>
      <c r="C27" s="174" t="s">
        <v>5323</v>
      </c>
      <c r="D27" s="174" t="s">
        <v>5284</v>
      </c>
      <c r="E27" s="174" t="s">
        <v>5308</v>
      </c>
      <c r="F27" s="174" t="s">
        <v>5300</v>
      </c>
      <c r="G27" s="174" t="s">
        <v>5286</v>
      </c>
    </row>
    <row r="28" spans="1:7" ht="27" thickBot="1">
      <c r="A28" s="174" t="s">
        <v>5344</v>
      </c>
      <c r="B28" s="169" t="s">
        <v>43</v>
      </c>
      <c r="C28" s="174" t="s">
        <v>5330</v>
      </c>
      <c r="D28" s="174" t="s">
        <v>5284</v>
      </c>
      <c r="E28" s="174" t="s">
        <v>5285</v>
      </c>
      <c r="F28" s="174" t="s">
        <v>2540</v>
      </c>
      <c r="G28" s="174" t="s">
        <v>5286</v>
      </c>
    </row>
    <row r="29" spans="1:7" ht="27" thickBot="1">
      <c r="A29" s="174" t="s">
        <v>5345</v>
      </c>
      <c r="B29" s="169" t="s">
        <v>43</v>
      </c>
      <c r="C29" s="174" t="s">
        <v>5330</v>
      </c>
      <c r="D29" s="174" t="s">
        <v>5284</v>
      </c>
      <c r="E29" s="174" t="s">
        <v>5294</v>
      </c>
      <c r="F29" s="174" t="s">
        <v>2540</v>
      </c>
      <c r="G29" s="174" t="s">
        <v>5286</v>
      </c>
    </row>
    <row r="30" spans="1:7" ht="27" thickBot="1">
      <c r="A30" s="175" t="s">
        <v>5346</v>
      </c>
      <c r="B30" s="172" t="s">
        <v>43</v>
      </c>
      <c r="C30" s="175" t="s">
        <v>5330</v>
      </c>
      <c r="D30" s="175" t="s">
        <v>5284</v>
      </c>
      <c r="E30" s="175" t="s">
        <v>5285</v>
      </c>
      <c r="F30" s="175" t="s">
        <v>5300</v>
      </c>
      <c r="G30" s="175" t="s">
        <v>5286</v>
      </c>
    </row>
    <row r="31" spans="1:7" ht="27" thickBot="1">
      <c r="A31" s="174" t="s">
        <v>5347</v>
      </c>
      <c r="B31" s="169" t="s">
        <v>43</v>
      </c>
      <c r="C31" s="174" t="s">
        <v>5330</v>
      </c>
      <c r="D31" s="174" t="s">
        <v>5284</v>
      </c>
      <c r="E31" s="174" t="s">
        <v>5294</v>
      </c>
      <c r="F31" s="174" t="s">
        <v>5300</v>
      </c>
      <c r="G31" s="174" t="s">
        <v>5286</v>
      </c>
    </row>
    <row r="32" spans="1:7" ht="27" thickBot="1">
      <c r="A32" s="174" t="s">
        <v>5348</v>
      </c>
      <c r="B32" s="169" t="s">
        <v>43</v>
      </c>
      <c r="C32" s="174" t="s">
        <v>5330</v>
      </c>
      <c r="D32" s="174" t="s">
        <v>5284</v>
      </c>
      <c r="E32" s="174" t="s">
        <v>5308</v>
      </c>
      <c r="F32" s="174" t="s">
        <v>5300</v>
      </c>
      <c r="G32" s="174" t="s">
        <v>5286</v>
      </c>
    </row>
    <row r="33" spans="1:7" ht="27" thickBot="1">
      <c r="A33" s="174" t="s">
        <v>5349</v>
      </c>
      <c r="B33" s="169" t="s">
        <v>43</v>
      </c>
      <c r="C33" s="174" t="s">
        <v>5336</v>
      </c>
      <c r="D33" s="174" t="s">
        <v>5284</v>
      </c>
      <c r="E33" s="174" t="s">
        <v>69</v>
      </c>
      <c r="F33" s="174" t="s">
        <v>2540</v>
      </c>
      <c r="G33" s="174" t="s">
        <v>5337</v>
      </c>
    </row>
    <row r="34" spans="1:7" ht="27" thickBot="1">
      <c r="A34" s="174" t="s">
        <v>5350</v>
      </c>
      <c r="B34" s="169" t="s">
        <v>43</v>
      </c>
      <c r="C34" s="174" t="s">
        <v>5336</v>
      </c>
      <c r="D34" s="174" t="s">
        <v>5284</v>
      </c>
      <c r="E34" s="174" t="s">
        <v>69</v>
      </c>
      <c r="F34" s="174" t="s">
        <v>5300</v>
      </c>
      <c r="G34" s="174" t="s">
        <v>5337</v>
      </c>
    </row>
    <row r="35" spans="1:7" ht="40.200000000000003" thickBot="1">
      <c r="A35" s="174" t="s">
        <v>5351</v>
      </c>
      <c r="B35" s="169" t="s">
        <v>43</v>
      </c>
      <c r="C35" s="174" t="s">
        <v>69</v>
      </c>
      <c r="D35" s="174" t="s">
        <v>5352</v>
      </c>
      <c r="E35" s="174" t="s">
        <v>5285</v>
      </c>
      <c r="F35" s="174" t="s">
        <v>2540</v>
      </c>
      <c r="G35" s="174" t="s">
        <v>5353</v>
      </c>
    </row>
    <row r="36" spans="1:7" ht="40.200000000000003" thickBot="1">
      <c r="A36" s="174" t="s">
        <v>5354</v>
      </c>
      <c r="B36" s="169" t="s">
        <v>43</v>
      </c>
      <c r="C36" s="174" t="s">
        <v>69</v>
      </c>
      <c r="D36" s="174" t="s">
        <v>5352</v>
      </c>
      <c r="E36" s="174" t="s">
        <v>5294</v>
      </c>
      <c r="F36" s="174" t="s">
        <v>2540</v>
      </c>
      <c r="G36" s="174" t="s">
        <v>5353</v>
      </c>
    </row>
    <row r="37" spans="1:7" ht="40.200000000000003" thickBot="1">
      <c r="A37" s="175" t="s">
        <v>5355</v>
      </c>
      <c r="B37" s="172" t="s">
        <v>43</v>
      </c>
      <c r="C37" s="175" t="s">
        <v>69</v>
      </c>
      <c r="D37" s="175" t="s">
        <v>5352</v>
      </c>
      <c r="E37" s="175" t="s">
        <v>5285</v>
      </c>
      <c r="F37" s="175" t="s">
        <v>5300</v>
      </c>
      <c r="G37" s="175" t="s">
        <v>5353</v>
      </c>
    </row>
    <row r="38" spans="1:7" ht="40.200000000000003" thickBot="1">
      <c r="A38" s="174" t="s">
        <v>5356</v>
      </c>
      <c r="B38" s="169" t="s">
        <v>43</v>
      </c>
      <c r="C38" s="174" t="s">
        <v>69</v>
      </c>
      <c r="D38" s="174" t="s">
        <v>5352</v>
      </c>
      <c r="E38" s="174" t="s">
        <v>5294</v>
      </c>
      <c r="F38" s="174" t="s">
        <v>5300</v>
      </c>
      <c r="G38" s="174" t="s">
        <v>5353</v>
      </c>
    </row>
    <row r="39" spans="1:7" ht="40.200000000000003" thickBot="1">
      <c r="A39" s="174" t="s">
        <v>5357</v>
      </c>
      <c r="B39" s="169" t="s">
        <v>43</v>
      </c>
      <c r="C39" s="174" t="s">
        <v>69</v>
      </c>
      <c r="D39" s="174" t="s">
        <v>5352</v>
      </c>
      <c r="E39" s="174" t="s">
        <v>5308</v>
      </c>
      <c r="F39" s="174" t="s">
        <v>5300</v>
      </c>
      <c r="G39" s="174" t="s">
        <v>5353</v>
      </c>
    </row>
    <row r="40" spans="1:7" ht="27" thickBot="1">
      <c r="A40" s="174" t="s">
        <v>5358</v>
      </c>
      <c r="B40" s="169" t="s">
        <v>43</v>
      </c>
      <c r="C40" s="174" t="s">
        <v>69</v>
      </c>
      <c r="D40" s="174" t="s">
        <v>5359</v>
      </c>
      <c r="E40" s="174" t="s">
        <v>5285</v>
      </c>
      <c r="F40" s="174" t="s">
        <v>2540</v>
      </c>
      <c r="G40" s="174" t="s">
        <v>5353</v>
      </c>
    </row>
    <row r="41" spans="1:7" ht="27" thickBot="1">
      <c r="A41" s="174" t="s">
        <v>5360</v>
      </c>
      <c r="B41" s="169" t="s">
        <v>43</v>
      </c>
      <c r="C41" s="174" t="s">
        <v>69</v>
      </c>
      <c r="D41" s="174" t="s">
        <v>5359</v>
      </c>
      <c r="E41" s="174" t="s">
        <v>5294</v>
      </c>
      <c r="F41" s="174" t="s">
        <v>2540</v>
      </c>
      <c r="G41" s="174" t="s">
        <v>5353</v>
      </c>
    </row>
    <row r="42" spans="1:7" ht="27" thickBot="1">
      <c r="A42" s="175" t="s">
        <v>5361</v>
      </c>
      <c r="B42" s="172" t="s">
        <v>43</v>
      </c>
      <c r="C42" s="175" t="s">
        <v>69</v>
      </c>
      <c r="D42" s="175" t="s">
        <v>5359</v>
      </c>
      <c r="E42" s="175" t="s">
        <v>5285</v>
      </c>
      <c r="F42" s="175" t="s">
        <v>5300</v>
      </c>
      <c r="G42" s="175" t="s">
        <v>5353</v>
      </c>
    </row>
    <row r="43" spans="1:7" ht="27" thickBot="1">
      <c r="A43" s="174" t="s">
        <v>5362</v>
      </c>
      <c r="B43" s="169" t="s">
        <v>43</v>
      </c>
      <c r="C43" s="174" t="s">
        <v>69</v>
      </c>
      <c r="D43" s="174" t="s">
        <v>5359</v>
      </c>
      <c r="E43" s="174" t="s">
        <v>5294</v>
      </c>
      <c r="F43" s="174" t="s">
        <v>5300</v>
      </c>
      <c r="G43" s="174" t="s">
        <v>5353</v>
      </c>
    </row>
    <row r="44" spans="1:7" ht="27" thickBot="1">
      <c r="A44" s="174" t="s">
        <v>5363</v>
      </c>
      <c r="B44" s="169" t="s">
        <v>43</v>
      </c>
      <c r="C44" s="174" t="s">
        <v>69</v>
      </c>
      <c r="D44" s="174" t="s">
        <v>5359</v>
      </c>
      <c r="E44" s="174" t="s">
        <v>5308</v>
      </c>
      <c r="F44" s="174" t="s">
        <v>5300</v>
      </c>
      <c r="G44" s="174" t="s">
        <v>5353</v>
      </c>
    </row>
    <row r="45" spans="1:7" ht="40.200000000000003" thickBot="1">
      <c r="A45" s="174" t="s">
        <v>5364</v>
      </c>
      <c r="B45" s="169" t="s">
        <v>43</v>
      </c>
      <c r="C45" s="174" t="s">
        <v>69</v>
      </c>
      <c r="D45" s="174" t="s">
        <v>5365</v>
      </c>
      <c r="E45" s="174" t="s">
        <v>5285</v>
      </c>
      <c r="F45" s="174" t="s">
        <v>2540</v>
      </c>
      <c r="G45" s="174" t="s">
        <v>5353</v>
      </c>
    </row>
    <row r="46" spans="1:7" ht="40.200000000000003" thickBot="1">
      <c r="A46" s="174" t="s">
        <v>5366</v>
      </c>
      <c r="B46" s="169" t="s">
        <v>43</v>
      </c>
      <c r="C46" s="174" t="s">
        <v>69</v>
      </c>
      <c r="D46" s="174" t="s">
        <v>5365</v>
      </c>
      <c r="E46" s="174" t="s">
        <v>5294</v>
      </c>
      <c r="F46" s="174" t="s">
        <v>2540</v>
      </c>
      <c r="G46" s="174" t="s">
        <v>5353</v>
      </c>
    </row>
    <row r="47" spans="1:7" ht="40.200000000000003" thickBot="1">
      <c r="A47" s="175" t="s">
        <v>5367</v>
      </c>
      <c r="B47" s="172" t="s">
        <v>43</v>
      </c>
      <c r="C47" s="175" t="s">
        <v>69</v>
      </c>
      <c r="D47" s="175" t="s">
        <v>5365</v>
      </c>
      <c r="E47" s="175" t="s">
        <v>5285</v>
      </c>
      <c r="F47" s="175" t="s">
        <v>5300</v>
      </c>
      <c r="G47" s="175" t="s">
        <v>5353</v>
      </c>
    </row>
    <row r="48" spans="1:7" ht="40.200000000000003" thickBot="1">
      <c r="A48" s="174" t="s">
        <v>5368</v>
      </c>
      <c r="B48" s="169" t="s">
        <v>43</v>
      </c>
      <c r="C48" s="174" t="s">
        <v>69</v>
      </c>
      <c r="D48" s="174" t="s">
        <v>5365</v>
      </c>
      <c r="E48" s="174" t="s">
        <v>5294</v>
      </c>
      <c r="F48" s="174" t="s">
        <v>5300</v>
      </c>
      <c r="G48" s="174" t="s">
        <v>5353</v>
      </c>
    </row>
    <row r="49" spans="1:7" ht="40.200000000000003" thickBot="1">
      <c r="A49" s="174" t="s">
        <v>5369</v>
      </c>
      <c r="B49" s="169" t="s">
        <v>43</v>
      </c>
      <c r="C49" s="174" t="s">
        <v>69</v>
      </c>
      <c r="D49" s="174" t="s">
        <v>5365</v>
      </c>
      <c r="E49" s="174" t="s">
        <v>5308</v>
      </c>
      <c r="F49" s="174" t="s">
        <v>5300</v>
      </c>
      <c r="G49" s="174" t="s">
        <v>5353</v>
      </c>
    </row>
    <row r="50" spans="1:7" ht="27" thickBot="1">
      <c r="A50" s="169" t="s">
        <v>5370</v>
      </c>
      <c r="B50" s="169" t="s">
        <v>5371</v>
      </c>
      <c r="C50" s="169" t="s">
        <v>5323</v>
      </c>
      <c r="D50" s="169" t="s">
        <v>5324</v>
      </c>
      <c r="E50" s="169" t="s">
        <v>5285</v>
      </c>
      <c r="F50" s="169" t="s">
        <v>2540</v>
      </c>
      <c r="G50" s="169" t="s">
        <v>5286</v>
      </c>
    </row>
    <row r="51" spans="1:7" ht="27" thickBot="1">
      <c r="A51" s="169" t="s">
        <v>5372</v>
      </c>
      <c r="B51" s="169" t="s">
        <v>5371</v>
      </c>
      <c r="C51" s="169" t="s">
        <v>5323</v>
      </c>
      <c r="D51" s="169" t="s">
        <v>5324</v>
      </c>
      <c r="E51" s="169" t="s">
        <v>5294</v>
      </c>
      <c r="F51" s="169" t="s">
        <v>2540</v>
      </c>
      <c r="G51" s="169" t="s">
        <v>5286</v>
      </c>
    </row>
    <row r="52" spans="1:7" ht="27" thickBot="1">
      <c r="A52" s="172" t="s">
        <v>5373</v>
      </c>
      <c r="B52" s="172" t="s">
        <v>5371</v>
      </c>
      <c r="C52" s="172" t="s">
        <v>5323</v>
      </c>
      <c r="D52" s="172" t="s">
        <v>5324</v>
      </c>
      <c r="E52" s="172" t="s">
        <v>5285</v>
      </c>
      <c r="F52" s="172" t="s">
        <v>5300</v>
      </c>
      <c r="G52" s="172" t="s">
        <v>5286</v>
      </c>
    </row>
    <row r="53" spans="1:7" ht="27" thickBot="1">
      <c r="A53" s="169" t="s">
        <v>5374</v>
      </c>
      <c r="B53" s="169" t="s">
        <v>5371</v>
      </c>
      <c r="C53" s="169" t="s">
        <v>5323</v>
      </c>
      <c r="D53" s="169" t="s">
        <v>5324</v>
      </c>
      <c r="E53" s="169" t="s">
        <v>5294</v>
      </c>
      <c r="F53" s="169" t="s">
        <v>5300</v>
      </c>
      <c r="G53" s="169" t="s">
        <v>5286</v>
      </c>
    </row>
    <row r="54" spans="1:7" ht="27" thickBot="1">
      <c r="A54" s="169" t="s">
        <v>5375</v>
      </c>
      <c r="B54" s="169" t="s">
        <v>5371</v>
      </c>
      <c r="C54" s="169" t="s">
        <v>5323</v>
      </c>
      <c r="D54" s="169" t="s">
        <v>5324</v>
      </c>
      <c r="E54" s="169" t="s">
        <v>5308</v>
      </c>
      <c r="F54" s="169" t="s">
        <v>5300</v>
      </c>
      <c r="G54" s="169" t="s">
        <v>5286</v>
      </c>
    </row>
    <row r="55" spans="1:7" ht="27" thickBot="1">
      <c r="A55" s="173" t="s">
        <v>5376</v>
      </c>
      <c r="B55" s="169" t="s">
        <v>5371</v>
      </c>
      <c r="C55" s="173" t="s">
        <v>5330</v>
      </c>
      <c r="D55" s="173" t="s">
        <v>5324</v>
      </c>
      <c r="E55" s="173" t="s">
        <v>5285</v>
      </c>
      <c r="F55" s="173" t="s">
        <v>2540</v>
      </c>
      <c r="G55" s="173" t="s">
        <v>5286</v>
      </c>
    </row>
    <row r="56" spans="1:7" ht="27" thickBot="1">
      <c r="A56" s="174" t="s">
        <v>5377</v>
      </c>
      <c r="B56" s="169" t="s">
        <v>5371</v>
      </c>
      <c r="C56" s="174" t="s">
        <v>5330</v>
      </c>
      <c r="D56" s="174" t="s">
        <v>5324</v>
      </c>
      <c r="E56" s="174" t="s">
        <v>5294</v>
      </c>
      <c r="F56" s="174" t="s">
        <v>2540</v>
      </c>
      <c r="G56" s="174" t="s">
        <v>5286</v>
      </c>
    </row>
    <row r="57" spans="1:7" ht="27" thickBot="1">
      <c r="A57" s="175" t="s">
        <v>5378</v>
      </c>
      <c r="B57" s="172" t="s">
        <v>5371</v>
      </c>
      <c r="C57" s="175" t="s">
        <v>5330</v>
      </c>
      <c r="D57" s="175" t="s">
        <v>5324</v>
      </c>
      <c r="E57" s="175" t="s">
        <v>5285</v>
      </c>
      <c r="F57" s="175" t="s">
        <v>5300</v>
      </c>
      <c r="G57" s="175" t="s">
        <v>5286</v>
      </c>
    </row>
    <row r="58" spans="1:7" ht="27" thickBot="1">
      <c r="A58" s="174" t="s">
        <v>5379</v>
      </c>
      <c r="B58" s="169" t="s">
        <v>5371</v>
      </c>
      <c r="C58" s="174" t="s">
        <v>5330</v>
      </c>
      <c r="D58" s="174" t="s">
        <v>5324</v>
      </c>
      <c r="E58" s="174" t="s">
        <v>5294</v>
      </c>
      <c r="F58" s="174" t="s">
        <v>5300</v>
      </c>
      <c r="G58" s="174" t="s">
        <v>5286</v>
      </c>
    </row>
    <row r="59" spans="1:7" ht="27" thickBot="1">
      <c r="A59" s="174" t="s">
        <v>5380</v>
      </c>
      <c r="B59" s="169" t="s">
        <v>5371</v>
      </c>
      <c r="C59" s="174" t="s">
        <v>5330</v>
      </c>
      <c r="D59" s="174" t="s">
        <v>5324</v>
      </c>
      <c r="E59" s="174" t="s">
        <v>5308</v>
      </c>
      <c r="F59" s="174" t="s">
        <v>5300</v>
      </c>
      <c r="G59" s="174" t="s">
        <v>5286</v>
      </c>
    </row>
    <row r="60" spans="1:7" ht="27" thickBot="1">
      <c r="A60" s="174" t="s">
        <v>5381</v>
      </c>
      <c r="B60" s="169" t="s">
        <v>5371</v>
      </c>
      <c r="C60" s="174" t="s">
        <v>5336</v>
      </c>
      <c r="D60" s="174" t="s">
        <v>5324</v>
      </c>
      <c r="E60" s="174" t="s">
        <v>69</v>
      </c>
      <c r="F60" s="174" t="s">
        <v>2540</v>
      </c>
      <c r="G60" s="174" t="s">
        <v>5337</v>
      </c>
    </row>
    <row r="61" spans="1:7" ht="27" thickBot="1">
      <c r="A61" s="174" t="s">
        <v>5382</v>
      </c>
      <c r="B61" s="169" t="s">
        <v>5371</v>
      </c>
      <c r="C61" s="174" t="s">
        <v>5336</v>
      </c>
      <c r="D61" s="174" t="s">
        <v>5324</v>
      </c>
      <c r="E61" s="174" t="s">
        <v>69</v>
      </c>
      <c r="F61" s="174" t="s">
        <v>5300</v>
      </c>
      <c r="G61" s="174" t="s">
        <v>5337</v>
      </c>
    </row>
    <row r="62" spans="1:7" ht="27" thickBot="1">
      <c r="A62" s="174" t="s">
        <v>5383</v>
      </c>
      <c r="B62" s="169" t="s">
        <v>5371</v>
      </c>
      <c r="C62" s="174" t="s">
        <v>5323</v>
      </c>
      <c r="D62" s="174" t="s">
        <v>5284</v>
      </c>
      <c r="E62" s="174" t="s">
        <v>5285</v>
      </c>
      <c r="F62" s="174" t="s">
        <v>2540</v>
      </c>
      <c r="G62" s="174" t="s">
        <v>5286</v>
      </c>
    </row>
    <row r="63" spans="1:7" ht="27" thickBot="1">
      <c r="A63" s="174" t="s">
        <v>5384</v>
      </c>
      <c r="B63" s="169" t="s">
        <v>5371</v>
      </c>
      <c r="C63" s="174" t="s">
        <v>5323</v>
      </c>
      <c r="D63" s="174" t="s">
        <v>5284</v>
      </c>
      <c r="E63" s="174" t="s">
        <v>5294</v>
      </c>
      <c r="F63" s="174" t="s">
        <v>2540</v>
      </c>
      <c r="G63" s="174" t="s">
        <v>5286</v>
      </c>
    </row>
    <row r="64" spans="1:7" ht="27" thickBot="1">
      <c r="A64" s="175" t="s">
        <v>5385</v>
      </c>
      <c r="B64" s="172" t="s">
        <v>5371</v>
      </c>
      <c r="C64" s="175" t="s">
        <v>5323</v>
      </c>
      <c r="D64" s="175" t="s">
        <v>5284</v>
      </c>
      <c r="E64" s="175" t="s">
        <v>5285</v>
      </c>
      <c r="F64" s="175" t="s">
        <v>5300</v>
      </c>
      <c r="G64" s="175" t="s">
        <v>5286</v>
      </c>
    </row>
    <row r="65" spans="1:7" ht="27" thickBot="1">
      <c r="A65" s="174" t="s">
        <v>5386</v>
      </c>
      <c r="B65" s="169" t="s">
        <v>5371</v>
      </c>
      <c r="C65" s="174" t="s">
        <v>5323</v>
      </c>
      <c r="D65" s="174" t="s">
        <v>5284</v>
      </c>
      <c r="E65" s="174" t="s">
        <v>5294</v>
      </c>
      <c r="F65" s="174" t="s">
        <v>5300</v>
      </c>
      <c r="G65" s="174" t="s">
        <v>5286</v>
      </c>
    </row>
    <row r="66" spans="1:7" ht="27" thickBot="1">
      <c r="A66" s="174" t="s">
        <v>5387</v>
      </c>
      <c r="B66" s="169" t="s">
        <v>5371</v>
      </c>
      <c r="C66" s="174" t="s">
        <v>5323</v>
      </c>
      <c r="D66" s="174" t="s">
        <v>5284</v>
      </c>
      <c r="E66" s="174" t="s">
        <v>5308</v>
      </c>
      <c r="F66" s="174" t="s">
        <v>5300</v>
      </c>
      <c r="G66" s="174" t="s">
        <v>5286</v>
      </c>
    </row>
    <row r="67" spans="1:7" ht="27" thickBot="1">
      <c r="A67" s="174" t="s">
        <v>5388</v>
      </c>
      <c r="B67" s="169" t="s">
        <v>5371</v>
      </c>
      <c r="C67" s="174" t="s">
        <v>5330</v>
      </c>
      <c r="D67" s="174" t="s">
        <v>5284</v>
      </c>
      <c r="E67" s="174" t="s">
        <v>5285</v>
      </c>
      <c r="F67" s="174" t="s">
        <v>2540</v>
      </c>
      <c r="G67" s="174" t="s">
        <v>5286</v>
      </c>
    </row>
    <row r="68" spans="1:7" ht="27" thickBot="1">
      <c r="A68" s="174" t="s">
        <v>5389</v>
      </c>
      <c r="B68" s="169" t="s">
        <v>5371</v>
      </c>
      <c r="C68" s="174" t="s">
        <v>5330</v>
      </c>
      <c r="D68" s="174" t="s">
        <v>5284</v>
      </c>
      <c r="E68" s="174" t="s">
        <v>5294</v>
      </c>
      <c r="F68" s="174" t="s">
        <v>2540</v>
      </c>
      <c r="G68" s="174" t="s">
        <v>5286</v>
      </c>
    </row>
    <row r="69" spans="1:7" ht="27" thickBot="1">
      <c r="A69" s="175" t="s">
        <v>5390</v>
      </c>
      <c r="B69" s="172" t="s">
        <v>5371</v>
      </c>
      <c r="C69" s="175" t="s">
        <v>5330</v>
      </c>
      <c r="D69" s="175" t="s">
        <v>5284</v>
      </c>
      <c r="E69" s="175" t="s">
        <v>5285</v>
      </c>
      <c r="F69" s="175" t="s">
        <v>5300</v>
      </c>
      <c r="G69" s="175" t="s">
        <v>5286</v>
      </c>
    </row>
    <row r="70" spans="1:7" ht="27" thickBot="1">
      <c r="A70" s="174" t="s">
        <v>5391</v>
      </c>
      <c r="B70" s="169" t="s">
        <v>5371</v>
      </c>
      <c r="C70" s="174" t="s">
        <v>5330</v>
      </c>
      <c r="D70" s="174" t="s">
        <v>5284</v>
      </c>
      <c r="E70" s="174" t="s">
        <v>5294</v>
      </c>
      <c r="F70" s="174" t="s">
        <v>5300</v>
      </c>
      <c r="G70" s="174" t="s">
        <v>5286</v>
      </c>
    </row>
    <row r="71" spans="1:7" ht="27" thickBot="1">
      <c r="A71" s="174" t="s">
        <v>5392</v>
      </c>
      <c r="B71" s="169" t="s">
        <v>5371</v>
      </c>
      <c r="C71" s="174" t="s">
        <v>5330</v>
      </c>
      <c r="D71" s="174" t="s">
        <v>5284</v>
      </c>
      <c r="E71" s="174" t="s">
        <v>5308</v>
      </c>
      <c r="F71" s="174" t="s">
        <v>5300</v>
      </c>
      <c r="G71" s="174" t="s">
        <v>5286</v>
      </c>
    </row>
    <row r="72" spans="1:7" ht="27" thickBot="1">
      <c r="A72" s="174" t="s">
        <v>5393</v>
      </c>
      <c r="B72" s="169" t="s">
        <v>5371</v>
      </c>
      <c r="C72" s="174" t="s">
        <v>5336</v>
      </c>
      <c r="D72" s="174" t="s">
        <v>5284</v>
      </c>
      <c r="E72" s="174" t="s">
        <v>69</v>
      </c>
      <c r="F72" s="174" t="s">
        <v>2540</v>
      </c>
      <c r="G72" s="174" t="s">
        <v>5337</v>
      </c>
    </row>
    <row r="73" spans="1:7" ht="27" thickBot="1">
      <c r="A73" s="174" t="s">
        <v>5394</v>
      </c>
      <c r="B73" s="169" t="s">
        <v>5371</v>
      </c>
      <c r="C73" s="174" t="s">
        <v>5336</v>
      </c>
      <c r="D73" s="174" t="s">
        <v>5284</v>
      </c>
      <c r="E73" s="174" t="s">
        <v>69</v>
      </c>
      <c r="F73" s="174" t="s">
        <v>5300</v>
      </c>
      <c r="G73" s="174" t="s">
        <v>5337</v>
      </c>
    </row>
    <row r="74" spans="1:7" ht="40.200000000000003" thickBot="1">
      <c r="A74" s="174" t="s">
        <v>5395</v>
      </c>
      <c r="B74" s="169" t="s">
        <v>5371</v>
      </c>
      <c r="C74" s="174" t="s">
        <v>69</v>
      </c>
      <c r="D74" s="174" t="s">
        <v>5352</v>
      </c>
      <c r="E74" s="174" t="s">
        <v>5285</v>
      </c>
      <c r="F74" s="174" t="s">
        <v>2540</v>
      </c>
      <c r="G74" s="174" t="s">
        <v>5353</v>
      </c>
    </row>
    <row r="75" spans="1:7" ht="40.200000000000003" thickBot="1">
      <c r="A75" s="174" t="s">
        <v>5396</v>
      </c>
      <c r="B75" s="169" t="s">
        <v>5371</v>
      </c>
      <c r="C75" s="174" t="s">
        <v>69</v>
      </c>
      <c r="D75" s="174" t="s">
        <v>5352</v>
      </c>
      <c r="E75" s="174" t="s">
        <v>5294</v>
      </c>
      <c r="F75" s="174" t="s">
        <v>2540</v>
      </c>
      <c r="G75" s="174" t="s">
        <v>5353</v>
      </c>
    </row>
    <row r="76" spans="1:7" ht="40.200000000000003" thickBot="1">
      <c r="A76" s="175" t="s">
        <v>5397</v>
      </c>
      <c r="B76" s="172" t="s">
        <v>5371</v>
      </c>
      <c r="C76" s="175" t="s">
        <v>69</v>
      </c>
      <c r="D76" s="175" t="s">
        <v>5352</v>
      </c>
      <c r="E76" s="175" t="s">
        <v>5285</v>
      </c>
      <c r="F76" s="175" t="s">
        <v>5300</v>
      </c>
      <c r="G76" s="175" t="s">
        <v>5353</v>
      </c>
    </row>
    <row r="77" spans="1:7" ht="40.200000000000003" thickBot="1">
      <c r="A77" s="174" t="s">
        <v>5398</v>
      </c>
      <c r="B77" s="169" t="s">
        <v>5371</v>
      </c>
      <c r="C77" s="174" t="s">
        <v>69</v>
      </c>
      <c r="D77" s="174" t="s">
        <v>5352</v>
      </c>
      <c r="E77" s="174" t="s">
        <v>5294</v>
      </c>
      <c r="F77" s="174" t="s">
        <v>5300</v>
      </c>
      <c r="G77" s="174" t="s">
        <v>5353</v>
      </c>
    </row>
    <row r="78" spans="1:7" ht="40.200000000000003" thickBot="1">
      <c r="A78" s="174" t="s">
        <v>5399</v>
      </c>
      <c r="B78" s="169" t="s">
        <v>5371</v>
      </c>
      <c r="C78" s="174" t="s">
        <v>69</v>
      </c>
      <c r="D78" s="174" t="s">
        <v>5352</v>
      </c>
      <c r="E78" s="174" t="s">
        <v>5308</v>
      </c>
      <c r="F78" s="174" t="s">
        <v>5300</v>
      </c>
      <c r="G78" s="174" t="s">
        <v>5353</v>
      </c>
    </row>
    <row r="79" spans="1:7" ht="27" thickBot="1">
      <c r="A79" s="174" t="s">
        <v>5400</v>
      </c>
      <c r="B79" s="169" t="s">
        <v>5371</v>
      </c>
      <c r="C79" s="174" t="s">
        <v>69</v>
      </c>
      <c r="D79" s="174" t="s">
        <v>5359</v>
      </c>
      <c r="E79" s="174" t="s">
        <v>5285</v>
      </c>
      <c r="F79" s="174" t="s">
        <v>2540</v>
      </c>
      <c r="G79" s="174" t="s">
        <v>5353</v>
      </c>
    </row>
    <row r="80" spans="1:7" ht="27" thickBot="1">
      <c r="A80" s="174" t="s">
        <v>5401</v>
      </c>
      <c r="B80" s="169" t="s">
        <v>5371</v>
      </c>
      <c r="C80" s="174" t="s">
        <v>69</v>
      </c>
      <c r="D80" s="174" t="s">
        <v>5359</v>
      </c>
      <c r="E80" s="174" t="s">
        <v>5294</v>
      </c>
      <c r="F80" s="174" t="s">
        <v>2540</v>
      </c>
      <c r="G80" s="174" t="s">
        <v>5353</v>
      </c>
    </row>
    <row r="81" spans="1:7" ht="27" thickBot="1">
      <c r="A81" s="175" t="s">
        <v>5402</v>
      </c>
      <c r="B81" s="172" t="s">
        <v>5371</v>
      </c>
      <c r="C81" s="175" t="s">
        <v>69</v>
      </c>
      <c r="D81" s="175" t="s">
        <v>5359</v>
      </c>
      <c r="E81" s="175" t="s">
        <v>5285</v>
      </c>
      <c r="F81" s="175" t="s">
        <v>5300</v>
      </c>
      <c r="G81" s="175" t="s">
        <v>5353</v>
      </c>
    </row>
    <row r="82" spans="1:7" ht="27" thickBot="1">
      <c r="A82" s="174" t="s">
        <v>5403</v>
      </c>
      <c r="B82" s="169" t="s">
        <v>5371</v>
      </c>
      <c r="C82" s="174" t="s">
        <v>69</v>
      </c>
      <c r="D82" s="174" t="s">
        <v>5359</v>
      </c>
      <c r="E82" s="174" t="s">
        <v>5294</v>
      </c>
      <c r="F82" s="174" t="s">
        <v>5300</v>
      </c>
      <c r="G82" s="174" t="s">
        <v>5353</v>
      </c>
    </row>
    <row r="83" spans="1:7" ht="27" thickBot="1">
      <c r="A83" s="174" t="s">
        <v>5404</v>
      </c>
      <c r="B83" s="169" t="s">
        <v>5371</v>
      </c>
      <c r="C83" s="174" t="s">
        <v>69</v>
      </c>
      <c r="D83" s="174" t="s">
        <v>5359</v>
      </c>
      <c r="E83" s="174" t="s">
        <v>5308</v>
      </c>
      <c r="F83" s="174" t="s">
        <v>5300</v>
      </c>
      <c r="G83" s="174" t="s">
        <v>5353</v>
      </c>
    </row>
    <row r="84" spans="1:7" ht="40.200000000000003" thickBot="1">
      <c r="A84" s="174" t="s">
        <v>5405</v>
      </c>
      <c r="B84" s="169" t="s">
        <v>5371</v>
      </c>
      <c r="C84" s="174" t="s">
        <v>69</v>
      </c>
      <c r="D84" s="174" t="s">
        <v>5365</v>
      </c>
      <c r="E84" s="174" t="s">
        <v>5285</v>
      </c>
      <c r="F84" s="174" t="s">
        <v>2540</v>
      </c>
      <c r="G84" s="174" t="s">
        <v>5353</v>
      </c>
    </row>
    <row r="85" spans="1:7" ht="40.200000000000003" thickBot="1">
      <c r="A85" s="174" t="s">
        <v>5406</v>
      </c>
      <c r="B85" s="169" t="s">
        <v>5371</v>
      </c>
      <c r="C85" s="174" t="s">
        <v>69</v>
      </c>
      <c r="D85" s="174" t="s">
        <v>5365</v>
      </c>
      <c r="E85" s="174" t="s">
        <v>5294</v>
      </c>
      <c r="F85" s="174" t="s">
        <v>2540</v>
      </c>
      <c r="G85" s="174" t="s">
        <v>5353</v>
      </c>
    </row>
    <row r="86" spans="1:7" ht="40.200000000000003" thickBot="1">
      <c r="A86" s="175" t="s">
        <v>5407</v>
      </c>
      <c r="B86" s="172" t="s">
        <v>5371</v>
      </c>
      <c r="C86" s="175" t="s">
        <v>69</v>
      </c>
      <c r="D86" s="175" t="s">
        <v>5365</v>
      </c>
      <c r="E86" s="175" t="s">
        <v>5285</v>
      </c>
      <c r="F86" s="175" t="s">
        <v>5300</v>
      </c>
      <c r="G86" s="175" t="s">
        <v>5353</v>
      </c>
    </row>
    <row r="87" spans="1:7" ht="40.200000000000003" thickBot="1">
      <c r="A87" s="174" t="s">
        <v>5408</v>
      </c>
      <c r="B87" s="169" t="s">
        <v>5371</v>
      </c>
      <c r="C87" s="174" t="s">
        <v>69</v>
      </c>
      <c r="D87" s="174" t="s">
        <v>5365</v>
      </c>
      <c r="E87" s="174" t="s">
        <v>5294</v>
      </c>
      <c r="F87" s="174" t="s">
        <v>5300</v>
      </c>
      <c r="G87" s="174" t="s">
        <v>5353</v>
      </c>
    </row>
    <row r="88" spans="1:7" ht="40.200000000000003" thickBot="1">
      <c r="A88" s="174" t="s">
        <v>5409</v>
      </c>
      <c r="B88" s="169" t="s">
        <v>5371</v>
      </c>
      <c r="C88" s="174" t="s">
        <v>69</v>
      </c>
      <c r="D88" s="174" t="s">
        <v>5365</v>
      </c>
      <c r="E88" s="174" t="s">
        <v>5308</v>
      </c>
      <c r="F88" s="174" t="s">
        <v>5300</v>
      </c>
      <c r="G88" s="174" t="s">
        <v>5353</v>
      </c>
    </row>
    <row r="89" spans="1:7" ht="40.200000000000003" thickBot="1">
      <c r="A89" s="169" t="s">
        <v>5410</v>
      </c>
      <c r="B89" s="169" t="s">
        <v>5411</v>
      </c>
      <c r="C89" s="169" t="s">
        <v>5323</v>
      </c>
      <c r="D89" s="169" t="s">
        <v>5324</v>
      </c>
      <c r="E89" s="169" t="s">
        <v>5285</v>
      </c>
      <c r="F89" s="169" t="s">
        <v>2540</v>
      </c>
      <c r="G89" s="169" t="s">
        <v>5286</v>
      </c>
    </row>
    <row r="90" spans="1:7" ht="40.200000000000003" thickBot="1">
      <c r="A90" s="169" t="s">
        <v>5412</v>
      </c>
      <c r="B90" s="169" t="s">
        <v>5411</v>
      </c>
      <c r="C90" s="169" t="s">
        <v>5323</v>
      </c>
      <c r="D90" s="169" t="s">
        <v>5324</v>
      </c>
      <c r="E90" s="169" t="s">
        <v>5294</v>
      </c>
      <c r="F90" s="169" t="s">
        <v>2540</v>
      </c>
      <c r="G90" s="169" t="s">
        <v>5286</v>
      </c>
    </row>
    <row r="91" spans="1:7" ht="40.200000000000003" thickBot="1">
      <c r="A91" s="172" t="s">
        <v>5413</v>
      </c>
      <c r="B91" s="172" t="s">
        <v>5411</v>
      </c>
      <c r="C91" s="172" t="s">
        <v>5323</v>
      </c>
      <c r="D91" s="172" t="s">
        <v>5324</v>
      </c>
      <c r="E91" s="172" t="s">
        <v>5285</v>
      </c>
      <c r="F91" s="172" t="s">
        <v>5300</v>
      </c>
      <c r="G91" s="172" t="s">
        <v>5286</v>
      </c>
    </row>
    <row r="92" spans="1:7" ht="40.200000000000003" thickBot="1">
      <c r="A92" s="169" t="s">
        <v>5414</v>
      </c>
      <c r="B92" s="169" t="s">
        <v>5411</v>
      </c>
      <c r="C92" s="169" t="s">
        <v>5323</v>
      </c>
      <c r="D92" s="169" t="s">
        <v>5324</v>
      </c>
      <c r="E92" s="169" t="s">
        <v>5294</v>
      </c>
      <c r="F92" s="169" t="s">
        <v>5300</v>
      </c>
      <c r="G92" s="169" t="s">
        <v>5286</v>
      </c>
    </row>
    <row r="93" spans="1:7" ht="40.200000000000003" thickBot="1">
      <c r="A93" s="169" t="s">
        <v>5415</v>
      </c>
      <c r="B93" s="169" t="s">
        <v>5411</v>
      </c>
      <c r="C93" s="169" t="s">
        <v>5323</v>
      </c>
      <c r="D93" s="169" t="s">
        <v>5324</v>
      </c>
      <c r="E93" s="169" t="s">
        <v>5308</v>
      </c>
      <c r="F93" s="169" t="s">
        <v>5300</v>
      </c>
      <c r="G93" s="169" t="s">
        <v>5286</v>
      </c>
    </row>
    <row r="94" spans="1:7" ht="40.200000000000003" thickBot="1">
      <c r="A94" s="173" t="s">
        <v>5416</v>
      </c>
      <c r="B94" s="169" t="s">
        <v>5411</v>
      </c>
      <c r="C94" s="173" t="s">
        <v>5330</v>
      </c>
      <c r="D94" s="173" t="s">
        <v>5324</v>
      </c>
      <c r="E94" s="173" t="s">
        <v>5285</v>
      </c>
      <c r="F94" s="173" t="s">
        <v>2540</v>
      </c>
      <c r="G94" s="173" t="s">
        <v>5286</v>
      </c>
    </row>
    <row r="95" spans="1:7" ht="40.200000000000003" thickBot="1">
      <c r="A95" s="174" t="s">
        <v>5417</v>
      </c>
      <c r="B95" s="169" t="s">
        <v>5411</v>
      </c>
      <c r="C95" s="174" t="s">
        <v>5330</v>
      </c>
      <c r="D95" s="174" t="s">
        <v>5324</v>
      </c>
      <c r="E95" s="174" t="s">
        <v>5294</v>
      </c>
      <c r="F95" s="174" t="s">
        <v>2540</v>
      </c>
      <c r="G95" s="174" t="s">
        <v>5286</v>
      </c>
    </row>
    <row r="96" spans="1:7" ht="40.200000000000003" thickBot="1">
      <c r="A96" s="175" t="s">
        <v>5418</v>
      </c>
      <c r="B96" s="172" t="s">
        <v>5411</v>
      </c>
      <c r="C96" s="175" t="s">
        <v>5330</v>
      </c>
      <c r="D96" s="175" t="s">
        <v>5324</v>
      </c>
      <c r="E96" s="175" t="s">
        <v>5285</v>
      </c>
      <c r="F96" s="175" t="s">
        <v>5300</v>
      </c>
      <c r="G96" s="175" t="s">
        <v>5286</v>
      </c>
    </row>
    <row r="97" spans="1:7" ht="40.200000000000003" thickBot="1">
      <c r="A97" s="174" t="s">
        <v>5419</v>
      </c>
      <c r="B97" s="169" t="s">
        <v>5411</v>
      </c>
      <c r="C97" s="174" t="s">
        <v>5330</v>
      </c>
      <c r="D97" s="174" t="s">
        <v>5324</v>
      </c>
      <c r="E97" s="174" t="s">
        <v>5294</v>
      </c>
      <c r="F97" s="174" t="s">
        <v>5300</v>
      </c>
      <c r="G97" s="174" t="s">
        <v>5286</v>
      </c>
    </row>
    <row r="98" spans="1:7" ht="40.200000000000003" thickBot="1">
      <c r="A98" s="174" t="s">
        <v>5420</v>
      </c>
      <c r="B98" s="169" t="s">
        <v>5411</v>
      </c>
      <c r="C98" s="174" t="s">
        <v>5330</v>
      </c>
      <c r="D98" s="174" t="s">
        <v>5324</v>
      </c>
      <c r="E98" s="174" t="s">
        <v>5308</v>
      </c>
      <c r="F98" s="174" t="s">
        <v>5300</v>
      </c>
      <c r="G98" s="174" t="s">
        <v>5286</v>
      </c>
    </row>
    <row r="99" spans="1:7" ht="40.200000000000003" thickBot="1">
      <c r="A99" s="174" t="s">
        <v>5421</v>
      </c>
      <c r="B99" s="169" t="s">
        <v>5411</v>
      </c>
      <c r="C99" s="174" t="s">
        <v>5336</v>
      </c>
      <c r="D99" s="174" t="s">
        <v>5324</v>
      </c>
      <c r="E99" s="174" t="s">
        <v>69</v>
      </c>
      <c r="F99" s="174" t="s">
        <v>2540</v>
      </c>
      <c r="G99" s="174" t="s">
        <v>5337</v>
      </c>
    </row>
    <row r="100" spans="1:7" ht="40.200000000000003" thickBot="1">
      <c r="A100" s="174" t="s">
        <v>5422</v>
      </c>
      <c r="B100" s="169" t="s">
        <v>5411</v>
      </c>
      <c r="C100" s="174" t="s">
        <v>5336</v>
      </c>
      <c r="D100" s="174" t="s">
        <v>5324</v>
      </c>
      <c r="E100" s="174" t="s">
        <v>69</v>
      </c>
      <c r="F100" s="174" t="s">
        <v>5300</v>
      </c>
      <c r="G100" s="174" t="s">
        <v>5337</v>
      </c>
    </row>
    <row r="101" spans="1:7" ht="40.200000000000003" thickBot="1">
      <c r="A101" s="174" t="s">
        <v>5423</v>
      </c>
      <c r="B101" s="169" t="s">
        <v>5411</v>
      </c>
      <c r="C101" s="174" t="s">
        <v>5323</v>
      </c>
      <c r="D101" s="174" t="s">
        <v>5284</v>
      </c>
      <c r="E101" s="174" t="s">
        <v>5285</v>
      </c>
      <c r="F101" s="174" t="s">
        <v>2540</v>
      </c>
      <c r="G101" s="174" t="s">
        <v>5286</v>
      </c>
    </row>
    <row r="102" spans="1:7" ht="40.200000000000003" thickBot="1">
      <c r="A102" s="174" t="s">
        <v>5424</v>
      </c>
      <c r="B102" s="169" t="s">
        <v>5411</v>
      </c>
      <c r="C102" s="174" t="s">
        <v>5323</v>
      </c>
      <c r="D102" s="174" t="s">
        <v>5284</v>
      </c>
      <c r="E102" s="174" t="s">
        <v>5294</v>
      </c>
      <c r="F102" s="174" t="s">
        <v>2540</v>
      </c>
      <c r="G102" s="174" t="s">
        <v>5286</v>
      </c>
    </row>
    <row r="103" spans="1:7" ht="40.200000000000003" thickBot="1">
      <c r="A103" s="175" t="s">
        <v>5425</v>
      </c>
      <c r="B103" s="172" t="s">
        <v>5411</v>
      </c>
      <c r="C103" s="175" t="s">
        <v>5323</v>
      </c>
      <c r="D103" s="175" t="s">
        <v>5284</v>
      </c>
      <c r="E103" s="175" t="s">
        <v>5285</v>
      </c>
      <c r="F103" s="175" t="s">
        <v>5300</v>
      </c>
      <c r="G103" s="175" t="s">
        <v>5286</v>
      </c>
    </row>
    <row r="104" spans="1:7" ht="40.200000000000003" thickBot="1">
      <c r="A104" s="174" t="s">
        <v>5426</v>
      </c>
      <c r="B104" s="169" t="s">
        <v>5411</v>
      </c>
      <c r="C104" s="174" t="s">
        <v>5323</v>
      </c>
      <c r="D104" s="174" t="s">
        <v>5284</v>
      </c>
      <c r="E104" s="174" t="s">
        <v>5294</v>
      </c>
      <c r="F104" s="174" t="s">
        <v>5300</v>
      </c>
      <c r="G104" s="174" t="s">
        <v>5286</v>
      </c>
    </row>
    <row r="105" spans="1:7" ht="40.200000000000003" thickBot="1">
      <c r="A105" s="174" t="s">
        <v>5427</v>
      </c>
      <c r="B105" s="169" t="s">
        <v>5411</v>
      </c>
      <c r="C105" s="174" t="s">
        <v>5323</v>
      </c>
      <c r="D105" s="174" t="s">
        <v>5284</v>
      </c>
      <c r="E105" s="174" t="s">
        <v>5308</v>
      </c>
      <c r="F105" s="174" t="s">
        <v>5300</v>
      </c>
      <c r="G105" s="174" t="s">
        <v>5286</v>
      </c>
    </row>
    <row r="106" spans="1:7" ht="40.200000000000003" thickBot="1">
      <c r="A106" s="174" t="s">
        <v>5428</v>
      </c>
      <c r="B106" s="169" t="s">
        <v>5411</v>
      </c>
      <c r="C106" s="174" t="s">
        <v>5330</v>
      </c>
      <c r="D106" s="174" t="s">
        <v>5284</v>
      </c>
      <c r="E106" s="174" t="s">
        <v>5285</v>
      </c>
      <c r="F106" s="174" t="s">
        <v>2540</v>
      </c>
      <c r="G106" s="174" t="s">
        <v>5286</v>
      </c>
    </row>
    <row r="107" spans="1:7" ht="40.200000000000003" thickBot="1">
      <c r="A107" s="174" t="s">
        <v>5429</v>
      </c>
      <c r="B107" s="169" t="s">
        <v>5411</v>
      </c>
      <c r="C107" s="174" t="s">
        <v>5330</v>
      </c>
      <c r="D107" s="174" t="s">
        <v>5284</v>
      </c>
      <c r="E107" s="174" t="s">
        <v>5294</v>
      </c>
      <c r="F107" s="174" t="s">
        <v>2540</v>
      </c>
      <c r="G107" s="174" t="s">
        <v>5286</v>
      </c>
    </row>
    <row r="108" spans="1:7" ht="40.200000000000003" thickBot="1">
      <c r="A108" s="175" t="s">
        <v>5430</v>
      </c>
      <c r="B108" s="172" t="s">
        <v>5411</v>
      </c>
      <c r="C108" s="175" t="s">
        <v>5330</v>
      </c>
      <c r="D108" s="175" t="s">
        <v>5284</v>
      </c>
      <c r="E108" s="175" t="s">
        <v>5285</v>
      </c>
      <c r="F108" s="175" t="s">
        <v>5300</v>
      </c>
      <c r="G108" s="175" t="s">
        <v>5286</v>
      </c>
    </row>
    <row r="109" spans="1:7" ht="40.200000000000003" thickBot="1">
      <c r="A109" s="174" t="s">
        <v>5431</v>
      </c>
      <c r="B109" s="169" t="s">
        <v>5411</v>
      </c>
      <c r="C109" s="174" t="s">
        <v>5330</v>
      </c>
      <c r="D109" s="174" t="s">
        <v>5284</v>
      </c>
      <c r="E109" s="174" t="s">
        <v>5294</v>
      </c>
      <c r="F109" s="174" t="s">
        <v>5300</v>
      </c>
      <c r="G109" s="174" t="s">
        <v>5286</v>
      </c>
    </row>
    <row r="110" spans="1:7" ht="40.200000000000003" thickBot="1">
      <c r="A110" s="174" t="s">
        <v>5432</v>
      </c>
      <c r="B110" s="169" t="s">
        <v>5411</v>
      </c>
      <c r="C110" s="174" t="s">
        <v>5330</v>
      </c>
      <c r="D110" s="174" t="s">
        <v>5284</v>
      </c>
      <c r="E110" s="174" t="s">
        <v>5308</v>
      </c>
      <c r="F110" s="174" t="s">
        <v>5300</v>
      </c>
      <c r="G110" s="174" t="s">
        <v>5286</v>
      </c>
    </row>
    <row r="111" spans="1:7" ht="40.200000000000003" thickBot="1">
      <c r="A111" s="174" t="s">
        <v>5433</v>
      </c>
      <c r="B111" s="169" t="s">
        <v>5411</v>
      </c>
      <c r="C111" s="174" t="s">
        <v>5336</v>
      </c>
      <c r="D111" s="174" t="s">
        <v>5284</v>
      </c>
      <c r="E111" s="174" t="s">
        <v>69</v>
      </c>
      <c r="F111" s="174" t="s">
        <v>2540</v>
      </c>
      <c r="G111" s="174" t="s">
        <v>5337</v>
      </c>
    </row>
    <row r="112" spans="1:7" ht="40.200000000000003" thickBot="1">
      <c r="A112" s="174" t="s">
        <v>5434</v>
      </c>
      <c r="B112" s="169" t="s">
        <v>5411</v>
      </c>
      <c r="C112" s="174" t="s">
        <v>5336</v>
      </c>
      <c r="D112" s="174" t="s">
        <v>5284</v>
      </c>
      <c r="E112" s="174" t="s">
        <v>69</v>
      </c>
      <c r="F112" s="174" t="s">
        <v>5300</v>
      </c>
      <c r="G112" s="174" t="s">
        <v>5337</v>
      </c>
    </row>
    <row r="113" spans="1:7" ht="40.200000000000003" thickBot="1">
      <c r="A113" s="174" t="s">
        <v>5435</v>
      </c>
      <c r="B113" s="169" t="s">
        <v>5411</v>
      </c>
      <c r="C113" s="174" t="s">
        <v>69</v>
      </c>
      <c r="D113" s="174" t="s">
        <v>5352</v>
      </c>
      <c r="E113" s="174" t="s">
        <v>5285</v>
      </c>
      <c r="F113" s="174" t="s">
        <v>2540</v>
      </c>
      <c r="G113" s="174" t="s">
        <v>5353</v>
      </c>
    </row>
    <row r="114" spans="1:7" ht="40.200000000000003" thickBot="1">
      <c r="A114" s="174" t="s">
        <v>5436</v>
      </c>
      <c r="B114" s="169" t="s">
        <v>5411</v>
      </c>
      <c r="C114" s="174" t="s">
        <v>69</v>
      </c>
      <c r="D114" s="174" t="s">
        <v>5352</v>
      </c>
      <c r="E114" s="174" t="s">
        <v>5294</v>
      </c>
      <c r="F114" s="174" t="s">
        <v>2540</v>
      </c>
      <c r="G114" s="174" t="s">
        <v>5353</v>
      </c>
    </row>
    <row r="115" spans="1:7" ht="40.200000000000003" thickBot="1">
      <c r="A115" s="175" t="s">
        <v>5437</v>
      </c>
      <c r="B115" s="172" t="s">
        <v>5411</v>
      </c>
      <c r="C115" s="175" t="s">
        <v>69</v>
      </c>
      <c r="D115" s="175" t="s">
        <v>5352</v>
      </c>
      <c r="E115" s="175" t="s">
        <v>5285</v>
      </c>
      <c r="F115" s="175" t="s">
        <v>5300</v>
      </c>
      <c r="G115" s="175" t="s">
        <v>5353</v>
      </c>
    </row>
    <row r="116" spans="1:7" ht="40.200000000000003" thickBot="1">
      <c r="A116" s="174" t="s">
        <v>5438</v>
      </c>
      <c r="B116" s="169" t="s">
        <v>5411</v>
      </c>
      <c r="C116" s="174" t="s">
        <v>69</v>
      </c>
      <c r="D116" s="174" t="s">
        <v>5352</v>
      </c>
      <c r="E116" s="174" t="s">
        <v>5294</v>
      </c>
      <c r="F116" s="174" t="s">
        <v>5300</v>
      </c>
      <c r="G116" s="174" t="s">
        <v>5353</v>
      </c>
    </row>
    <row r="117" spans="1:7" ht="40.200000000000003" thickBot="1">
      <c r="A117" s="174" t="s">
        <v>5439</v>
      </c>
      <c r="B117" s="169" t="s">
        <v>5411</v>
      </c>
      <c r="C117" s="174" t="s">
        <v>69</v>
      </c>
      <c r="D117" s="174" t="s">
        <v>5352</v>
      </c>
      <c r="E117" s="174" t="s">
        <v>5308</v>
      </c>
      <c r="F117" s="174" t="s">
        <v>5300</v>
      </c>
      <c r="G117" s="174" t="s">
        <v>5353</v>
      </c>
    </row>
    <row r="118" spans="1:7" ht="40.200000000000003" thickBot="1">
      <c r="A118" s="174" t="s">
        <v>5440</v>
      </c>
      <c r="B118" s="169" t="s">
        <v>5411</v>
      </c>
      <c r="C118" s="174" t="s">
        <v>69</v>
      </c>
      <c r="D118" s="174" t="s">
        <v>5359</v>
      </c>
      <c r="E118" s="174" t="s">
        <v>5285</v>
      </c>
      <c r="F118" s="174" t="s">
        <v>2540</v>
      </c>
      <c r="G118" s="174" t="s">
        <v>5353</v>
      </c>
    </row>
    <row r="119" spans="1:7" ht="40.200000000000003" thickBot="1">
      <c r="A119" s="174" t="s">
        <v>5441</v>
      </c>
      <c r="B119" s="169" t="s">
        <v>5411</v>
      </c>
      <c r="C119" s="174" t="s">
        <v>69</v>
      </c>
      <c r="D119" s="174" t="s">
        <v>5359</v>
      </c>
      <c r="E119" s="174" t="s">
        <v>5294</v>
      </c>
      <c r="F119" s="174" t="s">
        <v>2540</v>
      </c>
      <c r="G119" s="174" t="s">
        <v>5353</v>
      </c>
    </row>
    <row r="120" spans="1:7" ht="40.200000000000003" thickBot="1">
      <c r="A120" s="175" t="s">
        <v>5442</v>
      </c>
      <c r="B120" s="172" t="s">
        <v>5411</v>
      </c>
      <c r="C120" s="175" t="s">
        <v>69</v>
      </c>
      <c r="D120" s="175" t="s">
        <v>5359</v>
      </c>
      <c r="E120" s="175" t="s">
        <v>5285</v>
      </c>
      <c r="F120" s="175" t="s">
        <v>5300</v>
      </c>
      <c r="G120" s="175" t="s">
        <v>5353</v>
      </c>
    </row>
    <row r="121" spans="1:7" ht="40.200000000000003" thickBot="1">
      <c r="A121" s="174" t="s">
        <v>5443</v>
      </c>
      <c r="B121" s="169" t="s">
        <v>5411</v>
      </c>
      <c r="C121" s="174" t="s">
        <v>69</v>
      </c>
      <c r="D121" s="174" t="s">
        <v>5359</v>
      </c>
      <c r="E121" s="174" t="s">
        <v>5294</v>
      </c>
      <c r="F121" s="174" t="s">
        <v>5300</v>
      </c>
      <c r="G121" s="174" t="s">
        <v>5353</v>
      </c>
    </row>
    <row r="122" spans="1:7" ht="40.200000000000003" thickBot="1">
      <c r="A122" s="174" t="s">
        <v>5444</v>
      </c>
      <c r="B122" s="169" t="s">
        <v>5411</v>
      </c>
      <c r="C122" s="174" t="s">
        <v>69</v>
      </c>
      <c r="D122" s="174" t="s">
        <v>5359</v>
      </c>
      <c r="E122" s="174" t="s">
        <v>5308</v>
      </c>
      <c r="F122" s="174" t="s">
        <v>5300</v>
      </c>
      <c r="G122" s="174" t="s">
        <v>5353</v>
      </c>
    </row>
    <row r="123" spans="1:7" ht="40.200000000000003" thickBot="1">
      <c r="A123" s="174" t="s">
        <v>5445</v>
      </c>
      <c r="B123" s="169" t="s">
        <v>5411</v>
      </c>
      <c r="C123" s="174" t="s">
        <v>69</v>
      </c>
      <c r="D123" s="174" t="s">
        <v>5365</v>
      </c>
      <c r="E123" s="174" t="s">
        <v>5285</v>
      </c>
      <c r="F123" s="174" t="s">
        <v>2540</v>
      </c>
      <c r="G123" s="174" t="s">
        <v>5353</v>
      </c>
    </row>
    <row r="124" spans="1:7" ht="40.200000000000003" thickBot="1">
      <c r="A124" s="174" t="s">
        <v>5446</v>
      </c>
      <c r="B124" s="169" t="s">
        <v>5411</v>
      </c>
      <c r="C124" s="174" t="s">
        <v>69</v>
      </c>
      <c r="D124" s="174" t="s">
        <v>5365</v>
      </c>
      <c r="E124" s="174" t="s">
        <v>5294</v>
      </c>
      <c r="F124" s="174" t="s">
        <v>2540</v>
      </c>
      <c r="G124" s="174" t="s">
        <v>5353</v>
      </c>
    </row>
    <row r="125" spans="1:7" ht="40.200000000000003" thickBot="1">
      <c r="A125" s="175" t="s">
        <v>5447</v>
      </c>
      <c r="B125" s="172" t="s">
        <v>5411</v>
      </c>
      <c r="C125" s="175" t="s">
        <v>69</v>
      </c>
      <c r="D125" s="175" t="s">
        <v>5365</v>
      </c>
      <c r="E125" s="175" t="s">
        <v>5285</v>
      </c>
      <c r="F125" s="175" t="s">
        <v>5300</v>
      </c>
      <c r="G125" s="175" t="s">
        <v>5353</v>
      </c>
    </row>
    <row r="126" spans="1:7" ht="40.200000000000003" thickBot="1">
      <c r="A126" s="174" t="s">
        <v>5448</v>
      </c>
      <c r="B126" s="169" t="s">
        <v>5411</v>
      </c>
      <c r="C126" s="174" t="s">
        <v>69</v>
      </c>
      <c r="D126" s="174" t="s">
        <v>5365</v>
      </c>
      <c r="E126" s="174" t="s">
        <v>5294</v>
      </c>
      <c r="F126" s="174" t="s">
        <v>5300</v>
      </c>
      <c r="G126" s="174" t="s">
        <v>5353</v>
      </c>
    </row>
    <row r="127" spans="1:7" ht="40.200000000000003" thickBot="1">
      <c r="A127" s="174" t="s">
        <v>5449</v>
      </c>
      <c r="B127" s="169" t="s">
        <v>5411</v>
      </c>
      <c r="C127" s="174" t="s">
        <v>69</v>
      </c>
      <c r="D127" s="174" t="s">
        <v>5365</v>
      </c>
      <c r="E127" s="174" t="s">
        <v>5308</v>
      </c>
      <c r="F127" s="174" t="s">
        <v>5300</v>
      </c>
      <c r="G127" s="174" t="s">
        <v>5353</v>
      </c>
    </row>
    <row r="128" spans="1:7" ht="40.200000000000003" thickBot="1">
      <c r="A128" s="169" t="s">
        <v>5450</v>
      </c>
      <c r="B128" s="169" t="s">
        <v>5451</v>
      </c>
      <c r="C128" s="169" t="s">
        <v>5323</v>
      </c>
      <c r="D128" s="169" t="s">
        <v>5324</v>
      </c>
      <c r="E128" s="169" t="s">
        <v>5285</v>
      </c>
      <c r="F128" s="169" t="s">
        <v>2540</v>
      </c>
      <c r="G128" s="169" t="s">
        <v>5286</v>
      </c>
    </row>
    <row r="129" spans="1:7" ht="40.200000000000003" thickBot="1">
      <c r="A129" s="169" t="s">
        <v>5452</v>
      </c>
      <c r="B129" s="169" t="s">
        <v>5451</v>
      </c>
      <c r="C129" s="169" t="s">
        <v>5323</v>
      </c>
      <c r="D129" s="169" t="s">
        <v>5324</v>
      </c>
      <c r="E129" s="169" t="s">
        <v>5294</v>
      </c>
      <c r="F129" s="169" t="s">
        <v>2540</v>
      </c>
      <c r="G129" s="169" t="s">
        <v>5286</v>
      </c>
    </row>
    <row r="130" spans="1:7" ht="40.200000000000003" thickBot="1">
      <c r="A130" s="172" t="s">
        <v>5453</v>
      </c>
      <c r="B130" s="172" t="s">
        <v>5451</v>
      </c>
      <c r="C130" s="172" t="s">
        <v>5323</v>
      </c>
      <c r="D130" s="172" t="s">
        <v>5324</v>
      </c>
      <c r="E130" s="172" t="s">
        <v>5285</v>
      </c>
      <c r="F130" s="172" t="s">
        <v>5300</v>
      </c>
      <c r="G130" s="172" t="s">
        <v>5286</v>
      </c>
    </row>
    <row r="131" spans="1:7" ht="40.200000000000003" thickBot="1">
      <c r="A131" s="169" t="s">
        <v>5454</v>
      </c>
      <c r="B131" s="169" t="s">
        <v>5451</v>
      </c>
      <c r="C131" s="169" t="s">
        <v>5323</v>
      </c>
      <c r="D131" s="169" t="s">
        <v>5324</v>
      </c>
      <c r="E131" s="169" t="s">
        <v>5294</v>
      </c>
      <c r="F131" s="169" t="s">
        <v>5300</v>
      </c>
      <c r="G131" s="169" t="s">
        <v>5286</v>
      </c>
    </row>
    <row r="132" spans="1:7" ht="40.200000000000003" thickBot="1">
      <c r="A132" s="169" t="s">
        <v>5455</v>
      </c>
      <c r="B132" s="169" t="s">
        <v>5451</v>
      </c>
      <c r="C132" s="169" t="s">
        <v>5323</v>
      </c>
      <c r="D132" s="169" t="s">
        <v>5324</v>
      </c>
      <c r="E132" s="169" t="s">
        <v>5308</v>
      </c>
      <c r="F132" s="169" t="s">
        <v>5300</v>
      </c>
      <c r="G132" s="169" t="s">
        <v>5286</v>
      </c>
    </row>
    <row r="133" spans="1:7" ht="40.200000000000003" thickBot="1">
      <c r="A133" s="173" t="s">
        <v>5456</v>
      </c>
      <c r="B133" s="169" t="s">
        <v>5451</v>
      </c>
      <c r="C133" s="173" t="s">
        <v>5330</v>
      </c>
      <c r="D133" s="173" t="s">
        <v>5324</v>
      </c>
      <c r="E133" s="173" t="s">
        <v>5285</v>
      </c>
      <c r="F133" s="173" t="s">
        <v>2540</v>
      </c>
      <c r="G133" s="173" t="s">
        <v>5286</v>
      </c>
    </row>
    <row r="134" spans="1:7" ht="40.200000000000003" thickBot="1">
      <c r="A134" s="174" t="s">
        <v>5457</v>
      </c>
      <c r="B134" s="169" t="s">
        <v>5451</v>
      </c>
      <c r="C134" s="174" t="s">
        <v>5330</v>
      </c>
      <c r="D134" s="174" t="s">
        <v>5324</v>
      </c>
      <c r="E134" s="174" t="s">
        <v>5294</v>
      </c>
      <c r="F134" s="174" t="s">
        <v>2540</v>
      </c>
      <c r="G134" s="174" t="s">
        <v>5286</v>
      </c>
    </row>
    <row r="135" spans="1:7" ht="40.200000000000003" thickBot="1">
      <c r="A135" s="175" t="s">
        <v>5458</v>
      </c>
      <c r="B135" s="172" t="s">
        <v>5451</v>
      </c>
      <c r="C135" s="175" t="s">
        <v>5330</v>
      </c>
      <c r="D135" s="175" t="s">
        <v>5324</v>
      </c>
      <c r="E135" s="175" t="s">
        <v>5285</v>
      </c>
      <c r="F135" s="175" t="s">
        <v>5300</v>
      </c>
      <c r="G135" s="175" t="s">
        <v>5286</v>
      </c>
    </row>
    <row r="136" spans="1:7" ht="40.200000000000003" thickBot="1">
      <c r="A136" s="174" t="s">
        <v>5459</v>
      </c>
      <c r="B136" s="169" t="s">
        <v>5451</v>
      </c>
      <c r="C136" s="174" t="s">
        <v>5330</v>
      </c>
      <c r="D136" s="174" t="s">
        <v>5324</v>
      </c>
      <c r="E136" s="174" t="s">
        <v>5294</v>
      </c>
      <c r="F136" s="174" t="s">
        <v>5300</v>
      </c>
      <c r="G136" s="174" t="s">
        <v>5286</v>
      </c>
    </row>
    <row r="137" spans="1:7" ht="40.200000000000003" thickBot="1">
      <c r="A137" s="174" t="s">
        <v>5460</v>
      </c>
      <c r="B137" s="169" t="s">
        <v>5451</v>
      </c>
      <c r="C137" s="174" t="s">
        <v>5330</v>
      </c>
      <c r="D137" s="174" t="s">
        <v>5324</v>
      </c>
      <c r="E137" s="174" t="s">
        <v>5308</v>
      </c>
      <c r="F137" s="174" t="s">
        <v>5300</v>
      </c>
      <c r="G137" s="174" t="s">
        <v>5286</v>
      </c>
    </row>
    <row r="138" spans="1:7" ht="40.200000000000003" thickBot="1">
      <c r="A138" s="174" t="s">
        <v>5461</v>
      </c>
      <c r="B138" s="169" t="s">
        <v>5451</v>
      </c>
      <c r="C138" s="174" t="s">
        <v>5336</v>
      </c>
      <c r="D138" s="174" t="s">
        <v>5324</v>
      </c>
      <c r="E138" s="174" t="s">
        <v>69</v>
      </c>
      <c r="F138" s="174" t="s">
        <v>2540</v>
      </c>
      <c r="G138" s="174" t="s">
        <v>5337</v>
      </c>
    </row>
    <row r="139" spans="1:7" ht="40.200000000000003" thickBot="1">
      <c r="A139" s="174" t="s">
        <v>5462</v>
      </c>
      <c r="B139" s="169" t="s">
        <v>5451</v>
      </c>
      <c r="C139" s="174" t="s">
        <v>5336</v>
      </c>
      <c r="D139" s="174" t="s">
        <v>5324</v>
      </c>
      <c r="E139" s="174" t="s">
        <v>69</v>
      </c>
      <c r="F139" s="174" t="s">
        <v>5300</v>
      </c>
      <c r="G139" s="174" t="s">
        <v>5337</v>
      </c>
    </row>
    <row r="140" spans="1:7" ht="40.200000000000003" thickBot="1">
      <c r="A140" s="174" t="s">
        <v>5463</v>
      </c>
      <c r="B140" s="169" t="s">
        <v>5451</v>
      </c>
      <c r="C140" s="174" t="s">
        <v>5323</v>
      </c>
      <c r="D140" s="174" t="s">
        <v>5284</v>
      </c>
      <c r="E140" s="174" t="s">
        <v>5285</v>
      </c>
      <c r="F140" s="174" t="s">
        <v>2540</v>
      </c>
      <c r="G140" s="174" t="s">
        <v>5286</v>
      </c>
    </row>
    <row r="141" spans="1:7" ht="40.200000000000003" thickBot="1">
      <c r="A141" s="174" t="s">
        <v>5464</v>
      </c>
      <c r="B141" s="169" t="s">
        <v>5451</v>
      </c>
      <c r="C141" s="174" t="s">
        <v>5323</v>
      </c>
      <c r="D141" s="174" t="s">
        <v>5284</v>
      </c>
      <c r="E141" s="174" t="s">
        <v>5294</v>
      </c>
      <c r="F141" s="174" t="s">
        <v>2540</v>
      </c>
      <c r="G141" s="174" t="s">
        <v>5286</v>
      </c>
    </row>
    <row r="142" spans="1:7" ht="40.200000000000003" thickBot="1">
      <c r="A142" s="175" t="s">
        <v>5465</v>
      </c>
      <c r="B142" s="172" t="s">
        <v>5451</v>
      </c>
      <c r="C142" s="175" t="s">
        <v>5323</v>
      </c>
      <c r="D142" s="175" t="s">
        <v>5284</v>
      </c>
      <c r="E142" s="175" t="s">
        <v>5285</v>
      </c>
      <c r="F142" s="175" t="s">
        <v>5300</v>
      </c>
      <c r="G142" s="175" t="s">
        <v>5286</v>
      </c>
    </row>
    <row r="143" spans="1:7" ht="40.200000000000003" thickBot="1">
      <c r="A143" s="174" t="s">
        <v>5466</v>
      </c>
      <c r="B143" s="169" t="s">
        <v>5451</v>
      </c>
      <c r="C143" s="174" t="s">
        <v>5323</v>
      </c>
      <c r="D143" s="174" t="s">
        <v>5284</v>
      </c>
      <c r="E143" s="174" t="s">
        <v>5294</v>
      </c>
      <c r="F143" s="174" t="s">
        <v>5300</v>
      </c>
      <c r="G143" s="174" t="s">
        <v>5286</v>
      </c>
    </row>
    <row r="144" spans="1:7" ht="40.200000000000003" thickBot="1">
      <c r="A144" s="174" t="s">
        <v>5467</v>
      </c>
      <c r="B144" s="169" t="s">
        <v>5451</v>
      </c>
      <c r="C144" s="174" t="s">
        <v>5323</v>
      </c>
      <c r="D144" s="174" t="s">
        <v>5284</v>
      </c>
      <c r="E144" s="174" t="s">
        <v>5308</v>
      </c>
      <c r="F144" s="174" t="s">
        <v>5300</v>
      </c>
      <c r="G144" s="174" t="s">
        <v>5286</v>
      </c>
    </row>
    <row r="145" spans="1:7" ht="40.200000000000003" thickBot="1">
      <c r="A145" s="174" t="s">
        <v>5468</v>
      </c>
      <c r="B145" s="169" t="s">
        <v>5451</v>
      </c>
      <c r="C145" s="174" t="s">
        <v>5330</v>
      </c>
      <c r="D145" s="174" t="s">
        <v>5284</v>
      </c>
      <c r="E145" s="174" t="s">
        <v>5285</v>
      </c>
      <c r="F145" s="174" t="s">
        <v>2540</v>
      </c>
      <c r="G145" s="174" t="s">
        <v>5286</v>
      </c>
    </row>
    <row r="146" spans="1:7" ht="40.200000000000003" thickBot="1">
      <c r="A146" s="174" t="s">
        <v>5469</v>
      </c>
      <c r="B146" s="169" t="s">
        <v>5451</v>
      </c>
      <c r="C146" s="174" t="s">
        <v>5330</v>
      </c>
      <c r="D146" s="174" t="s">
        <v>5284</v>
      </c>
      <c r="E146" s="174" t="s">
        <v>5294</v>
      </c>
      <c r="F146" s="174" t="s">
        <v>2540</v>
      </c>
      <c r="G146" s="174" t="s">
        <v>5286</v>
      </c>
    </row>
    <row r="147" spans="1:7" ht="40.200000000000003" thickBot="1">
      <c r="A147" s="175" t="s">
        <v>5470</v>
      </c>
      <c r="B147" s="172" t="s">
        <v>5451</v>
      </c>
      <c r="C147" s="175" t="s">
        <v>5330</v>
      </c>
      <c r="D147" s="175" t="s">
        <v>5284</v>
      </c>
      <c r="E147" s="175" t="s">
        <v>5285</v>
      </c>
      <c r="F147" s="175" t="s">
        <v>5300</v>
      </c>
      <c r="G147" s="175" t="s">
        <v>5286</v>
      </c>
    </row>
    <row r="148" spans="1:7" ht="40.200000000000003" thickBot="1">
      <c r="A148" s="174" t="s">
        <v>5471</v>
      </c>
      <c r="B148" s="169" t="s">
        <v>5451</v>
      </c>
      <c r="C148" s="174" t="s">
        <v>5330</v>
      </c>
      <c r="D148" s="174" t="s">
        <v>5284</v>
      </c>
      <c r="E148" s="174" t="s">
        <v>5294</v>
      </c>
      <c r="F148" s="174" t="s">
        <v>5300</v>
      </c>
      <c r="G148" s="174" t="s">
        <v>5286</v>
      </c>
    </row>
    <row r="149" spans="1:7" ht="40.200000000000003" thickBot="1">
      <c r="A149" s="174" t="s">
        <v>5472</v>
      </c>
      <c r="B149" s="169" t="s">
        <v>5451</v>
      </c>
      <c r="C149" s="174" t="s">
        <v>5330</v>
      </c>
      <c r="D149" s="174" t="s">
        <v>5284</v>
      </c>
      <c r="E149" s="174" t="s">
        <v>5308</v>
      </c>
      <c r="F149" s="174" t="s">
        <v>5300</v>
      </c>
      <c r="G149" s="174" t="s">
        <v>5286</v>
      </c>
    </row>
    <row r="150" spans="1:7" ht="40.200000000000003" thickBot="1">
      <c r="A150" s="174" t="s">
        <v>5473</v>
      </c>
      <c r="B150" s="169" t="s">
        <v>5451</v>
      </c>
      <c r="C150" s="174" t="s">
        <v>5336</v>
      </c>
      <c r="D150" s="174" t="s">
        <v>5284</v>
      </c>
      <c r="E150" s="174" t="s">
        <v>69</v>
      </c>
      <c r="F150" s="174" t="s">
        <v>2540</v>
      </c>
      <c r="G150" s="174" t="s">
        <v>5337</v>
      </c>
    </row>
    <row r="151" spans="1:7" ht="40.200000000000003" thickBot="1">
      <c r="A151" s="174" t="s">
        <v>5474</v>
      </c>
      <c r="B151" s="169" t="s">
        <v>5451</v>
      </c>
      <c r="C151" s="174" t="s">
        <v>5336</v>
      </c>
      <c r="D151" s="174" t="s">
        <v>5284</v>
      </c>
      <c r="E151" s="174" t="s">
        <v>69</v>
      </c>
      <c r="F151" s="174" t="s">
        <v>5300</v>
      </c>
      <c r="G151" s="174" t="s">
        <v>5337</v>
      </c>
    </row>
    <row r="152" spans="1:7" ht="40.200000000000003" thickBot="1">
      <c r="A152" s="174" t="s">
        <v>5475</v>
      </c>
      <c r="B152" s="169" t="s">
        <v>5451</v>
      </c>
      <c r="C152" s="174" t="s">
        <v>69</v>
      </c>
      <c r="D152" s="174" t="s">
        <v>5352</v>
      </c>
      <c r="E152" s="174" t="s">
        <v>5285</v>
      </c>
      <c r="F152" s="174" t="s">
        <v>2540</v>
      </c>
      <c r="G152" s="174" t="s">
        <v>5353</v>
      </c>
    </row>
    <row r="153" spans="1:7" ht="40.200000000000003" thickBot="1">
      <c r="A153" s="174" t="s">
        <v>5476</v>
      </c>
      <c r="B153" s="169" t="s">
        <v>5451</v>
      </c>
      <c r="C153" s="174" t="s">
        <v>69</v>
      </c>
      <c r="D153" s="174" t="s">
        <v>5352</v>
      </c>
      <c r="E153" s="174" t="s">
        <v>5294</v>
      </c>
      <c r="F153" s="174" t="s">
        <v>2540</v>
      </c>
      <c r="G153" s="174" t="s">
        <v>5353</v>
      </c>
    </row>
    <row r="154" spans="1:7" ht="40.200000000000003" thickBot="1">
      <c r="A154" s="175" t="s">
        <v>5477</v>
      </c>
      <c r="B154" s="172" t="s">
        <v>5451</v>
      </c>
      <c r="C154" s="175" t="s">
        <v>69</v>
      </c>
      <c r="D154" s="175" t="s">
        <v>5352</v>
      </c>
      <c r="E154" s="175" t="s">
        <v>5285</v>
      </c>
      <c r="F154" s="175" t="s">
        <v>5300</v>
      </c>
      <c r="G154" s="175" t="s">
        <v>5353</v>
      </c>
    </row>
    <row r="155" spans="1:7" ht="40.200000000000003" thickBot="1">
      <c r="A155" s="174" t="s">
        <v>5478</v>
      </c>
      <c r="B155" s="169" t="s">
        <v>5451</v>
      </c>
      <c r="C155" s="174" t="s">
        <v>69</v>
      </c>
      <c r="D155" s="174" t="s">
        <v>5352</v>
      </c>
      <c r="E155" s="174" t="s">
        <v>5294</v>
      </c>
      <c r="F155" s="174" t="s">
        <v>5300</v>
      </c>
      <c r="G155" s="174" t="s">
        <v>5353</v>
      </c>
    </row>
    <row r="156" spans="1:7" ht="40.200000000000003" thickBot="1">
      <c r="A156" s="174" t="s">
        <v>5479</v>
      </c>
      <c r="B156" s="169" t="s">
        <v>5451</v>
      </c>
      <c r="C156" s="174" t="s">
        <v>69</v>
      </c>
      <c r="D156" s="174" t="s">
        <v>5352</v>
      </c>
      <c r="E156" s="174" t="s">
        <v>5308</v>
      </c>
      <c r="F156" s="174" t="s">
        <v>5300</v>
      </c>
      <c r="G156" s="174" t="s">
        <v>5353</v>
      </c>
    </row>
    <row r="157" spans="1:7" ht="40.200000000000003" thickBot="1">
      <c r="A157" s="174" t="s">
        <v>5480</v>
      </c>
      <c r="B157" s="169" t="s">
        <v>5451</v>
      </c>
      <c r="C157" s="174" t="s">
        <v>69</v>
      </c>
      <c r="D157" s="174" t="s">
        <v>5359</v>
      </c>
      <c r="E157" s="174" t="s">
        <v>5285</v>
      </c>
      <c r="F157" s="174" t="s">
        <v>2540</v>
      </c>
      <c r="G157" s="174" t="s">
        <v>5353</v>
      </c>
    </row>
    <row r="158" spans="1:7" ht="40.200000000000003" thickBot="1">
      <c r="A158" s="174" t="s">
        <v>5481</v>
      </c>
      <c r="B158" s="169" t="s">
        <v>5451</v>
      </c>
      <c r="C158" s="174" t="s">
        <v>69</v>
      </c>
      <c r="D158" s="174" t="s">
        <v>5359</v>
      </c>
      <c r="E158" s="174" t="s">
        <v>5294</v>
      </c>
      <c r="F158" s="174" t="s">
        <v>2540</v>
      </c>
      <c r="G158" s="174" t="s">
        <v>5353</v>
      </c>
    </row>
    <row r="159" spans="1:7" ht="40.200000000000003" thickBot="1">
      <c r="A159" s="175" t="s">
        <v>5482</v>
      </c>
      <c r="B159" s="172" t="s">
        <v>5451</v>
      </c>
      <c r="C159" s="175" t="s">
        <v>69</v>
      </c>
      <c r="D159" s="175" t="s">
        <v>5359</v>
      </c>
      <c r="E159" s="175" t="s">
        <v>5285</v>
      </c>
      <c r="F159" s="175" t="s">
        <v>5300</v>
      </c>
      <c r="G159" s="175" t="s">
        <v>5353</v>
      </c>
    </row>
    <row r="160" spans="1:7" ht="40.200000000000003" thickBot="1">
      <c r="A160" s="174" t="s">
        <v>5483</v>
      </c>
      <c r="B160" s="169" t="s">
        <v>5451</v>
      </c>
      <c r="C160" s="174" t="s">
        <v>69</v>
      </c>
      <c r="D160" s="174" t="s">
        <v>5359</v>
      </c>
      <c r="E160" s="174" t="s">
        <v>5294</v>
      </c>
      <c r="F160" s="174" t="s">
        <v>5300</v>
      </c>
      <c r="G160" s="174" t="s">
        <v>5353</v>
      </c>
    </row>
    <row r="161" spans="1:7" ht="40.200000000000003" thickBot="1">
      <c r="A161" s="174" t="s">
        <v>5484</v>
      </c>
      <c r="B161" s="169" t="s">
        <v>5451</v>
      </c>
      <c r="C161" s="174" t="s">
        <v>69</v>
      </c>
      <c r="D161" s="174" t="s">
        <v>5359</v>
      </c>
      <c r="E161" s="174" t="s">
        <v>5308</v>
      </c>
      <c r="F161" s="174" t="s">
        <v>5300</v>
      </c>
      <c r="G161" s="174" t="s">
        <v>5353</v>
      </c>
    </row>
    <row r="162" spans="1:7" ht="40.200000000000003" thickBot="1">
      <c r="A162" s="174" t="s">
        <v>5485</v>
      </c>
      <c r="B162" s="169" t="s">
        <v>5451</v>
      </c>
      <c r="C162" s="174" t="s">
        <v>69</v>
      </c>
      <c r="D162" s="174" t="s">
        <v>5365</v>
      </c>
      <c r="E162" s="174" t="s">
        <v>5285</v>
      </c>
      <c r="F162" s="174" t="s">
        <v>2540</v>
      </c>
      <c r="G162" s="174" t="s">
        <v>5353</v>
      </c>
    </row>
    <row r="163" spans="1:7" ht="40.200000000000003" thickBot="1">
      <c r="A163" s="174" t="s">
        <v>5486</v>
      </c>
      <c r="B163" s="169" t="s">
        <v>5451</v>
      </c>
      <c r="C163" s="174" t="s">
        <v>69</v>
      </c>
      <c r="D163" s="174" t="s">
        <v>5365</v>
      </c>
      <c r="E163" s="174" t="s">
        <v>5294</v>
      </c>
      <c r="F163" s="174" t="s">
        <v>2540</v>
      </c>
      <c r="G163" s="174" t="s">
        <v>5353</v>
      </c>
    </row>
    <row r="164" spans="1:7" ht="40.200000000000003" thickBot="1">
      <c r="A164" s="175" t="s">
        <v>5487</v>
      </c>
      <c r="B164" s="172" t="s">
        <v>5451</v>
      </c>
      <c r="C164" s="175" t="s">
        <v>69</v>
      </c>
      <c r="D164" s="175" t="s">
        <v>5365</v>
      </c>
      <c r="E164" s="175" t="s">
        <v>5285</v>
      </c>
      <c r="F164" s="175" t="s">
        <v>5300</v>
      </c>
      <c r="G164" s="175" t="s">
        <v>5353</v>
      </c>
    </row>
    <row r="165" spans="1:7" ht="40.200000000000003" thickBot="1">
      <c r="A165" s="174" t="s">
        <v>5488</v>
      </c>
      <c r="B165" s="169" t="s">
        <v>5451</v>
      </c>
      <c r="C165" s="174" t="s">
        <v>69</v>
      </c>
      <c r="D165" s="174" t="s">
        <v>5365</v>
      </c>
      <c r="E165" s="174" t="s">
        <v>5294</v>
      </c>
      <c r="F165" s="174" t="s">
        <v>5300</v>
      </c>
      <c r="G165" s="174" t="s">
        <v>5353</v>
      </c>
    </row>
    <row r="166" spans="1:7" ht="40.200000000000003" thickBot="1">
      <c r="A166" s="174" t="s">
        <v>5489</v>
      </c>
      <c r="B166" s="169" t="s">
        <v>5451</v>
      </c>
      <c r="C166" s="174" t="s">
        <v>69</v>
      </c>
      <c r="D166" s="174" t="s">
        <v>5365</v>
      </c>
      <c r="E166" s="174" t="s">
        <v>5308</v>
      </c>
      <c r="F166" s="174" t="s">
        <v>5300</v>
      </c>
      <c r="G166" s="174" t="s">
        <v>5353</v>
      </c>
    </row>
    <row r="167" spans="1:7" ht="15.6" thickBot="1">
      <c r="A167" s="173" t="s">
        <v>5490</v>
      </c>
      <c r="B167" s="169" t="s">
        <v>5491</v>
      </c>
      <c r="C167" s="173" t="s">
        <v>5323</v>
      </c>
      <c r="D167" s="173" t="s">
        <v>5284</v>
      </c>
      <c r="E167" s="173" t="s">
        <v>5285</v>
      </c>
      <c r="F167" s="173" t="s">
        <v>2540</v>
      </c>
      <c r="G167" s="173" t="s">
        <v>5286</v>
      </c>
    </row>
    <row r="168" spans="1:7" ht="15.6" thickBot="1">
      <c r="A168" s="174" t="s">
        <v>5492</v>
      </c>
      <c r="B168" s="169" t="s">
        <v>5491</v>
      </c>
      <c r="C168" s="174" t="s">
        <v>5323</v>
      </c>
      <c r="D168" s="174" t="s">
        <v>5284</v>
      </c>
      <c r="E168" s="174" t="s">
        <v>5294</v>
      </c>
      <c r="F168" s="174" t="s">
        <v>2540</v>
      </c>
      <c r="G168" s="174" t="s">
        <v>5286</v>
      </c>
    </row>
    <row r="169" spans="1:7" ht="15.6" thickBot="1">
      <c r="A169" s="175" t="s">
        <v>5493</v>
      </c>
      <c r="B169" s="172" t="s">
        <v>5491</v>
      </c>
      <c r="C169" s="175" t="s">
        <v>5323</v>
      </c>
      <c r="D169" s="175" t="s">
        <v>5284</v>
      </c>
      <c r="E169" s="175" t="s">
        <v>5285</v>
      </c>
      <c r="F169" s="175" t="s">
        <v>5300</v>
      </c>
      <c r="G169" s="175" t="s">
        <v>5286</v>
      </c>
    </row>
    <row r="170" spans="1:7" ht="15.6" thickBot="1">
      <c r="A170" s="174" t="s">
        <v>5494</v>
      </c>
      <c r="B170" s="169" t="s">
        <v>5491</v>
      </c>
      <c r="C170" s="174" t="s">
        <v>5323</v>
      </c>
      <c r="D170" s="174" t="s">
        <v>5284</v>
      </c>
      <c r="E170" s="174" t="s">
        <v>5294</v>
      </c>
      <c r="F170" s="174" t="s">
        <v>5300</v>
      </c>
      <c r="G170" s="174" t="s">
        <v>5286</v>
      </c>
    </row>
    <row r="171" spans="1:7" ht="15.6" thickBot="1">
      <c r="A171" s="174" t="s">
        <v>5495</v>
      </c>
      <c r="B171" s="169" t="s">
        <v>5491</v>
      </c>
      <c r="C171" s="174" t="s">
        <v>5323</v>
      </c>
      <c r="D171" s="174" t="s">
        <v>5284</v>
      </c>
      <c r="E171" s="174" t="s">
        <v>5308</v>
      </c>
      <c r="F171" s="174" t="s">
        <v>5300</v>
      </c>
      <c r="G171" s="174" t="s">
        <v>5286</v>
      </c>
    </row>
    <row r="172" spans="1:7" ht="15.6" thickBot="1">
      <c r="A172" s="174" t="s">
        <v>5496</v>
      </c>
      <c r="B172" s="169" t="s">
        <v>5491</v>
      </c>
      <c r="C172" s="174" t="s">
        <v>5330</v>
      </c>
      <c r="D172" s="174" t="s">
        <v>5284</v>
      </c>
      <c r="E172" s="174" t="s">
        <v>5285</v>
      </c>
      <c r="F172" s="174" t="s">
        <v>2540</v>
      </c>
      <c r="G172" s="174" t="s">
        <v>5286</v>
      </c>
    </row>
    <row r="173" spans="1:7" ht="15.6" thickBot="1">
      <c r="A173" s="174" t="s">
        <v>5497</v>
      </c>
      <c r="B173" s="169" t="s">
        <v>5491</v>
      </c>
      <c r="C173" s="174" t="s">
        <v>5330</v>
      </c>
      <c r="D173" s="174" t="s">
        <v>5284</v>
      </c>
      <c r="E173" s="174" t="s">
        <v>5294</v>
      </c>
      <c r="F173" s="174" t="s">
        <v>2540</v>
      </c>
      <c r="G173" s="174" t="s">
        <v>5286</v>
      </c>
    </row>
    <row r="174" spans="1:7" ht="15.6" thickBot="1">
      <c r="A174" s="175" t="s">
        <v>5498</v>
      </c>
      <c r="B174" s="172" t="s">
        <v>5491</v>
      </c>
      <c r="C174" s="175" t="s">
        <v>5330</v>
      </c>
      <c r="D174" s="175" t="s">
        <v>5284</v>
      </c>
      <c r="E174" s="175" t="s">
        <v>5285</v>
      </c>
      <c r="F174" s="175" t="s">
        <v>5300</v>
      </c>
      <c r="G174" s="175" t="s">
        <v>5286</v>
      </c>
    </row>
    <row r="175" spans="1:7" ht="15.6" thickBot="1">
      <c r="A175" s="174" t="s">
        <v>5499</v>
      </c>
      <c r="B175" s="169" t="s">
        <v>5491</v>
      </c>
      <c r="C175" s="174" t="s">
        <v>5330</v>
      </c>
      <c r="D175" s="174" t="s">
        <v>5284</v>
      </c>
      <c r="E175" s="174" t="s">
        <v>5294</v>
      </c>
      <c r="F175" s="174" t="s">
        <v>5300</v>
      </c>
      <c r="G175" s="174" t="s">
        <v>5286</v>
      </c>
    </row>
    <row r="176" spans="1:7" ht="15.6" thickBot="1">
      <c r="A176" s="174" t="s">
        <v>5500</v>
      </c>
      <c r="B176" s="169" t="s">
        <v>5491</v>
      </c>
      <c r="C176" s="174" t="s">
        <v>5330</v>
      </c>
      <c r="D176" s="174" t="s">
        <v>5284</v>
      </c>
      <c r="E176" s="174" t="s">
        <v>5308</v>
      </c>
      <c r="F176" s="174" t="s">
        <v>5300</v>
      </c>
      <c r="G176" s="174" t="s">
        <v>5286</v>
      </c>
    </row>
    <row r="177" spans="1:7" ht="27" thickBot="1">
      <c r="A177" s="174" t="s">
        <v>5501</v>
      </c>
      <c r="B177" s="169" t="s">
        <v>5491</v>
      </c>
      <c r="C177" s="174" t="s">
        <v>5336</v>
      </c>
      <c r="D177" s="174" t="s">
        <v>5284</v>
      </c>
      <c r="E177" s="174" t="s">
        <v>69</v>
      </c>
      <c r="F177" s="174" t="s">
        <v>2540</v>
      </c>
      <c r="G177" s="174" t="s">
        <v>5337</v>
      </c>
    </row>
    <row r="178" spans="1:7" ht="27" thickBot="1">
      <c r="A178" s="174" t="s">
        <v>5502</v>
      </c>
      <c r="B178" s="169" t="s">
        <v>5491</v>
      </c>
      <c r="C178" s="174" t="s">
        <v>5336</v>
      </c>
      <c r="D178" s="174" t="s">
        <v>5284</v>
      </c>
      <c r="E178" s="174" t="s">
        <v>69</v>
      </c>
      <c r="F178" s="174" t="s">
        <v>5300</v>
      </c>
      <c r="G178" s="174" t="s">
        <v>5337</v>
      </c>
    </row>
    <row r="179" spans="1:7" ht="40.200000000000003" thickBot="1">
      <c r="A179" s="174" t="s">
        <v>5503</v>
      </c>
      <c r="B179" s="169" t="s">
        <v>5491</v>
      </c>
      <c r="C179" s="174" t="s">
        <v>69</v>
      </c>
      <c r="D179" s="174" t="s">
        <v>5352</v>
      </c>
      <c r="E179" s="174" t="s">
        <v>5285</v>
      </c>
      <c r="F179" s="174" t="s">
        <v>2540</v>
      </c>
      <c r="G179" s="174" t="s">
        <v>5353</v>
      </c>
    </row>
    <row r="180" spans="1:7" ht="40.200000000000003" thickBot="1">
      <c r="A180" s="174" t="s">
        <v>5504</v>
      </c>
      <c r="B180" s="169" t="s">
        <v>5491</v>
      </c>
      <c r="C180" s="174" t="s">
        <v>69</v>
      </c>
      <c r="D180" s="174" t="s">
        <v>5352</v>
      </c>
      <c r="E180" s="174" t="s">
        <v>5294</v>
      </c>
      <c r="F180" s="174" t="s">
        <v>2540</v>
      </c>
      <c r="G180" s="174" t="s">
        <v>5353</v>
      </c>
    </row>
    <row r="181" spans="1:7" ht="40.200000000000003" thickBot="1">
      <c r="A181" s="175" t="s">
        <v>5505</v>
      </c>
      <c r="B181" s="172" t="s">
        <v>5491</v>
      </c>
      <c r="C181" s="175" t="s">
        <v>69</v>
      </c>
      <c r="D181" s="175" t="s">
        <v>5352</v>
      </c>
      <c r="E181" s="175" t="s">
        <v>5285</v>
      </c>
      <c r="F181" s="175" t="s">
        <v>5300</v>
      </c>
      <c r="G181" s="175" t="s">
        <v>5353</v>
      </c>
    </row>
    <row r="182" spans="1:7" ht="40.200000000000003" thickBot="1">
      <c r="A182" s="174" t="s">
        <v>5506</v>
      </c>
      <c r="B182" s="169" t="s">
        <v>5491</v>
      </c>
      <c r="C182" s="174" t="s">
        <v>69</v>
      </c>
      <c r="D182" s="174" t="s">
        <v>5352</v>
      </c>
      <c r="E182" s="174" t="s">
        <v>5294</v>
      </c>
      <c r="F182" s="174" t="s">
        <v>5300</v>
      </c>
      <c r="G182" s="174" t="s">
        <v>5353</v>
      </c>
    </row>
    <row r="183" spans="1:7" ht="40.200000000000003" thickBot="1">
      <c r="A183" s="174" t="s">
        <v>5507</v>
      </c>
      <c r="B183" s="169" t="s">
        <v>5491</v>
      </c>
      <c r="C183" s="174" t="s">
        <v>69</v>
      </c>
      <c r="D183" s="174" t="s">
        <v>5352</v>
      </c>
      <c r="E183" s="174" t="s">
        <v>5308</v>
      </c>
      <c r="F183" s="174" t="s">
        <v>5300</v>
      </c>
      <c r="G183" s="174" t="s">
        <v>5353</v>
      </c>
    </row>
    <row r="184" spans="1:7" ht="27" thickBot="1">
      <c r="A184" s="174" t="s">
        <v>5508</v>
      </c>
      <c r="B184" s="169" t="s">
        <v>5491</v>
      </c>
      <c r="C184" s="174" t="s">
        <v>69</v>
      </c>
      <c r="D184" s="174" t="s">
        <v>5359</v>
      </c>
      <c r="E184" s="174" t="s">
        <v>5285</v>
      </c>
      <c r="F184" s="174" t="s">
        <v>2540</v>
      </c>
      <c r="G184" s="174" t="s">
        <v>5353</v>
      </c>
    </row>
    <row r="185" spans="1:7" ht="27" thickBot="1">
      <c r="A185" s="174" t="s">
        <v>5509</v>
      </c>
      <c r="B185" s="169" t="s">
        <v>5491</v>
      </c>
      <c r="C185" s="174" t="s">
        <v>69</v>
      </c>
      <c r="D185" s="174" t="s">
        <v>5359</v>
      </c>
      <c r="E185" s="174" t="s">
        <v>5294</v>
      </c>
      <c r="F185" s="174" t="s">
        <v>2540</v>
      </c>
      <c r="G185" s="174" t="s">
        <v>5353</v>
      </c>
    </row>
    <row r="186" spans="1:7" ht="27" thickBot="1">
      <c r="A186" s="175" t="s">
        <v>5510</v>
      </c>
      <c r="B186" s="172" t="s">
        <v>5491</v>
      </c>
      <c r="C186" s="175" t="s">
        <v>69</v>
      </c>
      <c r="D186" s="175" t="s">
        <v>5359</v>
      </c>
      <c r="E186" s="175" t="s">
        <v>5285</v>
      </c>
      <c r="F186" s="175" t="s">
        <v>5300</v>
      </c>
      <c r="G186" s="175" t="s">
        <v>5353</v>
      </c>
    </row>
    <row r="187" spans="1:7" ht="27" thickBot="1">
      <c r="A187" s="174" t="s">
        <v>5511</v>
      </c>
      <c r="B187" s="169" t="s">
        <v>5491</v>
      </c>
      <c r="C187" s="174" t="s">
        <v>69</v>
      </c>
      <c r="D187" s="174" t="s">
        <v>5359</v>
      </c>
      <c r="E187" s="174" t="s">
        <v>5294</v>
      </c>
      <c r="F187" s="174" t="s">
        <v>5300</v>
      </c>
      <c r="G187" s="174" t="s">
        <v>5353</v>
      </c>
    </row>
    <row r="188" spans="1:7" ht="27" thickBot="1">
      <c r="A188" s="174" t="s">
        <v>5512</v>
      </c>
      <c r="B188" s="169" t="s">
        <v>5491</v>
      </c>
      <c r="C188" s="174" t="s">
        <v>69</v>
      </c>
      <c r="D188" s="174" t="s">
        <v>5359</v>
      </c>
      <c r="E188" s="174" t="s">
        <v>5308</v>
      </c>
      <c r="F188" s="174" t="s">
        <v>5300</v>
      </c>
      <c r="G188" s="174" t="s">
        <v>5353</v>
      </c>
    </row>
    <row r="189" spans="1:7" ht="40.200000000000003" thickBot="1">
      <c r="A189" s="174" t="s">
        <v>5513</v>
      </c>
      <c r="B189" s="169" t="s">
        <v>5491</v>
      </c>
      <c r="C189" s="174" t="s">
        <v>69</v>
      </c>
      <c r="D189" s="174" t="s">
        <v>5365</v>
      </c>
      <c r="E189" s="174" t="s">
        <v>5285</v>
      </c>
      <c r="F189" s="174" t="s">
        <v>2540</v>
      </c>
      <c r="G189" s="174" t="s">
        <v>5353</v>
      </c>
    </row>
    <row r="190" spans="1:7" ht="40.200000000000003" thickBot="1">
      <c r="A190" s="174" t="s">
        <v>5514</v>
      </c>
      <c r="B190" s="169" t="s">
        <v>5491</v>
      </c>
      <c r="C190" s="174" t="s">
        <v>69</v>
      </c>
      <c r="D190" s="174" t="s">
        <v>5365</v>
      </c>
      <c r="E190" s="174" t="s">
        <v>5294</v>
      </c>
      <c r="F190" s="174" t="s">
        <v>2540</v>
      </c>
      <c r="G190" s="174" t="s">
        <v>5353</v>
      </c>
    </row>
    <row r="191" spans="1:7" ht="40.200000000000003" thickBot="1">
      <c r="A191" s="175" t="s">
        <v>5515</v>
      </c>
      <c r="B191" s="172" t="s">
        <v>5491</v>
      </c>
      <c r="C191" s="175" t="s">
        <v>69</v>
      </c>
      <c r="D191" s="175" t="s">
        <v>5365</v>
      </c>
      <c r="E191" s="175" t="s">
        <v>5285</v>
      </c>
      <c r="F191" s="175" t="s">
        <v>5300</v>
      </c>
      <c r="G191" s="175" t="s">
        <v>5353</v>
      </c>
    </row>
    <row r="192" spans="1:7" ht="40.200000000000003" thickBot="1">
      <c r="A192" s="174" t="s">
        <v>5516</v>
      </c>
      <c r="B192" s="169" t="s">
        <v>5491</v>
      </c>
      <c r="C192" s="174" t="s">
        <v>69</v>
      </c>
      <c r="D192" s="174" t="s">
        <v>5365</v>
      </c>
      <c r="E192" s="174" t="s">
        <v>5294</v>
      </c>
      <c r="F192" s="174" t="s">
        <v>5300</v>
      </c>
      <c r="G192" s="174" t="s">
        <v>5353</v>
      </c>
    </row>
    <row r="193" spans="1:7" ht="40.200000000000003" thickBot="1">
      <c r="A193" s="174" t="s">
        <v>5517</v>
      </c>
      <c r="B193" s="169" t="s">
        <v>5491</v>
      </c>
      <c r="C193" s="174" t="s">
        <v>69</v>
      </c>
      <c r="D193" s="174" t="s">
        <v>5365</v>
      </c>
      <c r="E193" s="174" t="s">
        <v>5308</v>
      </c>
      <c r="F193" s="174" t="s">
        <v>5300</v>
      </c>
      <c r="G193" s="174" t="s">
        <v>5353</v>
      </c>
    </row>
  </sheetData>
  <mergeCells count="3">
    <mergeCell ref="A1:G1"/>
    <mergeCell ref="B3:G3"/>
    <mergeCell ref="B4:G4"/>
  </mergeCells>
  <pageMargins left="0.7" right="0.7" top="0.75" bottom="0.75" header="0.3" footer="0.3"/>
  <pageSetup paperSize="9" orientation="portrait" horizontalDpi="360" verticalDpi="36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8921D-62E6-4A6D-B028-51D1A943139C}">
  <dimension ref="A1:HG1003"/>
  <sheetViews>
    <sheetView showGridLines="0" topLeftCell="HD1" zoomScale="102" zoomScaleNormal="80" workbookViewId="0">
      <selection activeCell="HG1" sqref="HG1"/>
    </sheetView>
  </sheetViews>
  <sheetFormatPr defaultColWidth="9.33203125" defaultRowHeight="14.85" customHeight="1"/>
  <cols>
    <col min="1" max="1" width="12.33203125" bestFit="1" customWidth="1"/>
    <col min="2" max="2" width="21.5546875" bestFit="1" customWidth="1"/>
    <col min="3" max="3" width="83.33203125" customWidth="1"/>
    <col min="4" max="4" width="20" bestFit="1" customWidth="1"/>
    <col min="5" max="5" width="34.33203125" customWidth="1"/>
    <col min="6" max="6" width="24.6640625" bestFit="1" customWidth="1"/>
    <col min="7" max="7" width="34.33203125" customWidth="1"/>
    <col min="8" max="8" width="15.33203125" bestFit="1" customWidth="1"/>
    <col min="9" max="9" width="34.33203125" customWidth="1"/>
    <col min="10" max="10" width="16.33203125" bestFit="1" customWidth="1"/>
    <col min="11" max="11" width="34.33203125" customWidth="1"/>
    <col min="12" max="12" width="18.33203125" bestFit="1" customWidth="1"/>
    <col min="13" max="13" width="34.33203125" customWidth="1"/>
    <col min="14" max="14" width="20.44140625" bestFit="1" customWidth="1"/>
    <col min="15" max="15" width="34.33203125" customWidth="1"/>
    <col min="16" max="16" width="14.6640625" bestFit="1" customWidth="1"/>
    <col min="17" max="17" width="34.33203125" customWidth="1"/>
    <col min="18" max="18" width="14" bestFit="1" customWidth="1"/>
    <col min="19" max="19" width="34.33203125" customWidth="1"/>
    <col min="20" max="20" width="23.44140625" bestFit="1" customWidth="1"/>
    <col min="21" max="21" width="59.6640625" customWidth="1"/>
    <col min="22" max="22" width="17.44140625" bestFit="1" customWidth="1"/>
    <col min="23" max="23" width="34.33203125" customWidth="1"/>
    <col min="24" max="24" width="22.5546875" bestFit="1" customWidth="1"/>
    <col min="25" max="25" width="34.33203125" customWidth="1"/>
    <col min="26" max="26" width="15.6640625" bestFit="1" customWidth="1"/>
    <col min="27" max="27" width="77.33203125" bestFit="1" customWidth="1"/>
    <col min="28" max="28" width="17.33203125" bestFit="1" customWidth="1"/>
    <col min="29" max="29" width="34.33203125" customWidth="1"/>
    <col min="30" max="30" width="22.5546875" bestFit="1" customWidth="1"/>
    <col min="31" max="31" width="34.33203125" customWidth="1"/>
    <col min="32" max="32" width="28" bestFit="1" customWidth="1"/>
    <col min="33" max="66" width="34.33203125" customWidth="1"/>
    <col min="67" max="67" width="60.33203125" customWidth="1"/>
    <col min="68" max="68" width="32.33203125" customWidth="1"/>
    <col min="69" max="90" width="34.33203125" customWidth="1"/>
    <col min="91" max="91" width="36.33203125" bestFit="1" customWidth="1"/>
    <col min="92" max="92" width="33.33203125" bestFit="1" customWidth="1"/>
    <col min="93" max="93" width="30.44140625" bestFit="1" customWidth="1"/>
    <col min="94" max="95" width="30.44140625" customWidth="1"/>
    <col min="96" max="96" width="33.33203125" hidden="1" customWidth="1"/>
    <col min="97" max="97" width="30.44140625" hidden="1" customWidth="1"/>
    <col min="98" max="98" width="40.33203125" bestFit="1" customWidth="1"/>
    <col min="99" max="99" width="37.44140625" bestFit="1" customWidth="1"/>
    <col min="100" max="100" width="22.33203125" customWidth="1"/>
    <col min="101" max="101" width="37.44140625" bestFit="1" customWidth="1"/>
    <col min="102" max="103" width="37.44140625" customWidth="1"/>
    <col min="104" max="104" width="22.33203125" customWidth="1"/>
    <col min="105" max="105" width="41.33203125" customWidth="1"/>
    <col min="106" max="106" width="22.33203125" customWidth="1"/>
    <col min="107" max="107" width="41.33203125" customWidth="1"/>
    <col min="108" max="108" width="17" bestFit="1" customWidth="1"/>
    <col min="109" max="109" width="53.33203125" customWidth="1"/>
    <col min="110" max="110" width="32.44140625" customWidth="1"/>
    <col min="111" max="111" width="30.33203125" customWidth="1"/>
    <col min="112" max="112" width="28.6640625" customWidth="1"/>
    <col min="113" max="113" width="26" customWidth="1"/>
    <col min="114" max="114" width="31.6640625" bestFit="1" customWidth="1"/>
    <col min="115" max="115" width="29" bestFit="1" customWidth="1"/>
    <col min="116" max="116" width="41.5546875" bestFit="1" customWidth="1"/>
    <col min="117" max="117" width="38.6640625" bestFit="1" customWidth="1"/>
    <col min="118" max="118" width="37" bestFit="1" customWidth="1"/>
    <col min="119" max="119" width="34.33203125" bestFit="1" customWidth="1"/>
    <col min="120" max="120" width="31.5546875" customWidth="1"/>
    <col min="121" max="121" width="39.33203125" customWidth="1"/>
    <col min="122" max="122" width="31" customWidth="1"/>
    <col min="123" max="123" width="30.6640625" customWidth="1"/>
    <col min="124" max="124" width="24.33203125" customWidth="1"/>
    <col min="125" max="125" width="47.44140625" bestFit="1" customWidth="1"/>
    <col min="126" max="126" width="17.6640625" bestFit="1" customWidth="1"/>
    <col min="127" max="127" width="23.6640625" bestFit="1" customWidth="1"/>
    <col min="128" max="128" width="19.6640625" bestFit="1" customWidth="1"/>
    <col min="129" max="129" width="20.33203125" bestFit="1" customWidth="1"/>
    <col min="130" max="130" width="17.5546875" bestFit="1" customWidth="1"/>
    <col min="131" max="131" width="27.33203125" customWidth="1"/>
    <col min="132" max="132" width="40.33203125" customWidth="1"/>
    <col min="133" max="133" width="16.5546875" bestFit="1" customWidth="1"/>
    <col min="134" max="134" width="15.6640625" bestFit="1" customWidth="1"/>
    <col min="135" max="135" width="18.5546875" bestFit="1" customWidth="1"/>
    <col min="136" max="137" width="16.5546875" bestFit="1" customWidth="1"/>
    <col min="138" max="138" width="23.33203125" bestFit="1" customWidth="1"/>
    <col min="139" max="139" width="40" bestFit="1" customWidth="1"/>
    <col min="140" max="140" width="30.33203125" customWidth="1"/>
    <col min="141" max="141" width="55.6640625" customWidth="1"/>
    <col min="142" max="142" width="48.33203125" customWidth="1"/>
    <col min="143" max="143" width="72.33203125" customWidth="1"/>
    <col min="144" max="144" width="25.33203125" bestFit="1" customWidth="1"/>
    <col min="145" max="145" width="24.33203125" bestFit="1" customWidth="1"/>
    <col min="146" max="147" width="29.6640625" customWidth="1"/>
    <col min="148" max="148" width="32.33203125" customWidth="1"/>
    <col min="149" max="149" width="35.6640625" customWidth="1"/>
    <col min="150" max="150" width="23.6640625" customWidth="1"/>
    <col min="151" max="151" width="255.5546875" bestFit="1" customWidth="1"/>
    <col min="152" max="152" width="51.6640625" customWidth="1"/>
    <col min="153" max="153" width="66.44140625" customWidth="1"/>
    <col min="154" max="154" width="44.33203125" customWidth="1"/>
    <col min="155" max="155" width="27.5546875" customWidth="1"/>
    <col min="156" max="157" width="66.44140625" customWidth="1"/>
    <col min="158" max="158" width="13.6640625" bestFit="1" customWidth="1"/>
    <col min="159" max="159" width="20.6640625" bestFit="1" customWidth="1"/>
    <col min="160" max="161" width="20.33203125" bestFit="1" customWidth="1"/>
    <col min="162" max="162" width="15.6640625" bestFit="1" customWidth="1"/>
    <col min="163" max="163" width="16" bestFit="1" customWidth="1"/>
    <col min="164" max="164" width="11.5546875" bestFit="1" customWidth="1"/>
    <col min="165" max="165" width="60" bestFit="1" customWidth="1"/>
    <col min="166" max="166" width="16.44140625" bestFit="1" customWidth="1"/>
    <col min="167" max="167" width="48.6640625" bestFit="1" customWidth="1"/>
    <col min="168" max="168" width="12.33203125" bestFit="1" customWidth="1"/>
    <col min="169" max="169" width="18.6640625" bestFit="1" customWidth="1"/>
    <col min="170" max="170" width="13.33203125" bestFit="1" customWidth="1"/>
    <col min="171" max="171" width="35.5546875" bestFit="1" customWidth="1"/>
    <col min="172" max="172" width="21.5546875" bestFit="1" customWidth="1"/>
    <col min="173" max="173" width="35.33203125" customWidth="1"/>
    <col min="174" max="174" width="18" customWidth="1"/>
    <col min="175" max="175" width="22.6640625" customWidth="1"/>
    <col min="176" max="176" width="15.6640625" customWidth="1"/>
    <col min="177" max="179" width="25.33203125" customWidth="1"/>
    <col min="180" max="180" width="17.44140625" customWidth="1"/>
    <col min="181" max="181" width="29.6640625" bestFit="1" customWidth="1"/>
    <col min="182" max="182" width="14.6640625" bestFit="1" customWidth="1"/>
    <col min="183" max="183" width="32.33203125" bestFit="1" customWidth="1"/>
    <col min="184" max="184" width="22.44140625" customWidth="1"/>
    <col min="185" max="185" width="64.44140625" customWidth="1"/>
    <col min="186" max="186" width="16.5546875" customWidth="1"/>
    <col min="187" max="187" width="95" bestFit="1" customWidth="1"/>
    <col min="188" max="188" width="32.6640625" customWidth="1"/>
    <col min="189" max="189" width="27.6640625" customWidth="1"/>
    <col min="190" max="190" width="16.5546875" customWidth="1"/>
    <col min="191" max="191" width="51.44140625" customWidth="1"/>
    <col min="192" max="192" width="22.6640625" customWidth="1"/>
    <col min="193" max="193" width="20.6640625" bestFit="1" customWidth="1"/>
    <col min="194" max="194" width="22.6640625" hidden="1" customWidth="1"/>
    <col min="195" max="195" width="0" hidden="1" customWidth="1"/>
    <col min="196" max="196" width="11.6640625" customWidth="1"/>
    <col min="197" max="197" width="27.6640625" customWidth="1"/>
    <col min="198" max="198" width="27.5546875" customWidth="1"/>
    <col min="199" max="199" width="37.5546875" customWidth="1"/>
    <col min="200" max="200" width="16.5546875" customWidth="1"/>
    <col min="201" max="201" width="51.44140625" customWidth="1"/>
    <col min="202" max="202" width="16.5546875" customWidth="1"/>
    <col min="203" max="203" width="51.44140625" customWidth="1"/>
    <col min="204" max="204" width="24.33203125" bestFit="1" customWidth="1"/>
    <col min="205" max="205" width="35.6640625" customWidth="1"/>
    <col min="206" max="206" width="28.33203125" bestFit="1" customWidth="1"/>
    <col min="207" max="207" width="54.44140625" bestFit="1" customWidth="1"/>
    <col min="208" max="208" width="21.33203125" customWidth="1"/>
    <col min="209" max="209" width="34.33203125" customWidth="1"/>
    <col min="210" max="210" width="16.5546875" customWidth="1"/>
    <col min="211" max="211" width="95" bestFit="1" customWidth="1"/>
    <col min="212" max="212" width="20.33203125" bestFit="1" customWidth="1"/>
    <col min="213" max="213" width="39.5546875" customWidth="1"/>
    <col min="214" max="214" width="26.6640625" bestFit="1" customWidth="1"/>
    <col min="215" max="215" width="28.5546875" bestFit="1" customWidth="1"/>
  </cols>
  <sheetData>
    <row r="1" spans="1:215" s="18" customFormat="1" ht="27.6" customHeight="1" thickBot="1">
      <c r="A1" s="28" t="s">
        <v>2321</v>
      </c>
      <c r="B1" s="18" t="s">
        <v>59</v>
      </c>
      <c r="D1" s="18" t="s">
        <v>2322</v>
      </c>
      <c r="F1" s="29" t="s">
        <v>2323</v>
      </c>
      <c r="G1" s="29"/>
      <c r="H1" s="29" t="s">
        <v>59</v>
      </c>
      <c r="I1" s="29"/>
      <c r="J1" s="29" t="s">
        <v>59</v>
      </c>
      <c r="K1" s="29"/>
      <c r="L1" s="29" t="s">
        <v>1962</v>
      </c>
      <c r="M1" s="29"/>
      <c r="N1" s="29" t="s">
        <v>1962</v>
      </c>
      <c r="O1" s="29"/>
      <c r="P1" s="29" t="s">
        <v>59</v>
      </c>
      <c r="Q1" s="29"/>
      <c r="R1" s="29" t="s">
        <v>59</v>
      </c>
      <c r="S1" s="29"/>
      <c r="T1" s="18" t="s">
        <v>59</v>
      </c>
      <c r="V1" s="18" t="s">
        <v>59</v>
      </c>
      <c r="X1" s="18" t="s">
        <v>59</v>
      </c>
      <c r="Z1" s="18" t="s">
        <v>59</v>
      </c>
      <c r="AB1" s="18" t="s">
        <v>59</v>
      </c>
      <c r="AD1" s="18" t="s">
        <v>59</v>
      </c>
      <c r="AF1" s="18" t="s">
        <v>59</v>
      </c>
      <c r="AH1" s="18" t="s">
        <v>59</v>
      </c>
      <c r="AJ1" s="18" t="s">
        <v>59</v>
      </c>
      <c r="AL1" s="18" t="s">
        <v>2322</v>
      </c>
      <c r="AN1" s="18" t="s">
        <v>2322</v>
      </c>
      <c r="AP1" s="18" t="s">
        <v>59</v>
      </c>
      <c r="AR1" s="18" t="s">
        <v>59</v>
      </c>
      <c r="AT1" s="18" t="s">
        <v>59</v>
      </c>
      <c r="AV1" s="18" t="s">
        <v>59</v>
      </c>
      <c r="AX1" s="18" t="s">
        <v>59</v>
      </c>
      <c r="AZ1" s="18" t="s">
        <v>59</v>
      </c>
      <c r="BB1" s="18" t="s">
        <v>59</v>
      </c>
      <c r="BD1" s="18" t="s">
        <v>59</v>
      </c>
      <c r="BF1" s="18" t="s">
        <v>59</v>
      </c>
      <c r="BH1" s="18" t="s">
        <v>59</v>
      </c>
      <c r="BJ1" s="18" t="s">
        <v>59</v>
      </c>
      <c r="BL1" s="18" t="s">
        <v>59</v>
      </c>
      <c r="BN1" s="18" t="s">
        <v>59</v>
      </c>
      <c r="BP1" s="18" t="s">
        <v>59</v>
      </c>
      <c r="BR1" s="30" t="s">
        <v>59</v>
      </c>
      <c r="BT1" s="18" t="s">
        <v>1394</v>
      </c>
      <c r="BV1" s="18" t="s">
        <v>1394</v>
      </c>
      <c r="BX1" s="18" t="s">
        <v>1962</v>
      </c>
      <c r="BZ1" s="18" t="s">
        <v>1962</v>
      </c>
      <c r="CB1" s="18" t="s">
        <v>1962</v>
      </c>
      <c r="CD1" s="18" t="s">
        <v>1962</v>
      </c>
      <c r="CF1" s="18" t="s">
        <v>1962</v>
      </c>
      <c r="CH1" s="18" t="s">
        <v>1962</v>
      </c>
      <c r="CJ1" s="18" t="s">
        <v>1394</v>
      </c>
      <c r="CL1" s="18" t="s">
        <v>1394</v>
      </c>
      <c r="CM1" s="29"/>
      <c r="CN1" s="18" t="s">
        <v>1394</v>
      </c>
      <c r="CP1" s="18" t="s">
        <v>1394</v>
      </c>
      <c r="CR1" s="18" t="s">
        <v>1394</v>
      </c>
      <c r="CT1" s="18" t="s">
        <v>1394</v>
      </c>
      <c r="CV1" s="202" t="s">
        <v>1394</v>
      </c>
      <c r="CW1" s="202"/>
      <c r="CX1" s="202"/>
      <c r="CY1" s="202"/>
      <c r="CZ1" s="202" t="s">
        <v>59</v>
      </c>
      <c r="DA1" s="202"/>
      <c r="DB1" s="202" t="s">
        <v>5518</v>
      </c>
      <c r="DC1" s="202"/>
      <c r="DD1" s="29" t="s">
        <v>1394</v>
      </c>
      <c r="DE1" s="29"/>
      <c r="DF1" s="18" t="s">
        <v>1394</v>
      </c>
      <c r="DH1" s="29" t="s">
        <v>1394</v>
      </c>
      <c r="DI1" s="29"/>
      <c r="DJ1" s="18" t="s">
        <v>1394</v>
      </c>
      <c r="DL1" s="18" t="s">
        <v>2322</v>
      </c>
      <c r="DN1" s="18" t="s">
        <v>59</v>
      </c>
      <c r="DP1" s="18" t="s">
        <v>1394</v>
      </c>
      <c r="DR1" s="18" t="s">
        <v>2322</v>
      </c>
      <c r="DT1" s="18" t="s">
        <v>1394</v>
      </c>
      <c r="DV1" s="18" t="s">
        <v>2324</v>
      </c>
      <c r="DX1" s="18" t="s">
        <v>2324</v>
      </c>
      <c r="DZ1" s="18" t="s">
        <v>2324</v>
      </c>
      <c r="EB1" s="18" t="s">
        <v>2324</v>
      </c>
      <c r="ED1" s="30" t="s">
        <v>59</v>
      </c>
      <c r="EF1" s="30" t="s">
        <v>59</v>
      </c>
      <c r="EH1" s="30" t="s">
        <v>59</v>
      </c>
      <c r="EJ1" s="30" t="s">
        <v>59</v>
      </c>
      <c r="EL1" s="30" t="s">
        <v>59</v>
      </c>
      <c r="EN1" s="30" t="s">
        <v>59</v>
      </c>
      <c r="EP1" s="30" t="s">
        <v>59</v>
      </c>
      <c r="ER1" s="30" t="s">
        <v>59</v>
      </c>
      <c r="ET1" s="30" t="s">
        <v>59</v>
      </c>
      <c r="EU1" s="30"/>
      <c r="EV1" s="30" t="s">
        <v>59</v>
      </c>
      <c r="EW1" s="30"/>
      <c r="EX1" s="30" t="s">
        <v>59</v>
      </c>
      <c r="EZ1" s="30" t="s">
        <v>59</v>
      </c>
      <c r="FB1" s="29" t="s">
        <v>59</v>
      </c>
      <c r="FC1" s="29"/>
      <c r="FD1" s="29" t="s">
        <v>59</v>
      </c>
      <c r="FE1" s="29"/>
      <c r="FF1" s="29" t="s">
        <v>59</v>
      </c>
      <c r="FG1" s="29"/>
      <c r="FH1" s="29" t="s">
        <v>59</v>
      </c>
      <c r="FJ1" s="29" t="s">
        <v>59</v>
      </c>
      <c r="FL1" s="29" t="s">
        <v>5519</v>
      </c>
      <c r="FN1" s="29" t="s">
        <v>5519</v>
      </c>
      <c r="FP1" s="18" t="s">
        <v>5520</v>
      </c>
      <c r="FR1" s="18" t="s">
        <v>5520</v>
      </c>
      <c r="FT1" s="18" t="s">
        <v>5520</v>
      </c>
      <c r="FV1" s="18" t="s">
        <v>5520</v>
      </c>
      <c r="FX1" s="18" t="s">
        <v>5518</v>
      </c>
      <c r="FZ1" s="18" t="s">
        <v>5519</v>
      </c>
      <c r="GB1" s="18" t="s">
        <v>5519</v>
      </c>
      <c r="GD1" s="18" t="s">
        <v>5519</v>
      </c>
      <c r="GF1" s="18" t="s">
        <v>59</v>
      </c>
      <c r="GH1" s="18" t="s">
        <v>59</v>
      </c>
      <c r="GJ1" s="18" t="s">
        <v>59</v>
      </c>
      <c r="GL1" s="18" t="s">
        <v>59</v>
      </c>
      <c r="GN1" s="18" t="s">
        <v>59</v>
      </c>
      <c r="GR1" s="18" t="s">
        <v>5519</v>
      </c>
      <c r="GS1" s="88"/>
      <c r="GT1" s="18" t="s">
        <v>5520</v>
      </c>
      <c r="GU1" s="88"/>
      <c r="GX1" s="18" t="s">
        <v>5520</v>
      </c>
      <c r="GY1" s="88"/>
      <c r="GZ1" s="18" t="s">
        <v>5520</v>
      </c>
      <c r="HB1" s="18" t="s">
        <v>5519</v>
      </c>
      <c r="HD1" s="18" t="s">
        <v>5519</v>
      </c>
      <c r="HF1" s="18" t="s">
        <v>1394</v>
      </c>
    </row>
    <row r="2" spans="1:215" s="18" customFormat="1" ht="24.6" customHeight="1" thickBot="1">
      <c r="A2" s="31" t="s">
        <v>2325</v>
      </c>
      <c r="B2" s="497" t="s">
        <v>93</v>
      </c>
      <c r="C2" s="498"/>
      <c r="D2" s="497" t="s">
        <v>150</v>
      </c>
      <c r="E2" s="499"/>
      <c r="F2" s="500" t="s">
        <v>251</v>
      </c>
      <c r="G2" s="501"/>
      <c r="H2" s="500" t="s">
        <v>223</v>
      </c>
      <c r="I2" s="501"/>
      <c r="J2" s="500" t="s">
        <v>1375</v>
      </c>
      <c r="K2" s="501"/>
      <c r="L2" s="500" t="s">
        <v>1963</v>
      </c>
      <c r="M2" s="501"/>
      <c r="N2" s="500" t="s">
        <v>1993</v>
      </c>
      <c r="O2" s="501"/>
      <c r="P2" s="504" t="s">
        <v>275</v>
      </c>
      <c r="Q2" s="503"/>
      <c r="R2" s="502" t="s">
        <v>285</v>
      </c>
      <c r="S2" s="503"/>
      <c r="T2" s="502" t="s">
        <v>296</v>
      </c>
      <c r="U2" s="503"/>
      <c r="V2" s="502" t="s">
        <v>1123</v>
      </c>
      <c r="W2" s="503"/>
      <c r="X2" s="502" t="s">
        <v>1128</v>
      </c>
      <c r="Y2" s="503"/>
      <c r="Z2" s="502" t="s">
        <v>569</v>
      </c>
      <c r="AA2" s="503"/>
      <c r="AB2" s="502" t="s">
        <v>671</v>
      </c>
      <c r="AC2" s="503"/>
      <c r="AD2" s="502" t="s">
        <v>676</v>
      </c>
      <c r="AE2" s="503"/>
      <c r="AF2" s="502" t="s">
        <v>654</v>
      </c>
      <c r="AG2" s="503"/>
      <c r="AH2" s="502" t="s">
        <v>662</v>
      </c>
      <c r="AI2" s="503"/>
      <c r="AJ2" s="502" t="s">
        <v>769</v>
      </c>
      <c r="AK2" s="503"/>
      <c r="AL2" s="502" t="s">
        <v>891</v>
      </c>
      <c r="AM2" s="503"/>
      <c r="AN2" s="502" t="s">
        <v>1784</v>
      </c>
      <c r="AO2" s="503"/>
      <c r="AP2" s="502" t="s">
        <v>1132</v>
      </c>
      <c r="AQ2" s="503"/>
      <c r="AR2" s="502" t="s">
        <v>1150</v>
      </c>
      <c r="AS2" s="503"/>
      <c r="AT2" s="502" t="s">
        <v>1175</v>
      </c>
      <c r="AU2" s="503"/>
      <c r="AV2" s="502" t="s">
        <v>1189</v>
      </c>
      <c r="AW2" s="503"/>
      <c r="AX2" s="502" t="s">
        <v>1250</v>
      </c>
      <c r="AY2" s="503"/>
      <c r="AZ2" s="502" t="s">
        <v>1264</v>
      </c>
      <c r="BA2" s="503"/>
      <c r="BB2" s="502" t="s">
        <v>1299</v>
      </c>
      <c r="BC2" s="503"/>
      <c r="BD2" s="502" t="s">
        <v>1307</v>
      </c>
      <c r="BE2" s="503"/>
      <c r="BF2" s="502" t="s">
        <v>1327</v>
      </c>
      <c r="BG2" s="503"/>
      <c r="BH2" s="502" t="s">
        <v>1331</v>
      </c>
      <c r="BI2" s="503"/>
      <c r="BJ2" s="502" t="s">
        <v>1335</v>
      </c>
      <c r="BK2" s="503"/>
      <c r="BL2" s="504" t="s">
        <v>1344</v>
      </c>
      <c r="BM2" s="504"/>
      <c r="BN2" s="502" t="s">
        <v>1348</v>
      </c>
      <c r="BO2" s="503"/>
      <c r="BP2" s="502" t="s">
        <v>1352</v>
      </c>
      <c r="BQ2" s="503"/>
      <c r="BR2" s="502" t="s">
        <v>1359</v>
      </c>
      <c r="BS2" s="503"/>
      <c r="BT2" s="502" t="s">
        <v>1628</v>
      </c>
      <c r="BU2" s="503"/>
      <c r="BV2" s="502" t="s">
        <v>1636</v>
      </c>
      <c r="BW2" s="503"/>
      <c r="BX2" s="502" t="s">
        <v>1982</v>
      </c>
      <c r="BY2" s="503"/>
      <c r="BZ2" s="502" t="s">
        <v>2073</v>
      </c>
      <c r="CA2" s="504"/>
      <c r="CB2" s="502" t="s">
        <v>2091</v>
      </c>
      <c r="CC2" s="503"/>
      <c r="CD2" s="502" t="s">
        <v>2191</v>
      </c>
      <c r="CE2" s="503"/>
      <c r="CF2" s="502" t="s">
        <v>2242</v>
      </c>
      <c r="CG2" s="503"/>
      <c r="CH2" s="502" t="s">
        <v>2265</v>
      </c>
      <c r="CI2" s="503"/>
      <c r="CJ2" s="502" t="s">
        <v>1395</v>
      </c>
      <c r="CK2" s="503"/>
      <c r="CL2" s="502" t="s">
        <v>1450</v>
      </c>
      <c r="CM2" s="503"/>
      <c r="CN2" s="502" t="s">
        <v>1459</v>
      </c>
      <c r="CO2" s="504"/>
      <c r="CP2" s="502" t="s">
        <v>2209</v>
      </c>
      <c r="CQ2" s="503"/>
      <c r="CR2" s="502" t="s">
        <v>5521</v>
      </c>
      <c r="CS2" s="504"/>
      <c r="CT2" s="502" t="s">
        <v>1510</v>
      </c>
      <c r="CU2" s="503"/>
      <c r="CV2" s="502" t="s">
        <v>5522</v>
      </c>
      <c r="CW2" s="503"/>
      <c r="CX2" s="502" t="s">
        <v>5523</v>
      </c>
      <c r="CY2" s="503"/>
      <c r="CZ2" s="502" t="s">
        <v>833</v>
      </c>
      <c r="DA2" s="503"/>
      <c r="DB2" s="502" t="s">
        <v>5524</v>
      </c>
      <c r="DC2" s="503"/>
      <c r="DD2" s="504" t="s">
        <v>1590</v>
      </c>
      <c r="DE2" s="503"/>
      <c r="DF2" s="502" t="s">
        <v>1598</v>
      </c>
      <c r="DG2" s="503"/>
      <c r="DH2" s="502" t="s">
        <v>1873</v>
      </c>
      <c r="DI2" s="503"/>
      <c r="DJ2" s="502" t="s">
        <v>1235</v>
      </c>
      <c r="DK2" s="503"/>
      <c r="DL2" s="504" t="s">
        <v>716</v>
      </c>
      <c r="DM2" s="503"/>
      <c r="DN2" s="502" t="s">
        <v>720</v>
      </c>
      <c r="DO2" s="503"/>
      <c r="DP2" s="502" t="s">
        <v>1761</v>
      </c>
      <c r="DQ2" s="503"/>
      <c r="DR2" s="502" t="s">
        <v>1239</v>
      </c>
      <c r="DS2" s="503"/>
      <c r="DT2" s="502" t="s">
        <v>1887</v>
      </c>
      <c r="DU2" s="503"/>
      <c r="DV2" s="502" t="s">
        <v>499</v>
      </c>
      <c r="DW2" s="503"/>
      <c r="DX2" s="502" t="s">
        <v>1340</v>
      </c>
      <c r="DY2" s="503"/>
      <c r="DZ2" s="502" t="s">
        <v>560</v>
      </c>
      <c r="EA2" s="504"/>
      <c r="EB2" s="502" t="s">
        <v>1254</v>
      </c>
      <c r="EC2" s="503"/>
      <c r="ED2" s="502" t="s">
        <v>827</v>
      </c>
      <c r="EE2" s="503"/>
      <c r="EF2" s="502" t="s">
        <v>591</v>
      </c>
      <c r="EG2" s="503"/>
      <c r="EH2" s="502" t="s">
        <v>801</v>
      </c>
      <c r="EI2" s="503"/>
      <c r="EJ2" s="502" t="s">
        <v>810</v>
      </c>
      <c r="EK2" s="503"/>
      <c r="EL2" s="504" t="s">
        <v>842</v>
      </c>
      <c r="EM2" s="504"/>
      <c r="EN2" s="502" t="s">
        <v>859</v>
      </c>
      <c r="EO2" s="503"/>
      <c r="EP2" s="502" t="s">
        <v>1382</v>
      </c>
      <c r="EQ2" s="504"/>
      <c r="ER2" s="502" t="s">
        <v>702</v>
      </c>
      <c r="ES2" s="503"/>
      <c r="ET2" s="504" t="s">
        <v>1142</v>
      </c>
      <c r="EU2" s="503"/>
      <c r="EV2" s="502" t="s">
        <v>131</v>
      </c>
      <c r="EW2" s="503"/>
      <c r="EX2" s="502" t="s">
        <v>1367</v>
      </c>
      <c r="EY2" s="504"/>
      <c r="EZ2" s="502" t="s">
        <v>692</v>
      </c>
      <c r="FA2" s="503"/>
      <c r="FB2" s="502" t="s">
        <v>1290</v>
      </c>
      <c r="FC2" s="503"/>
      <c r="FD2" s="502" t="s">
        <v>873</v>
      </c>
      <c r="FE2" s="503"/>
      <c r="FF2" s="502" t="s">
        <v>1114</v>
      </c>
      <c r="FG2" s="503"/>
      <c r="FH2" s="502" t="s">
        <v>732</v>
      </c>
      <c r="FI2" s="503"/>
      <c r="FJ2" s="502" t="s">
        <v>741</v>
      </c>
      <c r="FK2" s="503"/>
      <c r="FL2" s="502" t="s">
        <v>5525</v>
      </c>
      <c r="FM2" s="503"/>
      <c r="FN2" s="502" t="s">
        <v>5526</v>
      </c>
      <c r="FO2" s="503"/>
      <c r="FP2" s="502" t="s">
        <v>5527</v>
      </c>
      <c r="FQ2" s="504"/>
      <c r="FR2" s="502" t="s">
        <v>5528</v>
      </c>
      <c r="FS2" s="503"/>
      <c r="FT2" s="502" t="s">
        <v>5529</v>
      </c>
      <c r="FU2" s="504"/>
      <c r="FV2" s="502" t="s">
        <v>5530</v>
      </c>
      <c r="FW2" s="504"/>
      <c r="FX2" s="502" t="s">
        <v>5531</v>
      </c>
      <c r="FY2" s="503"/>
      <c r="FZ2" s="516" t="s">
        <v>5532</v>
      </c>
      <c r="GA2" s="517"/>
      <c r="GB2" s="502" t="s">
        <v>5533</v>
      </c>
      <c r="GC2" s="503"/>
      <c r="GD2" s="505" t="s">
        <v>5534</v>
      </c>
      <c r="GE2" s="507"/>
      <c r="GF2" s="504" t="s">
        <v>5535</v>
      </c>
      <c r="GG2" s="503"/>
      <c r="GH2" s="504" t="s">
        <v>5536</v>
      </c>
      <c r="GI2" s="503"/>
      <c r="GJ2" s="502" t="s">
        <v>5537</v>
      </c>
      <c r="GK2" s="503"/>
      <c r="GL2" s="512"/>
      <c r="GM2" s="513"/>
      <c r="GN2" s="502" t="s">
        <v>5538</v>
      </c>
      <c r="GO2" s="503"/>
      <c r="GP2" s="502" t="s">
        <v>5539</v>
      </c>
      <c r="GQ2" s="503"/>
      <c r="GR2" s="502" t="s">
        <v>5540</v>
      </c>
      <c r="GS2" s="503"/>
      <c r="GT2" s="502" t="s">
        <v>5541</v>
      </c>
      <c r="GU2" s="503"/>
      <c r="GV2" s="514" t="s">
        <v>5542</v>
      </c>
      <c r="GW2" s="515"/>
      <c r="GX2" s="502" t="s">
        <v>5543</v>
      </c>
      <c r="GY2" s="503"/>
      <c r="GZ2" s="502" t="s">
        <v>5544</v>
      </c>
      <c r="HA2" s="503"/>
      <c r="HB2" s="505" t="s">
        <v>5545</v>
      </c>
      <c r="HC2" s="506"/>
      <c r="HD2" s="507" t="s">
        <v>5546</v>
      </c>
      <c r="HE2" s="506"/>
      <c r="HF2" s="507" t="s">
        <v>1876</v>
      </c>
      <c r="HG2" s="506"/>
    </row>
    <row r="3" spans="1:215" ht="15" thickBot="1">
      <c r="A3" s="32"/>
      <c r="B3" s="508"/>
      <c r="C3" s="509"/>
      <c r="D3" s="109"/>
      <c r="E3" s="201"/>
      <c r="F3" s="510"/>
      <c r="G3" s="511"/>
      <c r="H3" s="510"/>
      <c r="I3" s="511"/>
      <c r="J3" s="510"/>
      <c r="K3" s="511"/>
      <c r="L3" s="510"/>
      <c r="M3" s="511"/>
      <c r="N3" s="510"/>
      <c r="O3" s="511"/>
      <c r="P3" s="518"/>
      <c r="Q3" s="487"/>
      <c r="R3" s="486"/>
      <c r="S3" s="487"/>
      <c r="T3" s="508"/>
      <c r="U3" s="509"/>
      <c r="V3" s="508"/>
      <c r="W3" s="509"/>
      <c r="X3" s="470"/>
      <c r="Y3" s="471"/>
      <c r="Z3" s="470"/>
      <c r="AA3" s="471"/>
      <c r="AB3" s="508"/>
      <c r="AC3" s="509"/>
      <c r="AD3" s="470"/>
      <c r="AE3" s="471"/>
      <c r="AF3" s="470"/>
      <c r="AG3" s="471"/>
      <c r="AH3" s="470"/>
      <c r="AI3" s="471"/>
      <c r="AJ3" s="470"/>
      <c r="AK3" s="471"/>
      <c r="AL3" s="470"/>
      <c r="AM3" s="471"/>
      <c r="AN3" s="470"/>
      <c r="AO3" s="471"/>
      <c r="AP3" s="508"/>
      <c r="AQ3" s="509"/>
      <c r="AR3" s="470"/>
      <c r="AS3" s="471"/>
      <c r="AT3" s="470"/>
      <c r="AU3" s="471"/>
      <c r="AV3" s="470"/>
      <c r="AW3" s="471"/>
      <c r="AX3" s="470"/>
      <c r="AY3" s="471"/>
      <c r="AZ3" s="484"/>
      <c r="BA3" s="485"/>
      <c r="BB3" s="470"/>
      <c r="BC3" s="471"/>
      <c r="BD3" s="470"/>
      <c r="BE3" s="471"/>
      <c r="BF3" s="470"/>
      <c r="BG3" s="471"/>
      <c r="BH3" s="470"/>
      <c r="BI3" s="471"/>
      <c r="BJ3" s="470"/>
      <c r="BK3" s="471"/>
      <c r="BL3" s="472"/>
      <c r="BM3" s="472"/>
      <c r="BN3" s="508"/>
      <c r="BO3" s="509"/>
      <c r="BP3" s="472"/>
      <c r="BQ3" s="471"/>
      <c r="BR3" s="481"/>
      <c r="BS3" s="482"/>
      <c r="BT3" s="109"/>
      <c r="BU3" s="109"/>
      <c r="BV3" s="109"/>
      <c r="BW3" s="109"/>
      <c r="BX3" s="110"/>
      <c r="BY3" s="110"/>
      <c r="BZ3" s="109"/>
      <c r="CA3" s="110"/>
      <c r="CB3" s="109"/>
      <c r="CC3" s="110"/>
      <c r="CD3" s="109"/>
      <c r="CE3" s="110"/>
      <c r="CF3" s="203"/>
      <c r="CG3" s="204"/>
      <c r="CH3" s="109"/>
      <c r="CI3" s="110"/>
      <c r="CJ3" s="109"/>
      <c r="CK3" s="110"/>
      <c r="CL3" s="109"/>
      <c r="CM3" s="110"/>
      <c r="CN3" s="508"/>
      <c r="CO3" s="509"/>
      <c r="CP3" s="203"/>
      <c r="CQ3" s="204"/>
      <c r="CR3" s="508"/>
      <c r="CS3" s="509"/>
      <c r="CT3" s="109"/>
      <c r="CU3" s="110"/>
      <c r="CV3" s="203"/>
      <c r="CW3" s="204"/>
      <c r="CX3" s="203"/>
      <c r="CY3" s="204"/>
      <c r="CZ3" s="203"/>
      <c r="DA3" s="204"/>
      <c r="DB3" s="203"/>
      <c r="DC3" s="204"/>
      <c r="DD3" s="109"/>
      <c r="DE3" s="110"/>
      <c r="DF3" s="110"/>
      <c r="DG3" s="110"/>
      <c r="DH3" s="109"/>
      <c r="DI3" s="110"/>
      <c r="DJ3" s="109"/>
      <c r="DK3" s="110"/>
      <c r="DL3" s="205" t="s">
        <v>5547</v>
      </c>
      <c r="DM3" s="110"/>
      <c r="DN3" s="205" t="s">
        <v>5547</v>
      </c>
      <c r="DO3" s="110"/>
      <c r="DP3" s="205" t="s">
        <v>5547</v>
      </c>
      <c r="DQ3" s="110"/>
      <c r="DR3" s="109" t="s">
        <v>5548</v>
      </c>
      <c r="DS3" s="110"/>
      <c r="DT3" s="109"/>
      <c r="DU3" s="110"/>
      <c r="DV3" s="109"/>
      <c r="DW3" s="110"/>
      <c r="DX3" s="109"/>
      <c r="DY3" s="110"/>
      <c r="DZ3" s="109"/>
      <c r="EA3" s="110"/>
      <c r="EB3" s="109"/>
      <c r="EC3" s="110"/>
      <c r="ED3" s="109"/>
      <c r="EE3" s="110"/>
      <c r="EF3" s="109"/>
      <c r="EG3" s="110"/>
      <c r="EH3" s="203"/>
      <c r="EI3" s="204"/>
      <c r="EJ3" s="109"/>
      <c r="EK3" s="110"/>
      <c r="EL3" s="109"/>
      <c r="EM3" s="110"/>
      <c r="EN3" s="110"/>
      <c r="EO3" s="110"/>
      <c r="EP3" s="110"/>
      <c r="EQ3" s="110"/>
      <c r="ER3" s="110"/>
      <c r="ES3" s="110"/>
      <c r="ET3" s="110"/>
      <c r="EU3" s="110"/>
      <c r="EV3" s="110"/>
      <c r="EW3" s="110"/>
      <c r="EX3" s="110"/>
      <c r="EY3" s="110"/>
      <c r="EZ3" s="110"/>
      <c r="FA3" s="110"/>
      <c r="FB3" s="110"/>
      <c r="FC3" s="110"/>
      <c r="FD3" s="109"/>
      <c r="FE3" s="110"/>
      <c r="FF3" s="109"/>
      <c r="FG3" s="110"/>
      <c r="FH3" s="109"/>
      <c r="FI3" s="110"/>
      <c r="FJ3" s="109"/>
      <c r="FK3" s="110"/>
      <c r="FL3" s="203"/>
      <c r="FM3" s="204"/>
      <c r="FN3" s="203"/>
      <c r="FO3" s="204"/>
      <c r="FP3" s="203"/>
      <c r="FQ3" s="204"/>
      <c r="FR3" s="203"/>
      <c r="FS3" s="204"/>
      <c r="FT3" s="203"/>
      <c r="FU3" s="204"/>
      <c r="FV3" s="203"/>
      <c r="FW3" s="204"/>
      <c r="FX3" s="203"/>
      <c r="FY3" s="204"/>
      <c r="FZ3" s="508"/>
      <c r="GA3" s="509"/>
      <c r="GB3" s="508"/>
      <c r="GC3" s="509"/>
      <c r="GD3" s="508"/>
      <c r="GE3" s="509"/>
      <c r="GF3" s="508"/>
      <c r="GG3" s="509"/>
      <c r="GH3" s="508"/>
      <c r="GI3" s="509"/>
      <c r="GJ3" s="508"/>
      <c r="GK3" s="509"/>
      <c r="GL3" s="524"/>
      <c r="GM3" s="525"/>
      <c r="GN3" s="508"/>
      <c r="GO3" s="509"/>
      <c r="GP3" s="508"/>
      <c r="GQ3" s="509"/>
      <c r="GR3" s="508"/>
      <c r="GS3" s="509"/>
      <c r="GT3" s="508"/>
      <c r="GU3" s="509"/>
      <c r="GV3" s="519"/>
      <c r="GW3" s="520"/>
      <c r="GX3" s="508"/>
      <c r="GY3" s="509"/>
      <c r="GZ3" s="508"/>
      <c r="HA3" s="509"/>
      <c r="HB3" s="521"/>
      <c r="HC3" s="522"/>
      <c r="HD3" s="523"/>
      <c r="HE3" s="509"/>
      <c r="HF3" s="523"/>
      <c r="HG3" s="509"/>
    </row>
    <row r="4" spans="1:215" s="18" customFormat="1" ht="26.1" customHeight="1" thickBot="1">
      <c r="A4" s="31" t="s">
        <v>2330</v>
      </c>
      <c r="B4" s="35" t="s">
        <v>2331</v>
      </c>
      <c r="C4" s="36" t="s">
        <v>2332</v>
      </c>
      <c r="D4" s="35" t="s">
        <v>2333</v>
      </c>
      <c r="E4" s="42" t="s">
        <v>2334</v>
      </c>
      <c r="F4" s="35" t="s">
        <v>2335</v>
      </c>
      <c r="G4" s="36" t="s">
        <v>2336</v>
      </c>
      <c r="H4" s="35" t="s">
        <v>5549</v>
      </c>
      <c r="I4" s="36" t="s">
        <v>5550</v>
      </c>
      <c r="J4" s="35" t="s">
        <v>2442</v>
      </c>
      <c r="K4" s="36" t="s">
        <v>2443</v>
      </c>
      <c r="L4" s="35" t="s">
        <v>5551</v>
      </c>
      <c r="M4" s="36" t="s">
        <v>5552</v>
      </c>
      <c r="N4" s="35" t="s">
        <v>5553</v>
      </c>
      <c r="O4" s="36" t="s">
        <v>5554</v>
      </c>
      <c r="P4" s="206" t="s">
        <v>2337</v>
      </c>
      <c r="Q4" s="38" t="s">
        <v>2338</v>
      </c>
      <c r="R4" s="39" t="s">
        <v>2339</v>
      </c>
      <c r="S4" s="38" t="s">
        <v>2340</v>
      </c>
      <c r="T4" s="35" t="s">
        <v>2341</v>
      </c>
      <c r="U4" s="36" t="s">
        <v>2342</v>
      </c>
      <c r="V4" s="35" t="s">
        <v>2343</v>
      </c>
      <c r="W4" s="36" t="s">
        <v>2344</v>
      </c>
      <c r="X4" s="35" t="s">
        <v>5555</v>
      </c>
      <c r="Y4" s="36" t="s">
        <v>5556</v>
      </c>
      <c r="Z4" s="35" t="s">
        <v>2345</v>
      </c>
      <c r="AA4" s="36" t="s">
        <v>2346</v>
      </c>
      <c r="AB4" s="35" t="s">
        <v>2347</v>
      </c>
      <c r="AC4" s="36" t="s">
        <v>2348</v>
      </c>
      <c r="AD4" s="35" t="s">
        <v>5557</v>
      </c>
      <c r="AE4" s="36" t="s">
        <v>5558</v>
      </c>
      <c r="AF4" s="35" t="s">
        <v>2349</v>
      </c>
      <c r="AG4" s="36" t="s">
        <v>2350</v>
      </c>
      <c r="AH4" s="37" t="s">
        <v>2351</v>
      </c>
      <c r="AI4" s="40" t="s">
        <v>2352</v>
      </c>
      <c r="AJ4" s="35" t="s">
        <v>2353</v>
      </c>
      <c r="AK4" s="41" t="s">
        <v>2354</v>
      </c>
      <c r="AL4" s="35" t="s">
        <v>2355</v>
      </c>
      <c r="AM4" s="36" t="s">
        <v>2356</v>
      </c>
      <c r="AN4" s="35" t="s">
        <v>5559</v>
      </c>
      <c r="AO4" s="36" t="s">
        <v>5560</v>
      </c>
      <c r="AP4" s="35" t="s">
        <v>2357</v>
      </c>
      <c r="AQ4" s="36" t="s">
        <v>2358</v>
      </c>
      <c r="AR4" s="35" t="s">
        <v>2359</v>
      </c>
      <c r="AS4" s="36" t="s">
        <v>2360</v>
      </c>
      <c r="AT4" s="35" t="s">
        <v>2361</v>
      </c>
      <c r="AU4" s="36" t="s">
        <v>2362</v>
      </c>
      <c r="AV4" s="35" t="s">
        <v>2363</v>
      </c>
      <c r="AW4" s="36" t="s">
        <v>2364</v>
      </c>
      <c r="AX4" s="37" t="s">
        <v>2365</v>
      </c>
      <c r="AY4" s="36" t="s">
        <v>2366</v>
      </c>
      <c r="AZ4" s="37" t="s">
        <v>2367</v>
      </c>
      <c r="BA4" s="40" t="s">
        <v>2368</v>
      </c>
      <c r="BB4" s="35" t="s">
        <v>2369</v>
      </c>
      <c r="BC4" s="36" t="s">
        <v>2370</v>
      </c>
      <c r="BD4" s="35" t="s">
        <v>2371</v>
      </c>
      <c r="BE4" s="36" t="s">
        <v>2372</v>
      </c>
      <c r="BF4" s="35" t="s">
        <v>2373</v>
      </c>
      <c r="BG4" s="36" t="s">
        <v>2374</v>
      </c>
      <c r="BH4" s="35" t="s">
        <v>2375</v>
      </c>
      <c r="BI4" s="36" t="s">
        <v>2376</v>
      </c>
      <c r="BJ4" s="35" t="s">
        <v>2377</v>
      </c>
      <c r="BK4" s="36" t="s">
        <v>2378</v>
      </c>
      <c r="BL4" s="42" t="s">
        <v>2379</v>
      </c>
      <c r="BM4" s="42" t="s">
        <v>2380</v>
      </c>
      <c r="BN4" s="35" t="s">
        <v>2381</v>
      </c>
      <c r="BO4" s="36" t="s">
        <v>2382</v>
      </c>
      <c r="BP4" s="42" t="s">
        <v>2383</v>
      </c>
      <c r="BQ4" s="36" t="s">
        <v>2384</v>
      </c>
      <c r="BR4" s="37" t="s">
        <v>2385</v>
      </c>
      <c r="BS4" s="42" t="s">
        <v>2386</v>
      </c>
      <c r="BT4" s="43" t="s">
        <v>2387</v>
      </c>
      <c r="BU4" s="44" t="s">
        <v>2388</v>
      </c>
      <c r="BV4" s="43" t="s">
        <v>5561</v>
      </c>
      <c r="BW4" s="44" t="s">
        <v>5562</v>
      </c>
      <c r="BX4" s="45" t="s">
        <v>2389</v>
      </c>
      <c r="BY4" s="42" t="s">
        <v>2390</v>
      </c>
      <c r="BZ4" s="37" t="s">
        <v>2391</v>
      </c>
      <c r="CA4" s="42" t="s">
        <v>2392</v>
      </c>
      <c r="CB4" s="37" t="s">
        <v>2393</v>
      </c>
      <c r="CC4" s="36" t="s">
        <v>2394</v>
      </c>
      <c r="CD4" s="42" t="s">
        <v>2395</v>
      </c>
      <c r="CE4" s="36" t="s">
        <v>2396</v>
      </c>
      <c r="CF4" s="35" t="s">
        <v>2397</v>
      </c>
      <c r="CG4" s="36" t="s">
        <v>2398</v>
      </c>
      <c r="CH4" s="35" t="s">
        <v>2399</v>
      </c>
      <c r="CI4" s="36" t="s">
        <v>2400</v>
      </c>
      <c r="CJ4" s="35" t="s">
        <v>2401</v>
      </c>
      <c r="CK4" s="36" t="s">
        <v>2402</v>
      </c>
      <c r="CL4" s="46" t="s">
        <v>2403</v>
      </c>
      <c r="CM4" s="47" t="s">
        <v>2404</v>
      </c>
      <c r="CN4" s="35" t="s">
        <v>2405</v>
      </c>
      <c r="CO4" s="42" t="s">
        <v>2406</v>
      </c>
      <c r="CP4" s="35" t="s">
        <v>5563</v>
      </c>
      <c r="CQ4" s="36" t="s">
        <v>5564</v>
      </c>
      <c r="CR4" s="35" t="s">
        <v>2405</v>
      </c>
      <c r="CS4" s="42" t="s">
        <v>2406</v>
      </c>
      <c r="CT4" s="35" t="s">
        <v>2407</v>
      </c>
      <c r="CU4" s="36" t="s">
        <v>2408</v>
      </c>
      <c r="CV4" s="35" t="s">
        <v>2409</v>
      </c>
      <c r="CW4" s="36" t="s">
        <v>2410</v>
      </c>
      <c r="CX4" s="35" t="s">
        <v>5565</v>
      </c>
      <c r="CY4" s="36" t="s">
        <v>5566</v>
      </c>
      <c r="CZ4" s="35" t="s">
        <v>5567</v>
      </c>
      <c r="DA4" s="36" t="s">
        <v>5568</v>
      </c>
      <c r="DB4" s="35" t="s">
        <v>5569</v>
      </c>
      <c r="DC4" s="36" t="s">
        <v>5570</v>
      </c>
      <c r="DD4" s="29" t="s">
        <v>2411</v>
      </c>
      <c r="DE4" s="47" t="s">
        <v>2412</v>
      </c>
      <c r="DF4" s="35" t="s">
        <v>2413</v>
      </c>
      <c r="DG4" s="36" t="s">
        <v>2414</v>
      </c>
      <c r="DH4" s="42" t="s">
        <v>2415</v>
      </c>
      <c r="DI4" s="42" t="s">
        <v>2416</v>
      </c>
      <c r="DJ4" s="37" t="s">
        <v>2417</v>
      </c>
      <c r="DK4" s="40" t="s">
        <v>2418</v>
      </c>
      <c r="DL4" s="18" t="s">
        <v>716</v>
      </c>
      <c r="DM4" s="191" t="s">
        <v>2419</v>
      </c>
      <c r="DN4" s="207" t="s">
        <v>720</v>
      </c>
      <c r="DO4" s="191" t="s">
        <v>2419</v>
      </c>
      <c r="DP4" s="207" t="s">
        <v>1761</v>
      </c>
      <c r="DQ4" s="191" t="s">
        <v>2419</v>
      </c>
      <c r="DR4" s="206" t="s">
        <v>2420</v>
      </c>
      <c r="DS4" s="40" t="s">
        <v>2421</v>
      </c>
      <c r="DT4" s="35" t="s">
        <v>2422</v>
      </c>
      <c r="DU4" s="42" t="s">
        <v>2423</v>
      </c>
      <c r="DV4" s="35" t="s">
        <v>2424</v>
      </c>
      <c r="DW4" s="36" t="s">
        <v>2425</v>
      </c>
      <c r="DX4" s="35" t="s">
        <v>2426</v>
      </c>
      <c r="DY4" s="36" t="s">
        <v>2427</v>
      </c>
      <c r="DZ4" s="35" t="s">
        <v>2428</v>
      </c>
      <c r="EA4" s="42" t="s">
        <v>2429</v>
      </c>
      <c r="EB4" s="35" t="s">
        <v>2430</v>
      </c>
      <c r="EC4" s="36" t="s">
        <v>2431</v>
      </c>
      <c r="ED4" s="35" t="s">
        <v>2432</v>
      </c>
      <c r="EE4" s="42" t="s">
        <v>2433</v>
      </c>
      <c r="EF4" s="35" t="s">
        <v>5571</v>
      </c>
      <c r="EG4" s="42" t="s">
        <v>5572</v>
      </c>
      <c r="EH4" s="35" t="s">
        <v>2434</v>
      </c>
      <c r="EI4" s="36" t="s">
        <v>2435</v>
      </c>
      <c r="EJ4" s="35" t="s">
        <v>2436</v>
      </c>
      <c r="EK4" s="36" t="s">
        <v>2437</v>
      </c>
      <c r="EL4" s="121" t="s">
        <v>2438</v>
      </c>
      <c r="EM4" s="121" t="s">
        <v>2439</v>
      </c>
      <c r="EN4" s="43" t="s">
        <v>2440</v>
      </c>
      <c r="EO4" s="44" t="s">
        <v>2441</v>
      </c>
      <c r="EP4" s="43" t="s">
        <v>2444</v>
      </c>
      <c r="EQ4" s="121" t="s">
        <v>2445</v>
      </c>
      <c r="ER4" s="43" t="s">
        <v>2446</v>
      </c>
      <c r="ES4" s="44" t="s">
        <v>2447</v>
      </c>
      <c r="ET4" s="121" t="s">
        <v>2448</v>
      </c>
      <c r="EU4" s="44" t="s">
        <v>2449</v>
      </c>
      <c r="EV4" s="43" t="s">
        <v>2450</v>
      </c>
      <c r="EW4" s="44" t="s">
        <v>2451</v>
      </c>
      <c r="EX4" s="43" t="s">
        <v>2452</v>
      </c>
      <c r="EY4" s="121" t="s">
        <v>2453</v>
      </c>
      <c r="EZ4" s="43" t="s">
        <v>2454</v>
      </c>
      <c r="FA4" s="44" t="s">
        <v>2455</v>
      </c>
      <c r="FB4" s="35" t="s">
        <v>2456</v>
      </c>
      <c r="FC4" s="36" t="s">
        <v>2457</v>
      </c>
      <c r="FD4" s="35" t="s">
        <v>2458</v>
      </c>
      <c r="FE4" s="36" t="s">
        <v>2459</v>
      </c>
      <c r="FF4" s="35" t="s">
        <v>2460</v>
      </c>
      <c r="FG4" s="36" t="s">
        <v>2461</v>
      </c>
      <c r="FH4" s="35" t="s">
        <v>5573</v>
      </c>
      <c r="FI4" s="36" t="s">
        <v>5574</v>
      </c>
      <c r="FJ4" s="35" t="s">
        <v>5575</v>
      </c>
      <c r="FK4" s="36" t="s">
        <v>5576</v>
      </c>
      <c r="FL4" s="35" t="s">
        <v>5577</v>
      </c>
      <c r="FM4" s="36" t="s">
        <v>5578</v>
      </c>
      <c r="FN4" s="35" t="s">
        <v>5579</v>
      </c>
      <c r="FO4" s="36" t="s">
        <v>5580</v>
      </c>
      <c r="FP4" s="35" t="s">
        <v>5581</v>
      </c>
      <c r="FQ4" s="42" t="s">
        <v>5582</v>
      </c>
      <c r="FR4" s="35" t="s">
        <v>5583</v>
      </c>
      <c r="FS4" s="36" t="s">
        <v>5584</v>
      </c>
      <c r="FT4" s="35" t="s">
        <v>5585</v>
      </c>
      <c r="FU4" s="42" t="s">
        <v>5586</v>
      </c>
      <c r="FV4" s="35" t="s">
        <v>5587</v>
      </c>
      <c r="FW4" s="36" t="s">
        <v>5588</v>
      </c>
      <c r="FX4" s="35" t="s">
        <v>5589</v>
      </c>
      <c r="FY4" s="36" t="s">
        <v>5590</v>
      </c>
      <c r="FZ4" s="35" t="s">
        <v>5591</v>
      </c>
      <c r="GA4" s="36" t="s">
        <v>5592</v>
      </c>
      <c r="GB4" s="35" t="s">
        <v>5593</v>
      </c>
      <c r="GC4" s="36" t="s">
        <v>5594</v>
      </c>
      <c r="GD4" s="35" t="s">
        <v>5595</v>
      </c>
      <c r="GE4" s="42" t="s">
        <v>5596</v>
      </c>
      <c r="GF4" s="42" t="s">
        <v>5597</v>
      </c>
      <c r="GG4" s="42" t="s">
        <v>5598</v>
      </c>
      <c r="GH4" s="35" t="s">
        <v>5599</v>
      </c>
      <c r="GI4" s="36" t="s">
        <v>5600</v>
      </c>
      <c r="GJ4" s="35" t="s">
        <v>5601</v>
      </c>
      <c r="GK4" s="36" t="s">
        <v>5602</v>
      </c>
      <c r="GL4" s="300"/>
      <c r="GM4" s="301"/>
      <c r="GN4" s="35" t="s">
        <v>5603</v>
      </c>
      <c r="GO4" s="36" t="s">
        <v>5604</v>
      </c>
      <c r="GP4" s="35" t="s">
        <v>5605</v>
      </c>
      <c r="GQ4" s="36" t="s">
        <v>5606</v>
      </c>
      <c r="GR4" s="35" t="s">
        <v>5607</v>
      </c>
      <c r="GS4" s="36" t="s">
        <v>5608</v>
      </c>
      <c r="GT4" s="35" t="s">
        <v>5609</v>
      </c>
      <c r="GU4" s="36" t="s">
        <v>5610</v>
      </c>
      <c r="GV4" s="208" t="s">
        <v>5611</v>
      </c>
      <c r="GW4" s="209" t="s">
        <v>5612</v>
      </c>
      <c r="GX4" s="35" t="s">
        <v>5613</v>
      </c>
      <c r="GY4" s="36" t="s">
        <v>5614</v>
      </c>
      <c r="GZ4" s="35" t="s">
        <v>5615</v>
      </c>
      <c r="HA4" s="36" t="s">
        <v>5616</v>
      </c>
      <c r="HB4" s="302" t="s">
        <v>5617</v>
      </c>
      <c r="HC4" s="303" t="s">
        <v>5618</v>
      </c>
      <c r="HD4" s="42" t="s">
        <v>5619</v>
      </c>
      <c r="HE4" s="36" t="s">
        <v>5620</v>
      </c>
      <c r="HF4" s="42" t="s">
        <v>5621</v>
      </c>
      <c r="HG4" s="36" t="s">
        <v>5622</v>
      </c>
    </row>
    <row r="5" spans="1:215" ht="15" thickBot="1">
      <c r="B5" s="48" t="s">
        <v>2462</v>
      </c>
      <c r="C5" s="49" t="s">
        <v>2463</v>
      </c>
      <c r="D5" s="48" t="s">
        <v>2462</v>
      </c>
      <c r="E5" s="54" t="s">
        <v>2463</v>
      </c>
      <c r="F5" s="48" t="s">
        <v>2462</v>
      </c>
      <c r="G5" s="49" t="s">
        <v>2463</v>
      </c>
      <c r="H5" s="48" t="s">
        <v>2462</v>
      </c>
      <c r="I5" s="49" t="s">
        <v>2463</v>
      </c>
      <c r="J5" s="48" t="s">
        <v>2462</v>
      </c>
      <c r="K5" s="49" t="s">
        <v>2463</v>
      </c>
      <c r="L5" s="48" t="s">
        <v>2462</v>
      </c>
      <c r="M5" s="49" t="s">
        <v>2463</v>
      </c>
      <c r="N5" s="48" t="s">
        <v>2462</v>
      </c>
      <c r="O5" s="49" t="s">
        <v>2463</v>
      </c>
      <c r="P5" s="122" t="s">
        <v>2462</v>
      </c>
      <c r="Q5" s="51" t="s">
        <v>2463</v>
      </c>
      <c r="R5" s="52" t="s">
        <v>2462</v>
      </c>
      <c r="S5" s="53" t="s">
        <v>2463</v>
      </c>
      <c r="T5" s="48" t="s">
        <v>2462</v>
      </c>
      <c r="U5" s="49" t="s">
        <v>2463</v>
      </c>
      <c r="V5" s="48" t="s">
        <v>2462</v>
      </c>
      <c r="W5" s="49" t="s">
        <v>2463</v>
      </c>
      <c r="X5" s="48" t="s">
        <v>2462</v>
      </c>
      <c r="Y5" s="49" t="s">
        <v>2463</v>
      </c>
      <c r="Z5" s="48" t="s">
        <v>2462</v>
      </c>
      <c r="AA5" s="49" t="s">
        <v>2463</v>
      </c>
      <c r="AB5" s="48" t="s">
        <v>2462</v>
      </c>
      <c r="AC5" s="49" t="s">
        <v>2463</v>
      </c>
      <c r="AD5" s="48" t="s">
        <v>2462</v>
      </c>
      <c r="AE5" s="49" t="s">
        <v>2463</v>
      </c>
      <c r="AF5" s="48" t="s">
        <v>2462</v>
      </c>
      <c r="AG5" s="54" t="s">
        <v>2463</v>
      </c>
      <c r="AH5" s="55" t="s">
        <v>2462</v>
      </c>
      <c r="AI5" s="55" t="s">
        <v>2463</v>
      </c>
      <c r="AJ5" s="56" t="s">
        <v>2462</v>
      </c>
      <c r="AK5" s="49" t="s">
        <v>2463</v>
      </c>
      <c r="AL5" s="48" t="s">
        <v>2462</v>
      </c>
      <c r="AM5" s="49" t="s">
        <v>2463</v>
      </c>
      <c r="AN5" s="48" t="s">
        <v>2462</v>
      </c>
      <c r="AO5" s="49" t="s">
        <v>2463</v>
      </c>
      <c r="AP5" s="48" t="s">
        <v>2462</v>
      </c>
      <c r="AQ5" s="49" t="s">
        <v>2463</v>
      </c>
      <c r="AR5" s="48" t="s">
        <v>2462</v>
      </c>
      <c r="AS5" s="49" t="s">
        <v>2463</v>
      </c>
      <c r="AT5" s="48" t="s">
        <v>2462</v>
      </c>
      <c r="AU5" s="49" t="s">
        <v>2463</v>
      </c>
      <c r="AV5" s="48" t="s">
        <v>2462</v>
      </c>
      <c r="AW5" s="49" t="s">
        <v>2463</v>
      </c>
      <c r="AX5" s="48" t="s">
        <v>2462</v>
      </c>
      <c r="AY5" s="49" t="s">
        <v>2463</v>
      </c>
      <c r="AZ5" s="57" t="s">
        <v>2462</v>
      </c>
      <c r="BA5" s="58" t="s">
        <v>2463</v>
      </c>
      <c r="BB5" s="48" t="s">
        <v>2462</v>
      </c>
      <c r="BC5" s="49" t="s">
        <v>2463</v>
      </c>
      <c r="BD5" s="48" t="s">
        <v>2462</v>
      </c>
      <c r="BE5" s="49" t="s">
        <v>2463</v>
      </c>
      <c r="BF5" s="48" t="s">
        <v>2462</v>
      </c>
      <c r="BG5" s="49" t="s">
        <v>2463</v>
      </c>
      <c r="BH5" s="48" t="s">
        <v>2462</v>
      </c>
      <c r="BI5" s="49" t="s">
        <v>2463</v>
      </c>
      <c r="BJ5" s="48" t="s">
        <v>2462</v>
      </c>
      <c r="BK5" s="49" t="s">
        <v>2463</v>
      </c>
      <c r="BL5" s="56" t="s">
        <v>2462</v>
      </c>
      <c r="BM5" s="54" t="s">
        <v>2463</v>
      </c>
      <c r="BN5" s="210" t="s">
        <v>2462</v>
      </c>
      <c r="BO5" s="211" t="s">
        <v>2463</v>
      </c>
      <c r="BP5" s="56" t="s">
        <v>2462</v>
      </c>
      <c r="BQ5" s="49" t="s">
        <v>2463</v>
      </c>
      <c r="BR5" s="48" t="s">
        <v>2462</v>
      </c>
      <c r="BS5" s="54" t="s">
        <v>2463</v>
      </c>
      <c r="BT5" s="59" t="s">
        <v>2462</v>
      </c>
      <c r="BU5" s="51" t="s">
        <v>2463</v>
      </c>
      <c r="BV5" s="59" t="s">
        <v>2462</v>
      </c>
      <c r="BW5" s="51" t="s">
        <v>2463</v>
      </c>
      <c r="BX5" s="56" t="s">
        <v>2462</v>
      </c>
      <c r="BY5" s="54" t="s">
        <v>2463</v>
      </c>
      <c r="BZ5" s="48" t="s">
        <v>2462</v>
      </c>
      <c r="CA5" s="54" t="s">
        <v>2463</v>
      </c>
      <c r="CB5" s="48" t="s">
        <v>2462</v>
      </c>
      <c r="CC5" s="49" t="s">
        <v>2463</v>
      </c>
      <c r="CD5" s="56" t="s">
        <v>2462</v>
      </c>
      <c r="CE5" s="49" t="s">
        <v>2463</v>
      </c>
      <c r="CF5" s="48" t="s">
        <v>2462</v>
      </c>
      <c r="CG5" s="49" t="s">
        <v>2463</v>
      </c>
      <c r="CH5" s="48" t="s">
        <v>2462</v>
      </c>
      <c r="CI5" s="49" t="s">
        <v>2463</v>
      </c>
      <c r="CJ5" s="48" t="s">
        <v>2462</v>
      </c>
      <c r="CK5" s="49" t="s">
        <v>2463</v>
      </c>
      <c r="CL5" s="48" t="s">
        <v>2462</v>
      </c>
      <c r="CM5" s="60" t="s">
        <v>2463</v>
      </c>
      <c r="CN5" s="56" t="s">
        <v>2462</v>
      </c>
      <c r="CO5" s="54" t="s">
        <v>2463</v>
      </c>
      <c r="CP5" s="48" t="s">
        <v>2462</v>
      </c>
      <c r="CQ5" s="49" t="s">
        <v>2463</v>
      </c>
      <c r="CR5" s="56" t="s">
        <v>2462</v>
      </c>
      <c r="CS5" s="54" t="s">
        <v>2463</v>
      </c>
      <c r="CT5" s="48" t="s">
        <v>2462</v>
      </c>
      <c r="CU5" s="49" t="s">
        <v>2463</v>
      </c>
      <c r="CV5" s="48" t="s">
        <v>2462</v>
      </c>
      <c r="CW5" s="49" t="s">
        <v>2463</v>
      </c>
      <c r="CX5" s="48" t="s">
        <v>2462</v>
      </c>
      <c r="CY5" s="49" t="s">
        <v>2463</v>
      </c>
      <c r="CZ5" s="48" t="s">
        <v>2462</v>
      </c>
      <c r="DA5" s="49" t="s">
        <v>2463</v>
      </c>
      <c r="DB5" s="48" t="s">
        <v>2462</v>
      </c>
      <c r="DC5" s="49" t="s">
        <v>2463</v>
      </c>
      <c r="DD5" s="56" t="s">
        <v>2462</v>
      </c>
      <c r="DE5" s="49" t="s">
        <v>2463</v>
      </c>
      <c r="DF5" s="48" t="s">
        <v>2462</v>
      </c>
      <c r="DG5" s="49" t="s">
        <v>2463</v>
      </c>
      <c r="DH5" s="56" t="s">
        <v>2462</v>
      </c>
      <c r="DI5" s="54" t="s">
        <v>2463</v>
      </c>
      <c r="DJ5" s="57" t="s">
        <v>2462</v>
      </c>
      <c r="DK5" s="212" t="s">
        <v>2463</v>
      </c>
      <c r="DL5" s="213" t="s">
        <v>2462</v>
      </c>
      <c r="DM5" s="214" t="s">
        <v>2463</v>
      </c>
      <c r="DN5" s="215" t="s">
        <v>2462</v>
      </c>
      <c r="DO5" s="214" t="s">
        <v>2463</v>
      </c>
      <c r="DP5" s="215" t="s">
        <v>2462</v>
      </c>
      <c r="DQ5" s="214" t="s">
        <v>2463</v>
      </c>
      <c r="DR5" s="61" t="s">
        <v>2462</v>
      </c>
      <c r="DS5" s="58" t="s">
        <v>2463</v>
      </c>
      <c r="DT5" s="48" t="s">
        <v>2462</v>
      </c>
      <c r="DU5" s="54" t="s">
        <v>2463</v>
      </c>
      <c r="DV5" s="48" t="s">
        <v>2462</v>
      </c>
      <c r="DW5" s="49" t="s">
        <v>2463</v>
      </c>
      <c r="DX5" s="48" t="s">
        <v>2462</v>
      </c>
      <c r="DY5" s="49" t="s">
        <v>2463</v>
      </c>
      <c r="DZ5" s="48" t="s">
        <v>2462</v>
      </c>
      <c r="EA5" s="54" t="s">
        <v>2463</v>
      </c>
      <c r="EB5" s="48" t="s">
        <v>2462</v>
      </c>
      <c r="EC5" s="49" t="s">
        <v>2463</v>
      </c>
      <c r="ED5" s="48" t="s">
        <v>2462</v>
      </c>
      <c r="EE5" s="54" t="s">
        <v>2463</v>
      </c>
      <c r="EF5" s="48" t="s">
        <v>2462</v>
      </c>
      <c r="EG5" s="54" t="s">
        <v>2463</v>
      </c>
      <c r="EH5" s="48" t="s">
        <v>2462</v>
      </c>
      <c r="EI5" s="49" t="s">
        <v>2463</v>
      </c>
      <c r="EJ5" s="48" t="s">
        <v>2462</v>
      </c>
      <c r="EK5" s="49" t="s">
        <v>2463</v>
      </c>
      <c r="EL5" s="122" t="s">
        <v>2462</v>
      </c>
      <c r="EM5" s="123" t="s">
        <v>2463</v>
      </c>
      <c r="EN5" s="50" t="s">
        <v>2462</v>
      </c>
      <c r="EO5" s="123" t="s">
        <v>2463</v>
      </c>
      <c r="EP5" s="50" t="s">
        <v>2462</v>
      </c>
      <c r="EQ5" s="123" t="s">
        <v>2463</v>
      </c>
      <c r="ER5" s="124" t="s">
        <v>2462</v>
      </c>
      <c r="ES5" s="125" t="s">
        <v>2463</v>
      </c>
      <c r="ET5" s="122" t="s">
        <v>2462</v>
      </c>
      <c r="EU5" s="51" t="s">
        <v>2463</v>
      </c>
      <c r="EV5" s="124" t="s">
        <v>2462</v>
      </c>
      <c r="EW5" s="125" t="s">
        <v>2463</v>
      </c>
      <c r="EX5" s="50" t="s">
        <v>2462</v>
      </c>
      <c r="EY5" s="123" t="s">
        <v>2463</v>
      </c>
      <c r="EZ5" s="50" t="s">
        <v>2462</v>
      </c>
      <c r="FA5" s="51" t="s">
        <v>2463</v>
      </c>
      <c r="FB5" s="48" t="s">
        <v>2462</v>
      </c>
      <c r="FC5" s="49" t="s">
        <v>2463</v>
      </c>
      <c r="FD5" s="48" t="s">
        <v>2462</v>
      </c>
      <c r="FE5" s="49" t="s">
        <v>2463</v>
      </c>
      <c r="FF5" s="48" t="s">
        <v>2462</v>
      </c>
      <c r="FG5" s="49" t="s">
        <v>2463</v>
      </c>
      <c r="FH5" s="210" t="s">
        <v>2462</v>
      </c>
      <c r="FI5" s="211" t="s">
        <v>2463</v>
      </c>
      <c r="FJ5" s="210" t="s">
        <v>2462</v>
      </c>
      <c r="FK5" s="211" t="s">
        <v>2463</v>
      </c>
      <c r="FL5" s="48" t="s">
        <v>2462</v>
      </c>
      <c r="FM5" s="49" t="s">
        <v>2463</v>
      </c>
      <c r="FN5" s="48" t="s">
        <v>2462</v>
      </c>
      <c r="FO5" s="49" t="s">
        <v>2463</v>
      </c>
      <c r="FP5" s="48" t="s">
        <v>2462</v>
      </c>
      <c r="FQ5" s="54" t="s">
        <v>2463</v>
      </c>
      <c r="FR5" s="48" t="s">
        <v>2462</v>
      </c>
      <c r="FS5" s="49" t="s">
        <v>2463</v>
      </c>
      <c r="FT5" s="48" t="s">
        <v>2462</v>
      </c>
      <c r="FU5" s="54" t="s">
        <v>2463</v>
      </c>
      <c r="FV5" s="48" t="s">
        <v>2462</v>
      </c>
      <c r="FW5" s="49" t="s">
        <v>2463</v>
      </c>
      <c r="FX5" s="210" t="s">
        <v>2462</v>
      </c>
      <c r="FY5" s="211" t="s">
        <v>2463</v>
      </c>
      <c r="FZ5" s="210" t="s">
        <v>2462</v>
      </c>
      <c r="GA5" s="211" t="s">
        <v>2463</v>
      </c>
      <c r="GB5" s="210" t="s">
        <v>2462</v>
      </c>
      <c r="GC5" s="211" t="s">
        <v>2463</v>
      </c>
      <c r="GD5" s="210" t="s">
        <v>2462</v>
      </c>
      <c r="GE5" s="211" t="s">
        <v>2463</v>
      </c>
      <c r="GF5" s="210" t="s">
        <v>2462</v>
      </c>
      <c r="GG5" s="216" t="s">
        <v>2463</v>
      </c>
      <c r="GH5" s="217" t="s">
        <v>2462</v>
      </c>
      <c r="GI5" s="218" t="s">
        <v>2463</v>
      </c>
      <c r="GJ5" s="210" t="s">
        <v>2462</v>
      </c>
      <c r="GK5" s="216" t="s">
        <v>2463</v>
      </c>
      <c r="GL5" s="304"/>
      <c r="GM5" s="305"/>
      <c r="GN5" s="210" t="s">
        <v>2462</v>
      </c>
      <c r="GO5" s="211" t="s">
        <v>2463</v>
      </c>
      <c r="GP5" s="210" t="s">
        <v>2462</v>
      </c>
      <c r="GQ5" s="211" t="s">
        <v>2463</v>
      </c>
      <c r="GR5" s="210" t="s">
        <v>2462</v>
      </c>
      <c r="GS5" s="211" t="s">
        <v>2463</v>
      </c>
      <c r="GT5" s="217" t="s">
        <v>2462</v>
      </c>
      <c r="GU5" s="216" t="s">
        <v>5623</v>
      </c>
      <c r="GV5" s="357" t="s">
        <v>2462</v>
      </c>
      <c r="GW5" s="358" t="s">
        <v>5623</v>
      </c>
      <c r="GX5" s="359" t="s">
        <v>2462</v>
      </c>
      <c r="GY5" s="360" t="s">
        <v>5623</v>
      </c>
      <c r="GZ5" s="357" t="s">
        <v>2462</v>
      </c>
      <c r="HA5" s="361" t="s">
        <v>5623</v>
      </c>
      <c r="HB5" s="48" t="s">
        <v>2462</v>
      </c>
      <c r="HC5" s="49" t="s">
        <v>2463</v>
      </c>
      <c r="HD5" s="361" t="s">
        <v>2462</v>
      </c>
      <c r="HE5" s="361" t="s">
        <v>5623</v>
      </c>
      <c r="HF5" s="361" t="s">
        <v>2462</v>
      </c>
      <c r="HG5" s="361" t="s">
        <v>5623</v>
      </c>
    </row>
    <row r="6" spans="1:215" ht="14.85" customHeight="1">
      <c r="B6" s="62">
        <v>2</v>
      </c>
      <c r="C6" s="63" t="s">
        <v>2464</v>
      </c>
      <c r="D6" s="62">
        <v>1</v>
      </c>
      <c r="E6" s="68" t="s">
        <v>2465</v>
      </c>
      <c r="F6" s="62" t="s">
        <v>2466</v>
      </c>
      <c r="G6" s="63" t="s">
        <v>2467</v>
      </c>
      <c r="H6" s="62" t="s">
        <v>2466</v>
      </c>
      <c r="I6" s="63" t="s">
        <v>2467</v>
      </c>
      <c r="J6" s="62" t="s">
        <v>2466</v>
      </c>
      <c r="K6" s="63" t="s">
        <v>2467</v>
      </c>
      <c r="L6" s="62" t="s">
        <v>2466</v>
      </c>
      <c r="M6" s="63" t="s">
        <v>2467</v>
      </c>
      <c r="N6" s="62" t="s">
        <v>2466</v>
      </c>
      <c r="O6" s="63" t="s">
        <v>2467</v>
      </c>
      <c r="P6" s="135">
        <v>1</v>
      </c>
      <c r="Q6" s="69" t="s">
        <v>2468</v>
      </c>
      <c r="R6" s="70">
        <v>1</v>
      </c>
      <c r="S6" s="71" t="s">
        <v>2469</v>
      </c>
      <c r="T6" s="62">
        <v>14</v>
      </c>
      <c r="U6" s="63" t="s">
        <v>2470</v>
      </c>
      <c r="V6" s="62">
        <v>1</v>
      </c>
      <c r="W6" s="63" t="s">
        <v>2471</v>
      </c>
      <c r="X6" s="62">
        <v>1</v>
      </c>
      <c r="Y6" s="63" t="s">
        <v>2471</v>
      </c>
      <c r="Z6" s="62">
        <v>3</v>
      </c>
      <c r="AA6" s="63" t="s">
        <v>2472</v>
      </c>
      <c r="AB6" s="62">
        <v>21</v>
      </c>
      <c r="AC6" s="66" t="s">
        <v>2473</v>
      </c>
      <c r="AD6" s="62">
        <v>21</v>
      </c>
      <c r="AE6" s="66" t="s">
        <v>2473</v>
      </c>
      <c r="AF6" s="62">
        <v>1</v>
      </c>
      <c r="AG6" s="63" t="s">
        <v>2474</v>
      </c>
      <c r="AH6" s="72">
        <v>1</v>
      </c>
      <c r="AI6" s="65" t="s">
        <v>2475</v>
      </c>
      <c r="AJ6" s="62">
        <v>1</v>
      </c>
      <c r="AK6" s="63" t="s">
        <v>2476</v>
      </c>
      <c r="AL6" s="62">
        <v>1</v>
      </c>
      <c r="AM6" s="63" t="s">
        <v>2477</v>
      </c>
      <c r="AN6" s="62">
        <v>1</v>
      </c>
      <c r="AO6" s="63" t="s">
        <v>2477</v>
      </c>
      <c r="AP6" s="62">
        <v>1</v>
      </c>
      <c r="AQ6" s="63" t="s">
        <v>1133</v>
      </c>
      <c r="AR6" s="62">
        <v>4</v>
      </c>
      <c r="AS6" s="63" t="s">
        <v>2478</v>
      </c>
      <c r="AT6" s="62">
        <v>1</v>
      </c>
      <c r="AU6" s="63" t="s">
        <v>2476</v>
      </c>
      <c r="AV6" s="62">
        <v>1</v>
      </c>
      <c r="AW6" s="63" t="s">
        <v>1190</v>
      </c>
      <c r="AX6" s="62">
        <v>1</v>
      </c>
      <c r="AY6" s="73" t="s">
        <v>2479</v>
      </c>
      <c r="AZ6" s="72">
        <v>1</v>
      </c>
      <c r="BA6" s="67" t="s">
        <v>2480</v>
      </c>
      <c r="BB6" s="62">
        <v>1</v>
      </c>
      <c r="BC6" s="63" t="s">
        <v>2481</v>
      </c>
      <c r="BD6" s="62">
        <v>1</v>
      </c>
      <c r="BE6" s="63" t="s">
        <v>2482</v>
      </c>
      <c r="BF6" s="62">
        <v>1</v>
      </c>
      <c r="BG6" s="63" t="s">
        <v>2483</v>
      </c>
      <c r="BH6" s="62">
        <v>1</v>
      </c>
      <c r="BI6" s="63" t="s">
        <v>2484</v>
      </c>
      <c r="BJ6" s="62">
        <v>1</v>
      </c>
      <c r="BK6" s="63" t="s">
        <v>2485</v>
      </c>
      <c r="BL6" s="68">
        <v>1</v>
      </c>
      <c r="BM6" s="68" t="s">
        <v>2486</v>
      </c>
      <c r="BN6" s="130">
        <v>20</v>
      </c>
      <c r="BO6" s="131" t="s">
        <v>2487</v>
      </c>
      <c r="BP6" s="68">
        <v>1</v>
      </c>
      <c r="BQ6" s="63" t="s">
        <v>2488</v>
      </c>
      <c r="BR6" s="62">
        <v>1</v>
      </c>
      <c r="BS6" t="s">
        <v>2489</v>
      </c>
      <c r="BT6" s="64">
        <v>1</v>
      </c>
      <c r="BU6" s="63" t="s">
        <v>2490</v>
      </c>
      <c r="BV6" s="64">
        <v>1</v>
      </c>
      <c r="BW6" s="63" t="s">
        <v>2490</v>
      </c>
      <c r="BX6" s="68">
        <v>1</v>
      </c>
      <c r="BY6" t="s">
        <v>2491</v>
      </c>
      <c r="BZ6" s="62">
        <v>1</v>
      </c>
      <c r="CA6" t="s">
        <v>2492</v>
      </c>
      <c r="CB6" s="64">
        <v>1</v>
      </c>
      <c r="CC6" s="74" t="s">
        <v>2493</v>
      </c>
      <c r="CD6" s="68">
        <v>1</v>
      </c>
      <c r="CE6" s="63" t="s">
        <v>2494</v>
      </c>
      <c r="CF6" s="62">
        <v>2</v>
      </c>
      <c r="CG6" s="63" t="s">
        <v>2495</v>
      </c>
      <c r="CH6" s="62">
        <v>1</v>
      </c>
      <c r="CI6" s="63" t="s">
        <v>2496</v>
      </c>
      <c r="CJ6" s="62">
        <v>1</v>
      </c>
      <c r="CK6" s="63" t="s">
        <v>2497</v>
      </c>
      <c r="CL6" s="62">
        <v>1</v>
      </c>
      <c r="CM6" s="66" t="s">
        <v>2498</v>
      </c>
      <c r="CN6" s="62" t="s">
        <v>2499</v>
      </c>
      <c r="CO6" s="68" t="s">
        <v>2500</v>
      </c>
      <c r="CP6" s="62" t="s">
        <v>2499</v>
      </c>
      <c r="CQ6" s="63" t="s">
        <v>2500</v>
      </c>
      <c r="CR6" s="62" t="s">
        <v>2499</v>
      </c>
      <c r="CS6" s="68" t="s">
        <v>2500</v>
      </c>
      <c r="CT6" s="62">
        <v>14</v>
      </c>
      <c r="CU6" s="63" t="s">
        <v>2470</v>
      </c>
      <c r="CV6" s="126" t="s">
        <v>2501</v>
      </c>
      <c r="CW6" s="127" t="s">
        <v>5624</v>
      </c>
      <c r="CX6" s="126" t="s">
        <v>2501</v>
      </c>
      <c r="CY6" s="127" t="s">
        <v>5624</v>
      </c>
      <c r="CZ6" s="126" t="s">
        <v>2501</v>
      </c>
      <c r="DA6" s="127" t="s">
        <v>5624</v>
      </c>
      <c r="DB6" s="126" t="s">
        <v>2501</v>
      </c>
      <c r="DC6" s="127" t="s">
        <v>5624</v>
      </c>
      <c r="DD6" s="68">
        <v>1</v>
      </c>
      <c r="DE6" s="63" t="s">
        <v>2503</v>
      </c>
      <c r="DF6" s="62">
        <v>1</v>
      </c>
      <c r="DG6" s="63" t="s">
        <v>2504</v>
      </c>
      <c r="DH6" s="68">
        <v>1</v>
      </c>
      <c r="DI6" s="68" t="s">
        <v>2471</v>
      </c>
      <c r="DJ6" s="219">
        <v>10</v>
      </c>
      <c r="DK6" s="63" t="s">
        <v>5625</v>
      </c>
      <c r="DL6" s="68"/>
      <c r="DM6" s="326"/>
      <c r="DN6" s="68"/>
      <c r="DO6" s="326"/>
      <c r="DP6" s="68"/>
      <c r="DQ6" s="221"/>
      <c r="DR6" s="222"/>
      <c r="DS6" s="79"/>
      <c r="DT6" s="62">
        <v>1</v>
      </c>
      <c r="DU6" s="68" t="s">
        <v>2508</v>
      </c>
      <c r="DV6" s="62">
        <v>1</v>
      </c>
      <c r="DW6" s="63" t="s">
        <v>2509</v>
      </c>
      <c r="DX6" s="62">
        <v>1</v>
      </c>
      <c r="DY6" s="63" t="s">
        <v>2510</v>
      </c>
      <c r="DZ6" s="62">
        <v>1</v>
      </c>
      <c r="EA6" s="68" t="s">
        <v>2509</v>
      </c>
      <c r="EB6" s="62">
        <v>1</v>
      </c>
      <c r="EC6" s="63" t="s">
        <v>2509</v>
      </c>
      <c r="ED6" s="62" t="s">
        <v>2511</v>
      </c>
      <c r="EE6" s="68" t="s">
        <v>2512</v>
      </c>
      <c r="EF6" s="62" t="s">
        <v>2511</v>
      </c>
      <c r="EG6" s="68" t="s">
        <v>2512</v>
      </c>
      <c r="EH6" s="62" t="s">
        <v>2513</v>
      </c>
      <c r="EI6" s="63" t="s">
        <v>2514</v>
      </c>
      <c r="EJ6" s="62" t="s">
        <v>2515</v>
      </c>
      <c r="EK6" s="63" t="s">
        <v>2516</v>
      </c>
      <c r="EL6" s="68" t="s">
        <v>2517</v>
      </c>
      <c r="EM6" s="128" t="s">
        <v>2518</v>
      </c>
      <c r="EN6" s="129">
        <v>1</v>
      </c>
      <c r="EO6" s="68" t="s">
        <v>2519</v>
      </c>
      <c r="EP6" s="129">
        <v>1</v>
      </c>
      <c r="EQ6" s="68" t="s">
        <v>2522</v>
      </c>
      <c r="ER6" s="223" t="s">
        <v>2523</v>
      </c>
      <c r="ES6" s="224" t="s">
        <v>2524</v>
      </c>
      <c r="ET6" s="68" t="s">
        <v>2525</v>
      </c>
      <c r="EU6" s="63" t="s">
        <v>2526</v>
      </c>
      <c r="EV6" s="130">
        <v>1000</v>
      </c>
      <c r="EW6" s="131" t="s">
        <v>2527</v>
      </c>
      <c r="EX6" s="129">
        <v>1</v>
      </c>
      <c r="EY6" s="68" t="s">
        <v>2528</v>
      </c>
      <c r="EZ6" s="132"/>
      <c r="FA6" s="133" t="s">
        <v>2529</v>
      </c>
      <c r="FB6" s="62">
        <v>1</v>
      </c>
      <c r="FC6" s="63" t="s">
        <v>2530</v>
      </c>
      <c r="FD6" s="62">
        <v>1</v>
      </c>
      <c r="FE6" s="63" t="s">
        <v>2531</v>
      </c>
      <c r="FF6" s="62">
        <v>1</v>
      </c>
      <c r="FG6" s="68" t="s">
        <v>2532</v>
      </c>
      <c r="FH6" s="225">
        <v>1</v>
      </c>
      <c r="FI6" s="226" t="s">
        <v>5626</v>
      </c>
      <c r="FJ6" s="227">
        <v>1</v>
      </c>
      <c r="FK6" s="131" t="s">
        <v>5627</v>
      </c>
      <c r="FL6" s="228" t="s">
        <v>5628</v>
      </c>
      <c r="FM6" s="229" t="s">
        <v>5629</v>
      </c>
      <c r="FN6" s="228" t="s">
        <v>5630</v>
      </c>
      <c r="FO6" s="229" t="s">
        <v>5631</v>
      </c>
      <c r="FP6" s="134" t="s">
        <v>5632</v>
      </c>
      <c r="FQ6" t="s">
        <v>5633</v>
      </c>
      <c r="FR6" s="230" t="s">
        <v>5634</v>
      </c>
      <c r="FS6" s="231" t="s">
        <v>5635</v>
      </c>
      <c r="FT6" s="134" t="s">
        <v>5636</v>
      </c>
      <c r="FU6" s="232" t="s">
        <v>5633</v>
      </c>
      <c r="FV6" s="134" t="s">
        <v>5637</v>
      </c>
      <c r="FW6" s="231" t="s">
        <v>2501</v>
      </c>
      <c r="FX6" s="233" t="s">
        <v>5638</v>
      </c>
      <c r="FY6" s="234" t="s">
        <v>5639</v>
      </c>
      <c r="FZ6" s="235" t="s">
        <v>5640</v>
      </c>
      <c r="GA6" s="236" t="s">
        <v>5641</v>
      </c>
      <c r="GB6" s="237"/>
      <c r="GC6" s="234" t="s">
        <v>5642</v>
      </c>
      <c r="GD6" s="238"/>
      <c r="GE6" s="239" t="s">
        <v>5643</v>
      </c>
      <c r="GF6" s="233"/>
      <c r="GG6" s="236" t="s">
        <v>5644</v>
      </c>
      <c r="GH6" s="240" t="s">
        <v>5645</v>
      </c>
      <c r="GI6" s="234" t="s">
        <v>5646</v>
      </c>
      <c r="GJ6" s="240" t="s">
        <v>5647</v>
      </c>
      <c r="GK6" s="236" t="s">
        <v>5648</v>
      </c>
      <c r="GL6" s="306"/>
      <c r="GM6" s="307"/>
      <c r="GN6" s="235" t="s">
        <v>5649</v>
      </c>
      <c r="GO6" s="236" t="s">
        <v>5650</v>
      </c>
      <c r="GP6" s="241">
        <v>99569</v>
      </c>
      <c r="GQ6" s="241" t="s">
        <v>5651</v>
      </c>
      <c r="GR6" s="242"/>
      <c r="GS6" s="243" t="s">
        <v>5652</v>
      </c>
      <c r="GT6" s="234"/>
      <c r="GU6" s="244" t="s">
        <v>5653</v>
      </c>
      <c r="GV6" s="208" t="s">
        <v>5654</v>
      </c>
      <c r="GW6" s="245" t="s">
        <v>5655</v>
      </c>
      <c r="GX6" s="233" t="s">
        <v>5656</v>
      </c>
      <c r="GY6" s="308" t="s">
        <v>5657</v>
      </c>
      <c r="GZ6" s="255" t="s">
        <v>5658</v>
      </c>
      <c r="HA6" s="309" t="s">
        <v>5659</v>
      </c>
      <c r="HB6" s="134"/>
      <c r="HC6" s="310" t="s">
        <v>46</v>
      </c>
      <c r="HD6" s="311" t="s">
        <v>3762</v>
      </c>
      <c r="HE6" s="312" t="s">
        <v>5660</v>
      </c>
      <c r="HF6" s="311" t="s">
        <v>63</v>
      </c>
      <c r="HG6" s="313" t="s">
        <v>5661</v>
      </c>
    </row>
    <row r="7" spans="1:215" ht="14.85" customHeight="1" thickBot="1">
      <c r="B7" s="62">
        <v>3</v>
      </c>
      <c r="C7" s="63" t="s">
        <v>2533</v>
      </c>
      <c r="D7" s="62">
        <v>2</v>
      </c>
      <c r="E7" s="68" t="s">
        <v>2534</v>
      </c>
      <c r="F7" s="62" t="s">
        <v>2535</v>
      </c>
      <c r="G7" s="63" t="s">
        <v>2536</v>
      </c>
      <c r="H7" s="62" t="s">
        <v>2535</v>
      </c>
      <c r="I7" s="63" t="s">
        <v>2536</v>
      </c>
      <c r="J7" s="62" t="s">
        <v>2535</v>
      </c>
      <c r="K7" s="63" t="s">
        <v>2536</v>
      </c>
      <c r="L7" s="62" t="s">
        <v>2535</v>
      </c>
      <c r="M7" s="63" t="s">
        <v>2536</v>
      </c>
      <c r="N7" s="62" t="s">
        <v>2535</v>
      </c>
      <c r="O7" s="63" t="s">
        <v>2536</v>
      </c>
      <c r="P7" s="135">
        <v>2</v>
      </c>
      <c r="Q7" s="69" t="s">
        <v>2537</v>
      </c>
      <c r="R7" s="64">
        <v>2</v>
      </c>
      <c r="S7" s="73" t="s">
        <v>2538</v>
      </c>
      <c r="T7" s="62">
        <v>18</v>
      </c>
      <c r="U7" s="63" t="s">
        <v>2539</v>
      </c>
      <c r="V7" s="80">
        <v>11</v>
      </c>
      <c r="W7" s="81" t="s">
        <v>2540</v>
      </c>
      <c r="X7" s="80">
        <v>11</v>
      </c>
      <c r="Y7" s="81" t="s">
        <v>2540</v>
      </c>
      <c r="Z7" s="62">
        <v>4</v>
      </c>
      <c r="AA7" s="63" t="s">
        <v>2541</v>
      </c>
      <c r="AB7" s="62">
        <v>23</v>
      </c>
      <c r="AC7" s="66" t="s">
        <v>2542</v>
      </c>
      <c r="AD7" s="62">
        <v>23</v>
      </c>
      <c r="AE7" s="66" t="s">
        <v>2542</v>
      </c>
      <c r="AF7" s="80">
        <v>2</v>
      </c>
      <c r="AG7" s="81" t="s">
        <v>2543</v>
      </c>
      <c r="AH7" s="72">
        <v>2</v>
      </c>
      <c r="AI7" s="65" t="s">
        <v>2544</v>
      </c>
      <c r="AJ7" s="62">
        <v>3</v>
      </c>
      <c r="AK7" s="63" t="s">
        <v>2545</v>
      </c>
      <c r="AL7" s="62">
        <v>2</v>
      </c>
      <c r="AM7" s="63" t="s">
        <v>2546</v>
      </c>
      <c r="AN7" s="62">
        <v>2</v>
      </c>
      <c r="AO7" s="63" t="s">
        <v>2546</v>
      </c>
      <c r="AP7" s="80">
        <v>2</v>
      </c>
      <c r="AQ7" s="81" t="s">
        <v>2547</v>
      </c>
      <c r="AR7" s="62">
        <v>5</v>
      </c>
      <c r="AS7" s="63" t="s">
        <v>2548</v>
      </c>
      <c r="AT7" s="62">
        <v>4</v>
      </c>
      <c r="AU7" s="63" t="s">
        <v>2549</v>
      </c>
      <c r="AV7" s="80">
        <v>2</v>
      </c>
      <c r="AW7" s="81" t="s">
        <v>2550</v>
      </c>
      <c r="AX7" s="80">
        <v>2</v>
      </c>
      <c r="AY7" s="82" t="s">
        <v>2551</v>
      </c>
      <c r="AZ7" s="83">
        <v>2</v>
      </c>
      <c r="BA7" s="84" t="s">
        <v>2552</v>
      </c>
      <c r="BB7" s="62">
        <v>2</v>
      </c>
      <c r="BC7" s="63" t="s">
        <v>2553</v>
      </c>
      <c r="BD7" s="62">
        <v>2</v>
      </c>
      <c r="BE7" s="63" t="s">
        <v>2554</v>
      </c>
      <c r="BF7" s="62">
        <v>2</v>
      </c>
      <c r="BG7" s="63" t="s">
        <v>2555</v>
      </c>
      <c r="BH7" s="62">
        <v>2</v>
      </c>
      <c r="BI7" s="63" t="s">
        <v>2556</v>
      </c>
      <c r="BJ7" s="62">
        <v>2</v>
      </c>
      <c r="BK7" s="63" t="s">
        <v>2557</v>
      </c>
      <c r="BL7" s="85">
        <v>2</v>
      </c>
      <c r="BM7" s="85" t="s">
        <v>2558</v>
      </c>
      <c r="BN7" s="62">
        <v>51</v>
      </c>
      <c r="BO7" s="63" t="s">
        <v>2559</v>
      </c>
      <c r="BP7" s="68">
        <v>2</v>
      </c>
      <c r="BQ7" s="63" t="s">
        <v>2560</v>
      </c>
      <c r="BR7" s="62">
        <v>2</v>
      </c>
      <c r="BS7" t="s">
        <v>2561</v>
      </c>
      <c r="BT7" s="64">
        <v>2</v>
      </c>
      <c r="BU7" s="63" t="s">
        <v>2562</v>
      </c>
      <c r="BV7" s="64">
        <v>2</v>
      </c>
      <c r="BW7" s="63" t="s">
        <v>2562</v>
      </c>
      <c r="BX7" s="68">
        <v>2</v>
      </c>
      <c r="BY7" t="s">
        <v>2563</v>
      </c>
      <c r="BZ7" s="62">
        <v>2</v>
      </c>
      <c r="CA7" t="s">
        <v>2564</v>
      </c>
      <c r="CB7" s="62">
        <v>2</v>
      </c>
      <c r="CC7" s="74" t="s">
        <v>2565</v>
      </c>
      <c r="CD7" s="68">
        <v>2</v>
      </c>
      <c r="CE7" s="63" t="s">
        <v>2566</v>
      </c>
      <c r="CF7" s="62">
        <v>3</v>
      </c>
      <c r="CG7" s="63" t="s">
        <v>2567</v>
      </c>
      <c r="CH7" s="62">
        <v>2</v>
      </c>
      <c r="CI7" s="63" t="s">
        <v>2568</v>
      </c>
      <c r="CJ7" s="62">
        <v>2</v>
      </c>
      <c r="CK7" s="63" t="s">
        <v>2569</v>
      </c>
      <c r="CL7" s="80">
        <v>2</v>
      </c>
      <c r="CM7" s="86" t="s">
        <v>2570</v>
      </c>
      <c r="CN7" s="62" t="s">
        <v>2571</v>
      </c>
      <c r="CO7" s="68" t="s">
        <v>2572</v>
      </c>
      <c r="CP7" s="62" t="s">
        <v>2571</v>
      </c>
      <c r="CQ7" s="63" t="s">
        <v>2572</v>
      </c>
      <c r="CR7" s="62" t="s">
        <v>2571</v>
      </c>
      <c r="CS7" s="68" t="s">
        <v>2572</v>
      </c>
      <c r="CT7" s="62">
        <v>18</v>
      </c>
      <c r="CU7" s="63" t="s">
        <v>2539</v>
      </c>
      <c r="CV7" s="126" t="s">
        <v>5662</v>
      </c>
      <c r="CW7" s="127" t="s">
        <v>2573</v>
      </c>
      <c r="CX7" s="126" t="s">
        <v>5662</v>
      </c>
      <c r="CY7" s="127" t="s">
        <v>2573</v>
      </c>
      <c r="CZ7" s="126" t="s">
        <v>5662</v>
      </c>
      <c r="DA7" s="127" t="s">
        <v>2573</v>
      </c>
      <c r="DB7" s="126" t="s">
        <v>5662</v>
      </c>
      <c r="DC7" s="127" t="s">
        <v>2573</v>
      </c>
      <c r="DD7" s="68">
        <v>2</v>
      </c>
      <c r="DE7" s="63" t="s">
        <v>2574</v>
      </c>
      <c r="DF7" s="62">
        <v>2</v>
      </c>
      <c r="DG7" s="63" t="s">
        <v>2575</v>
      </c>
      <c r="DH7" s="85">
        <v>11</v>
      </c>
      <c r="DI7" s="85" t="s">
        <v>2540</v>
      </c>
      <c r="DJ7" s="219">
        <v>11</v>
      </c>
      <c r="DK7" s="63" t="s">
        <v>5663</v>
      </c>
      <c r="DL7" s="95"/>
      <c r="DM7" s="68"/>
      <c r="DN7" s="95"/>
      <c r="DO7" s="68"/>
      <c r="DP7" s="95"/>
      <c r="DQ7" s="220"/>
      <c r="DR7" s="222"/>
      <c r="DS7" s="79"/>
      <c r="DT7" s="62">
        <v>2</v>
      </c>
      <c r="DU7" s="68" t="s">
        <v>2580</v>
      </c>
      <c r="DV7" s="62">
        <v>2</v>
      </c>
      <c r="DW7" s="63" t="s">
        <v>2581</v>
      </c>
      <c r="DX7" s="80">
        <v>2</v>
      </c>
      <c r="DY7" s="81" t="s">
        <v>2582</v>
      </c>
      <c r="DZ7" s="62">
        <v>2</v>
      </c>
      <c r="EA7" s="68" t="s">
        <v>2581</v>
      </c>
      <c r="EB7" s="62">
        <v>2</v>
      </c>
      <c r="EC7" s="63" t="s">
        <v>2583</v>
      </c>
      <c r="ED7" s="134" t="s">
        <v>2584</v>
      </c>
      <c r="EE7" t="s">
        <v>2585</v>
      </c>
      <c r="EF7" s="134" t="s">
        <v>2584</v>
      </c>
      <c r="EG7" t="s">
        <v>2585</v>
      </c>
      <c r="EH7" s="62" t="s">
        <v>2586</v>
      </c>
      <c r="EI7" s="63" t="s">
        <v>2587</v>
      </c>
      <c r="EJ7" s="62" t="s">
        <v>2588</v>
      </c>
      <c r="EK7" s="63" t="s">
        <v>2589</v>
      </c>
      <c r="EL7" s="135">
        <v>1</v>
      </c>
      <c r="EM7" s="63" t="s">
        <v>2490</v>
      </c>
      <c r="EN7" s="80">
        <v>2</v>
      </c>
      <c r="EO7" s="85" t="s">
        <v>2590</v>
      </c>
      <c r="EP7" s="80">
        <v>2</v>
      </c>
      <c r="EQ7" s="85" t="s">
        <v>2593</v>
      </c>
      <c r="ER7" s="80" t="s">
        <v>2594</v>
      </c>
      <c r="ES7" s="246" t="s">
        <v>2595</v>
      </c>
      <c r="ET7" s="68" t="s">
        <v>2596</v>
      </c>
      <c r="EU7" s="63" t="s">
        <v>2597</v>
      </c>
      <c r="EV7" s="62">
        <v>1100</v>
      </c>
      <c r="EW7" s="63" t="s">
        <v>2598</v>
      </c>
      <c r="EX7" s="80">
        <v>2</v>
      </c>
      <c r="EY7" s="85" t="s">
        <v>2599</v>
      </c>
      <c r="EZ7" s="62" t="s">
        <v>2600</v>
      </c>
      <c r="FA7" s="63" t="s">
        <v>2601</v>
      </c>
      <c r="FB7" s="62">
        <v>5</v>
      </c>
      <c r="FC7" s="63" t="s">
        <v>2602</v>
      </c>
      <c r="FD7" s="62">
        <v>2</v>
      </c>
      <c r="FE7" s="63" t="s">
        <v>2603</v>
      </c>
      <c r="FF7" s="80">
        <v>2</v>
      </c>
      <c r="FG7" s="85" t="s">
        <v>2604</v>
      </c>
      <c r="FH7" s="247">
        <v>2</v>
      </c>
      <c r="FI7" s="248" t="s">
        <v>5664</v>
      </c>
      <c r="FJ7" s="249">
        <v>4</v>
      </c>
      <c r="FK7" s="74" t="s">
        <v>5665</v>
      </c>
      <c r="FL7" s="228" t="s">
        <v>5666</v>
      </c>
      <c r="FM7" s="229" t="s">
        <v>5667</v>
      </c>
      <c r="FN7" s="228" t="s">
        <v>5668</v>
      </c>
      <c r="FO7" s="229" t="s">
        <v>5669</v>
      </c>
      <c r="FP7" s="137" t="s">
        <v>5670</v>
      </c>
      <c r="FQ7" s="88" t="s">
        <v>5671</v>
      </c>
      <c r="FR7" s="230" t="s">
        <v>5672</v>
      </c>
      <c r="FS7" s="231" t="s">
        <v>5673</v>
      </c>
      <c r="FT7" s="137" t="s">
        <v>5674</v>
      </c>
      <c r="FU7" s="250" t="s">
        <v>5671</v>
      </c>
      <c r="FV7" s="134" t="s">
        <v>5675</v>
      </c>
      <c r="FW7" s="231" t="s">
        <v>3478</v>
      </c>
      <c r="FX7" s="134" t="s">
        <v>5676</v>
      </c>
      <c r="FY7" t="s">
        <v>5677</v>
      </c>
      <c r="FZ7" s="64" t="s">
        <v>5678</v>
      </c>
      <c r="GA7" s="74" t="s">
        <v>5679</v>
      </c>
      <c r="GB7" s="135" t="s">
        <v>5680</v>
      </c>
      <c r="GC7" s="251" t="s">
        <v>5681</v>
      </c>
      <c r="GD7" s="252"/>
      <c r="GE7" s="253" t="s">
        <v>5682</v>
      </c>
      <c r="GF7" s="134"/>
      <c r="GG7" s="74" t="s">
        <v>5683</v>
      </c>
      <c r="GH7" s="254" t="s">
        <v>5684</v>
      </c>
      <c r="GI7" s="74" t="s">
        <v>5685</v>
      </c>
      <c r="GJ7" s="314" t="s">
        <v>5686</v>
      </c>
      <c r="GK7" s="315" t="s">
        <v>5687</v>
      </c>
      <c r="GL7" s="316"/>
      <c r="GM7" s="317"/>
      <c r="GN7" s="64" t="s">
        <v>5688</v>
      </c>
      <c r="GO7" s="74" t="s">
        <v>5689</v>
      </c>
      <c r="GP7" s="255">
        <v>99505</v>
      </c>
      <c r="GQ7" s="255" t="s">
        <v>5690</v>
      </c>
      <c r="GR7" s="134"/>
      <c r="GS7" s="256" t="s">
        <v>5691</v>
      </c>
      <c r="GU7" s="256" t="s">
        <v>5692</v>
      </c>
      <c r="GV7" s="208" t="s">
        <v>5693</v>
      </c>
      <c r="GW7" s="257" t="s">
        <v>5694</v>
      </c>
      <c r="GX7" s="134" t="s">
        <v>5695</v>
      </c>
      <c r="GY7" s="318" t="s">
        <v>5696</v>
      </c>
      <c r="GZ7" s="255" t="s">
        <v>5658</v>
      </c>
      <c r="HA7" s="258"/>
      <c r="HB7" s="134" t="s">
        <v>5697</v>
      </c>
      <c r="HC7" s="267" t="s">
        <v>5698</v>
      </c>
      <c r="HD7" s="319" t="s">
        <v>5083</v>
      </c>
      <c r="HE7" s="320" t="s">
        <v>5699</v>
      </c>
      <c r="HF7" s="321" t="s">
        <v>5075</v>
      </c>
      <c r="HG7" s="283" t="s">
        <v>5700</v>
      </c>
    </row>
    <row r="8" spans="1:215" ht="14.85" customHeight="1" thickBot="1">
      <c r="B8" s="62">
        <v>4</v>
      </c>
      <c r="C8" s="63" t="s">
        <v>2605</v>
      </c>
      <c r="D8" s="62">
        <v>3</v>
      </c>
      <c r="E8" s="68" t="s">
        <v>2606</v>
      </c>
      <c r="F8" s="62" t="s">
        <v>2607</v>
      </c>
      <c r="G8" s="63" t="s">
        <v>2608</v>
      </c>
      <c r="H8" s="62" t="s">
        <v>2607</v>
      </c>
      <c r="I8" s="63" t="s">
        <v>2608</v>
      </c>
      <c r="J8" s="62" t="s">
        <v>2607</v>
      </c>
      <c r="K8" s="63" t="s">
        <v>2608</v>
      </c>
      <c r="L8" s="62" t="s">
        <v>2607</v>
      </c>
      <c r="M8" s="63" t="s">
        <v>2608</v>
      </c>
      <c r="N8" s="62" t="s">
        <v>2607</v>
      </c>
      <c r="O8" s="63" t="s">
        <v>2608</v>
      </c>
      <c r="P8" s="135">
        <v>3</v>
      </c>
      <c r="Q8" s="69" t="s">
        <v>2609</v>
      </c>
      <c r="R8" s="64">
        <v>3</v>
      </c>
      <c r="S8" s="73" t="s">
        <v>2610</v>
      </c>
      <c r="T8" s="62">
        <v>19</v>
      </c>
      <c r="U8" s="63" t="s">
        <v>2611</v>
      </c>
      <c r="Z8" s="62">
        <v>5</v>
      </c>
      <c r="AA8" s="63" t="s">
        <v>2612</v>
      </c>
      <c r="AB8" s="62">
        <v>24</v>
      </c>
      <c r="AC8" s="66" t="s">
        <v>2613</v>
      </c>
      <c r="AD8" s="62">
        <v>24</v>
      </c>
      <c r="AE8" s="66" t="s">
        <v>2613</v>
      </c>
      <c r="AH8" s="72">
        <v>3</v>
      </c>
      <c r="AI8" s="65" t="s">
        <v>2614</v>
      </c>
      <c r="AJ8" s="62">
        <v>8</v>
      </c>
      <c r="AK8" s="63" t="s">
        <v>2615</v>
      </c>
      <c r="AL8" s="62">
        <v>3</v>
      </c>
      <c r="AM8" s="63" t="s">
        <v>2616</v>
      </c>
      <c r="AN8" s="62">
        <v>3</v>
      </c>
      <c r="AO8" s="63" t="s">
        <v>2616</v>
      </c>
      <c r="AR8" s="62">
        <v>6</v>
      </c>
      <c r="AS8" s="63" t="s">
        <v>2617</v>
      </c>
      <c r="AT8" s="62">
        <v>8</v>
      </c>
      <c r="AU8" s="63" t="s">
        <v>2615</v>
      </c>
      <c r="BB8" s="62">
        <v>3</v>
      </c>
      <c r="BC8" s="63" t="s">
        <v>2618</v>
      </c>
      <c r="BD8" s="80">
        <v>3</v>
      </c>
      <c r="BE8" s="81" t="s">
        <v>2619</v>
      </c>
      <c r="BF8" s="62">
        <v>3</v>
      </c>
      <c r="BG8" s="63" t="s">
        <v>2620</v>
      </c>
      <c r="BH8" s="62">
        <v>3</v>
      </c>
      <c r="BI8" s="63" t="s">
        <v>2621</v>
      </c>
      <c r="BJ8" s="62">
        <v>3</v>
      </c>
      <c r="BK8" s="63" t="s">
        <v>2622</v>
      </c>
      <c r="BL8" s="68"/>
      <c r="BM8" s="68"/>
      <c r="BN8" s="62">
        <v>71</v>
      </c>
      <c r="BO8" s="63" t="s">
        <v>2623</v>
      </c>
      <c r="BP8" s="85">
        <v>3</v>
      </c>
      <c r="BQ8" s="81" t="s">
        <v>2624</v>
      </c>
      <c r="BR8" s="62">
        <v>3</v>
      </c>
      <c r="BS8" t="s">
        <v>2625</v>
      </c>
      <c r="BT8" s="64">
        <v>3</v>
      </c>
      <c r="BU8" s="63" t="s">
        <v>2626</v>
      </c>
      <c r="BV8" s="64">
        <v>3</v>
      </c>
      <c r="BW8" s="63" t="s">
        <v>2626</v>
      </c>
      <c r="BX8" s="68">
        <v>3</v>
      </c>
      <c r="BY8" t="s">
        <v>2627</v>
      </c>
      <c r="BZ8" s="62">
        <v>3</v>
      </c>
      <c r="CA8" t="s">
        <v>2628</v>
      </c>
      <c r="CB8" s="62">
        <v>3</v>
      </c>
      <c r="CC8" s="74" t="s">
        <v>2629</v>
      </c>
      <c r="CD8" s="68">
        <v>3</v>
      </c>
      <c r="CE8" s="63" t="s">
        <v>2522</v>
      </c>
      <c r="CF8" s="62">
        <v>4</v>
      </c>
      <c r="CG8" s="63" t="s">
        <v>2630</v>
      </c>
      <c r="CH8" s="62">
        <v>3</v>
      </c>
      <c r="CI8" s="63" t="s">
        <v>2631</v>
      </c>
      <c r="CJ8" s="80">
        <v>3</v>
      </c>
      <c r="CK8" s="81" t="s">
        <v>2632</v>
      </c>
      <c r="CN8" s="62" t="s">
        <v>2633</v>
      </c>
      <c r="CO8" s="68" t="s">
        <v>2634</v>
      </c>
      <c r="CP8" s="62" t="s">
        <v>2633</v>
      </c>
      <c r="CQ8" s="63" t="s">
        <v>2634</v>
      </c>
      <c r="CR8" s="62" t="s">
        <v>2633</v>
      </c>
      <c r="CS8" s="68" t="s">
        <v>2634</v>
      </c>
      <c r="CT8" s="62">
        <v>19</v>
      </c>
      <c r="CU8" s="63" t="s">
        <v>2611</v>
      </c>
      <c r="CV8" s="126" t="s">
        <v>5701</v>
      </c>
      <c r="CW8" s="127" t="s">
        <v>2635</v>
      </c>
      <c r="CX8" s="126" t="s">
        <v>5701</v>
      </c>
      <c r="CY8" s="127" t="s">
        <v>2635</v>
      </c>
      <c r="CZ8" s="126" t="s">
        <v>5701</v>
      </c>
      <c r="DA8" s="127" t="s">
        <v>2635</v>
      </c>
      <c r="DB8" s="126" t="s">
        <v>5701</v>
      </c>
      <c r="DC8" s="127" t="s">
        <v>2635</v>
      </c>
      <c r="DD8" s="68">
        <v>3</v>
      </c>
      <c r="DE8" s="63" t="s">
        <v>2636</v>
      </c>
      <c r="DF8" s="62">
        <v>3</v>
      </c>
      <c r="DG8" s="63" t="s">
        <v>2637</v>
      </c>
      <c r="DJ8" s="219">
        <v>12</v>
      </c>
      <c r="DK8" s="63" t="s">
        <v>5702</v>
      </c>
      <c r="DL8" s="95"/>
      <c r="DM8" s="68"/>
      <c r="DN8" s="95"/>
      <c r="DO8" s="68"/>
      <c r="DP8" s="95"/>
      <c r="DQ8" s="220"/>
      <c r="DR8" s="222"/>
      <c r="DS8" s="79"/>
      <c r="DT8" s="80">
        <v>3</v>
      </c>
      <c r="DU8" s="88" t="s">
        <v>2642</v>
      </c>
      <c r="DV8" s="62">
        <v>3</v>
      </c>
      <c r="DW8" s="63" t="s">
        <v>2643</v>
      </c>
      <c r="DZ8" s="62">
        <v>3</v>
      </c>
      <c r="EA8" s="68" t="s">
        <v>2643</v>
      </c>
      <c r="EB8" s="62">
        <v>3</v>
      </c>
      <c r="EC8" s="63" t="s">
        <v>2644</v>
      </c>
      <c r="ED8" s="134" t="s">
        <v>1774</v>
      </c>
      <c r="EE8" t="s">
        <v>2645</v>
      </c>
      <c r="EF8" s="134" t="s">
        <v>1774</v>
      </c>
      <c r="EG8" t="s">
        <v>2645</v>
      </c>
      <c r="EH8" s="62" t="s">
        <v>2646</v>
      </c>
      <c r="EI8" s="63" t="s">
        <v>2647</v>
      </c>
      <c r="EJ8" s="62" t="s">
        <v>2648</v>
      </c>
      <c r="EK8" s="63" t="s">
        <v>2649</v>
      </c>
      <c r="EL8" s="135">
        <v>2</v>
      </c>
      <c r="EM8" s="63" t="s">
        <v>2562</v>
      </c>
      <c r="EQ8" s="234"/>
      <c r="ET8" s="134" t="s">
        <v>2653</v>
      </c>
      <c r="EU8" s="63" t="s">
        <v>2654</v>
      </c>
      <c r="EV8" s="129">
        <v>1101</v>
      </c>
      <c r="EW8" s="63" t="s">
        <v>2655</v>
      </c>
      <c r="EZ8" s="134" t="s">
        <v>2656</v>
      </c>
      <c r="FA8" s="74" t="s">
        <v>2657</v>
      </c>
      <c r="FB8" s="62">
        <v>6</v>
      </c>
      <c r="FC8" s="63" t="s">
        <v>2658</v>
      </c>
      <c r="FD8" s="80">
        <v>3</v>
      </c>
      <c r="FE8" s="81" t="s">
        <v>2659</v>
      </c>
      <c r="FH8" s="247">
        <v>3</v>
      </c>
      <c r="FI8" s="248" t="s">
        <v>5703</v>
      </c>
      <c r="FJ8" s="249">
        <v>5</v>
      </c>
      <c r="FK8" s="74" t="s">
        <v>5704</v>
      </c>
      <c r="FL8" s="228" t="s">
        <v>5705</v>
      </c>
      <c r="FM8" s="229" t="s">
        <v>5706</v>
      </c>
      <c r="FN8" s="259" t="s">
        <v>5707</v>
      </c>
      <c r="FO8" s="260" t="s">
        <v>5708</v>
      </c>
      <c r="FR8" s="230" t="s">
        <v>5709</v>
      </c>
      <c r="FS8" s="231" t="s">
        <v>5710</v>
      </c>
      <c r="FV8" s="134" t="s">
        <v>5711</v>
      </c>
      <c r="FW8" s="231" t="s">
        <v>3762</v>
      </c>
      <c r="FX8" s="134" t="s">
        <v>5712</v>
      </c>
      <c r="FY8" t="s">
        <v>5713</v>
      </c>
      <c r="FZ8" s="64" t="s">
        <v>5714</v>
      </c>
      <c r="GA8" s="74" t="s">
        <v>5715</v>
      </c>
      <c r="GB8" s="135" t="s">
        <v>5716</v>
      </c>
      <c r="GC8" s="251" t="s">
        <v>5717</v>
      </c>
      <c r="GD8" s="261"/>
      <c r="GE8" s="262" t="s">
        <v>5718</v>
      </c>
      <c r="GF8" s="134" t="s">
        <v>5719</v>
      </c>
      <c r="GG8" s="74" t="s">
        <v>5720</v>
      </c>
      <c r="GH8" s="263" t="s">
        <v>5721</v>
      </c>
      <c r="GI8" s="88" t="s">
        <v>5722</v>
      </c>
      <c r="GJ8" s="137" t="s">
        <v>5723</v>
      </c>
      <c r="GK8" s="264" t="s">
        <v>5724</v>
      </c>
      <c r="GL8" s="322"/>
      <c r="GM8" s="322"/>
      <c r="GN8" s="134" t="s">
        <v>5725</v>
      </c>
      <c r="GO8" s="74" t="s">
        <v>5726</v>
      </c>
      <c r="GP8" s="255">
        <v>99006</v>
      </c>
      <c r="GQ8" s="255" t="s">
        <v>5727</v>
      </c>
      <c r="GR8" s="134" t="s">
        <v>5728</v>
      </c>
      <c r="GS8" s="262" t="s">
        <v>5729</v>
      </c>
      <c r="GT8" t="s">
        <v>5730</v>
      </c>
      <c r="GU8" s="262" t="s">
        <v>5731</v>
      </c>
      <c r="GV8" s="265" t="s">
        <v>5732</v>
      </c>
      <c r="GW8" s="266" t="s">
        <v>5733</v>
      </c>
      <c r="GX8" s="134" t="s">
        <v>5734</v>
      </c>
      <c r="GY8" s="318" t="s">
        <v>5735</v>
      </c>
      <c r="GZ8" s="255" t="s">
        <v>5658</v>
      </c>
      <c r="HA8" s="258"/>
      <c r="HB8" s="134"/>
      <c r="HC8" s="267" t="s">
        <v>5736</v>
      </c>
      <c r="HD8" s="319" t="s">
        <v>4996</v>
      </c>
      <c r="HE8" s="320" t="s">
        <v>5737</v>
      </c>
      <c r="HF8" s="281"/>
      <c r="HG8" s="318"/>
    </row>
    <row r="9" spans="1:215" ht="14.85" customHeight="1" thickBot="1">
      <c r="B9" s="62">
        <v>5</v>
      </c>
      <c r="C9" s="63" t="s">
        <v>2660</v>
      </c>
      <c r="D9" s="80">
        <v>4</v>
      </c>
      <c r="E9" s="85" t="s">
        <v>2619</v>
      </c>
      <c r="F9" s="62" t="s">
        <v>2661</v>
      </c>
      <c r="G9" s="63" t="s">
        <v>2662</v>
      </c>
      <c r="H9" s="62" t="s">
        <v>2661</v>
      </c>
      <c r="I9" s="63" t="s">
        <v>2662</v>
      </c>
      <c r="J9" s="62" t="s">
        <v>2661</v>
      </c>
      <c r="K9" s="63" t="s">
        <v>2662</v>
      </c>
      <c r="L9" s="62" t="s">
        <v>2661</v>
      </c>
      <c r="M9" s="63" t="s">
        <v>2662</v>
      </c>
      <c r="N9" s="62" t="s">
        <v>2661</v>
      </c>
      <c r="O9" s="63" t="s">
        <v>2662</v>
      </c>
      <c r="P9" s="142">
        <v>4</v>
      </c>
      <c r="Q9" s="90" t="s">
        <v>2663</v>
      </c>
      <c r="R9" s="89">
        <v>4</v>
      </c>
      <c r="S9" s="82" t="s">
        <v>2664</v>
      </c>
      <c r="T9" s="80">
        <v>20</v>
      </c>
      <c r="U9" s="81" t="s">
        <v>2665</v>
      </c>
      <c r="Z9" s="62">
        <v>8</v>
      </c>
      <c r="AA9" s="63" t="s">
        <v>2666</v>
      </c>
      <c r="AB9" s="62">
        <v>25</v>
      </c>
      <c r="AC9" s="66" t="s">
        <v>2667</v>
      </c>
      <c r="AD9" s="62">
        <v>25</v>
      </c>
      <c r="AE9" s="66" t="s">
        <v>2667</v>
      </c>
      <c r="AH9" s="83">
        <v>4</v>
      </c>
      <c r="AI9" s="91" t="s">
        <v>2668</v>
      </c>
      <c r="AJ9" s="62">
        <v>12</v>
      </c>
      <c r="AK9" s="63" t="s">
        <v>2669</v>
      </c>
      <c r="AL9" s="80">
        <v>4</v>
      </c>
      <c r="AM9" s="81" t="s">
        <v>2670</v>
      </c>
      <c r="AN9" s="80">
        <v>4</v>
      </c>
      <c r="AO9" s="81" t="s">
        <v>2670</v>
      </c>
      <c r="AR9" s="62">
        <v>7</v>
      </c>
      <c r="AS9" s="63" t="s">
        <v>2671</v>
      </c>
      <c r="AT9" s="62">
        <v>15</v>
      </c>
      <c r="AU9" s="63" t="s">
        <v>2672</v>
      </c>
      <c r="BB9" s="80">
        <v>4</v>
      </c>
      <c r="BC9" s="81" t="s">
        <v>2673</v>
      </c>
      <c r="BF9" s="80">
        <v>4</v>
      </c>
      <c r="BG9" s="81" t="s">
        <v>2619</v>
      </c>
      <c r="BH9" s="62">
        <v>4</v>
      </c>
      <c r="BI9" s="63" t="s">
        <v>2674</v>
      </c>
      <c r="BJ9" s="62">
        <v>4</v>
      </c>
      <c r="BK9" s="63" t="s">
        <v>2549</v>
      </c>
      <c r="BL9" s="68"/>
      <c r="BM9" s="68"/>
      <c r="BN9" s="62">
        <v>80</v>
      </c>
      <c r="BO9" s="63" t="s">
        <v>2675</v>
      </c>
      <c r="BR9" s="62">
        <v>4</v>
      </c>
      <c r="BS9" s="74" t="s">
        <v>2676</v>
      </c>
      <c r="BT9" s="64">
        <v>4</v>
      </c>
      <c r="BU9" s="74" t="s">
        <v>2677</v>
      </c>
      <c r="BV9" s="64">
        <v>4</v>
      </c>
      <c r="BW9" s="74" t="s">
        <v>2677</v>
      </c>
      <c r="BX9" s="85">
        <v>4</v>
      </c>
      <c r="BY9" s="88" t="s">
        <v>2678</v>
      </c>
      <c r="BZ9" s="89">
        <v>4</v>
      </c>
      <c r="CA9" s="88" t="s">
        <v>2679</v>
      </c>
      <c r="CB9" s="62">
        <v>4</v>
      </c>
      <c r="CC9" s="74" t="s">
        <v>2680</v>
      </c>
      <c r="CD9" s="68">
        <v>4</v>
      </c>
      <c r="CE9" s="63" t="s">
        <v>2681</v>
      </c>
      <c r="CF9" s="62">
        <v>5</v>
      </c>
      <c r="CG9" s="63" t="s">
        <v>2682</v>
      </c>
      <c r="CH9" s="62">
        <v>4</v>
      </c>
      <c r="CI9" s="63" t="s">
        <v>2683</v>
      </c>
      <c r="CN9" s="62" t="s">
        <v>2684</v>
      </c>
      <c r="CO9" s="68" t="s">
        <v>2685</v>
      </c>
      <c r="CP9" s="62" t="s">
        <v>2684</v>
      </c>
      <c r="CQ9" s="63" t="s">
        <v>2685</v>
      </c>
      <c r="CR9" s="62" t="s">
        <v>2684</v>
      </c>
      <c r="CS9" s="68" t="s">
        <v>2685</v>
      </c>
      <c r="CT9" s="80">
        <v>20</v>
      </c>
      <c r="CU9" s="81" t="s">
        <v>2665</v>
      </c>
      <c r="CV9" s="126" t="s">
        <v>5738</v>
      </c>
      <c r="CW9" s="127" t="s">
        <v>2686</v>
      </c>
      <c r="CX9" s="126" t="s">
        <v>5738</v>
      </c>
      <c r="CY9" s="127" t="s">
        <v>2686</v>
      </c>
      <c r="CZ9" s="126" t="s">
        <v>5738</v>
      </c>
      <c r="DA9" s="127" t="s">
        <v>2686</v>
      </c>
      <c r="DB9" s="126" t="s">
        <v>5738</v>
      </c>
      <c r="DC9" s="127" t="s">
        <v>2686</v>
      </c>
      <c r="DD9" s="68">
        <v>4</v>
      </c>
      <c r="DE9" s="63" t="s">
        <v>2687</v>
      </c>
      <c r="DF9" s="80">
        <v>4</v>
      </c>
      <c r="DG9" s="81" t="s">
        <v>2688</v>
      </c>
      <c r="DJ9" s="219">
        <v>13</v>
      </c>
      <c r="DK9" s="63" t="s">
        <v>5739</v>
      </c>
      <c r="DL9" s="95"/>
      <c r="DM9" s="68"/>
      <c r="DN9" s="95"/>
      <c r="DO9" s="68"/>
      <c r="DP9" s="95"/>
      <c r="DQ9" s="220"/>
      <c r="DR9" s="222"/>
      <c r="DS9" s="79"/>
      <c r="DV9" s="80">
        <v>4</v>
      </c>
      <c r="DW9" s="81" t="s">
        <v>2690</v>
      </c>
      <c r="DZ9" s="80">
        <v>4</v>
      </c>
      <c r="EA9" s="85" t="s">
        <v>2690</v>
      </c>
      <c r="EB9" s="62">
        <v>4</v>
      </c>
      <c r="EC9" s="63" t="s">
        <v>2643</v>
      </c>
      <c r="ED9" s="134" t="s">
        <v>2691</v>
      </c>
      <c r="EE9" t="s">
        <v>2692</v>
      </c>
      <c r="EF9" s="134" t="s">
        <v>2691</v>
      </c>
      <c r="EG9" t="s">
        <v>2692</v>
      </c>
      <c r="EH9" s="134" t="s">
        <v>2693</v>
      </c>
      <c r="EI9" s="74" t="s">
        <v>2694</v>
      </c>
      <c r="EJ9" s="134" t="s">
        <v>2695</v>
      </c>
      <c r="EK9" s="74" t="s">
        <v>2696</v>
      </c>
      <c r="EL9" s="135">
        <v>3</v>
      </c>
      <c r="EM9" s="63" t="s">
        <v>2626</v>
      </c>
      <c r="ET9" s="134" t="s">
        <v>2701</v>
      </c>
      <c r="EU9" s="63" t="s">
        <v>2702</v>
      </c>
      <c r="EV9" s="62">
        <v>1102</v>
      </c>
      <c r="EW9" s="63" t="s">
        <v>2703</v>
      </c>
      <c r="EZ9" s="134" t="s">
        <v>2704</v>
      </c>
      <c r="FA9" s="74" t="s">
        <v>2705</v>
      </c>
      <c r="FB9" s="62">
        <v>7</v>
      </c>
      <c r="FC9" s="63" t="s">
        <v>2706</v>
      </c>
      <c r="FF9" s="136"/>
      <c r="FH9" s="247">
        <v>4</v>
      </c>
      <c r="FI9" s="248" t="s">
        <v>5740</v>
      </c>
      <c r="FJ9" s="249">
        <v>11</v>
      </c>
      <c r="FK9" s="74" t="s">
        <v>5741</v>
      </c>
      <c r="FL9" s="228" t="s">
        <v>5742</v>
      </c>
      <c r="FM9" s="229" t="s">
        <v>5743</v>
      </c>
      <c r="FR9" s="230" t="s">
        <v>5744</v>
      </c>
      <c r="FS9" s="231" t="s">
        <v>5745</v>
      </c>
      <c r="FV9" s="134" t="s">
        <v>5746</v>
      </c>
      <c r="FW9" s="231" t="s">
        <v>2525</v>
      </c>
      <c r="FX9" s="134" t="s">
        <v>5747</v>
      </c>
      <c r="FY9" t="s">
        <v>5748</v>
      </c>
      <c r="FZ9" s="64" t="s">
        <v>5749</v>
      </c>
      <c r="GA9" s="74" t="s">
        <v>5750</v>
      </c>
      <c r="GB9" s="135" t="s">
        <v>5751</v>
      </c>
      <c r="GC9" s="251" t="s">
        <v>5752</v>
      </c>
      <c r="GD9" s="134" t="s">
        <v>5753</v>
      </c>
      <c r="GE9" s="267" t="s">
        <v>5754</v>
      </c>
      <c r="GF9" s="134"/>
      <c r="GG9" s="74" t="s">
        <v>5755</v>
      </c>
      <c r="GN9" s="137" t="s">
        <v>5756</v>
      </c>
      <c r="GO9" s="96" t="s">
        <v>5757</v>
      </c>
      <c r="GP9" s="255">
        <v>99010</v>
      </c>
      <c r="GQ9" s="255" t="s">
        <v>5758</v>
      </c>
      <c r="GR9" s="134" t="s">
        <v>5759</v>
      </c>
      <c r="GS9" s="262" t="s">
        <v>5760</v>
      </c>
      <c r="GT9" t="s">
        <v>5761</v>
      </c>
      <c r="GU9" s="262" t="s">
        <v>5762</v>
      </c>
      <c r="GX9" s="134" t="s">
        <v>5763</v>
      </c>
      <c r="GY9" s="318" t="s">
        <v>5764</v>
      </c>
      <c r="GZ9" s="255" t="s">
        <v>5765</v>
      </c>
      <c r="HA9" s="74"/>
      <c r="HB9" s="134" t="s">
        <v>5766</v>
      </c>
      <c r="HC9" s="323" t="s">
        <v>5767</v>
      </c>
      <c r="HD9" s="321" t="s">
        <v>63</v>
      </c>
      <c r="HE9" s="296" t="s">
        <v>5768</v>
      </c>
      <c r="HF9" s="281"/>
    </row>
    <row r="10" spans="1:215" ht="14.85" customHeight="1" thickBot="1">
      <c r="B10" s="62">
        <v>6</v>
      </c>
      <c r="C10" s="63" t="s">
        <v>2707</v>
      </c>
      <c r="F10" s="62" t="s">
        <v>2708</v>
      </c>
      <c r="G10" s="63" t="s">
        <v>2709</v>
      </c>
      <c r="H10" s="62" t="s">
        <v>2708</v>
      </c>
      <c r="I10" s="63" t="s">
        <v>2709</v>
      </c>
      <c r="J10" s="62" t="s">
        <v>2708</v>
      </c>
      <c r="K10" s="63" t="s">
        <v>2709</v>
      </c>
      <c r="L10" s="62" t="s">
        <v>2708</v>
      </c>
      <c r="M10" s="63" t="s">
        <v>2709</v>
      </c>
      <c r="N10" s="62" t="s">
        <v>2708</v>
      </c>
      <c r="O10" s="63" t="s">
        <v>2709</v>
      </c>
      <c r="Z10" s="80">
        <v>9</v>
      </c>
      <c r="AA10" s="81" t="s">
        <v>2710</v>
      </c>
      <c r="AB10" s="80">
        <v>26</v>
      </c>
      <c r="AC10" s="86" t="s">
        <v>2711</v>
      </c>
      <c r="AD10" s="80">
        <v>26</v>
      </c>
      <c r="AE10" s="86" t="s">
        <v>2711</v>
      </c>
      <c r="AJ10" s="62">
        <v>16</v>
      </c>
      <c r="AK10" s="63" t="s">
        <v>2712</v>
      </c>
      <c r="AR10" s="62">
        <v>8</v>
      </c>
      <c r="AS10" s="63" t="s">
        <v>2713</v>
      </c>
      <c r="AT10" s="62">
        <v>18</v>
      </c>
      <c r="AU10" s="63" t="s">
        <v>2714</v>
      </c>
      <c r="BH10" s="80">
        <v>5</v>
      </c>
      <c r="BI10" s="81" t="s">
        <v>2715</v>
      </c>
      <c r="BJ10" s="80">
        <v>5</v>
      </c>
      <c r="BK10" s="81" t="s">
        <v>2716</v>
      </c>
      <c r="BL10" s="68"/>
      <c r="BM10" s="68"/>
      <c r="BN10" s="62">
        <v>1000</v>
      </c>
      <c r="BO10" s="63" t="s">
        <v>2717</v>
      </c>
      <c r="BR10" s="62">
        <v>5</v>
      </c>
      <c r="BS10" s="74" t="s">
        <v>2718</v>
      </c>
      <c r="BT10" s="64">
        <v>5</v>
      </c>
      <c r="BU10" s="74" t="s">
        <v>2719</v>
      </c>
      <c r="BV10" s="64">
        <v>5</v>
      </c>
      <c r="BW10" s="74" t="s">
        <v>2719</v>
      </c>
      <c r="BZ10" s="135"/>
      <c r="CB10" s="62">
        <v>5</v>
      </c>
      <c r="CC10" s="74" t="s">
        <v>2720</v>
      </c>
      <c r="CD10" s="85">
        <v>5</v>
      </c>
      <c r="CE10" s="81" t="s">
        <v>2721</v>
      </c>
      <c r="CF10" s="62">
        <v>7</v>
      </c>
      <c r="CG10" s="63" t="s">
        <v>2722</v>
      </c>
      <c r="CH10" s="80">
        <v>5</v>
      </c>
      <c r="CI10" s="81" t="s">
        <v>2723</v>
      </c>
      <c r="CN10" s="62" t="s">
        <v>2724</v>
      </c>
      <c r="CO10" s="68" t="s">
        <v>2725</v>
      </c>
      <c r="CP10" s="62" t="s">
        <v>2724</v>
      </c>
      <c r="CQ10" s="63" t="s">
        <v>2725</v>
      </c>
      <c r="CR10" s="62" t="s">
        <v>2724</v>
      </c>
      <c r="CS10" s="68" t="s">
        <v>2725</v>
      </c>
      <c r="CV10" s="126" t="s">
        <v>5769</v>
      </c>
      <c r="CW10" s="127" t="s">
        <v>2726</v>
      </c>
      <c r="CX10" s="126" t="s">
        <v>5769</v>
      </c>
      <c r="CY10" s="127" t="s">
        <v>2726</v>
      </c>
      <c r="CZ10" s="126" t="s">
        <v>5769</v>
      </c>
      <c r="DA10" s="127" t="s">
        <v>2726</v>
      </c>
      <c r="DB10" s="126" t="s">
        <v>5769</v>
      </c>
      <c r="DC10" s="127" t="s">
        <v>2726</v>
      </c>
      <c r="DD10" s="68">
        <v>5</v>
      </c>
      <c r="DE10" s="63" t="s">
        <v>2727</v>
      </c>
      <c r="DJ10" s="219">
        <v>14</v>
      </c>
      <c r="DK10" s="66" t="s">
        <v>5770</v>
      </c>
      <c r="DL10" s="95"/>
      <c r="DM10" s="95"/>
      <c r="DN10" s="95"/>
      <c r="DO10" s="95"/>
      <c r="DP10" s="95"/>
      <c r="DR10" s="94"/>
      <c r="DS10" s="93"/>
      <c r="EB10" s="80">
        <v>5</v>
      </c>
      <c r="EC10" s="81" t="s">
        <v>2690</v>
      </c>
      <c r="ED10" s="134" t="s">
        <v>2728</v>
      </c>
      <c r="EE10" t="s">
        <v>2729</v>
      </c>
      <c r="EF10" s="134" t="s">
        <v>2728</v>
      </c>
      <c r="EG10" t="s">
        <v>2729</v>
      </c>
      <c r="EH10" s="134" t="s">
        <v>2730</v>
      </c>
      <c r="EI10" s="74" t="s">
        <v>2731</v>
      </c>
      <c r="EJ10" s="134" t="s">
        <v>2732</v>
      </c>
      <c r="EK10" s="74" t="s">
        <v>2733</v>
      </c>
      <c r="EL10" s="135">
        <v>4</v>
      </c>
      <c r="EM10" s="74" t="s">
        <v>2677</v>
      </c>
      <c r="ET10" s="134" t="s">
        <v>2737</v>
      </c>
      <c r="EU10" s="73" t="s">
        <v>2738</v>
      </c>
      <c r="EV10" s="64">
        <v>1103</v>
      </c>
      <c r="EW10" s="73" t="s">
        <v>2739</v>
      </c>
      <c r="EZ10" s="134" t="s">
        <v>2740</v>
      </c>
      <c r="FA10" s="74" t="s">
        <v>2741</v>
      </c>
      <c r="FB10" s="62">
        <v>8</v>
      </c>
      <c r="FC10" s="63" t="s">
        <v>2742</v>
      </c>
      <c r="FD10" s="136"/>
      <c r="FH10" s="247">
        <v>6</v>
      </c>
      <c r="FI10" s="248" t="s">
        <v>5771</v>
      </c>
      <c r="FJ10" s="249">
        <v>12</v>
      </c>
      <c r="FK10" s="74" t="s">
        <v>5772</v>
      </c>
      <c r="FL10" s="259" t="s">
        <v>5773</v>
      </c>
      <c r="FM10" s="260" t="s">
        <v>5708</v>
      </c>
      <c r="FR10" s="230" t="s">
        <v>5774</v>
      </c>
      <c r="FS10" s="231" t="s">
        <v>5775</v>
      </c>
      <c r="FV10" s="134" t="s">
        <v>5776</v>
      </c>
      <c r="FW10" s="231" t="s">
        <v>3472</v>
      </c>
      <c r="FX10" s="134" t="s">
        <v>5777</v>
      </c>
      <c r="FY10" t="s">
        <v>5778</v>
      </c>
      <c r="FZ10" s="64" t="s">
        <v>5779</v>
      </c>
      <c r="GA10" s="74" t="s">
        <v>5780</v>
      </c>
      <c r="GB10" s="135" t="s">
        <v>5781</v>
      </c>
      <c r="GC10" s="251" t="s">
        <v>5782</v>
      </c>
      <c r="GD10" s="134" t="s">
        <v>5783</v>
      </c>
      <c r="GE10" s="267" t="s">
        <v>5784</v>
      </c>
      <c r="GF10" s="134" t="s">
        <v>5785</v>
      </c>
      <c r="GG10" s="74" t="s">
        <v>5786</v>
      </c>
      <c r="GP10" s="255">
        <v>99809</v>
      </c>
      <c r="GQ10" s="255" t="s">
        <v>5787</v>
      </c>
      <c r="GR10" s="134" t="s">
        <v>5788</v>
      </c>
      <c r="GS10" s="262" t="s">
        <v>5789</v>
      </c>
      <c r="GU10" s="256" t="s">
        <v>5790</v>
      </c>
      <c r="GX10" s="134" t="s">
        <v>5791</v>
      </c>
      <c r="GY10" s="318" t="s">
        <v>5792</v>
      </c>
      <c r="GZ10" s="255"/>
      <c r="HA10" s="74"/>
      <c r="HB10" s="134" t="s">
        <v>5793</v>
      </c>
      <c r="HC10" s="323" t="s">
        <v>5794</v>
      </c>
      <c r="HD10" s="281"/>
    </row>
    <row r="11" spans="1:215" ht="14.85" customHeight="1" thickBot="1">
      <c r="B11" s="62">
        <v>7</v>
      </c>
      <c r="C11" s="63" t="s">
        <v>2743</v>
      </c>
      <c r="F11" s="62" t="s">
        <v>2744</v>
      </c>
      <c r="G11" s="63" t="s">
        <v>2745</v>
      </c>
      <c r="H11" s="62" t="s">
        <v>2744</v>
      </c>
      <c r="I11" s="63" t="s">
        <v>2745</v>
      </c>
      <c r="J11" s="62" t="s">
        <v>2744</v>
      </c>
      <c r="K11" s="63" t="s">
        <v>2745</v>
      </c>
      <c r="L11" s="62" t="s">
        <v>2744</v>
      </c>
      <c r="M11" s="63" t="s">
        <v>2745</v>
      </c>
      <c r="N11" s="62" t="s">
        <v>2744</v>
      </c>
      <c r="O11" s="63" t="s">
        <v>2745</v>
      </c>
      <c r="AC11" s="95"/>
      <c r="AD11" s="95"/>
      <c r="AE11" s="95"/>
      <c r="AJ11" s="62">
        <v>18</v>
      </c>
      <c r="AK11" s="63" t="s">
        <v>2714</v>
      </c>
      <c r="AR11" s="62">
        <v>9</v>
      </c>
      <c r="AS11" s="63" t="s">
        <v>2746</v>
      </c>
      <c r="AT11" s="62">
        <v>19</v>
      </c>
      <c r="AU11" s="63" t="s">
        <v>2747</v>
      </c>
      <c r="BN11" s="62">
        <v>1001</v>
      </c>
      <c r="BO11" s="63" t="s">
        <v>2748</v>
      </c>
      <c r="BR11" s="80">
        <v>6</v>
      </c>
      <c r="BS11" s="96" t="s">
        <v>2749</v>
      </c>
      <c r="BT11" s="64">
        <v>6</v>
      </c>
      <c r="BU11" s="74" t="s">
        <v>2750</v>
      </c>
      <c r="BV11" s="64">
        <v>6</v>
      </c>
      <c r="BW11" s="74" t="s">
        <v>2750</v>
      </c>
      <c r="BZ11" s="135"/>
      <c r="CB11" s="62">
        <v>6</v>
      </c>
      <c r="CC11" s="74" t="s">
        <v>2751</v>
      </c>
      <c r="CF11" s="62">
        <v>8</v>
      </c>
      <c r="CG11" s="63" t="s">
        <v>2752</v>
      </c>
      <c r="CN11" s="62" t="s">
        <v>2753</v>
      </c>
      <c r="CO11" s="68" t="s">
        <v>2754</v>
      </c>
      <c r="CP11" s="62" t="s">
        <v>2753</v>
      </c>
      <c r="CQ11" s="63" t="s">
        <v>2754</v>
      </c>
      <c r="CR11" s="62" t="s">
        <v>2753</v>
      </c>
      <c r="CS11" s="68" t="s">
        <v>2754</v>
      </c>
      <c r="CV11" s="126" t="s">
        <v>5795</v>
      </c>
      <c r="CW11" s="127" t="s">
        <v>2755</v>
      </c>
      <c r="CX11" s="126" t="s">
        <v>5795</v>
      </c>
      <c r="CY11" s="127" t="s">
        <v>2755</v>
      </c>
      <c r="CZ11" s="126" t="s">
        <v>5795</v>
      </c>
      <c r="DA11" s="127" t="s">
        <v>2755</v>
      </c>
      <c r="DB11" s="126" t="s">
        <v>5795</v>
      </c>
      <c r="DC11" s="127" t="s">
        <v>2755</v>
      </c>
      <c r="DD11" s="68">
        <v>6</v>
      </c>
      <c r="DE11" s="63" t="s">
        <v>2756</v>
      </c>
      <c r="DJ11" s="219">
        <v>37</v>
      </c>
      <c r="DK11" s="66" t="s">
        <v>5796</v>
      </c>
      <c r="DL11" s="95"/>
      <c r="DM11" s="95"/>
      <c r="DN11" s="95"/>
      <c r="DO11" s="95"/>
      <c r="DP11" s="95"/>
      <c r="DR11" s="94"/>
      <c r="DS11" s="93"/>
      <c r="ED11" s="134" t="s">
        <v>2757</v>
      </c>
      <c r="EE11" t="s">
        <v>2758</v>
      </c>
      <c r="EF11" s="134" t="s">
        <v>2757</v>
      </c>
      <c r="EG11" t="s">
        <v>2758</v>
      </c>
      <c r="EH11" s="134" t="s">
        <v>2759</v>
      </c>
      <c r="EI11" s="74" t="s">
        <v>2760</v>
      </c>
      <c r="EJ11" s="134" t="s">
        <v>2761</v>
      </c>
      <c r="EK11" s="74" t="s">
        <v>2762</v>
      </c>
      <c r="EL11" s="135">
        <v>5</v>
      </c>
      <c r="EM11" s="74" t="s">
        <v>2719</v>
      </c>
      <c r="ET11" s="134" t="s">
        <v>2764</v>
      </c>
      <c r="EU11" s="73" t="s">
        <v>2765</v>
      </c>
      <c r="EV11" s="64">
        <v>1104</v>
      </c>
      <c r="EW11" s="73" t="s">
        <v>2766</v>
      </c>
      <c r="EZ11" s="132"/>
      <c r="FA11" s="133" t="s">
        <v>2767</v>
      </c>
      <c r="FB11" s="62">
        <v>9</v>
      </c>
      <c r="FC11" s="63" t="s">
        <v>2768</v>
      </c>
      <c r="FH11" s="247">
        <v>7</v>
      </c>
      <c r="FI11" s="248" t="s">
        <v>5797</v>
      </c>
      <c r="FJ11" s="249">
        <v>13</v>
      </c>
      <c r="FK11" s="74" t="s">
        <v>5798</v>
      </c>
      <c r="FR11" s="230" t="s">
        <v>5799</v>
      </c>
      <c r="FS11" s="231" t="s">
        <v>5800</v>
      </c>
      <c r="FV11" s="134" t="s">
        <v>5801</v>
      </c>
      <c r="FW11" s="231" t="s">
        <v>3652</v>
      </c>
      <c r="FX11" s="268" t="s">
        <v>5802</v>
      </c>
      <c r="FY11" s="269" t="s">
        <v>5803</v>
      </c>
      <c r="FZ11" s="64" t="s">
        <v>5804</v>
      </c>
      <c r="GA11" s="74" t="s">
        <v>5805</v>
      </c>
      <c r="GB11" s="135"/>
      <c r="GC11" t="s">
        <v>5806</v>
      </c>
      <c r="GD11" s="134" t="s">
        <v>5807</v>
      </c>
      <c r="GE11" s="267" t="s">
        <v>5808</v>
      </c>
      <c r="GF11" s="134" t="s">
        <v>5809</v>
      </c>
      <c r="GG11" s="74" t="s">
        <v>5810</v>
      </c>
      <c r="GP11" s="255">
        <v>99228</v>
      </c>
      <c r="GQ11" s="255" t="s">
        <v>5811</v>
      </c>
      <c r="GR11" s="134" t="s">
        <v>5812</v>
      </c>
      <c r="GS11" s="262" t="s">
        <v>5813</v>
      </c>
      <c r="GT11" t="s">
        <v>5814</v>
      </c>
      <c r="GU11" s="262" t="s">
        <v>5815</v>
      </c>
      <c r="GX11" s="134" t="s">
        <v>5816</v>
      </c>
      <c r="GY11" s="318" t="s">
        <v>5817</v>
      </c>
      <c r="GZ11" s="255"/>
      <c r="HA11" s="74"/>
      <c r="HB11" s="134" t="s">
        <v>5818</v>
      </c>
      <c r="HC11" s="323" t="s">
        <v>5819</v>
      </c>
    </row>
    <row r="12" spans="1:215" ht="14.85" customHeight="1" thickBot="1">
      <c r="B12" s="62">
        <v>8</v>
      </c>
      <c r="C12" s="63" t="s">
        <v>2769</v>
      </c>
      <c r="F12" s="62" t="s">
        <v>2770</v>
      </c>
      <c r="G12" s="63" t="s">
        <v>2771</v>
      </c>
      <c r="H12" s="62" t="s">
        <v>2770</v>
      </c>
      <c r="I12" s="63" t="s">
        <v>2771</v>
      </c>
      <c r="J12" s="62" t="s">
        <v>2770</v>
      </c>
      <c r="K12" s="63" t="s">
        <v>2771</v>
      </c>
      <c r="L12" s="62" t="s">
        <v>2770</v>
      </c>
      <c r="M12" s="63" t="s">
        <v>2771</v>
      </c>
      <c r="N12" s="62" t="s">
        <v>2770</v>
      </c>
      <c r="O12" s="63" t="s">
        <v>2771</v>
      </c>
      <c r="AJ12" s="80">
        <v>19</v>
      </c>
      <c r="AK12" s="81" t="s">
        <v>2747</v>
      </c>
      <c r="AR12" s="62">
        <v>11</v>
      </c>
      <c r="AS12" s="63" t="s">
        <v>2772</v>
      </c>
      <c r="AT12" s="80">
        <v>22</v>
      </c>
      <c r="AU12" s="81" t="s">
        <v>2773</v>
      </c>
      <c r="BN12" s="62">
        <v>1002</v>
      </c>
      <c r="BO12" s="63" t="s">
        <v>2774</v>
      </c>
      <c r="BT12" s="64">
        <v>7</v>
      </c>
      <c r="BU12" s="74" t="s">
        <v>2775</v>
      </c>
      <c r="BV12" s="64">
        <v>7</v>
      </c>
      <c r="BW12" s="74" t="s">
        <v>2775</v>
      </c>
      <c r="BZ12" s="135"/>
      <c r="CB12" s="62">
        <v>7</v>
      </c>
      <c r="CC12" s="74" t="s">
        <v>2776</v>
      </c>
      <c r="CF12" s="62">
        <v>9</v>
      </c>
      <c r="CG12" s="63" t="s">
        <v>2777</v>
      </c>
      <c r="CN12" s="62" t="s">
        <v>2778</v>
      </c>
      <c r="CO12" s="68" t="s">
        <v>2779</v>
      </c>
      <c r="CP12" s="62" t="s">
        <v>2778</v>
      </c>
      <c r="CQ12" s="63" t="s">
        <v>2779</v>
      </c>
      <c r="CR12" s="62" t="s">
        <v>2778</v>
      </c>
      <c r="CS12" s="68" t="s">
        <v>2779</v>
      </c>
      <c r="CV12" s="126" t="s">
        <v>5820</v>
      </c>
      <c r="CW12" s="127" t="s">
        <v>2780</v>
      </c>
      <c r="CX12" s="126" t="s">
        <v>5820</v>
      </c>
      <c r="CY12" s="127" t="s">
        <v>2780</v>
      </c>
      <c r="CZ12" s="126" t="s">
        <v>5820</v>
      </c>
      <c r="DA12" s="127" t="s">
        <v>2780</v>
      </c>
      <c r="DB12" s="126" t="s">
        <v>5820</v>
      </c>
      <c r="DC12" s="127" t="s">
        <v>2780</v>
      </c>
      <c r="DD12" s="68">
        <v>7</v>
      </c>
      <c r="DE12" s="63" t="s">
        <v>2781</v>
      </c>
      <c r="DJ12" s="219">
        <v>38</v>
      </c>
      <c r="DK12" s="66" t="s">
        <v>5821</v>
      </c>
      <c r="DL12" s="95"/>
      <c r="DM12" s="95"/>
      <c r="DN12" s="95"/>
      <c r="DO12" s="95"/>
      <c r="DP12" s="95"/>
      <c r="DR12" s="94"/>
      <c r="DS12" s="93"/>
      <c r="ED12" s="134" t="s">
        <v>2782</v>
      </c>
      <c r="EE12" t="s">
        <v>2783</v>
      </c>
      <c r="EF12" s="134" t="s">
        <v>2782</v>
      </c>
      <c r="EG12" t="s">
        <v>2783</v>
      </c>
      <c r="EH12" s="134" t="s">
        <v>2784</v>
      </c>
      <c r="EI12" s="74" t="s">
        <v>2785</v>
      </c>
      <c r="EJ12" s="134" t="s">
        <v>2786</v>
      </c>
      <c r="EK12" s="74" t="s">
        <v>2787</v>
      </c>
      <c r="EL12" s="135">
        <v>6</v>
      </c>
      <c r="EM12" s="74" t="s">
        <v>2750</v>
      </c>
      <c r="ET12" s="134" t="s">
        <v>2789</v>
      </c>
      <c r="EU12" s="73" t="s">
        <v>2790</v>
      </c>
      <c r="EV12" s="64">
        <v>1105</v>
      </c>
      <c r="EW12" s="73" t="s">
        <v>2791</v>
      </c>
      <c r="EZ12" s="134" t="s">
        <v>2792</v>
      </c>
      <c r="FA12" s="74" t="s">
        <v>2793</v>
      </c>
      <c r="FB12" s="62">
        <v>10</v>
      </c>
      <c r="FC12" s="63" t="s">
        <v>2794</v>
      </c>
      <c r="FH12" s="247">
        <v>8</v>
      </c>
      <c r="FI12" s="248" t="s">
        <v>5822</v>
      </c>
      <c r="FJ12" s="249">
        <v>14</v>
      </c>
      <c r="FK12" s="74" t="s">
        <v>5823</v>
      </c>
      <c r="FR12" s="270" t="s">
        <v>5824</v>
      </c>
      <c r="FS12" s="96" t="s">
        <v>5825</v>
      </c>
      <c r="FV12" s="134" t="s">
        <v>5826</v>
      </c>
      <c r="FW12" s="231" t="s">
        <v>4849</v>
      </c>
      <c r="FZ12" s="64" t="s">
        <v>5827</v>
      </c>
      <c r="GA12" s="74" t="s">
        <v>5828</v>
      </c>
      <c r="GB12" s="135" t="s">
        <v>5829</v>
      </c>
      <c r="GC12" s="251" t="s">
        <v>5830</v>
      </c>
      <c r="GD12" s="134" t="s">
        <v>5831</v>
      </c>
      <c r="GE12" s="267" t="s">
        <v>5832</v>
      </c>
      <c r="GF12" s="134" t="s">
        <v>5833</v>
      </c>
      <c r="GG12" s="74" t="s">
        <v>5834</v>
      </c>
      <c r="GP12" s="255">
        <v>99051</v>
      </c>
      <c r="GQ12" s="255" t="s">
        <v>5835</v>
      </c>
      <c r="GR12" s="134"/>
      <c r="GS12" s="256" t="s">
        <v>5836</v>
      </c>
      <c r="GT12" t="s">
        <v>5837</v>
      </c>
      <c r="GU12" s="262" t="s">
        <v>5838</v>
      </c>
      <c r="GX12" s="134" t="s">
        <v>5839</v>
      </c>
      <c r="GY12" s="318" t="s">
        <v>5840</v>
      </c>
      <c r="GZ12" s="255"/>
      <c r="HA12" s="74"/>
      <c r="HB12" s="134" t="s">
        <v>5841</v>
      </c>
      <c r="HC12" s="323" t="s">
        <v>5842</v>
      </c>
    </row>
    <row r="13" spans="1:215" ht="14.85" customHeight="1" thickBot="1">
      <c r="B13" s="62">
        <v>9</v>
      </c>
      <c r="C13" s="63" t="s">
        <v>2795</v>
      </c>
      <c r="F13" s="62" t="s">
        <v>2796</v>
      </c>
      <c r="G13" s="63" t="s">
        <v>2797</v>
      </c>
      <c r="H13" s="62" t="s">
        <v>2796</v>
      </c>
      <c r="I13" s="63" t="s">
        <v>2797</v>
      </c>
      <c r="J13" s="62" t="s">
        <v>2796</v>
      </c>
      <c r="K13" s="63" t="s">
        <v>2797</v>
      </c>
      <c r="L13" s="62" t="s">
        <v>2796</v>
      </c>
      <c r="M13" s="63" t="s">
        <v>2797</v>
      </c>
      <c r="N13" s="62" t="s">
        <v>2796</v>
      </c>
      <c r="O13" s="63" t="s">
        <v>2797</v>
      </c>
      <c r="AR13" s="62">
        <v>12</v>
      </c>
      <c r="AS13" s="63" t="s">
        <v>2798</v>
      </c>
      <c r="BN13" s="62">
        <v>1003</v>
      </c>
      <c r="BO13" s="63" t="s">
        <v>2799</v>
      </c>
      <c r="BT13" s="64">
        <v>8</v>
      </c>
      <c r="BU13" s="74" t="s">
        <v>2800</v>
      </c>
      <c r="BV13" s="64">
        <v>8</v>
      </c>
      <c r="BW13" s="74" t="s">
        <v>2800</v>
      </c>
      <c r="BZ13" s="135"/>
      <c r="CB13" s="62">
        <v>8</v>
      </c>
      <c r="CC13" s="74" t="s">
        <v>2624</v>
      </c>
      <c r="CF13" s="62">
        <v>10</v>
      </c>
      <c r="CG13" s="63" t="s">
        <v>2801</v>
      </c>
      <c r="CN13" s="62" t="s">
        <v>2802</v>
      </c>
      <c r="CO13" s="68" t="s">
        <v>2803</v>
      </c>
      <c r="CP13" s="62" t="s">
        <v>2802</v>
      </c>
      <c r="CQ13" s="63" t="s">
        <v>2803</v>
      </c>
      <c r="CR13" s="62" t="s">
        <v>2802</v>
      </c>
      <c r="CS13" s="68" t="s">
        <v>2803</v>
      </c>
      <c r="CV13" s="126" t="s">
        <v>5843</v>
      </c>
      <c r="CW13" s="127" t="s">
        <v>2804</v>
      </c>
      <c r="CX13" s="126" t="s">
        <v>5843</v>
      </c>
      <c r="CY13" s="127" t="s">
        <v>2804</v>
      </c>
      <c r="CZ13" s="126" t="s">
        <v>5843</v>
      </c>
      <c r="DA13" s="127" t="s">
        <v>2804</v>
      </c>
      <c r="DB13" s="126" t="s">
        <v>5843</v>
      </c>
      <c r="DC13" s="127" t="s">
        <v>2804</v>
      </c>
      <c r="DD13" s="85">
        <v>8</v>
      </c>
      <c r="DE13" s="81" t="s">
        <v>2619</v>
      </c>
      <c r="DJ13" s="219">
        <v>15</v>
      </c>
      <c r="DK13" s="66" t="s">
        <v>5844</v>
      </c>
      <c r="DL13" s="95"/>
      <c r="DM13" s="95"/>
      <c r="DN13" s="95"/>
      <c r="DO13" s="95"/>
      <c r="DP13" s="95"/>
      <c r="DR13" s="94"/>
      <c r="DS13" s="93"/>
      <c r="ED13" s="134" t="s">
        <v>2805</v>
      </c>
      <c r="EE13" t="s">
        <v>2806</v>
      </c>
      <c r="EF13" s="134" t="s">
        <v>2805</v>
      </c>
      <c r="EG13" t="s">
        <v>2806</v>
      </c>
      <c r="EH13" s="134" t="s">
        <v>2807</v>
      </c>
      <c r="EI13" s="74" t="s">
        <v>2808</v>
      </c>
      <c r="EJ13" s="134" t="s">
        <v>2809</v>
      </c>
      <c r="EK13" s="74" t="s">
        <v>2810</v>
      </c>
      <c r="EL13" s="135">
        <v>7</v>
      </c>
      <c r="EM13" s="74" t="s">
        <v>2775</v>
      </c>
      <c r="ET13" s="134" t="s">
        <v>2812</v>
      </c>
      <c r="EU13" s="73" t="s">
        <v>2813</v>
      </c>
      <c r="EV13" s="64">
        <v>1106</v>
      </c>
      <c r="EW13" s="73" t="s">
        <v>2814</v>
      </c>
      <c r="EZ13" s="134" t="s">
        <v>2815</v>
      </c>
      <c r="FA13" s="74" t="s">
        <v>2816</v>
      </c>
      <c r="FB13" s="62">
        <v>11</v>
      </c>
      <c r="FC13" s="63" t="s">
        <v>2817</v>
      </c>
      <c r="FH13" s="247">
        <v>9</v>
      </c>
      <c r="FI13" s="248" t="s">
        <v>5845</v>
      </c>
      <c r="FJ13" s="249">
        <v>15</v>
      </c>
      <c r="FK13" s="74" t="s">
        <v>5846</v>
      </c>
      <c r="FV13" s="137" t="s">
        <v>5847</v>
      </c>
      <c r="FW13" s="271" t="s">
        <v>5848</v>
      </c>
      <c r="FZ13" s="64" t="s">
        <v>5849</v>
      </c>
      <c r="GA13" s="74" t="s">
        <v>5850</v>
      </c>
      <c r="GB13" s="135"/>
      <c r="GC13" t="s">
        <v>3763</v>
      </c>
      <c r="GD13" s="261"/>
      <c r="GE13" s="262" t="s">
        <v>5851</v>
      </c>
      <c r="GF13" s="134" t="s">
        <v>5852</v>
      </c>
      <c r="GG13" s="74" t="s">
        <v>5853</v>
      </c>
      <c r="GP13" s="255">
        <v>99122</v>
      </c>
      <c r="GQ13" s="255" t="s">
        <v>5854</v>
      </c>
      <c r="GR13" s="134" t="s">
        <v>5855</v>
      </c>
      <c r="GS13" s="262" t="s">
        <v>5856</v>
      </c>
      <c r="GU13" s="256" t="s">
        <v>5857</v>
      </c>
      <c r="GX13" s="134" t="s">
        <v>5858</v>
      </c>
      <c r="GY13" s="318" t="s">
        <v>5859</v>
      </c>
      <c r="GZ13" s="296" t="s">
        <v>5860</v>
      </c>
      <c r="HA13" s="96" t="s">
        <v>5861</v>
      </c>
      <c r="HB13" s="134" t="s">
        <v>5862</v>
      </c>
      <c r="HC13" s="323" t="s">
        <v>5863</v>
      </c>
    </row>
    <row r="14" spans="1:215" ht="14.85" customHeight="1" thickBot="1">
      <c r="B14" s="62">
        <v>10</v>
      </c>
      <c r="C14" s="63" t="s">
        <v>2818</v>
      </c>
      <c r="F14" s="62" t="s">
        <v>2819</v>
      </c>
      <c r="G14" s="63" t="s">
        <v>2820</v>
      </c>
      <c r="H14" s="62" t="s">
        <v>2819</v>
      </c>
      <c r="I14" s="63" t="s">
        <v>2820</v>
      </c>
      <c r="J14" s="62" t="s">
        <v>2819</v>
      </c>
      <c r="K14" s="63" t="s">
        <v>2820</v>
      </c>
      <c r="L14" s="62" t="s">
        <v>2819</v>
      </c>
      <c r="M14" s="63" t="s">
        <v>2820</v>
      </c>
      <c r="N14" s="62" t="s">
        <v>2819</v>
      </c>
      <c r="O14" s="63" t="s">
        <v>2820</v>
      </c>
      <c r="AR14" s="80">
        <v>13</v>
      </c>
      <c r="AS14" s="81" t="s">
        <v>2821</v>
      </c>
      <c r="AV14">
        <f>30*12</f>
        <v>360</v>
      </c>
      <c r="BN14" s="62">
        <v>1004</v>
      </c>
      <c r="BO14" s="63" t="s">
        <v>2822</v>
      </c>
      <c r="BT14" s="64">
        <v>9</v>
      </c>
      <c r="BU14" s="74" t="s">
        <v>2823</v>
      </c>
      <c r="BV14" s="64">
        <v>9</v>
      </c>
      <c r="BW14" s="74" t="s">
        <v>2823</v>
      </c>
      <c r="CB14" s="80">
        <v>9</v>
      </c>
      <c r="CC14" s="96" t="s">
        <v>2619</v>
      </c>
      <c r="CF14" s="62">
        <v>12</v>
      </c>
      <c r="CG14" s="63" t="s">
        <v>2824</v>
      </c>
      <c r="CN14" s="62" t="s">
        <v>2825</v>
      </c>
      <c r="CO14" s="68" t="s">
        <v>2826</v>
      </c>
      <c r="CP14" s="62" t="s">
        <v>2825</v>
      </c>
      <c r="CQ14" s="63" t="s">
        <v>2826</v>
      </c>
      <c r="CR14" s="62" t="s">
        <v>2825</v>
      </c>
      <c r="CS14" s="68" t="s">
        <v>2826</v>
      </c>
      <c r="CV14" s="126" t="s">
        <v>5864</v>
      </c>
      <c r="CW14" s="127" t="s">
        <v>2827</v>
      </c>
      <c r="CX14" s="126" t="s">
        <v>5864</v>
      </c>
      <c r="CY14" s="127" t="s">
        <v>2827</v>
      </c>
      <c r="CZ14" s="126" t="s">
        <v>5864</v>
      </c>
      <c r="DA14" s="127" t="s">
        <v>2827</v>
      </c>
      <c r="DB14" s="126" t="s">
        <v>5864</v>
      </c>
      <c r="DC14" s="127" t="s">
        <v>2827</v>
      </c>
      <c r="DJ14" s="219">
        <v>16</v>
      </c>
      <c r="DK14" s="66" t="s">
        <v>5865</v>
      </c>
      <c r="DL14" s="95"/>
      <c r="DM14" s="95"/>
      <c r="DN14" s="95"/>
      <c r="DO14" s="95"/>
      <c r="DP14" s="95"/>
      <c r="DR14" s="94"/>
      <c r="DS14" s="93"/>
      <c r="ED14" s="134" t="s">
        <v>2828</v>
      </c>
      <c r="EE14" t="s">
        <v>2829</v>
      </c>
      <c r="EF14" s="134" t="s">
        <v>2828</v>
      </c>
      <c r="EG14" t="s">
        <v>2829</v>
      </c>
      <c r="EH14" s="134" t="s">
        <v>2830</v>
      </c>
      <c r="EI14" s="74" t="s">
        <v>2831</v>
      </c>
      <c r="EJ14" s="134" t="s">
        <v>2832</v>
      </c>
      <c r="EK14" s="74" t="s">
        <v>2833</v>
      </c>
      <c r="EL14" s="135">
        <v>8</v>
      </c>
      <c r="EM14" s="74" t="s">
        <v>2800</v>
      </c>
      <c r="ET14" s="134" t="s">
        <v>2835</v>
      </c>
      <c r="EU14" s="73" t="s">
        <v>2836</v>
      </c>
      <c r="EV14" s="64">
        <v>1107</v>
      </c>
      <c r="EW14" s="73" t="s">
        <v>2837</v>
      </c>
      <c r="EZ14" s="134" t="s">
        <v>2838</v>
      </c>
      <c r="FA14" s="74" t="s">
        <v>2839</v>
      </c>
      <c r="FB14" s="62">
        <v>12</v>
      </c>
      <c r="FC14" s="63" t="s">
        <v>2840</v>
      </c>
      <c r="FH14" s="247">
        <v>10</v>
      </c>
      <c r="FI14" s="248" t="s">
        <v>5866</v>
      </c>
      <c r="FJ14" s="249">
        <v>16</v>
      </c>
      <c r="FK14" s="74" t="s">
        <v>5867</v>
      </c>
      <c r="FZ14" s="64" t="s">
        <v>5868</v>
      </c>
      <c r="GA14" s="74" t="s">
        <v>5869</v>
      </c>
      <c r="GB14" s="135" t="s">
        <v>5870</v>
      </c>
      <c r="GC14" s="251" t="s">
        <v>5871</v>
      </c>
      <c r="GD14" s="261"/>
      <c r="GE14" s="267" t="s">
        <v>5872</v>
      </c>
      <c r="GF14" s="134" t="s">
        <v>5873</v>
      </c>
      <c r="GG14" s="74" t="s">
        <v>5874</v>
      </c>
      <c r="GP14" s="255">
        <v>95001</v>
      </c>
      <c r="GQ14" s="255" t="s">
        <v>5875</v>
      </c>
      <c r="GR14" s="134" t="s">
        <v>5876</v>
      </c>
      <c r="GS14" s="262" t="s">
        <v>5877</v>
      </c>
      <c r="GT14" t="s">
        <v>5878</v>
      </c>
      <c r="GU14" s="262" t="s">
        <v>5879</v>
      </c>
      <c r="GX14" s="134" t="s">
        <v>5880</v>
      </c>
      <c r="GY14" s="258" t="s">
        <v>5881</v>
      </c>
      <c r="HB14" s="134" t="s">
        <v>5882</v>
      </c>
      <c r="HC14" s="323" t="s">
        <v>5883</v>
      </c>
    </row>
    <row r="15" spans="1:215" ht="14.85" customHeight="1" thickBot="1">
      <c r="B15" s="62">
        <v>12</v>
      </c>
      <c r="C15" s="63" t="s">
        <v>2841</v>
      </c>
      <c r="F15" s="62" t="s">
        <v>2842</v>
      </c>
      <c r="G15" s="63" t="s">
        <v>2843</v>
      </c>
      <c r="H15" s="62" t="s">
        <v>2842</v>
      </c>
      <c r="I15" s="63" t="s">
        <v>2843</v>
      </c>
      <c r="J15" s="62" t="s">
        <v>2842</v>
      </c>
      <c r="K15" s="63" t="s">
        <v>2843</v>
      </c>
      <c r="L15" s="62" t="s">
        <v>2842</v>
      </c>
      <c r="M15" s="63" t="s">
        <v>2843</v>
      </c>
      <c r="N15" s="62" t="s">
        <v>2842</v>
      </c>
      <c r="O15" s="63" t="s">
        <v>2843</v>
      </c>
      <c r="Z15" s="103" t="s">
        <v>5884</v>
      </c>
      <c r="AA15" s="135">
        <v>4</v>
      </c>
      <c r="BN15" s="62">
        <v>1005</v>
      </c>
      <c r="BO15" s="63" t="s">
        <v>2844</v>
      </c>
      <c r="BT15" s="64">
        <v>10</v>
      </c>
      <c r="BU15" s="74" t="s">
        <v>2845</v>
      </c>
      <c r="BV15" s="64">
        <v>10</v>
      </c>
      <c r="BW15" s="74" t="s">
        <v>2845</v>
      </c>
      <c r="CF15" s="62">
        <v>13</v>
      </c>
      <c r="CG15" s="63" t="s">
        <v>2846</v>
      </c>
      <c r="CN15" s="62" t="s">
        <v>2847</v>
      </c>
      <c r="CO15" s="68" t="s">
        <v>2848</v>
      </c>
      <c r="CP15" s="62" t="s">
        <v>2847</v>
      </c>
      <c r="CQ15" s="63" t="s">
        <v>2848</v>
      </c>
      <c r="CR15" s="62" t="s">
        <v>2847</v>
      </c>
      <c r="CS15" s="68" t="s">
        <v>2848</v>
      </c>
      <c r="CV15" s="126" t="s">
        <v>5885</v>
      </c>
      <c r="CW15" s="127" t="s">
        <v>2849</v>
      </c>
      <c r="CX15" s="126" t="s">
        <v>5885</v>
      </c>
      <c r="CY15" s="127" t="s">
        <v>2849</v>
      </c>
      <c r="CZ15" s="126" t="s">
        <v>5885</v>
      </c>
      <c r="DA15" s="127" t="s">
        <v>2849</v>
      </c>
      <c r="DB15" s="126" t="s">
        <v>5885</v>
      </c>
      <c r="DC15" s="127" t="s">
        <v>2849</v>
      </c>
      <c r="DJ15" s="219">
        <v>21</v>
      </c>
      <c r="DK15" s="66" t="s">
        <v>5886</v>
      </c>
      <c r="DL15" s="95"/>
      <c r="DM15" s="95"/>
      <c r="DN15" s="95"/>
      <c r="DO15" s="95"/>
      <c r="DP15" s="95"/>
      <c r="DR15" s="94"/>
      <c r="DS15" s="93"/>
      <c r="ED15" s="134" t="s">
        <v>2850</v>
      </c>
      <c r="EE15" t="s">
        <v>2851</v>
      </c>
      <c r="EF15" s="134" t="s">
        <v>2850</v>
      </c>
      <c r="EG15" t="s">
        <v>2851</v>
      </c>
      <c r="EH15" s="134" t="s">
        <v>2852</v>
      </c>
      <c r="EI15" s="74" t="s">
        <v>2853</v>
      </c>
      <c r="EJ15" s="435" t="s">
        <v>2854</v>
      </c>
      <c r="EK15" s="434" t="s">
        <v>2855</v>
      </c>
      <c r="EL15" s="135">
        <v>9</v>
      </c>
      <c r="EM15" s="74" t="s">
        <v>2823</v>
      </c>
      <c r="ET15" s="134" t="s">
        <v>2858</v>
      </c>
      <c r="EU15" s="73" t="s">
        <v>2859</v>
      </c>
      <c r="EV15" s="64">
        <v>1108</v>
      </c>
      <c r="EW15" s="73" t="s">
        <v>2860</v>
      </c>
      <c r="EZ15" s="134" t="s">
        <v>2861</v>
      </c>
      <c r="FA15" s="74" t="s">
        <v>2862</v>
      </c>
      <c r="FB15" s="80">
        <v>13</v>
      </c>
      <c r="FC15" s="81" t="s">
        <v>2863</v>
      </c>
      <c r="FH15" s="247">
        <v>11</v>
      </c>
      <c r="FI15" s="248" t="s">
        <v>5887</v>
      </c>
      <c r="FJ15" s="249">
        <v>17</v>
      </c>
      <c r="FK15" s="74" t="s">
        <v>5888</v>
      </c>
      <c r="FZ15" s="64" t="s">
        <v>5889</v>
      </c>
      <c r="GA15" s="74" t="s">
        <v>5890</v>
      </c>
      <c r="GB15" s="135" t="s">
        <v>5891</v>
      </c>
      <c r="GC15" s="251" t="s">
        <v>5892</v>
      </c>
      <c r="GD15" s="134" t="s">
        <v>5893</v>
      </c>
      <c r="GE15" s="272" t="s">
        <v>5894</v>
      </c>
      <c r="GF15" s="134" t="s">
        <v>5895</v>
      </c>
      <c r="GG15" s="74" t="s">
        <v>5896</v>
      </c>
      <c r="GP15" s="255">
        <v>95012</v>
      </c>
      <c r="GQ15" s="255" t="s">
        <v>5897</v>
      </c>
      <c r="GR15" s="134"/>
      <c r="GS15" s="256" t="s">
        <v>5898</v>
      </c>
      <c r="GT15" t="s">
        <v>5899</v>
      </c>
      <c r="GU15" s="262" t="s">
        <v>5900</v>
      </c>
      <c r="GX15" s="134" t="s">
        <v>5901</v>
      </c>
      <c r="GY15" s="258" t="s">
        <v>5902</v>
      </c>
      <c r="HB15" s="134" t="s">
        <v>5903</v>
      </c>
      <c r="HC15" s="323" t="s">
        <v>5904</v>
      </c>
    </row>
    <row r="16" spans="1:215" ht="14.85" customHeight="1">
      <c r="B16" s="62">
        <v>13</v>
      </c>
      <c r="C16" s="63" t="s">
        <v>2864</v>
      </c>
      <c r="F16" s="62" t="s">
        <v>2865</v>
      </c>
      <c r="G16" s="63" t="s">
        <v>2866</v>
      </c>
      <c r="H16" s="62" t="s">
        <v>2865</v>
      </c>
      <c r="I16" s="63" t="s">
        <v>2866</v>
      </c>
      <c r="J16" s="62" t="s">
        <v>2865</v>
      </c>
      <c r="K16" s="63" t="s">
        <v>2866</v>
      </c>
      <c r="L16" s="62" t="s">
        <v>2865</v>
      </c>
      <c r="M16" s="63" t="s">
        <v>2866</v>
      </c>
      <c r="N16" s="62" t="s">
        <v>2865</v>
      </c>
      <c r="O16" s="63" t="s">
        <v>2866</v>
      </c>
      <c r="Z16" s="103" t="s">
        <v>5905</v>
      </c>
      <c r="AA16" s="135">
        <v>5</v>
      </c>
      <c r="BN16" s="62">
        <v>2001</v>
      </c>
      <c r="BO16" s="63" t="s">
        <v>2867</v>
      </c>
      <c r="BT16" s="64">
        <v>11</v>
      </c>
      <c r="BU16" s="74" t="s">
        <v>2868</v>
      </c>
      <c r="BV16" s="64">
        <v>11</v>
      </c>
      <c r="BW16" s="74" t="s">
        <v>2868</v>
      </c>
      <c r="CF16" s="62">
        <v>15</v>
      </c>
      <c r="CG16" s="63" t="s">
        <v>2869</v>
      </c>
      <c r="CN16" s="62" t="s">
        <v>2870</v>
      </c>
      <c r="CO16" s="68" t="s">
        <v>2871</v>
      </c>
      <c r="CP16" s="62" t="s">
        <v>2870</v>
      </c>
      <c r="CQ16" s="63" t="s">
        <v>2871</v>
      </c>
      <c r="CR16" s="62" t="s">
        <v>2870</v>
      </c>
      <c r="CS16" s="68" t="s">
        <v>2871</v>
      </c>
      <c r="CV16" s="126" t="s">
        <v>5906</v>
      </c>
      <c r="CW16" s="127" t="s">
        <v>2872</v>
      </c>
      <c r="CX16" s="126" t="s">
        <v>5906</v>
      </c>
      <c r="CY16" s="127" t="s">
        <v>2872</v>
      </c>
      <c r="CZ16" s="126" t="s">
        <v>5906</v>
      </c>
      <c r="DA16" s="127" t="s">
        <v>2872</v>
      </c>
      <c r="DB16" s="126" t="s">
        <v>5906</v>
      </c>
      <c r="DC16" s="127" t="s">
        <v>2872</v>
      </c>
      <c r="DJ16" s="219">
        <v>34</v>
      </c>
      <c r="DK16" s="66" t="s">
        <v>5907</v>
      </c>
      <c r="DL16" s="95"/>
      <c r="DM16" s="95"/>
      <c r="DN16" s="95"/>
      <c r="DO16" s="95"/>
      <c r="DP16" s="95"/>
      <c r="DR16" s="94"/>
      <c r="DS16" s="93"/>
      <c r="ED16" s="134" t="s">
        <v>2873</v>
      </c>
      <c r="EE16" t="s">
        <v>2874</v>
      </c>
      <c r="EF16" s="134" t="s">
        <v>2873</v>
      </c>
      <c r="EG16" t="s">
        <v>2874</v>
      </c>
      <c r="EH16" s="134" t="s">
        <v>2875</v>
      </c>
      <c r="EI16" s="74" t="s">
        <v>2876</v>
      </c>
      <c r="EJ16" s="435" t="s">
        <v>2877</v>
      </c>
      <c r="EK16" s="434" t="s">
        <v>2878</v>
      </c>
      <c r="EL16" s="135">
        <v>10</v>
      </c>
      <c r="EM16" s="74" t="s">
        <v>2845</v>
      </c>
      <c r="ET16" s="134" t="s">
        <v>2881</v>
      </c>
      <c r="EU16" s="73" t="s">
        <v>2882</v>
      </c>
      <c r="EV16" s="64">
        <v>1109</v>
      </c>
      <c r="EW16" s="73" t="s">
        <v>2883</v>
      </c>
      <c r="EZ16" s="134" t="s">
        <v>2884</v>
      </c>
      <c r="FA16" s="74" t="s">
        <v>2885</v>
      </c>
      <c r="FH16" s="247">
        <v>12</v>
      </c>
      <c r="FI16" s="248" t="s">
        <v>5908</v>
      </c>
      <c r="FJ16" s="249">
        <v>19</v>
      </c>
      <c r="FK16" s="74" t="s">
        <v>5909</v>
      </c>
      <c r="FZ16" s="64" t="s">
        <v>5910</v>
      </c>
      <c r="GA16" s="74" t="s">
        <v>5911</v>
      </c>
      <c r="GB16" s="135" t="s">
        <v>5912</v>
      </c>
      <c r="GC16" s="251" t="s">
        <v>5913</v>
      </c>
      <c r="GD16" s="134" t="s">
        <v>5914</v>
      </c>
      <c r="GE16" s="272" t="s">
        <v>5915</v>
      </c>
      <c r="GF16" s="134" t="s">
        <v>5916</v>
      </c>
      <c r="GG16" s="74" t="s">
        <v>5917</v>
      </c>
      <c r="GP16" s="255">
        <v>95016</v>
      </c>
      <c r="GQ16" s="255" t="s">
        <v>5918</v>
      </c>
      <c r="GR16" s="134" t="s">
        <v>5919</v>
      </c>
      <c r="GS16" s="262" t="s">
        <v>5920</v>
      </c>
      <c r="GU16" s="273" t="s">
        <v>5921</v>
      </c>
      <c r="GX16" s="134" t="s">
        <v>5922</v>
      </c>
      <c r="GY16" s="258" t="s">
        <v>5923</v>
      </c>
      <c r="HB16" s="134" t="s">
        <v>5924</v>
      </c>
      <c r="HC16" s="323" t="s">
        <v>5925</v>
      </c>
    </row>
    <row r="17" spans="2:211" ht="14.85" customHeight="1">
      <c r="B17" s="62">
        <v>14</v>
      </c>
      <c r="C17" s="63" t="s">
        <v>2886</v>
      </c>
      <c r="F17" s="62" t="s">
        <v>2887</v>
      </c>
      <c r="G17" s="63" t="s">
        <v>2888</v>
      </c>
      <c r="H17" s="62" t="s">
        <v>2887</v>
      </c>
      <c r="I17" s="63" t="s">
        <v>2888</v>
      </c>
      <c r="J17" s="62" t="s">
        <v>2887</v>
      </c>
      <c r="K17" s="63" t="s">
        <v>2888</v>
      </c>
      <c r="L17" s="62" t="s">
        <v>2887</v>
      </c>
      <c r="M17" s="63" t="s">
        <v>2888</v>
      </c>
      <c r="N17" s="62" t="s">
        <v>2887</v>
      </c>
      <c r="O17" s="63" t="s">
        <v>2888</v>
      </c>
      <c r="Z17" s="103" t="s">
        <v>5926</v>
      </c>
      <c r="AA17" s="135">
        <v>3</v>
      </c>
      <c r="BN17" s="62">
        <v>2002</v>
      </c>
      <c r="BO17" s="63" t="s">
        <v>2930</v>
      </c>
      <c r="BT17" s="64">
        <v>12</v>
      </c>
      <c r="BU17" s="74" t="s">
        <v>2889</v>
      </c>
      <c r="BV17" s="64">
        <v>12</v>
      </c>
      <c r="BW17" s="74" t="s">
        <v>2889</v>
      </c>
      <c r="CF17" s="62">
        <v>16</v>
      </c>
      <c r="CG17" s="63" t="s">
        <v>2890</v>
      </c>
      <c r="CN17" s="62" t="s">
        <v>2891</v>
      </c>
      <c r="CO17" s="68" t="s">
        <v>2892</v>
      </c>
      <c r="CP17" s="62" t="s">
        <v>2891</v>
      </c>
      <c r="CQ17" s="63" t="s">
        <v>2892</v>
      </c>
      <c r="CR17" s="62" t="s">
        <v>2891</v>
      </c>
      <c r="CS17" s="68" t="s">
        <v>2892</v>
      </c>
      <c r="CV17" s="126" t="s">
        <v>5927</v>
      </c>
      <c r="CW17" s="127" t="s">
        <v>2893</v>
      </c>
      <c r="CX17" s="126" t="s">
        <v>5927</v>
      </c>
      <c r="CY17" s="127" t="s">
        <v>2893</v>
      </c>
      <c r="CZ17" s="126" t="s">
        <v>5927</v>
      </c>
      <c r="DA17" s="127" t="s">
        <v>2893</v>
      </c>
      <c r="DB17" s="126" t="s">
        <v>5927</v>
      </c>
      <c r="DC17" s="127" t="s">
        <v>2893</v>
      </c>
      <c r="DJ17" s="219">
        <v>35</v>
      </c>
      <c r="DK17" s="66" t="s">
        <v>5928</v>
      </c>
      <c r="DM17" s="95"/>
      <c r="DN17" s="95"/>
      <c r="DO17" s="95"/>
      <c r="DP17" s="95"/>
      <c r="DR17" s="94"/>
      <c r="DS17" s="93"/>
      <c r="ED17" s="134" t="s">
        <v>2894</v>
      </c>
      <c r="EE17" t="s">
        <v>2895</v>
      </c>
      <c r="EF17" s="134" t="s">
        <v>2894</v>
      </c>
      <c r="EG17" t="s">
        <v>2895</v>
      </c>
      <c r="EH17" s="134" t="s">
        <v>2896</v>
      </c>
      <c r="EI17" s="74" t="s">
        <v>2897</v>
      </c>
      <c r="EJ17" s="435" t="s">
        <v>2898</v>
      </c>
      <c r="EK17" s="434" t="s">
        <v>2899</v>
      </c>
      <c r="EL17" s="135">
        <v>11</v>
      </c>
      <c r="EM17" s="74" t="s">
        <v>2868</v>
      </c>
      <c r="ET17" s="134" t="s">
        <v>2901</v>
      </c>
      <c r="EU17" s="73" t="s">
        <v>2902</v>
      </c>
      <c r="EV17" s="64">
        <v>1110</v>
      </c>
      <c r="EW17" s="73" t="s">
        <v>2903</v>
      </c>
      <c r="EZ17" s="134" t="s">
        <v>2904</v>
      </c>
      <c r="FA17" s="74" t="s">
        <v>2905</v>
      </c>
      <c r="FB17" s="136"/>
      <c r="FH17" s="247">
        <v>13</v>
      </c>
      <c r="FI17" s="248" t="s">
        <v>5929</v>
      </c>
      <c r="FJ17" s="274">
        <v>21</v>
      </c>
      <c r="FK17" s="74" t="s">
        <v>5930</v>
      </c>
      <c r="FZ17" s="64" t="s">
        <v>5931</v>
      </c>
      <c r="GA17" s="74" t="s">
        <v>5932</v>
      </c>
      <c r="GB17" s="135" t="s">
        <v>5933</v>
      </c>
      <c r="GC17" s="251" t="s">
        <v>5934</v>
      </c>
      <c r="GD17" s="134" t="s">
        <v>5935</v>
      </c>
      <c r="GE17" s="272" t="s">
        <v>5936</v>
      </c>
      <c r="GF17" s="134" t="s">
        <v>5937</v>
      </c>
      <c r="GG17" s="74" t="s">
        <v>5938</v>
      </c>
      <c r="GP17" s="255">
        <v>99456</v>
      </c>
      <c r="GQ17" s="255" t="s">
        <v>5939</v>
      </c>
      <c r="GR17" s="134" t="s">
        <v>5940</v>
      </c>
      <c r="GS17" s="262" t="s">
        <v>5941</v>
      </c>
      <c r="GU17" s="256" t="s">
        <v>5942</v>
      </c>
      <c r="GX17" s="134" t="s">
        <v>5943</v>
      </c>
      <c r="GY17" s="258" t="s">
        <v>5944</v>
      </c>
      <c r="HB17" s="134" t="s">
        <v>5945</v>
      </c>
      <c r="HC17" s="323" t="s">
        <v>5946</v>
      </c>
    </row>
    <row r="18" spans="2:211" ht="14.85" customHeight="1" thickBot="1">
      <c r="B18" s="62">
        <v>15</v>
      </c>
      <c r="C18" s="63" t="s">
        <v>2906</v>
      </c>
      <c r="F18" s="62" t="s">
        <v>2907</v>
      </c>
      <c r="G18" s="63" t="s">
        <v>2908</v>
      </c>
      <c r="H18" s="62" t="s">
        <v>2907</v>
      </c>
      <c r="I18" s="63" t="s">
        <v>2908</v>
      </c>
      <c r="J18" s="62" t="s">
        <v>2907</v>
      </c>
      <c r="K18" s="63" t="s">
        <v>2908</v>
      </c>
      <c r="L18" s="62" t="s">
        <v>2907</v>
      </c>
      <c r="M18" s="63" t="s">
        <v>2908</v>
      </c>
      <c r="N18" s="62" t="s">
        <v>2907</v>
      </c>
      <c r="O18" s="63" t="s">
        <v>2908</v>
      </c>
      <c r="BN18" s="62">
        <v>2003</v>
      </c>
      <c r="BO18" s="63" t="s">
        <v>2909</v>
      </c>
      <c r="BT18" s="64">
        <v>13</v>
      </c>
      <c r="BU18" s="74" t="s">
        <v>2910</v>
      </c>
      <c r="BV18" s="64">
        <v>13</v>
      </c>
      <c r="BW18" s="74" t="s">
        <v>2910</v>
      </c>
      <c r="CF18" s="62">
        <v>17</v>
      </c>
      <c r="CG18" s="63" t="s">
        <v>2623</v>
      </c>
      <c r="CN18" s="62" t="s">
        <v>2911</v>
      </c>
      <c r="CO18" s="68" t="s">
        <v>2912</v>
      </c>
      <c r="CP18" s="62" t="s">
        <v>2911</v>
      </c>
      <c r="CQ18" s="63" t="s">
        <v>2912</v>
      </c>
      <c r="CR18" s="62" t="s">
        <v>2911</v>
      </c>
      <c r="CS18" s="68" t="s">
        <v>2912</v>
      </c>
      <c r="CV18" s="126" t="s">
        <v>5947</v>
      </c>
      <c r="CW18" s="127" t="s">
        <v>2913</v>
      </c>
      <c r="CX18" s="126" t="s">
        <v>5947</v>
      </c>
      <c r="CY18" s="127" t="s">
        <v>2913</v>
      </c>
      <c r="CZ18" s="126" t="s">
        <v>5947</v>
      </c>
      <c r="DA18" s="127" t="s">
        <v>2913</v>
      </c>
      <c r="DB18" s="126" t="s">
        <v>5947</v>
      </c>
      <c r="DC18" s="127" t="s">
        <v>2913</v>
      </c>
      <c r="DJ18" s="219">
        <v>31</v>
      </c>
      <c r="DK18" s="66" t="s">
        <v>5948</v>
      </c>
      <c r="DR18" s="94"/>
      <c r="DS18" s="93"/>
      <c r="ED18" s="137" t="s">
        <v>2914</v>
      </c>
      <c r="EE18" s="88" t="s">
        <v>2915</v>
      </c>
      <c r="EF18" s="137" t="s">
        <v>2914</v>
      </c>
      <c r="EG18" s="88" t="s">
        <v>2915</v>
      </c>
      <c r="EH18" s="134" t="s">
        <v>2916</v>
      </c>
      <c r="EI18" s="74" t="s">
        <v>2917</v>
      </c>
      <c r="EJ18" s="435" t="s">
        <v>2918</v>
      </c>
      <c r="EK18" s="434" t="s">
        <v>2919</v>
      </c>
      <c r="EL18" s="135">
        <v>12</v>
      </c>
      <c r="EM18" s="74" t="s">
        <v>2889</v>
      </c>
      <c r="ET18" s="134" t="s">
        <v>2922</v>
      </c>
      <c r="EU18" s="73" t="s">
        <v>2923</v>
      </c>
      <c r="EV18" s="64">
        <v>1198</v>
      </c>
      <c r="EW18" s="73" t="s">
        <v>2924</v>
      </c>
      <c r="EZ18" s="134" t="s">
        <v>2925</v>
      </c>
      <c r="FA18" s="74" t="s">
        <v>2926</v>
      </c>
      <c r="FH18" s="247">
        <v>14</v>
      </c>
      <c r="FI18" s="248" t="s">
        <v>5949</v>
      </c>
      <c r="FJ18" s="249">
        <v>22</v>
      </c>
      <c r="FK18" s="74" t="s">
        <v>5950</v>
      </c>
      <c r="FZ18" s="64" t="s">
        <v>5951</v>
      </c>
      <c r="GA18" s="74" t="s">
        <v>5952</v>
      </c>
      <c r="GB18" s="135" t="s">
        <v>5953</v>
      </c>
      <c r="GC18" s="251" t="s">
        <v>5954</v>
      </c>
      <c r="GD18" s="261"/>
      <c r="GE18" s="267" t="s">
        <v>5955</v>
      </c>
      <c r="GF18" s="134" t="s">
        <v>5956</v>
      </c>
      <c r="GG18" s="74" t="s">
        <v>5957</v>
      </c>
      <c r="GP18" s="255">
        <v>99457</v>
      </c>
      <c r="GQ18" s="255" t="s">
        <v>5958</v>
      </c>
      <c r="GR18" s="134"/>
      <c r="GS18" s="273" t="s">
        <v>5959</v>
      </c>
      <c r="GT18" t="s">
        <v>5960</v>
      </c>
      <c r="GU18" s="262" t="s">
        <v>5961</v>
      </c>
      <c r="GX18" s="134" t="s">
        <v>5962</v>
      </c>
      <c r="GY18" s="258" t="s">
        <v>5963</v>
      </c>
      <c r="HB18" s="134" t="s">
        <v>5964</v>
      </c>
      <c r="HC18" s="323" t="s">
        <v>5965</v>
      </c>
    </row>
    <row r="19" spans="2:211" ht="14.85" customHeight="1">
      <c r="B19" s="62">
        <v>41</v>
      </c>
      <c r="C19" s="63" t="s">
        <v>2927</v>
      </c>
      <c r="F19" s="62" t="s">
        <v>2928</v>
      </c>
      <c r="G19" s="63" t="s">
        <v>2929</v>
      </c>
      <c r="H19" s="62" t="s">
        <v>2928</v>
      </c>
      <c r="I19" s="63" t="s">
        <v>2929</v>
      </c>
      <c r="J19" s="62" t="s">
        <v>2928</v>
      </c>
      <c r="K19" s="63" t="s">
        <v>2929</v>
      </c>
      <c r="L19" s="62" t="s">
        <v>2928</v>
      </c>
      <c r="M19" s="63" t="s">
        <v>2929</v>
      </c>
      <c r="N19" s="62" t="s">
        <v>2928</v>
      </c>
      <c r="O19" s="63" t="s">
        <v>2929</v>
      </c>
      <c r="BN19" s="62">
        <v>2004</v>
      </c>
      <c r="BO19" s="63" t="s">
        <v>3003</v>
      </c>
      <c r="BT19" s="64">
        <v>14</v>
      </c>
      <c r="BU19" s="74" t="s">
        <v>2931</v>
      </c>
      <c r="BV19" s="64">
        <v>14</v>
      </c>
      <c r="BW19" s="74" t="s">
        <v>2931</v>
      </c>
      <c r="CF19" s="62">
        <v>18</v>
      </c>
      <c r="CG19" s="63" t="s">
        <v>2932</v>
      </c>
      <c r="CN19" s="62" t="s">
        <v>2933</v>
      </c>
      <c r="CO19" s="68" t="s">
        <v>2934</v>
      </c>
      <c r="CP19" s="62" t="s">
        <v>2933</v>
      </c>
      <c r="CQ19" s="63" t="s">
        <v>2934</v>
      </c>
      <c r="CR19" s="62" t="s">
        <v>2933</v>
      </c>
      <c r="CS19" s="68" t="s">
        <v>2934</v>
      </c>
      <c r="CV19" s="126" t="s">
        <v>5966</v>
      </c>
      <c r="CW19" s="127" t="s">
        <v>2935</v>
      </c>
      <c r="CX19" s="126" t="s">
        <v>5966</v>
      </c>
      <c r="CY19" s="127" t="s">
        <v>2935</v>
      </c>
      <c r="CZ19" s="126" t="s">
        <v>5966</v>
      </c>
      <c r="DA19" s="127" t="s">
        <v>2935</v>
      </c>
      <c r="DB19" s="126" t="s">
        <v>5966</v>
      </c>
      <c r="DC19" s="127" t="s">
        <v>2935</v>
      </c>
      <c r="DJ19" s="219">
        <v>32</v>
      </c>
      <c r="DK19" s="66" t="s">
        <v>5967</v>
      </c>
      <c r="DR19" s="94"/>
      <c r="DS19" s="93"/>
      <c r="EH19" s="134" t="s">
        <v>2936</v>
      </c>
      <c r="EI19" s="74" t="s">
        <v>2937</v>
      </c>
      <c r="EJ19" s="435" t="s">
        <v>2938</v>
      </c>
      <c r="EK19" s="434" t="s">
        <v>2939</v>
      </c>
      <c r="EL19" s="135">
        <v>13</v>
      </c>
      <c r="EM19" s="74" t="s">
        <v>2910</v>
      </c>
      <c r="ET19" s="134" t="s">
        <v>2941</v>
      </c>
      <c r="EU19" s="73" t="s">
        <v>2942</v>
      </c>
      <c r="EV19" s="64">
        <v>1199</v>
      </c>
      <c r="EW19" s="73" t="s">
        <v>2943</v>
      </c>
      <c r="EZ19" s="134" t="s">
        <v>2944</v>
      </c>
      <c r="FA19" s="74" t="s">
        <v>2945</v>
      </c>
      <c r="FH19" s="247">
        <v>16</v>
      </c>
      <c r="FI19" s="248" t="s">
        <v>5968</v>
      </c>
      <c r="FJ19" s="249">
        <v>23</v>
      </c>
      <c r="FK19" s="74" t="s">
        <v>5969</v>
      </c>
      <c r="FZ19" s="64" t="s">
        <v>5970</v>
      </c>
      <c r="GA19" s="74" t="s">
        <v>5971</v>
      </c>
      <c r="GB19" s="135" t="s">
        <v>5972</v>
      </c>
      <c r="GC19" s="251" t="s">
        <v>5973</v>
      </c>
      <c r="GD19" s="134" t="s">
        <v>5974</v>
      </c>
      <c r="GE19" s="272" t="s">
        <v>5975</v>
      </c>
      <c r="GF19" s="134" t="s">
        <v>5976</v>
      </c>
      <c r="GG19" s="74" t="s">
        <v>5977</v>
      </c>
      <c r="GP19" s="255">
        <v>99383</v>
      </c>
      <c r="GQ19" s="255" t="s">
        <v>5978</v>
      </c>
      <c r="GR19" s="134"/>
      <c r="GS19" s="275" t="s">
        <v>5691</v>
      </c>
      <c r="GT19" t="s">
        <v>5979</v>
      </c>
      <c r="GU19" s="262" t="s">
        <v>5980</v>
      </c>
      <c r="GX19" s="134" t="s">
        <v>5981</v>
      </c>
      <c r="GY19" s="258" t="s">
        <v>5982</v>
      </c>
      <c r="HB19" s="261"/>
      <c r="HC19" s="310" t="s">
        <v>5983</v>
      </c>
    </row>
    <row r="20" spans="2:211" ht="14.85" customHeight="1" thickBot="1">
      <c r="B20" s="62">
        <v>45</v>
      </c>
      <c r="C20" s="63" t="s">
        <v>2946</v>
      </c>
      <c r="F20" s="62" t="s">
        <v>2947</v>
      </c>
      <c r="G20" s="63" t="s">
        <v>2948</v>
      </c>
      <c r="H20" s="62" t="s">
        <v>2947</v>
      </c>
      <c r="I20" s="63" t="s">
        <v>2948</v>
      </c>
      <c r="J20" s="62" t="s">
        <v>2947</v>
      </c>
      <c r="K20" s="63" t="s">
        <v>2948</v>
      </c>
      <c r="L20" s="62" t="s">
        <v>2947</v>
      </c>
      <c r="M20" s="63" t="s">
        <v>2948</v>
      </c>
      <c r="N20" s="62" t="s">
        <v>2947</v>
      </c>
      <c r="O20" s="63" t="s">
        <v>2948</v>
      </c>
      <c r="BN20" s="62">
        <v>2005</v>
      </c>
      <c r="BO20" s="63" t="s">
        <v>3035</v>
      </c>
      <c r="BT20" s="64">
        <v>15</v>
      </c>
      <c r="BU20" s="74" t="s">
        <v>2950</v>
      </c>
      <c r="BV20" s="64">
        <v>15</v>
      </c>
      <c r="BW20" s="74" t="s">
        <v>2950</v>
      </c>
      <c r="CF20" s="276">
        <v>51</v>
      </c>
      <c r="CG20" s="277" t="s">
        <v>5984</v>
      </c>
      <c r="CN20" s="62" t="s">
        <v>2951</v>
      </c>
      <c r="CO20" s="68" t="s">
        <v>2952</v>
      </c>
      <c r="CP20" s="62" t="s">
        <v>2951</v>
      </c>
      <c r="CQ20" s="63" t="s">
        <v>2952</v>
      </c>
      <c r="CR20" s="62" t="s">
        <v>2951</v>
      </c>
      <c r="CS20" s="68" t="s">
        <v>2952</v>
      </c>
      <c r="CV20" s="126" t="s">
        <v>5985</v>
      </c>
      <c r="CW20" s="127" t="s">
        <v>2953</v>
      </c>
      <c r="CX20" s="126" t="s">
        <v>5985</v>
      </c>
      <c r="CY20" s="127" t="s">
        <v>2953</v>
      </c>
      <c r="CZ20" s="126" t="s">
        <v>5985</v>
      </c>
      <c r="DA20" s="127" t="s">
        <v>2953</v>
      </c>
      <c r="DB20" s="126" t="s">
        <v>5985</v>
      </c>
      <c r="DC20" s="127" t="s">
        <v>2953</v>
      </c>
      <c r="DJ20" s="219">
        <v>26</v>
      </c>
      <c r="DK20" s="66" t="s">
        <v>5986</v>
      </c>
      <c r="DR20" s="94"/>
      <c r="DS20" s="93"/>
      <c r="ED20" s="136"/>
      <c r="EH20" s="134" t="s">
        <v>2954</v>
      </c>
      <c r="EI20" s="74" t="s">
        <v>2955</v>
      </c>
      <c r="EJ20" s="435" t="s">
        <v>2956</v>
      </c>
      <c r="EK20" s="434" t="s">
        <v>2957</v>
      </c>
      <c r="EL20" s="135">
        <v>14</v>
      </c>
      <c r="EM20" s="74" t="s">
        <v>2931</v>
      </c>
      <c r="ET20" s="134" t="s">
        <v>2959</v>
      </c>
      <c r="EU20" s="73" t="s">
        <v>2960</v>
      </c>
      <c r="EV20" s="64">
        <v>1200</v>
      </c>
      <c r="EW20" s="73" t="s">
        <v>2961</v>
      </c>
      <c r="EZ20" s="132"/>
      <c r="FA20" s="133" t="s">
        <v>2962</v>
      </c>
      <c r="FH20" s="247">
        <v>17</v>
      </c>
      <c r="FI20" s="248" t="s">
        <v>5987</v>
      </c>
      <c r="FJ20" s="249">
        <v>24</v>
      </c>
      <c r="FK20" s="74" t="s">
        <v>5988</v>
      </c>
      <c r="FZ20" s="64" t="s">
        <v>5989</v>
      </c>
      <c r="GA20" s="74" t="s">
        <v>5990</v>
      </c>
      <c r="GB20" s="135" t="s">
        <v>5991</v>
      </c>
      <c r="GC20" s="251" t="s">
        <v>4620</v>
      </c>
      <c r="GD20" s="134" t="s">
        <v>5992</v>
      </c>
      <c r="GE20" s="272" t="s">
        <v>5993</v>
      </c>
      <c r="GF20" s="134"/>
      <c r="GG20" s="74" t="s">
        <v>5994</v>
      </c>
      <c r="GP20" s="255">
        <v>99384</v>
      </c>
      <c r="GQ20" s="255" t="s">
        <v>5995</v>
      </c>
      <c r="GR20" s="134" t="s">
        <v>5996</v>
      </c>
      <c r="GS20" s="262" t="s">
        <v>5997</v>
      </c>
      <c r="GU20" s="256" t="s">
        <v>5998</v>
      </c>
      <c r="GX20" s="134" t="s">
        <v>5999</v>
      </c>
      <c r="GY20" s="258" t="s">
        <v>6000</v>
      </c>
      <c r="HB20" s="134" t="s">
        <v>6001</v>
      </c>
      <c r="HC20" s="267" t="s">
        <v>6002</v>
      </c>
    </row>
    <row r="21" spans="2:211" ht="14.85" customHeight="1" thickBot="1">
      <c r="B21" s="62">
        <v>46</v>
      </c>
      <c r="C21" s="63" t="s">
        <v>2963</v>
      </c>
      <c r="F21" s="62" t="s">
        <v>2964</v>
      </c>
      <c r="G21" s="63" t="s">
        <v>2965</v>
      </c>
      <c r="H21" s="62" t="s">
        <v>2964</v>
      </c>
      <c r="I21" s="63" t="s">
        <v>2965</v>
      </c>
      <c r="J21" s="62" t="s">
        <v>2964</v>
      </c>
      <c r="K21" s="63" t="s">
        <v>2965</v>
      </c>
      <c r="L21" s="62" t="s">
        <v>2964</v>
      </c>
      <c r="M21" s="63" t="s">
        <v>2965</v>
      </c>
      <c r="N21" s="62" t="s">
        <v>2964</v>
      </c>
      <c r="O21" s="63" t="s">
        <v>2965</v>
      </c>
      <c r="BN21" s="62">
        <v>2006</v>
      </c>
      <c r="BO21" s="63" t="s">
        <v>2949</v>
      </c>
      <c r="BT21" s="64">
        <v>16</v>
      </c>
      <c r="BU21" s="74" t="s">
        <v>2967</v>
      </c>
      <c r="BV21" s="64">
        <v>16</v>
      </c>
      <c r="BW21" s="74" t="s">
        <v>2967</v>
      </c>
      <c r="CN21" s="62" t="s">
        <v>2968</v>
      </c>
      <c r="CO21" s="68" t="s">
        <v>2969</v>
      </c>
      <c r="CP21" s="62" t="s">
        <v>2968</v>
      </c>
      <c r="CQ21" s="63" t="s">
        <v>2969</v>
      </c>
      <c r="CR21" s="62" t="s">
        <v>2968</v>
      </c>
      <c r="CS21" s="68" t="s">
        <v>2969</v>
      </c>
      <c r="CV21" s="126" t="s">
        <v>6003</v>
      </c>
      <c r="CW21" s="127" t="s">
        <v>2970</v>
      </c>
      <c r="CX21" s="126" t="s">
        <v>6003</v>
      </c>
      <c r="CY21" s="127" t="s">
        <v>2970</v>
      </c>
      <c r="CZ21" s="126" t="s">
        <v>6003</v>
      </c>
      <c r="DA21" s="127" t="s">
        <v>2970</v>
      </c>
      <c r="DB21" s="126" t="s">
        <v>6003</v>
      </c>
      <c r="DC21" s="127" t="s">
        <v>2970</v>
      </c>
      <c r="DJ21" s="219">
        <v>36</v>
      </c>
      <c r="DK21" s="66" t="s">
        <v>6004</v>
      </c>
      <c r="DR21" s="94"/>
      <c r="DS21" s="93"/>
      <c r="ED21" s="136"/>
      <c r="EH21" s="134" t="s">
        <v>2971</v>
      </c>
      <c r="EI21" s="74" t="s">
        <v>2972</v>
      </c>
      <c r="EJ21" s="435" t="s">
        <v>2973</v>
      </c>
      <c r="EK21" s="434" t="s">
        <v>2974</v>
      </c>
      <c r="EL21" s="135">
        <v>15</v>
      </c>
      <c r="EM21" s="74" t="s">
        <v>2950</v>
      </c>
      <c r="ET21" s="134" t="s">
        <v>2977</v>
      </c>
      <c r="EU21" s="73" t="s">
        <v>2978</v>
      </c>
      <c r="EV21" s="64">
        <v>1201</v>
      </c>
      <c r="EW21" s="73" t="s">
        <v>2979</v>
      </c>
      <c r="EZ21" s="134" t="s">
        <v>2980</v>
      </c>
      <c r="FA21" s="74" t="s">
        <v>2981</v>
      </c>
      <c r="FH21" s="247">
        <v>18</v>
      </c>
      <c r="FI21" s="248" t="s">
        <v>6005</v>
      </c>
      <c r="FJ21" s="278">
        <v>25</v>
      </c>
      <c r="FK21" s="96" t="s">
        <v>6006</v>
      </c>
      <c r="FZ21" s="64" t="s">
        <v>6007</v>
      </c>
      <c r="GA21" s="74" t="s">
        <v>6008</v>
      </c>
      <c r="GB21" s="135" t="s">
        <v>6009</v>
      </c>
      <c r="GC21" s="251" t="s">
        <v>6010</v>
      </c>
      <c r="GD21" s="134" t="s">
        <v>6011</v>
      </c>
      <c r="GE21" s="272" t="s">
        <v>6012</v>
      </c>
      <c r="GF21" s="134" t="s">
        <v>6013</v>
      </c>
      <c r="GG21" s="74" t="s">
        <v>6014</v>
      </c>
      <c r="GP21" s="255">
        <v>99388</v>
      </c>
      <c r="GQ21" s="255" t="s">
        <v>6015</v>
      </c>
      <c r="GR21" s="134" t="s">
        <v>6016</v>
      </c>
      <c r="GS21" s="262" t="s">
        <v>6017</v>
      </c>
      <c r="GT21" t="s">
        <v>6018</v>
      </c>
      <c r="GU21" s="262" t="s">
        <v>6019</v>
      </c>
      <c r="GX21" s="134" t="s">
        <v>6020</v>
      </c>
      <c r="GY21" s="258" t="s">
        <v>6021</v>
      </c>
      <c r="HB21" s="134"/>
      <c r="HC21" s="267" t="s">
        <v>6022</v>
      </c>
    </row>
    <row r="22" spans="2:211" ht="14.85" customHeight="1" thickBot="1">
      <c r="B22" s="62">
        <v>47</v>
      </c>
      <c r="C22" s="63" t="s">
        <v>2982</v>
      </c>
      <c r="F22" s="62" t="s">
        <v>2983</v>
      </c>
      <c r="G22" s="63" t="s">
        <v>2984</v>
      </c>
      <c r="H22" s="62" t="s">
        <v>2983</v>
      </c>
      <c r="I22" s="63" t="s">
        <v>2984</v>
      </c>
      <c r="J22" s="62" t="s">
        <v>2983</v>
      </c>
      <c r="K22" s="63" t="s">
        <v>2984</v>
      </c>
      <c r="L22" s="62" t="s">
        <v>2983</v>
      </c>
      <c r="M22" s="63" t="s">
        <v>2984</v>
      </c>
      <c r="N22" s="62" t="s">
        <v>2983</v>
      </c>
      <c r="O22" s="63" t="s">
        <v>2984</v>
      </c>
      <c r="BN22" s="62">
        <v>2007</v>
      </c>
      <c r="BO22" s="63" t="s">
        <v>2966</v>
      </c>
      <c r="BT22" s="64">
        <v>17</v>
      </c>
      <c r="BU22" s="74" t="s">
        <v>2986</v>
      </c>
      <c r="BV22" s="64">
        <v>17</v>
      </c>
      <c r="BW22" s="74" t="s">
        <v>2986</v>
      </c>
      <c r="CN22" s="62" t="s">
        <v>2987</v>
      </c>
      <c r="CO22" s="68" t="s">
        <v>2988</v>
      </c>
      <c r="CP22" s="62" t="s">
        <v>2987</v>
      </c>
      <c r="CQ22" s="63" t="s">
        <v>2988</v>
      </c>
      <c r="CR22" s="62" t="s">
        <v>2987</v>
      </c>
      <c r="CS22" s="68" t="s">
        <v>2988</v>
      </c>
      <c r="CV22" s="126" t="s">
        <v>6023</v>
      </c>
      <c r="CW22" s="127" t="s">
        <v>2989</v>
      </c>
      <c r="CX22" s="126" t="s">
        <v>6023</v>
      </c>
      <c r="CY22" s="127" t="s">
        <v>2989</v>
      </c>
      <c r="CZ22" s="126" t="s">
        <v>6023</v>
      </c>
      <c r="DA22" s="127" t="s">
        <v>2989</v>
      </c>
      <c r="DB22" s="126" t="s">
        <v>6023</v>
      </c>
      <c r="DC22" s="127" t="s">
        <v>2989</v>
      </c>
      <c r="DJ22" s="279">
        <v>33</v>
      </c>
      <c r="DK22" s="86" t="s">
        <v>6024</v>
      </c>
      <c r="DR22" s="94"/>
      <c r="DS22" s="93"/>
      <c r="EH22" s="138" t="s">
        <v>2990</v>
      </c>
      <c r="EI22" s="74" t="s">
        <v>2991</v>
      </c>
      <c r="EJ22" s="436" t="s">
        <v>2992</v>
      </c>
      <c r="EK22" s="434" t="s">
        <v>2993</v>
      </c>
      <c r="EL22" s="135">
        <v>16</v>
      </c>
      <c r="EM22" s="74" t="s">
        <v>2967</v>
      </c>
      <c r="ET22" s="134" t="s">
        <v>2995</v>
      </c>
      <c r="EU22" s="73" t="s">
        <v>2996</v>
      </c>
      <c r="EV22" s="64">
        <v>1202</v>
      </c>
      <c r="EW22" s="73" t="s">
        <v>2997</v>
      </c>
      <c r="EZ22" s="138" t="s">
        <v>2998</v>
      </c>
      <c r="FA22" s="74" t="s">
        <v>2999</v>
      </c>
      <c r="FH22" s="247">
        <v>19</v>
      </c>
      <c r="FI22" s="280" t="s">
        <v>6025</v>
      </c>
      <c r="FJ22" s="281"/>
      <c r="FZ22" s="64" t="s">
        <v>6026</v>
      </c>
      <c r="GA22" s="74" t="s">
        <v>6027</v>
      </c>
      <c r="GB22" s="135" t="s">
        <v>6028</v>
      </c>
      <c r="GC22" s="251" t="s">
        <v>6029</v>
      </c>
      <c r="GD22" s="134" t="s">
        <v>6030</v>
      </c>
      <c r="GE22" s="267" t="s">
        <v>6031</v>
      </c>
      <c r="GF22" s="134" t="s">
        <v>6032</v>
      </c>
      <c r="GG22" s="262" t="s">
        <v>6033</v>
      </c>
      <c r="GP22" s="255">
        <v>99721</v>
      </c>
      <c r="GQ22" s="255" t="s">
        <v>6034</v>
      </c>
      <c r="GR22" s="134"/>
      <c r="GS22" s="275" t="s">
        <v>5836</v>
      </c>
      <c r="GT22" t="s">
        <v>6035</v>
      </c>
      <c r="GU22" s="262" t="s">
        <v>6036</v>
      </c>
      <c r="GX22" s="134" t="s">
        <v>6037</v>
      </c>
      <c r="GY22" s="258" t="s">
        <v>6038</v>
      </c>
      <c r="HB22" s="134" t="s">
        <v>6039</v>
      </c>
      <c r="HC22" s="323" t="s">
        <v>6040</v>
      </c>
    </row>
    <row r="23" spans="2:211" ht="14.85" customHeight="1" thickBot="1">
      <c r="B23" s="80">
        <v>48</v>
      </c>
      <c r="C23" s="81" t="s">
        <v>3000</v>
      </c>
      <c r="F23" s="62" t="s">
        <v>3001</v>
      </c>
      <c r="G23" s="63" t="s">
        <v>3002</v>
      </c>
      <c r="H23" s="62" t="s">
        <v>3001</v>
      </c>
      <c r="I23" s="63" t="s">
        <v>3002</v>
      </c>
      <c r="J23" s="62" t="s">
        <v>3001</v>
      </c>
      <c r="K23" s="63" t="s">
        <v>3002</v>
      </c>
      <c r="L23" s="62" t="s">
        <v>3001</v>
      </c>
      <c r="M23" s="63" t="s">
        <v>3002</v>
      </c>
      <c r="N23" s="62" t="s">
        <v>3001</v>
      </c>
      <c r="O23" s="63" t="s">
        <v>3002</v>
      </c>
      <c r="BN23" s="62">
        <v>2008</v>
      </c>
      <c r="BO23" s="63" t="s">
        <v>2985</v>
      </c>
      <c r="BT23" s="64">
        <v>18</v>
      </c>
      <c r="BU23" s="74" t="s">
        <v>3004</v>
      </c>
      <c r="BV23" s="64">
        <v>18</v>
      </c>
      <c r="BW23" s="74" t="s">
        <v>3004</v>
      </c>
      <c r="CN23" s="62" t="s">
        <v>3005</v>
      </c>
      <c r="CO23" s="68" t="s">
        <v>3006</v>
      </c>
      <c r="CP23" s="62" t="s">
        <v>3005</v>
      </c>
      <c r="CQ23" s="63" t="s">
        <v>3006</v>
      </c>
      <c r="CR23" s="62" t="s">
        <v>3005</v>
      </c>
      <c r="CS23" s="68" t="s">
        <v>3006</v>
      </c>
      <c r="CV23" s="126" t="s">
        <v>6041</v>
      </c>
      <c r="CW23" s="127" t="s">
        <v>3007</v>
      </c>
      <c r="CX23" s="126" t="s">
        <v>6041</v>
      </c>
      <c r="CY23" s="127" t="s">
        <v>3007</v>
      </c>
      <c r="CZ23" s="126" t="s">
        <v>6041</v>
      </c>
      <c r="DA23" s="127" t="s">
        <v>3007</v>
      </c>
      <c r="DB23" s="126" t="s">
        <v>6041</v>
      </c>
      <c r="DC23" s="127" t="s">
        <v>3007</v>
      </c>
      <c r="DR23" s="94"/>
      <c r="DS23" s="93"/>
      <c r="EH23" s="138" t="s">
        <v>3008</v>
      </c>
      <c r="EI23" s="74" t="s">
        <v>3009</v>
      </c>
      <c r="EJ23" s="138" t="s">
        <v>3010</v>
      </c>
      <c r="EK23" s="74" t="s">
        <v>3011</v>
      </c>
      <c r="EL23" s="135">
        <v>17</v>
      </c>
      <c r="EM23" s="74" t="s">
        <v>2986</v>
      </c>
      <c r="ET23" s="134" t="s">
        <v>3013</v>
      </c>
      <c r="EU23" s="73" t="s">
        <v>3014</v>
      </c>
      <c r="EV23" s="64">
        <v>1203</v>
      </c>
      <c r="EW23" s="73" t="s">
        <v>3015</v>
      </c>
      <c r="EZ23" s="139" t="s">
        <v>3016</v>
      </c>
      <c r="FA23" s="96" t="s">
        <v>3017</v>
      </c>
      <c r="FH23" s="247">
        <v>20</v>
      </c>
      <c r="FI23" s="248" t="s">
        <v>6042</v>
      </c>
      <c r="FZ23" s="64" t="s">
        <v>6043</v>
      </c>
      <c r="GA23" s="74" t="s">
        <v>6044</v>
      </c>
      <c r="GB23" s="135" t="s">
        <v>6045</v>
      </c>
      <c r="GC23" s="251" t="s">
        <v>6046</v>
      </c>
      <c r="GD23" s="261"/>
      <c r="GE23" s="262" t="s">
        <v>6047</v>
      </c>
      <c r="GF23" s="134" t="s">
        <v>6048</v>
      </c>
      <c r="GG23" s="74" t="s">
        <v>6049</v>
      </c>
      <c r="GP23" s="255">
        <v>99722</v>
      </c>
      <c r="GQ23" s="255" t="s">
        <v>6050</v>
      </c>
      <c r="GR23" s="134" t="s">
        <v>6051</v>
      </c>
      <c r="GS23" s="262" t="s">
        <v>5856</v>
      </c>
      <c r="GU23" s="256" t="s">
        <v>6052</v>
      </c>
      <c r="GX23" s="134" t="s">
        <v>6053</v>
      </c>
      <c r="GY23" s="258" t="s">
        <v>6054</v>
      </c>
      <c r="HB23" s="134" t="s">
        <v>6055</v>
      </c>
      <c r="HC23" s="323" t="s">
        <v>6056</v>
      </c>
    </row>
    <row r="24" spans="2:211" ht="14.85" customHeight="1" thickBot="1">
      <c r="F24" s="62" t="s">
        <v>3018</v>
      </c>
      <c r="G24" s="63" t="s">
        <v>3019</v>
      </c>
      <c r="H24" s="62" t="s">
        <v>3018</v>
      </c>
      <c r="I24" s="63" t="s">
        <v>3019</v>
      </c>
      <c r="J24" s="62" t="s">
        <v>3018</v>
      </c>
      <c r="K24" s="63" t="s">
        <v>3019</v>
      </c>
      <c r="L24" s="62" t="s">
        <v>3018</v>
      </c>
      <c r="M24" s="63" t="s">
        <v>3019</v>
      </c>
      <c r="N24" s="62" t="s">
        <v>3018</v>
      </c>
      <c r="O24" s="63" t="s">
        <v>3019</v>
      </c>
      <c r="BN24" s="62">
        <v>2009</v>
      </c>
      <c r="BO24" s="63" t="s">
        <v>6057</v>
      </c>
      <c r="BT24" s="64">
        <v>19</v>
      </c>
      <c r="BU24" s="74" t="s">
        <v>3021</v>
      </c>
      <c r="BV24" s="64">
        <v>19</v>
      </c>
      <c r="BW24" s="74" t="s">
        <v>3021</v>
      </c>
      <c r="CN24" s="62" t="s">
        <v>3022</v>
      </c>
      <c r="CO24" s="68" t="s">
        <v>3023</v>
      </c>
      <c r="CP24" s="62" t="s">
        <v>3022</v>
      </c>
      <c r="CQ24" s="63" t="s">
        <v>3023</v>
      </c>
      <c r="CR24" s="62" t="s">
        <v>3022</v>
      </c>
      <c r="CS24" s="68" t="s">
        <v>3023</v>
      </c>
      <c r="CV24" s="126" t="s">
        <v>6058</v>
      </c>
      <c r="CW24" s="127" t="s">
        <v>3024</v>
      </c>
      <c r="CX24" s="126" t="s">
        <v>6058</v>
      </c>
      <c r="CY24" s="127" t="s">
        <v>3024</v>
      </c>
      <c r="CZ24" s="126" t="s">
        <v>6058</v>
      </c>
      <c r="DA24" s="127" t="s">
        <v>3024</v>
      </c>
      <c r="DB24" s="126" t="s">
        <v>6058</v>
      </c>
      <c r="DC24" s="127" t="s">
        <v>3024</v>
      </c>
      <c r="DR24" s="94"/>
      <c r="DS24" s="93"/>
      <c r="EH24" s="134" t="s">
        <v>3025</v>
      </c>
      <c r="EI24" s="74" t="s">
        <v>3026</v>
      </c>
      <c r="EJ24" s="134" t="s">
        <v>3027</v>
      </c>
      <c r="EK24" s="74" t="s">
        <v>3028</v>
      </c>
      <c r="EL24" s="135">
        <v>18</v>
      </c>
      <c r="EM24" s="74" t="s">
        <v>3004</v>
      </c>
      <c r="ET24" s="134" t="s">
        <v>3030</v>
      </c>
      <c r="EU24" s="73" t="s">
        <v>3031</v>
      </c>
      <c r="EV24" s="64">
        <v>1298</v>
      </c>
      <c r="EW24" s="73" t="s">
        <v>3032</v>
      </c>
      <c r="FH24" s="247">
        <v>21</v>
      </c>
      <c r="FI24" s="248" t="s">
        <v>6059</v>
      </c>
      <c r="FZ24" s="64" t="s">
        <v>6060</v>
      </c>
      <c r="GA24" s="74" t="s">
        <v>6061</v>
      </c>
      <c r="GB24" s="135" t="s">
        <v>6062</v>
      </c>
      <c r="GC24" s="251" t="s">
        <v>6063</v>
      </c>
      <c r="GD24" s="134" t="s">
        <v>6064</v>
      </c>
      <c r="GE24" s="267" t="s">
        <v>6065</v>
      </c>
      <c r="GF24" s="134"/>
      <c r="GG24" s="74" t="s">
        <v>6066</v>
      </c>
      <c r="GP24" s="255">
        <v>99603</v>
      </c>
      <c r="GQ24" s="255" t="s">
        <v>6067</v>
      </c>
      <c r="GR24" s="134" t="s">
        <v>6068</v>
      </c>
      <c r="GS24" s="262" t="s">
        <v>5877</v>
      </c>
      <c r="GT24" s="88" t="s">
        <v>6069</v>
      </c>
      <c r="GU24" s="282" t="s">
        <v>6070</v>
      </c>
      <c r="GX24" s="134" t="s">
        <v>6071</v>
      </c>
      <c r="GY24" s="258" t="s">
        <v>6072</v>
      </c>
      <c r="HB24" s="134" t="s">
        <v>6073</v>
      </c>
      <c r="HC24" s="323" t="s">
        <v>6074</v>
      </c>
    </row>
    <row r="25" spans="2:211" ht="14.85" customHeight="1">
      <c r="F25" s="62" t="s">
        <v>3033</v>
      </c>
      <c r="G25" s="63" t="s">
        <v>3034</v>
      </c>
      <c r="H25" s="62" t="s">
        <v>3033</v>
      </c>
      <c r="I25" s="63" t="s">
        <v>3034</v>
      </c>
      <c r="J25" s="62" t="s">
        <v>3033</v>
      </c>
      <c r="K25" s="63" t="s">
        <v>3034</v>
      </c>
      <c r="L25" s="62" t="s">
        <v>3033</v>
      </c>
      <c r="M25" s="63" t="s">
        <v>3034</v>
      </c>
      <c r="N25" s="62" t="s">
        <v>3033</v>
      </c>
      <c r="O25" s="63" t="s">
        <v>3034</v>
      </c>
      <c r="BN25" s="62">
        <v>2011</v>
      </c>
      <c r="BO25" s="63" t="s">
        <v>3067</v>
      </c>
      <c r="BT25" s="64">
        <v>20</v>
      </c>
      <c r="BU25" s="74" t="s">
        <v>3036</v>
      </c>
      <c r="BV25" s="64">
        <v>20</v>
      </c>
      <c r="BW25" s="74" t="s">
        <v>3036</v>
      </c>
      <c r="CN25" s="62" t="s">
        <v>3037</v>
      </c>
      <c r="CO25" s="68" t="s">
        <v>3038</v>
      </c>
      <c r="CP25" s="62" t="s">
        <v>3037</v>
      </c>
      <c r="CQ25" s="63" t="s">
        <v>3038</v>
      </c>
      <c r="CR25" s="62" t="s">
        <v>3037</v>
      </c>
      <c r="CS25" s="68" t="s">
        <v>3038</v>
      </c>
      <c r="CV25" s="126" t="s">
        <v>6075</v>
      </c>
      <c r="CW25" s="127" t="s">
        <v>3039</v>
      </c>
      <c r="CX25" s="126" t="s">
        <v>6075</v>
      </c>
      <c r="CY25" s="127" t="s">
        <v>3039</v>
      </c>
      <c r="CZ25" s="126" t="s">
        <v>6075</v>
      </c>
      <c r="DA25" s="127" t="s">
        <v>3039</v>
      </c>
      <c r="DB25" s="126" t="s">
        <v>6075</v>
      </c>
      <c r="DC25" s="127" t="s">
        <v>3039</v>
      </c>
      <c r="DR25" s="94"/>
      <c r="DS25" s="93"/>
      <c r="EH25" s="134" t="s">
        <v>3040</v>
      </c>
      <c r="EI25" s="74" t="s">
        <v>3041</v>
      </c>
      <c r="EJ25" s="134" t="s">
        <v>3042</v>
      </c>
      <c r="EK25" s="74" t="s">
        <v>3043</v>
      </c>
      <c r="EL25" s="135">
        <v>19</v>
      </c>
      <c r="EM25" s="74" t="s">
        <v>3021</v>
      </c>
      <c r="ET25" s="134" t="s">
        <v>3045</v>
      </c>
      <c r="EU25" s="73" t="s">
        <v>3046</v>
      </c>
      <c r="EV25" s="64">
        <v>1299</v>
      </c>
      <c r="EW25" s="73" t="s">
        <v>3047</v>
      </c>
      <c r="EZ25" s="140" t="s">
        <v>3048</v>
      </c>
      <c r="FH25" s="247">
        <v>22</v>
      </c>
      <c r="FI25" s="248" t="s">
        <v>6076</v>
      </c>
      <c r="FZ25" s="64" t="s">
        <v>6077</v>
      </c>
      <c r="GA25" s="74" t="s">
        <v>6078</v>
      </c>
      <c r="GB25" s="135" t="s">
        <v>6079</v>
      </c>
      <c r="GC25" s="251" t="s">
        <v>6080</v>
      </c>
      <c r="GD25" s="261"/>
      <c r="GE25" s="262" t="s">
        <v>6081</v>
      </c>
      <c r="GF25" s="134" t="s">
        <v>6082</v>
      </c>
      <c r="GG25" s="74" t="s">
        <v>6083</v>
      </c>
      <c r="GP25" s="255">
        <v>102481</v>
      </c>
      <c r="GQ25" s="255" t="s">
        <v>6084</v>
      </c>
      <c r="GR25" s="134"/>
      <c r="GS25" s="275" t="s">
        <v>5898</v>
      </c>
      <c r="GX25" s="134" t="s">
        <v>6085</v>
      </c>
      <c r="GY25" s="258" t="s">
        <v>6086</v>
      </c>
      <c r="HB25" s="261"/>
      <c r="HC25" s="310" t="s">
        <v>47</v>
      </c>
    </row>
    <row r="26" spans="2:211" ht="14.85" customHeight="1" thickBot="1">
      <c r="F26" s="62" t="s">
        <v>3049</v>
      </c>
      <c r="G26" s="63" t="s">
        <v>3050</v>
      </c>
      <c r="H26" s="62" t="s">
        <v>3049</v>
      </c>
      <c r="I26" s="63" t="s">
        <v>3050</v>
      </c>
      <c r="J26" s="62" t="s">
        <v>3049</v>
      </c>
      <c r="K26" s="63" t="s">
        <v>3050</v>
      </c>
      <c r="L26" s="62" t="s">
        <v>3049</v>
      </c>
      <c r="M26" s="63" t="s">
        <v>3050</v>
      </c>
      <c r="N26" s="62" t="s">
        <v>3049</v>
      </c>
      <c r="O26" s="63" t="s">
        <v>3050</v>
      </c>
      <c r="BN26" s="62">
        <v>2012</v>
      </c>
      <c r="BO26" s="63" t="s">
        <v>3082</v>
      </c>
      <c r="BT26" s="89">
        <v>21</v>
      </c>
      <c r="BU26" s="96" t="s">
        <v>3052</v>
      </c>
      <c r="BV26" s="89">
        <v>21</v>
      </c>
      <c r="BW26" s="96" t="s">
        <v>3052</v>
      </c>
      <c r="CN26" s="62" t="s">
        <v>3053</v>
      </c>
      <c r="CO26" s="68" t="s">
        <v>3054</v>
      </c>
      <c r="CP26" s="62" t="s">
        <v>3053</v>
      </c>
      <c r="CQ26" s="63" t="s">
        <v>3054</v>
      </c>
      <c r="CR26" s="62" t="s">
        <v>3053</v>
      </c>
      <c r="CS26" s="68" t="s">
        <v>3054</v>
      </c>
      <c r="CV26" s="126" t="s">
        <v>6087</v>
      </c>
      <c r="CW26" s="127" t="s">
        <v>3055</v>
      </c>
      <c r="CX26" s="126" t="s">
        <v>6087</v>
      </c>
      <c r="CY26" s="127" t="s">
        <v>3055</v>
      </c>
      <c r="CZ26" s="126" t="s">
        <v>6087</v>
      </c>
      <c r="DA26" s="127" t="s">
        <v>3055</v>
      </c>
      <c r="DB26" s="126" t="s">
        <v>6087</v>
      </c>
      <c r="DC26" s="127" t="s">
        <v>3055</v>
      </c>
      <c r="DR26" s="94"/>
      <c r="DS26" s="93"/>
      <c r="EH26" s="134" t="s">
        <v>3056</v>
      </c>
      <c r="EI26" s="74" t="s">
        <v>3057</v>
      </c>
      <c r="EJ26" s="134" t="s">
        <v>3058</v>
      </c>
      <c r="EK26" s="74" t="s">
        <v>3059</v>
      </c>
      <c r="EL26" s="135">
        <v>20</v>
      </c>
      <c r="EM26" s="74" t="s">
        <v>3036</v>
      </c>
      <c r="ET26" s="134" t="s">
        <v>3062</v>
      </c>
      <c r="EU26" s="73" t="s">
        <v>3063</v>
      </c>
      <c r="EV26" s="64">
        <v>1300</v>
      </c>
      <c r="EW26" s="73" t="s">
        <v>3064</v>
      </c>
      <c r="EZ26" s="141"/>
      <c r="FH26" s="247">
        <v>27</v>
      </c>
      <c r="FI26" s="248" t="s">
        <v>6088</v>
      </c>
      <c r="FZ26" s="64" t="s">
        <v>6089</v>
      </c>
      <c r="GA26" s="74" t="s">
        <v>6090</v>
      </c>
      <c r="GB26" s="135" t="s">
        <v>6091</v>
      </c>
      <c r="GC26" s="251" t="s">
        <v>6092</v>
      </c>
      <c r="GD26" s="134" t="s">
        <v>6093</v>
      </c>
      <c r="GE26" s="267" t="s">
        <v>6094</v>
      </c>
      <c r="GF26" s="134" t="s">
        <v>6095</v>
      </c>
      <c r="GG26" s="74" t="s">
        <v>6096</v>
      </c>
      <c r="GP26" s="255">
        <v>102482</v>
      </c>
      <c r="GQ26" s="255" t="s">
        <v>6097</v>
      </c>
      <c r="GR26" s="134" t="s">
        <v>6098</v>
      </c>
      <c r="GS26" s="262" t="s">
        <v>5920</v>
      </c>
      <c r="GX26" s="134" t="s">
        <v>6099</v>
      </c>
      <c r="GY26" s="258" t="s">
        <v>6100</v>
      </c>
      <c r="HB26" s="134" t="s">
        <v>6101</v>
      </c>
      <c r="HC26" s="267" t="s">
        <v>6102</v>
      </c>
    </row>
    <row r="27" spans="2:211" ht="14.85" customHeight="1" thickBot="1">
      <c r="F27" s="62" t="s">
        <v>3065</v>
      </c>
      <c r="G27" s="63" t="s">
        <v>3066</v>
      </c>
      <c r="H27" s="62" t="s">
        <v>3065</v>
      </c>
      <c r="I27" s="63" t="s">
        <v>3066</v>
      </c>
      <c r="J27" s="62" t="s">
        <v>3065</v>
      </c>
      <c r="K27" s="63" t="s">
        <v>3066</v>
      </c>
      <c r="L27" s="62" t="s">
        <v>3065</v>
      </c>
      <c r="M27" s="63" t="s">
        <v>3066</v>
      </c>
      <c r="N27" s="62" t="s">
        <v>3065</v>
      </c>
      <c r="O27" s="63" t="s">
        <v>3066</v>
      </c>
      <c r="BN27" s="62">
        <v>2013</v>
      </c>
      <c r="BO27" s="63" t="s">
        <v>3097</v>
      </c>
      <c r="CN27" s="62" t="s">
        <v>3068</v>
      </c>
      <c r="CO27" s="68" t="s">
        <v>3069</v>
      </c>
      <c r="CP27" s="62" t="s">
        <v>3068</v>
      </c>
      <c r="CQ27" s="63" t="s">
        <v>3069</v>
      </c>
      <c r="CR27" s="62" t="s">
        <v>3068</v>
      </c>
      <c r="CS27" s="68" t="s">
        <v>3069</v>
      </c>
      <c r="CV27" s="126" t="s">
        <v>6087</v>
      </c>
      <c r="CW27" s="127" t="s">
        <v>3055</v>
      </c>
      <c r="CX27" s="126" t="s">
        <v>6087</v>
      </c>
      <c r="CY27" s="127" t="s">
        <v>3055</v>
      </c>
      <c r="CZ27" s="126" t="s">
        <v>6087</v>
      </c>
      <c r="DA27" s="127" t="s">
        <v>3055</v>
      </c>
      <c r="DB27" s="126" t="s">
        <v>6087</v>
      </c>
      <c r="DC27" s="127" t="s">
        <v>3055</v>
      </c>
      <c r="DR27" s="94"/>
      <c r="DS27" s="93"/>
      <c r="EH27" s="134" t="s">
        <v>3070</v>
      </c>
      <c r="EI27" s="74" t="s">
        <v>3071</v>
      </c>
      <c r="EJ27" s="134" t="s">
        <v>3072</v>
      </c>
      <c r="EK27" s="74" t="s">
        <v>3073</v>
      </c>
      <c r="EL27" s="142">
        <v>21</v>
      </c>
      <c r="EM27" s="96" t="s">
        <v>3052</v>
      </c>
      <c r="ET27" s="134" t="s">
        <v>3076</v>
      </c>
      <c r="EU27" s="73" t="s">
        <v>3077</v>
      </c>
      <c r="EV27" s="64">
        <v>1400</v>
      </c>
      <c r="EW27" s="73" t="s">
        <v>3078</v>
      </c>
      <c r="EZ27" s="140" t="s">
        <v>3079</v>
      </c>
      <c r="FH27" s="247">
        <v>28</v>
      </c>
      <c r="FI27" s="248" t="s">
        <v>6103</v>
      </c>
      <c r="FZ27" s="89" t="s">
        <v>6104</v>
      </c>
      <c r="GA27" s="96" t="s">
        <v>6105</v>
      </c>
      <c r="GB27" s="135" t="s">
        <v>6106</v>
      </c>
      <c r="GC27" s="251" t="s">
        <v>6107</v>
      </c>
      <c r="GD27" s="134" t="s">
        <v>6108</v>
      </c>
      <c r="GE27" s="267" t="s">
        <v>6109</v>
      </c>
      <c r="GF27" s="134" t="s">
        <v>6110</v>
      </c>
      <c r="GG27" s="74" t="s">
        <v>6111</v>
      </c>
      <c r="GP27" s="255">
        <v>99611</v>
      </c>
      <c r="GQ27" s="255" t="s">
        <v>6112</v>
      </c>
      <c r="GR27" s="134" t="s">
        <v>6113</v>
      </c>
      <c r="GS27" s="262" t="s">
        <v>5941</v>
      </c>
      <c r="GX27" s="134" t="s">
        <v>6114</v>
      </c>
      <c r="GY27" s="258" t="s">
        <v>6115</v>
      </c>
      <c r="HB27" s="261"/>
      <c r="HC27" s="267" t="s">
        <v>6116</v>
      </c>
    </row>
    <row r="28" spans="2:211" ht="14.85" customHeight="1" thickBot="1">
      <c r="F28" s="62" t="s">
        <v>3080</v>
      </c>
      <c r="G28" s="63" t="s">
        <v>3081</v>
      </c>
      <c r="H28" s="62" t="s">
        <v>3080</v>
      </c>
      <c r="I28" s="63" t="s">
        <v>3081</v>
      </c>
      <c r="J28" s="62" t="s">
        <v>3080</v>
      </c>
      <c r="K28" s="63" t="s">
        <v>3081</v>
      </c>
      <c r="L28" s="62" t="s">
        <v>3080</v>
      </c>
      <c r="M28" s="63" t="s">
        <v>3081</v>
      </c>
      <c r="N28" s="62" t="s">
        <v>3080</v>
      </c>
      <c r="O28" s="63" t="s">
        <v>3081</v>
      </c>
      <c r="BN28" s="62">
        <v>2014</v>
      </c>
      <c r="BO28" s="63" t="s">
        <v>3109</v>
      </c>
      <c r="CN28" s="62" t="s">
        <v>3083</v>
      </c>
      <c r="CO28" s="68" t="s">
        <v>3084</v>
      </c>
      <c r="CP28" s="62" t="s">
        <v>3083</v>
      </c>
      <c r="CQ28" s="63" t="s">
        <v>3084</v>
      </c>
      <c r="CR28" s="62" t="s">
        <v>3083</v>
      </c>
      <c r="CS28" s="68" t="s">
        <v>3084</v>
      </c>
      <c r="CV28" s="126" t="s">
        <v>6117</v>
      </c>
      <c r="CW28" s="127" t="s">
        <v>3085</v>
      </c>
      <c r="CX28" s="126" t="s">
        <v>6117</v>
      </c>
      <c r="CY28" s="127" t="s">
        <v>3085</v>
      </c>
      <c r="CZ28" s="126" t="s">
        <v>6117</v>
      </c>
      <c r="DA28" s="127" t="s">
        <v>3085</v>
      </c>
      <c r="DB28" s="126" t="s">
        <v>6117</v>
      </c>
      <c r="DC28" s="127" t="s">
        <v>3085</v>
      </c>
      <c r="DR28" s="94"/>
      <c r="DS28" s="93"/>
      <c r="EH28" s="134" t="s">
        <v>3086</v>
      </c>
      <c r="EI28" s="74" t="s">
        <v>3087</v>
      </c>
      <c r="EJ28" s="134" t="s">
        <v>3088</v>
      </c>
      <c r="EK28" s="74" t="s">
        <v>3089</v>
      </c>
      <c r="ET28" s="134" t="s">
        <v>3092</v>
      </c>
      <c r="EU28" s="73" t="s">
        <v>3093</v>
      </c>
      <c r="EV28" s="64">
        <v>1500</v>
      </c>
      <c r="EW28" s="73" t="s">
        <v>3094</v>
      </c>
      <c r="FH28" s="247">
        <v>29</v>
      </c>
      <c r="FI28" s="248" t="s">
        <v>6118</v>
      </c>
      <c r="GB28" s="64" t="s">
        <v>6119</v>
      </c>
      <c r="GC28" s="251" t="s">
        <v>6120</v>
      </c>
      <c r="GD28" s="134" t="s">
        <v>6121</v>
      </c>
      <c r="GE28" s="267" t="s">
        <v>6122</v>
      </c>
      <c r="GF28" s="134" t="s">
        <v>6123</v>
      </c>
      <c r="GG28" s="74" t="s">
        <v>6124</v>
      </c>
      <c r="GP28" s="255">
        <v>100218</v>
      </c>
      <c r="GQ28" s="255" t="s">
        <v>6125</v>
      </c>
      <c r="GR28" s="134" t="s">
        <v>6126</v>
      </c>
      <c r="GS28" s="273" t="s">
        <v>6127</v>
      </c>
      <c r="GX28" s="137" t="s">
        <v>6128</v>
      </c>
      <c r="GY28" s="283" t="s">
        <v>6129</v>
      </c>
      <c r="HB28" s="134" t="s">
        <v>6130</v>
      </c>
      <c r="HC28" s="323" t="s">
        <v>6131</v>
      </c>
    </row>
    <row r="29" spans="2:211" ht="14.85" customHeight="1" thickBot="1">
      <c r="F29" s="62" t="s">
        <v>3095</v>
      </c>
      <c r="G29" s="63" t="s">
        <v>3096</v>
      </c>
      <c r="H29" s="62" t="s">
        <v>3095</v>
      </c>
      <c r="I29" s="63" t="s">
        <v>3096</v>
      </c>
      <c r="J29" s="62" t="s">
        <v>3095</v>
      </c>
      <c r="K29" s="63" t="s">
        <v>3096</v>
      </c>
      <c r="L29" s="62" t="s">
        <v>3095</v>
      </c>
      <c r="M29" s="63" t="s">
        <v>3096</v>
      </c>
      <c r="N29" s="62" t="s">
        <v>3095</v>
      </c>
      <c r="O29" s="63" t="s">
        <v>3096</v>
      </c>
      <c r="BN29" s="62">
        <v>2015</v>
      </c>
      <c r="BO29" s="63" t="s">
        <v>3123</v>
      </c>
      <c r="CN29" s="62" t="s">
        <v>3098</v>
      </c>
      <c r="CO29" s="68" t="s">
        <v>3099</v>
      </c>
      <c r="CP29" s="62" t="s">
        <v>3098</v>
      </c>
      <c r="CQ29" s="63" t="s">
        <v>3099</v>
      </c>
      <c r="CR29" s="62" t="s">
        <v>3098</v>
      </c>
      <c r="CS29" s="68" t="s">
        <v>3099</v>
      </c>
      <c r="CV29" s="126" t="s">
        <v>6132</v>
      </c>
      <c r="CW29" s="127" t="s">
        <v>3100</v>
      </c>
      <c r="CX29" s="126" t="s">
        <v>6132</v>
      </c>
      <c r="CY29" s="127" t="s">
        <v>3100</v>
      </c>
      <c r="CZ29" s="126" t="s">
        <v>6132</v>
      </c>
      <c r="DA29" s="127" t="s">
        <v>3100</v>
      </c>
      <c r="DB29" s="126" t="s">
        <v>6132</v>
      </c>
      <c r="DC29" s="127" t="s">
        <v>3100</v>
      </c>
      <c r="DR29" s="94"/>
      <c r="DS29" s="93"/>
      <c r="EH29" s="134" t="s">
        <v>3101</v>
      </c>
      <c r="EI29" s="74" t="s">
        <v>3102</v>
      </c>
      <c r="EJ29" s="134" t="s">
        <v>3103</v>
      </c>
      <c r="EK29" s="74" t="s">
        <v>3104</v>
      </c>
      <c r="ET29" s="134" t="s">
        <v>3105</v>
      </c>
      <c r="EU29" s="73" t="s">
        <v>3106</v>
      </c>
      <c r="EV29" s="64">
        <v>1800</v>
      </c>
      <c r="EW29" s="73" t="s">
        <v>2790</v>
      </c>
      <c r="FH29" s="247">
        <v>30</v>
      </c>
      <c r="FI29" s="248" t="s">
        <v>6133</v>
      </c>
      <c r="GB29" s="64" t="s">
        <v>6134</v>
      </c>
      <c r="GC29" s="251" t="s">
        <v>6135</v>
      </c>
      <c r="GD29" s="134" t="s">
        <v>6136</v>
      </c>
      <c r="GE29" s="267" t="s">
        <v>6137</v>
      </c>
      <c r="GF29" s="134" t="s">
        <v>6138</v>
      </c>
      <c r="GG29" s="74" t="s">
        <v>6139</v>
      </c>
      <c r="GP29" s="255">
        <v>100219</v>
      </c>
      <c r="GQ29" s="255" t="s">
        <v>6140</v>
      </c>
      <c r="GR29" s="137" t="s">
        <v>6141</v>
      </c>
      <c r="GS29" s="284" t="s">
        <v>6142</v>
      </c>
      <c r="HB29" s="134" t="s">
        <v>6143</v>
      </c>
      <c r="HC29" s="323" t="s">
        <v>6144</v>
      </c>
    </row>
    <row r="30" spans="2:211" ht="14.85" customHeight="1">
      <c r="F30" s="62" t="s">
        <v>3107</v>
      </c>
      <c r="G30" s="63" t="s">
        <v>3108</v>
      </c>
      <c r="H30" s="62" t="s">
        <v>3107</v>
      </c>
      <c r="I30" s="63" t="s">
        <v>3108</v>
      </c>
      <c r="J30" s="62" t="s">
        <v>3107</v>
      </c>
      <c r="K30" s="63" t="s">
        <v>3108</v>
      </c>
      <c r="L30" s="62" t="s">
        <v>3107</v>
      </c>
      <c r="M30" s="63" t="s">
        <v>3108</v>
      </c>
      <c r="N30" s="62" t="s">
        <v>3107</v>
      </c>
      <c r="O30" s="63" t="s">
        <v>3108</v>
      </c>
      <c r="BN30" s="62">
        <v>2016</v>
      </c>
      <c r="BO30" s="63" t="s">
        <v>3137</v>
      </c>
      <c r="CN30" s="62" t="s">
        <v>3110</v>
      </c>
      <c r="CO30" s="68" t="s">
        <v>3111</v>
      </c>
      <c r="CP30" s="62" t="s">
        <v>3110</v>
      </c>
      <c r="CQ30" s="63" t="s">
        <v>3111</v>
      </c>
      <c r="CR30" s="62" t="s">
        <v>3110</v>
      </c>
      <c r="CS30" s="68" t="s">
        <v>3111</v>
      </c>
      <c r="CV30" s="126" t="s">
        <v>6145</v>
      </c>
      <c r="CW30" s="127" t="s">
        <v>3112</v>
      </c>
      <c r="CX30" s="126" t="s">
        <v>6145</v>
      </c>
      <c r="CY30" s="127" t="s">
        <v>3112</v>
      </c>
      <c r="CZ30" s="126" t="s">
        <v>6145</v>
      </c>
      <c r="DA30" s="127" t="s">
        <v>3112</v>
      </c>
      <c r="DB30" s="126" t="s">
        <v>6145</v>
      </c>
      <c r="DC30" s="127" t="s">
        <v>3112</v>
      </c>
      <c r="DR30" s="94"/>
      <c r="DS30" s="93"/>
      <c r="EH30" s="134" t="s">
        <v>3113</v>
      </c>
      <c r="EI30" s="74" t="s">
        <v>3114</v>
      </c>
      <c r="EJ30" s="134" t="s">
        <v>3115</v>
      </c>
      <c r="EK30" s="74" t="s">
        <v>3116</v>
      </c>
      <c r="ET30" s="134" t="s">
        <v>3118</v>
      </c>
      <c r="EU30" s="73" t="s">
        <v>3119</v>
      </c>
      <c r="EV30" s="64">
        <v>1900</v>
      </c>
      <c r="EW30" s="73" t="s">
        <v>3120</v>
      </c>
      <c r="FH30" s="247">
        <v>31</v>
      </c>
      <c r="FI30" s="248" t="s">
        <v>6146</v>
      </c>
      <c r="GB30" s="64" t="s">
        <v>6147</v>
      </c>
      <c r="GC30" s="251" t="s">
        <v>6148</v>
      </c>
      <c r="GD30" s="134" t="s">
        <v>6149</v>
      </c>
      <c r="GE30" s="267" t="s">
        <v>6150</v>
      </c>
      <c r="GF30" s="134"/>
      <c r="GG30" s="74" t="s">
        <v>6151</v>
      </c>
      <c r="GP30" s="255">
        <v>100325</v>
      </c>
      <c r="GQ30" s="255" t="s">
        <v>6152</v>
      </c>
      <c r="HB30" s="134" t="s">
        <v>6153</v>
      </c>
      <c r="HC30" s="323" t="s">
        <v>6154</v>
      </c>
    </row>
    <row r="31" spans="2:211" ht="14.85" customHeight="1">
      <c r="F31" s="62" t="s">
        <v>3121</v>
      </c>
      <c r="G31" s="63" t="s">
        <v>3122</v>
      </c>
      <c r="H31" s="62" t="s">
        <v>3121</v>
      </c>
      <c r="I31" s="63" t="s">
        <v>3122</v>
      </c>
      <c r="J31" s="62" t="s">
        <v>3121</v>
      </c>
      <c r="K31" s="63" t="s">
        <v>3122</v>
      </c>
      <c r="L31" s="62" t="s">
        <v>3121</v>
      </c>
      <c r="M31" s="63" t="s">
        <v>3122</v>
      </c>
      <c r="N31" s="62" t="s">
        <v>3121</v>
      </c>
      <c r="O31" s="63" t="s">
        <v>3122</v>
      </c>
      <c r="BN31" s="62">
        <v>2017</v>
      </c>
      <c r="BO31" s="63" t="s">
        <v>3151</v>
      </c>
      <c r="CN31" s="62" t="s">
        <v>3124</v>
      </c>
      <c r="CO31" s="68" t="s">
        <v>3125</v>
      </c>
      <c r="CP31" s="62" t="s">
        <v>3124</v>
      </c>
      <c r="CQ31" s="63" t="s">
        <v>3125</v>
      </c>
      <c r="CR31" s="62" t="s">
        <v>3124</v>
      </c>
      <c r="CS31" s="68" t="s">
        <v>3125</v>
      </c>
      <c r="CV31" s="126" t="s">
        <v>6155</v>
      </c>
      <c r="CW31" s="127" t="s">
        <v>3126</v>
      </c>
      <c r="CX31" s="126" t="s">
        <v>6155</v>
      </c>
      <c r="CY31" s="127" t="s">
        <v>3126</v>
      </c>
      <c r="CZ31" s="126" t="s">
        <v>6155</v>
      </c>
      <c r="DA31" s="127" t="s">
        <v>3126</v>
      </c>
      <c r="DB31" s="126" t="s">
        <v>6155</v>
      </c>
      <c r="DC31" s="127" t="s">
        <v>3126</v>
      </c>
      <c r="DR31" s="94"/>
      <c r="DS31" s="93"/>
      <c r="EH31" s="134" t="s">
        <v>3127</v>
      </c>
      <c r="EI31" s="74" t="s">
        <v>3128</v>
      </c>
      <c r="EJ31" s="134" t="s">
        <v>3129</v>
      </c>
      <c r="EK31" s="74" t="s">
        <v>3130</v>
      </c>
      <c r="ET31" s="134" t="s">
        <v>3132</v>
      </c>
      <c r="EU31" s="73" t="s">
        <v>3133</v>
      </c>
      <c r="EV31" s="64">
        <v>2000</v>
      </c>
      <c r="EW31" s="73" t="s">
        <v>3134</v>
      </c>
      <c r="FH31" s="247">
        <v>32</v>
      </c>
      <c r="FI31" s="248" t="s">
        <v>6156</v>
      </c>
      <c r="GB31" s="64"/>
      <c r="GC31" s="251" t="s">
        <v>6157</v>
      </c>
      <c r="GD31" s="134" t="s">
        <v>6158</v>
      </c>
      <c r="GE31" s="267" t="s">
        <v>6159</v>
      </c>
      <c r="GF31" s="134" t="s">
        <v>6160</v>
      </c>
      <c r="GG31" s="74" t="s">
        <v>6161</v>
      </c>
      <c r="GP31" s="255">
        <v>102462</v>
      </c>
      <c r="GQ31" s="255" t="s">
        <v>6162</v>
      </c>
      <c r="HB31" s="134" t="s">
        <v>6163</v>
      </c>
      <c r="HC31" s="323" t="s">
        <v>6164</v>
      </c>
    </row>
    <row r="32" spans="2:211" ht="14.85" customHeight="1">
      <c r="F32" s="62" t="s">
        <v>3135</v>
      </c>
      <c r="G32" s="63" t="s">
        <v>3136</v>
      </c>
      <c r="H32" s="62" t="s">
        <v>3135</v>
      </c>
      <c r="I32" s="63" t="s">
        <v>3136</v>
      </c>
      <c r="J32" s="62" t="s">
        <v>3135</v>
      </c>
      <c r="K32" s="63" t="s">
        <v>3136</v>
      </c>
      <c r="L32" s="62" t="s">
        <v>3135</v>
      </c>
      <c r="M32" s="63" t="s">
        <v>3136</v>
      </c>
      <c r="N32" s="62" t="s">
        <v>3135</v>
      </c>
      <c r="O32" s="63" t="s">
        <v>3136</v>
      </c>
      <c r="BN32" s="62">
        <v>2018</v>
      </c>
      <c r="BO32" s="63" t="s">
        <v>3165</v>
      </c>
      <c r="CN32" s="62" t="s">
        <v>3138</v>
      </c>
      <c r="CO32" s="68" t="s">
        <v>3139</v>
      </c>
      <c r="CP32" s="62" t="s">
        <v>3138</v>
      </c>
      <c r="CQ32" s="63" t="s">
        <v>3139</v>
      </c>
      <c r="CR32" s="62" t="s">
        <v>3138</v>
      </c>
      <c r="CS32" s="68" t="s">
        <v>3139</v>
      </c>
      <c r="CV32" s="126" t="s">
        <v>6165</v>
      </c>
      <c r="CW32" s="127" t="s">
        <v>3140</v>
      </c>
      <c r="CX32" s="126" t="s">
        <v>6165</v>
      </c>
      <c r="CY32" s="127" t="s">
        <v>3140</v>
      </c>
      <c r="CZ32" s="126" t="s">
        <v>6165</v>
      </c>
      <c r="DA32" s="127" t="s">
        <v>3140</v>
      </c>
      <c r="DB32" s="126" t="s">
        <v>6165</v>
      </c>
      <c r="DC32" s="127" t="s">
        <v>3140</v>
      </c>
      <c r="DR32" s="94"/>
      <c r="DS32" s="93"/>
      <c r="EH32" s="134" t="s">
        <v>3141</v>
      </c>
      <c r="EI32" s="74" t="s">
        <v>3142</v>
      </c>
      <c r="EJ32" s="134" t="s">
        <v>3143</v>
      </c>
      <c r="EK32" s="74" t="s">
        <v>3144</v>
      </c>
      <c r="ET32" s="134" t="s">
        <v>3146</v>
      </c>
      <c r="EU32" s="73" t="s">
        <v>3147</v>
      </c>
      <c r="EV32" s="64">
        <v>2100</v>
      </c>
      <c r="EW32" s="73" t="s">
        <v>3148</v>
      </c>
      <c r="FH32" s="247">
        <v>33</v>
      </c>
      <c r="FI32" s="248" t="s">
        <v>6166</v>
      </c>
      <c r="GB32" s="64" t="s">
        <v>6167</v>
      </c>
      <c r="GC32" s="251" t="s">
        <v>6168</v>
      </c>
      <c r="GD32" s="134" t="s">
        <v>6169</v>
      </c>
      <c r="GE32" s="267" t="s">
        <v>6170</v>
      </c>
      <c r="GF32" s="134" t="s">
        <v>6171</v>
      </c>
      <c r="GG32" s="74" t="s">
        <v>6172</v>
      </c>
      <c r="GP32" s="255">
        <v>100051</v>
      </c>
      <c r="GQ32" s="255" t="s">
        <v>6173</v>
      </c>
      <c r="HB32" s="134" t="s">
        <v>6174</v>
      </c>
      <c r="HC32" s="323" t="s">
        <v>6175</v>
      </c>
    </row>
    <row r="33" spans="6:211" ht="14.85" customHeight="1" thickBot="1">
      <c r="F33" s="62" t="s">
        <v>3149</v>
      </c>
      <c r="G33" s="63" t="s">
        <v>3150</v>
      </c>
      <c r="H33" s="62" t="s">
        <v>3149</v>
      </c>
      <c r="I33" s="63" t="s">
        <v>3150</v>
      </c>
      <c r="J33" s="62" t="s">
        <v>3149</v>
      </c>
      <c r="K33" s="63" t="s">
        <v>3150</v>
      </c>
      <c r="L33" s="62" t="s">
        <v>3149</v>
      </c>
      <c r="M33" s="63" t="s">
        <v>3150</v>
      </c>
      <c r="N33" s="62" t="s">
        <v>3149</v>
      </c>
      <c r="O33" s="63" t="s">
        <v>3150</v>
      </c>
      <c r="BN33" s="62">
        <v>2019</v>
      </c>
      <c r="BO33" s="63" t="s">
        <v>3179</v>
      </c>
      <c r="CN33" s="62" t="s">
        <v>3152</v>
      </c>
      <c r="CO33" s="68" t="s">
        <v>3153</v>
      </c>
      <c r="CP33" s="62" t="s">
        <v>3152</v>
      </c>
      <c r="CQ33" s="63" t="s">
        <v>3153</v>
      </c>
      <c r="CR33" s="62" t="s">
        <v>3152</v>
      </c>
      <c r="CS33" s="68" t="s">
        <v>3153</v>
      </c>
      <c r="CV33" s="126" t="s">
        <v>6176</v>
      </c>
      <c r="CW33" s="127" t="s">
        <v>3154</v>
      </c>
      <c r="CX33" s="126" t="s">
        <v>6176</v>
      </c>
      <c r="CY33" s="127" t="s">
        <v>3154</v>
      </c>
      <c r="CZ33" s="126" t="s">
        <v>6176</v>
      </c>
      <c r="DA33" s="127" t="s">
        <v>3154</v>
      </c>
      <c r="DB33" s="126" t="s">
        <v>6176</v>
      </c>
      <c r="DC33" s="127" t="s">
        <v>3154</v>
      </c>
      <c r="DR33" s="94"/>
      <c r="DS33" s="93"/>
      <c r="EH33" s="134" t="s">
        <v>3155</v>
      </c>
      <c r="EI33" s="74" t="s">
        <v>3156</v>
      </c>
      <c r="EJ33" s="134" t="s">
        <v>3157</v>
      </c>
      <c r="EK33" s="74" t="s">
        <v>3158</v>
      </c>
      <c r="ET33" s="134" t="s">
        <v>3160</v>
      </c>
      <c r="EU33" s="73" t="s">
        <v>3161</v>
      </c>
      <c r="EV33" s="64">
        <v>2200</v>
      </c>
      <c r="EW33" s="73" t="s">
        <v>3162</v>
      </c>
      <c r="FH33" s="247">
        <v>34</v>
      </c>
      <c r="FI33" s="285" t="s">
        <v>6177</v>
      </c>
      <c r="GB33" s="64" t="s">
        <v>6178</v>
      </c>
      <c r="GC33" s="251" t="s">
        <v>6179</v>
      </c>
      <c r="GD33" s="261"/>
      <c r="GE33" s="262" t="s">
        <v>6180</v>
      </c>
      <c r="GF33" s="137" t="s">
        <v>6181</v>
      </c>
      <c r="GG33" s="96" t="s">
        <v>6182</v>
      </c>
      <c r="GP33" s="255">
        <v>102464</v>
      </c>
      <c r="GQ33" s="255" t="s">
        <v>6183</v>
      </c>
      <c r="HB33" s="134" t="s">
        <v>6184</v>
      </c>
      <c r="HC33" s="323" t="s">
        <v>6185</v>
      </c>
    </row>
    <row r="34" spans="6:211" ht="14.85" customHeight="1" thickBot="1">
      <c r="F34" s="62" t="s">
        <v>3163</v>
      </c>
      <c r="G34" s="63" t="s">
        <v>3164</v>
      </c>
      <c r="H34" s="62" t="s">
        <v>3163</v>
      </c>
      <c r="I34" s="63" t="s">
        <v>3164</v>
      </c>
      <c r="J34" s="62" t="s">
        <v>3163</v>
      </c>
      <c r="K34" s="63" t="s">
        <v>3164</v>
      </c>
      <c r="L34" s="62" t="s">
        <v>3163</v>
      </c>
      <c r="M34" s="63" t="s">
        <v>3164</v>
      </c>
      <c r="N34" s="62" t="s">
        <v>3163</v>
      </c>
      <c r="O34" s="63" t="s">
        <v>3164</v>
      </c>
      <c r="BN34" s="80">
        <v>2020</v>
      </c>
      <c r="BO34" s="81" t="s">
        <v>2619</v>
      </c>
      <c r="CN34" s="62" t="s">
        <v>3166</v>
      </c>
      <c r="CO34" s="68" t="s">
        <v>3167</v>
      </c>
      <c r="CP34" s="62" t="s">
        <v>3166</v>
      </c>
      <c r="CQ34" s="63" t="s">
        <v>3167</v>
      </c>
      <c r="CR34" s="62" t="s">
        <v>3166</v>
      </c>
      <c r="CS34" s="68" t="s">
        <v>3167</v>
      </c>
      <c r="CV34" s="126" t="s">
        <v>6186</v>
      </c>
      <c r="CW34" s="127" t="s">
        <v>3168</v>
      </c>
      <c r="CX34" s="126" t="s">
        <v>6186</v>
      </c>
      <c r="CY34" s="127" t="s">
        <v>3168</v>
      </c>
      <c r="CZ34" s="126" t="s">
        <v>6186</v>
      </c>
      <c r="DA34" s="127" t="s">
        <v>3168</v>
      </c>
      <c r="DB34" s="126" t="s">
        <v>6186</v>
      </c>
      <c r="DC34" s="127" t="s">
        <v>3168</v>
      </c>
      <c r="DR34" s="94"/>
      <c r="DS34" s="93"/>
      <c r="EH34" s="134" t="s">
        <v>3169</v>
      </c>
      <c r="EI34" s="74" t="s">
        <v>3170</v>
      </c>
      <c r="EJ34" s="134" t="s">
        <v>3171</v>
      </c>
      <c r="EK34" s="74" t="s">
        <v>3172</v>
      </c>
      <c r="ET34" s="134" t="s">
        <v>3174</v>
      </c>
      <c r="EU34" s="73" t="s">
        <v>3175</v>
      </c>
      <c r="EV34" s="64">
        <v>2300</v>
      </c>
      <c r="EW34" s="73" t="s">
        <v>3176</v>
      </c>
      <c r="FH34" s="247">
        <v>35</v>
      </c>
      <c r="FI34" s="285" t="s">
        <v>6187</v>
      </c>
      <c r="GB34" s="64" t="s">
        <v>6188</v>
      </c>
      <c r="GC34" s="251" t="s">
        <v>6189</v>
      </c>
      <c r="GD34" s="261"/>
      <c r="GE34" s="267" t="s">
        <v>6190</v>
      </c>
      <c r="GP34" s="255">
        <v>102465</v>
      </c>
      <c r="GQ34" s="255" t="s">
        <v>6191</v>
      </c>
      <c r="HB34" s="134" t="s">
        <v>6192</v>
      </c>
      <c r="HC34" s="323" t="s">
        <v>6193</v>
      </c>
    </row>
    <row r="35" spans="6:211" ht="14.85" customHeight="1">
      <c r="F35" s="62" t="s">
        <v>3177</v>
      </c>
      <c r="G35" s="63" t="s">
        <v>3178</v>
      </c>
      <c r="H35" s="62" t="s">
        <v>3177</v>
      </c>
      <c r="I35" s="63" t="s">
        <v>3178</v>
      </c>
      <c r="J35" s="62" t="s">
        <v>3177</v>
      </c>
      <c r="K35" s="63" t="s">
        <v>3178</v>
      </c>
      <c r="L35" s="62" t="s">
        <v>3177</v>
      </c>
      <c r="M35" s="63" t="s">
        <v>3178</v>
      </c>
      <c r="N35" s="62" t="s">
        <v>3177</v>
      </c>
      <c r="O35" s="63" t="s">
        <v>3178</v>
      </c>
      <c r="BN35" s="286"/>
      <c r="BO35" s="18"/>
      <c r="CN35" s="62" t="s">
        <v>3180</v>
      </c>
      <c r="CO35" s="68" t="s">
        <v>3181</v>
      </c>
      <c r="CP35" s="62" t="s">
        <v>3180</v>
      </c>
      <c r="CQ35" s="63" t="s">
        <v>3181</v>
      </c>
      <c r="CR35" s="62" t="s">
        <v>3180</v>
      </c>
      <c r="CS35" s="68" t="s">
        <v>3181</v>
      </c>
      <c r="CV35" s="126" t="s">
        <v>6194</v>
      </c>
      <c r="CW35" s="127" t="s">
        <v>3182</v>
      </c>
      <c r="CX35" s="126" t="s">
        <v>6194</v>
      </c>
      <c r="CY35" s="127" t="s">
        <v>3182</v>
      </c>
      <c r="CZ35" s="126" t="s">
        <v>6194</v>
      </c>
      <c r="DA35" s="127" t="s">
        <v>3182</v>
      </c>
      <c r="DB35" s="126" t="s">
        <v>6194</v>
      </c>
      <c r="DC35" s="127" t="s">
        <v>3182</v>
      </c>
      <c r="DR35" s="94"/>
      <c r="DS35" s="93"/>
      <c r="EH35" s="134" t="s">
        <v>3183</v>
      </c>
      <c r="EI35" s="74" t="s">
        <v>3184</v>
      </c>
      <c r="EJ35" s="134" t="s">
        <v>3185</v>
      </c>
      <c r="EK35" s="74" t="s">
        <v>3186</v>
      </c>
      <c r="ET35" s="134" t="s">
        <v>3187</v>
      </c>
      <c r="EU35" s="73" t="s">
        <v>3188</v>
      </c>
      <c r="EV35" s="64">
        <v>2400</v>
      </c>
      <c r="EW35" s="73" t="s">
        <v>3189</v>
      </c>
      <c r="FH35" s="247">
        <v>36</v>
      </c>
      <c r="FI35" s="285" t="s">
        <v>6195</v>
      </c>
      <c r="GB35" s="64" t="s">
        <v>6196</v>
      </c>
      <c r="GC35" s="251" t="s">
        <v>6197</v>
      </c>
      <c r="GD35" s="134" t="s">
        <v>6198</v>
      </c>
      <c r="GE35" s="272" t="s">
        <v>6199</v>
      </c>
      <c r="GP35" s="255">
        <v>100100</v>
      </c>
      <c r="GQ35" s="255" t="s">
        <v>6200</v>
      </c>
      <c r="HB35" s="134"/>
      <c r="HC35" s="310" t="s">
        <v>6201</v>
      </c>
    </row>
    <row r="36" spans="6:211" ht="14.85" customHeight="1">
      <c r="F36" s="62" t="s">
        <v>3190</v>
      </c>
      <c r="G36" s="63" t="s">
        <v>3191</v>
      </c>
      <c r="H36" s="62" t="s">
        <v>3190</v>
      </c>
      <c r="I36" s="63" t="s">
        <v>3191</v>
      </c>
      <c r="J36" s="62" t="s">
        <v>3190</v>
      </c>
      <c r="K36" s="63" t="s">
        <v>3191</v>
      </c>
      <c r="L36" s="62" t="s">
        <v>3190</v>
      </c>
      <c r="M36" s="63" t="s">
        <v>3191</v>
      </c>
      <c r="N36" s="62" t="s">
        <v>3190</v>
      </c>
      <c r="O36" s="63" t="s">
        <v>3191</v>
      </c>
      <c r="CN36" s="62" t="s">
        <v>3192</v>
      </c>
      <c r="CO36" s="68" t="s">
        <v>3193</v>
      </c>
      <c r="CP36" s="62" t="s">
        <v>3192</v>
      </c>
      <c r="CQ36" s="63" t="s">
        <v>3193</v>
      </c>
      <c r="CR36" s="62" t="s">
        <v>3192</v>
      </c>
      <c r="CS36" s="68" t="s">
        <v>3193</v>
      </c>
      <c r="CV36" s="126" t="s">
        <v>6202</v>
      </c>
      <c r="CW36" s="127" t="s">
        <v>3194</v>
      </c>
      <c r="CX36" s="126" t="s">
        <v>6202</v>
      </c>
      <c r="CY36" s="127" t="s">
        <v>3194</v>
      </c>
      <c r="CZ36" s="126" t="s">
        <v>6202</v>
      </c>
      <c r="DA36" s="127" t="s">
        <v>3194</v>
      </c>
      <c r="DB36" s="126" t="s">
        <v>6202</v>
      </c>
      <c r="DC36" s="127" t="s">
        <v>3194</v>
      </c>
      <c r="DR36" s="94"/>
      <c r="DS36" s="93"/>
      <c r="EH36" s="134" t="s">
        <v>3195</v>
      </c>
      <c r="EI36" s="74" t="s">
        <v>3196</v>
      </c>
      <c r="EJ36" s="134" t="s">
        <v>3197</v>
      </c>
      <c r="EK36" s="74" t="s">
        <v>3198</v>
      </c>
      <c r="ET36" s="134" t="s">
        <v>3200</v>
      </c>
      <c r="EU36" s="73" t="s">
        <v>3201</v>
      </c>
      <c r="EV36" s="64">
        <v>2500</v>
      </c>
      <c r="EW36" s="73" t="s">
        <v>3202</v>
      </c>
      <c r="FH36" s="287">
        <v>37</v>
      </c>
      <c r="FI36" s="285" t="s">
        <v>6203</v>
      </c>
      <c r="GB36" s="64" t="s">
        <v>6204</v>
      </c>
      <c r="GC36" s="251" t="s">
        <v>6205</v>
      </c>
      <c r="GD36" s="134" t="s">
        <v>6206</v>
      </c>
      <c r="GE36" s="272" t="s">
        <v>6207</v>
      </c>
      <c r="GP36" s="255">
        <v>100118</v>
      </c>
      <c r="GQ36" s="255" t="s">
        <v>6208</v>
      </c>
      <c r="HB36" s="134" t="s">
        <v>6209</v>
      </c>
      <c r="HC36" s="267" t="s">
        <v>6210</v>
      </c>
    </row>
    <row r="37" spans="6:211" ht="14.85" customHeight="1">
      <c r="F37" s="62" t="s">
        <v>3203</v>
      </c>
      <c r="G37" s="63" t="s">
        <v>3204</v>
      </c>
      <c r="H37" s="62" t="s">
        <v>3203</v>
      </c>
      <c r="I37" s="63" t="s">
        <v>3204</v>
      </c>
      <c r="J37" s="62" t="s">
        <v>3203</v>
      </c>
      <c r="K37" s="63" t="s">
        <v>3204</v>
      </c>
      <c r="L37" s="62" t="s">
        <v>3203</v>
      </c>
      <c r="M37" s="63" t="s">
        <v>3204</v>
      </c>
      <c r="N37" s="62" t="s">
        <v>3203</v>
      </c>
      <c r="O37" s="63" t="s">
        <v>3204</v>
      </c>
      <c r="CN37" s="62" t="s">
        <v>3205</v>
      </c>
      <c r="CO37" s="68" t="s">
        <v>3206</v>
      </c>
      <c r="CP37" s="62" t="s">
        <v>3205</v>
      </c>
      <c r="CQ37" s="63" t="s">
        <v>3206</v>
      </c>
      <c r="CR37" s="62" t="s">
        <v>3205</v>
      </c>
      <c r="CS37" s="68" t="s">
        <v>3206</v>
      </c>
      <c r="CV37" s="126" t="s">
        <v>6211</v>
      </c>
      <c r="CW37" s="127" t="s">
        <v>3207</v>
      </c>
      <c r="CX37" s="126" t="s">
        <v>6211</v>
      </c>
      <c r="CY37" s="127" t="s">
        <v>3207</v>
      </c>
      <c r="CZ37" s="126" t="s">
        <v>6211</v>
      </c>
      <c r="DA37" s="127" t="s">
        <v>3207</v>
      </c>
      <c r="DB37" s="126" t="s">
        <v>6211</v>
      </c>
      <c r="DC37" s="127" t="s">
        <v>3207</v>
      </c>
      <c r="DR37" s="94"/>
      <c r="DS37" s="93"/>
      <c r="EH37" s="134" t="s">
        <v>3208</v>
      </c>
      <c r="EI37" s="74" t="s">
        <v>3209</v>
      </c>
      <c r="EJ37" s="134" t="s">
        <v>3210</v>
      </c>
      <c r="EK37" s="74" t="s">
        <v>3211</v>
      </c>
      <c r="ET37" s="134" t="s">
        <v>3213</v>
      </c>
      <c r="EU37" s="73" t="s">
        <v>3214</v>
      </c>
      <c r="EV37" s="64">
        <v>2800</v>
      </c>
      <c r="EW37" s="73" t="s">
        <v>3215</v>
      </c>
      <c r="FH37" s="287">
        <v>38</v>
      </c>
      <c r="FI37" s="285" t="s">
        <v>6212</v>
      </c>
      <c r="GB37" s="64" t="s">
        <v>6213</v>
      </c>
      <c r="GC37" s="251" t="s">
        <v>6214</v>
      </c>
      <c r="GD37" s="134" t="s">
        <v>6215</v>
      </c>
      <c r="GE37" s="272" t="s">
        <v>6216</v>
      </c>
      <c r="GP37" s="255">
        <v>102463</v>
      </c>
      <c r="GQ37" s="255" t="s">
        <v>6217</v>
      </c>
      <c r="HB37" s="261"/>
      <c r="HC37" s="267" t="s">
        <v>6218</v>
      </c>
    </row>
    <row r="38" spans="6:211" ht="14.85" customHeight="1" thickBot="1">
      <c r="F38" s="62" t="s">
        <v>3216</v>
      </c>
      <c r="G38" s="63" t="s">
        <v>3217</v>
      </c>
      <c r="H38" s="62" t="s">
        <v>3216</v>
      </c>
      <c r="I38" s="63" t="s">
        <v>3217</v>
      </c>
      <c r="J38" s="62" t="s">
        <v>3216</v>
      </c>
      <c r="K38" s="63" t="s">
        <v>3217</v>
      </c>
      <c r="L38" s="62" t="s">
        <v>3216</v>
      </c>
      <c r="M38" s="63" t="s">
        <v>3217</v>
      </c>
      <c r="N38" s="62" t="s">
        <v>3216</v>
      </c>
      <c r="O38" s="63" t="s">
        <v>3217</v>
      </c>
      <c r="CN38" s="62" t="s">
        <v>3218</v>
      </c>
      <c r="CO38" s="68" t="s">
        <v>3219</v>
      </c>
      <c r="CP38" s="62" t="s">
        <v>3218</v>
      </c>
      <c r="CQ38" s="63" t="s">
        <v>3219</v>
      </c>
      <c r="CR38" s="62" t="s">
        <v>3218</v>
      </c>
      <c r="CS38" s="68" t="s">
        <v>3219</v>
      </c>
      <c r="CV38" s="126" t="s">
        <v>6211</v>
      </c>
      <c r="CW38" s="127" t="s">
        <v>3207</v>
      </c>
      <c r="CX38" s="126" t="s">
        <v>6211</v>
      </c>
      <c r="CY38" s="127" t="s">
        <v>3207</v>
      </c>
      <c r="CZ38" s="126" t="s">
        <v>6211</v>
      </c>
      <c r="DA38" s="127" t="s">
        <v>3207</v>
      </c>
      <c r="DB38" s="126" t="s">
        <v>6211</v>
      </c>
      <c r="DC38" s="127" t="s">
        <v>3207</v>
      </c>
      <c r="DR38" s="94"/>
      <c r="DS38" s="93"/>
      <c r="EH38" s="134" t="s">
        <v>3220</v>
      </c>
      <c r="EI38" s="74" t="s">
        <v>3221</v>
      </c>
      <c r="EJ38" s="134" t="s">
        <v>3222</v>
      </c>
      <c r="EK38" s="74" t="s">
        <v>3223</v>
      </c>
      <c r="ET38" s="134" t="s">
        <v>3225</v>
      </c>
      <c r="EU38" s="73" t="s">
        <v>3226</v>
      </c>
      <c r="EV38" s="89">
        <v>2900</v>
      </c>
      <c r="EW38" s="82" t="s">
        <v>3227</v>
      </c>
      <c r="FH38" s="287">
        <v>39</v>
      </c>
      <c r="FI38" s="285" t="s">
        <v>6219</v>
      </c>
      <c r="GB38" s="64" t="s">
        <v>6220</v>
      </c>
      <c r="GC38" s="251" t="s">
        <v>6221</v>
      </c>
      <c r="GD38" s="134" t="s">
        <v>6222</v>
      </c>
      <c r="GE38" s="267" t="s">
        <v>6223</v>
      </c>
      <c r="GP38" s="255">
        <v>99902</v>
      </c>
      <c r="GQ38" s="255" t="s">
        <v>6224</v>
      </c>
      <c r="HB38" s="134" t="s">
        <v>6225</v>
      </c>
      <c r="HC38" s="323" t="s">
        <v>6226</v>
      </c>
    </row>
    <row r="39" spans="6:211" ht="14.85" customHeight="1">
      <c r="F39" s="62" t="s">
        <v>3228</v>
      </c>
      <c r="G39" s="63" t="s">
        <v>3229</v>
      </c>
      <c r="H39" s="62" t="s">
        <v>3228</v>
      </c>
      <c r="I39" s="63" t="s">
        <v>3229</v>
      </c>
      <c r="J39" s="62" t="s">
        <v>3228</v>
      </c>
      <c r="K39" s="63" t="s">
        <v>3229</v>
      </c>
      <c r="L39" s="62" t="s">
        <v>3228</v>
      </c>
      <c r="M39" s="63" t="s">
        <v>3229</v>
      </c>
      <c r="N39" s="62" t="s">
        <v>3228</v>
      </c>
      <c r="O39" s="63" t="s">
        <v>3229</v>
      </c>
      <c r="CN39" s="62" t="s">
        <v>3230</v>
      </c>
      <c r="CO39" s="68" t="s">
        <v>3231</v>
      </c>
      <c r="CP39" s="62" t="s">
        <v>3230</v>
      </c>
      <c r="CQ39" s="63" t="s">
        <v>3231</v>
      </c>
      <c r="CR39" s="62" t="s">
        <v>3230</v>
      </c>
      <c r="CS39" s="68" t="s">
        <v>3231</v>
      </c>
      <c r="CV39" s="126" t="s">
        <v>6227</v>
      </c>
      <c r="CW39" s="127" t="s">
        <v>3232</v>
      </c>
      <c r="CX39" s="126" t="s">
        <v>6227</v>
      </c>
      <c r="CY39" s="127" t="s">
        <v>3232</v>
      </c>
      <c r="CZ39" s="126" t="s">
        <v>6227</v>
      </c>
      <c r="DA39" s="127" t="s">
        <v>3232</v>
      </c>
      <c r="DB39" s="126" t="s">
        <v>6227</v>
      </c>
      <c r="DC39" s="127" t="s">
        <v>3232</v>
      </c>
      <c r="DR39" s="94"/>
      <c r="DS39" s="93"/>
      <c r="EH39" s="134" t="s">
        <v>3233</v>
      </c>
      <c r="EI39" s="74" t="s">
        <v>3234</v>
      </c>
      <c r="EJ39" s="134" t="s">
        <v>3235</v>
      </c>
      <c r="EK39" s="74" t="s">
        <v>3236</v>
      </c>
      <c r="ET39" s="134" t="s">
        <v>3238</v>
      </c>
      <c r="EU39" s="73" t="s">
        <v>3239</v>
      </c>
      <c r="FH39" s="287">
        <v>40</v>
      </c>
      <c r="FI39" s="285" t="s">
        <v>6228</v>
      </c>
      <c r="GB39" s="64" t="s">
        <v>6229</v>
      </c>
      <c r="GC39" s="251" t="s">
        <v>6230</v>
      </c>
      <c r="GD39" s="134" t="s">
        <v>6231</v>
      </c>
      <c r="GE39" s="267" t="s">
        <v>6232</v>
      </c>
      <c r="GP39" s="255">
        <v>99921</v>
      </c>
      <c r="GQ39" s="255" t="s">
        <v>6233</v>
      </c>
      <c r="HB39" s="134" t="s">
        <v>6234</v>
      </c>
      <c r="HC39" s="323" t="s">
        <v>6235</v>
      </c>
    </row>
    <row r="40" spans="6:211" ht="14.85" customHeight="1">
      <c r="F40" s="62" t="s">
        <v>3240</v>
      </c>
      <c r="G40" s="63" t="s">
        <v>3241</v>
      </c>
      <c r="H40" s="62" t="s">
        <v>3240</v>
      </c>
      <c r="I40" s="63" t="s">
        <v>3241</v>
      </c>
      <c r="J40" s="62" t="s">
        <v>3240</v>
      </c>
      <c r="K40" s="63" t="s">
        <v>3241</v>
      </c>
      <c r="L40" s="62" t="s">
        <v>3240</v>
      </c>
      <c r="M40" s="63" t="s">
        <v>3241</v>
      </c>
      <c r="N40" s="62" t="s">
        <v>3240</v>
      </c>
      <c r="O40" s="63" t="s">
        <v>3241</v>
      </c>
      <c r="CN40" s="62" t="s">
        <v>3242</v>
      </c>
      <c r="CO40" s="68" t="s">
        <v>3243</v>
      </c>
      <c r="CP40" s="62" t="s">
        <v>3242</v>
      </c>
      <c r="CQ40" s="63" t="s">
        <v>3243</v>
      </c>
      <c r="CR40" s="62" t="s">
        <v>3242</v>
      </c>
      <c r="CS40" s="68" t="s">
        <v>3243</v>
      </c>
      <c r="CV40" s="126" t="s">
        <v>6236</v>
      </c>
      <c r="CW40" s="127" t="s">
        <v>3244</v>
      </c>
      <c r="CX40" s="126" t="s">
        <v>6236</v>
      </c>
      <c r="CY40" s="127" t="s">
        <v>3244</v>
      </c>
      <c r="CZ40" s="126" t="s">
        <v>6236</v>
      </c>
      <c r="DA40" s="127" t="s">
        <v>3244</v>
      </c>
      <c r="DB40" s="126" t="s">
        <v>6236</v>
      </c>
      <c r="DC40" s="127" t="s">
        <v>3244</v>
      </c>
      <c r="DR40" s="94"/>
      <c r="DS40" s="93"/>
      <c r="EH40" s="134" t="s">
        <v>3245</v>
      </c>
      <c r="EI40" s="74" t="s">
        <v>3246</v>
      </c>
      <c r="EJ40" s="134" t="s">
        <v>3247</v>
      </c>
      <c r="EK40" s="74" t="s">
        <v>3248</v>
      </c>
      <c r="ET40" s="134" t="s">
        <v>3251</v>
      </c>
      <c r="EU40" s="73" t="s">
        <v>3252</v>
      </c>
      <c r="EW40" s="135"/>
      <c r="FH40" s="287">
        <v>41</v>
      </c>
      <c r="FI40" s="285" t="s">
        <v>6237</v>
      </c>
      <c r="GB40" s="64" t="s">
        <v>6238</v>
      </c>
      <c r="GC40" s="251" t="s">
        <v>5808</v>
      </c>
      <c r="GD40" s="134" t="s">
        <v>6239</v>
      </c>
      <c r="GE40" s="267" t="s">
        <v>6240</v>
      </c>
      <c r="GP40" s="255">
        <v>99923</v>
      </c>
      <c r="GQ40" s="255" t="s">
        <v>6241</v>
      </c>
      <c r="HB40" s="134" t="s">
        <v>6242</v>
      </c>
      <c r="HC40" s="323" t="s">
        <v>6243</v>
      </c>
    </row>
    <row r="41" spans="6:211" ht="14.85" customHeight="1">
      <c r="F41" s="62" t="s">
        <v>3253</v>
      </c>
      <c r="G41" s="63" t="s">
        <v>3254</v>
      </c>
      <c r="H41" s="62" t="s">
        <v>3253</v>
      </c>
      <c r="I41" s="63" t="s">
        <v>3254</v>
      </c>
      <c r="J41" s="62" t="s">
        <v>3253</v>
      </c>
      <c r="K41" s="63" t="s">
        <v>3254</v>
      </c>
      <c r="L41" s="62" t="s">
        <v>3253</v>
      </c>
      <c r="M41" s="63" t="s">
        <v>3254</v>
      </c>
      <c r="N41" s="62" t="s">
        <v>3253</v>
      </c>
      <c r="O41" s="63" t="s">
        <v>3254</v>
      </c>
      <c r="CN41" s="62" t="s">
        <v>3255</v>
      </c>
      <c r="CO41" s="68" t="s">
        <v>3256</v>
      </c>
      <c r="CP41" s="62" t="s">
        <v>3255</v>
      </c>
      <c r="CQ41" s="63" t="s">
        <v>3256</v>
      </c>
      <c r="CR41" s="62" t="s">
        <v>3255</v>
      </c>
      <c r="CS41" s="68" t="s">
        <v>3256</v>
      </c>
      <c r="CV41" s="126" t="s">
        <v>6244</v>
      </c>
      <c r="CW41" s="127" t="s">
        <v>3257</v>
      </c>
      <c r="CX41" s="126" t="s">
        <v>6244</v>
      </c>
      <c r="CY41" s="127" t="s">
        <v>3257</v>
      </c>
      <c r="CZ41" s="126" t="s">
        <v>6244</v>
      </c>
      <c r="DA41" s="127" t="s">
        <v>3257</v>
      </c>
      <c r="DB41" s="126" t="s">
        <v>6244</v>
      </c>
      <c r="DC41" s="127" t="s">
        <v>3257</v>
      </c>
      <c r="DR41" s="94"/>
      <c r="DS41" s="93"/>
      <c r="EH41" s="134" t="s">
        <v>3258</v>
      </c>
      <c r="EI41" s="74" t="s">
        <v>3259</v>
      </c>
      <c r="EJ41" s="134" t="s">
        <v>3260</v>
      </c>
      <c r="EK41" s="74" t="s">
        <v>3261</v>
      </c>
      <c r="ET41" s="134" t="s">
        <v>3263</v>
      </c>
      <c r="EU41" s="73" t="s">
        <v>3264</v>
      </c>
      <c r="EV41" s="140" t="s">
        <v>3048</v>
      </c>
      <c r="EW41" s="135"/>
      <c r="FH41" s="287">
        <v>42</v>
      </c>
      <c r="FI41" s="285" t="s">
        <v>6245</v>
      </c>
      <c r="GB41" s="64" t="s">
        <v>6246</v>
      </c>
      <c r="GC41" s="251" t="s">
        <v>6247</v>
      </c>
      <c r="GD41" s="261"/>
      <c r="GE41" s="262" t="s">
        <v>6248</v>
      </c>
      <c r="GP41" s="255">
        <v>99928</v>
      </c>
      <c r="GQ41" s="255" t="s">
        <v>6249</v>
      </c>
      <c r="HB41" s="134" t="s">
        <v>6250</v>
      </c>
      <c r="HC41" s="323" t="s">
        <v>6251</v>
      </c>
    </row>
    <row r="42" spans="6:211" ht="14.85" customHeight="1">
      <c r="F42" s="62" t="s">
        <v>3265</v>
      </c>
      <c r="G42" s="63" t="s">
        <v>3266</v>
      </c>
      <c r="H42" s="62" t="s">
        <v>3265</v>
      </c>
      <c r="I42" s="63" t="s">
        <v>3266</v>
      </c>
      <c r="J42" s="62" t="s">
        <v>3265</v>
      </c>
      <c r="K42" s="63" t="s">
        <v>3266</v>
      </c>
      <c r="L42" s="62" t="s">
        <v>3265</v>
      </c>
      <c r="M42" s="63" t="s">
        <v>3266</v>
      </c>
      <c r="N42" s="62" t="s">
        <v>3265</v>
      </c>
      <c r="O42" s="63" t="s">
        <v>3266</v>
      </c>
      <c r="CN42" s="62" t="s">
        <v>3267</v>
      </c>
      <c r="CO42" s="68" t="s">
        <v>3268</v>
      </c>
      <c r="CP42" s="62" t="s">
        <v>3267</v>
      </c>
      <c r="CQ42" s="63" t="s">
        <v>3268</v>
      </c>
      <c r="CR42" s="62" t="s">
        <v>3267</v>
      </c>
      <c r="CS42" s="68" t="s">
        <v>3268</v>
      </c>
      <c r="CV42" s="126" t="s">
        <v>6252</v>
      </c>
      <c r="CW42" s="127" t="s">
        <v>3269</v>
      </c>
      <c r="CX42" s="126" t="s">
        <v>6252</v>
      </c>
      <c r="CY42" s="127" t="s">
        <v>3269</v>
      </c>
      <c r="CZ42" s="126" t="s">
        <v>6252</v>
      </c>
      <c r="DA42" s="127" t="s">
        <v>3269</v>
      </c>
      <c r="DB42" s="126" t="s">
        <v>6252</v>
      </c>
      <c r="DC42" s="127" t="s">
        <v>3269</v>
      </c>
      <c r="DR42" s="94"/>
      <c r="DS42" s="93"/>
      <c r="EH42" s="134" t="s">
        <v>3270</v>
      </c>
      <c r="EI42" s="74" t="s">
        <v>3271</v>
      </c>
      <c r="EJ42" s="134" t="s">
        <v>3272</v>
      </c>
      <c r="EK42" s="74" t="s">
        <v>3273</v>
      </c>
      <c r="ET42" s="134" t="s">
        <v>3276</v>
      </c>
      <c r="EU42" s="73" t="s">
        <v>3277</v>
      </c>
      <c r="EV42" s="141"/>
      <c r="EW42" s="135"/>
      <c r="FH42" s="287">
        <v>43</v>
      </c>
      <c r="FI42" s="285" t="s">
        <v>6253</v>
      </c>
      <c r="GB42" s="64" t="s">
        <v>6254</v>
      </c>
      <c r="GC42" s="251" t="s">
        <v>6255</v>
      </c>
      <c r="GD42" s="134" t="s">
        <v>6256</v>
      </c>
      <c r="GE42" s="267" t="s">
        <v>6257</v>
      </c>
      <c r="GP42" s="255">
        <v>99930</v>
      </c>
      <c r="GQ42" s="255" t="s">
        <v>6258</v>
      </c>
      <c r="HB42" s="134" t="s">
        <v>6259</v>
      </c>
      <c r="HC42" s="323" t="s">
        <v>6260</v>
      </c>
    </row>
    <row r="43" spans="6:211" ht="14.85" customHeight="1">
      <c r="F43" s="62" t="s">
        <v>3278</v>
      </c>
      <c r="G43" s="63" t="s">
        <v>3279</v>
      </c>
      <c r="H43" s="62" t="s">
        <v>3278</v>
      </c>
      <c r="I43" s="63" t="s">
        <v>3279</v>
      </c>
      <c r="J43" s="62" t="s">
        <v>3278</v>
      </c>
      <c r="K43" s="63" t="s">
        <v>3279</v>
      </c>
      <c r="L43" s="62" t="s">
        <v>3278</v>
      </c>
      <c r="M43" s="63" t="s">
        <v>3279</v>
      </c>
      <c r="N43" s="62" t="s">
        <v>3278</v>
      </c>
      <c r="O43" s="63" t="s">
        <v>3279</v>
      </c>
      <c r="CN43" s="62" t="s">
        <v>3280</v>
      </c>
      <c r="CO43" s="68" t="s">
        <v>3281</v>
      </c>
      <c r="CP43" s="62" t="s">
        <v>3280</v>
      </c>
      <c r="CQ43" s="63" t="s">
        <v>3281</v>
      </c>
      <c r="CR43" s="62" t="s">
        <v>3280</v>
      </c>
      <c r="CS43" s="68" t="s">
        <v>3281</v>
      </c>
      <c r="CV43" s="126" t="s">
        <v>6261</v>
      </c>
      <c r="CW43" s="127" t="s">
        <v>3282</v>
      </c>
      <c r="CX43" s="126" t="s">
        <v>6261</v>
      </c>
      <c r="CY43" s="127" t="s">
        <v>3282</v>
      </c>
      <c r="CZ43" s="126" t="s">
        <v>6261</v>
      </c>
      <c r="DA43" s="127" t="s">
        <v>3282</v>
      </c>
      <c r="DB43" s="126" t="s">
        <v>6261</v>
      </c>
      <c r="DC43" s="127" t="s">
        <v>3282</v>
      </c>
      <c r="DR43" s="94"/>
      <c r="DS43" s="93"/>
      <c r="EH43" s="134" t="s">
        <v>3283</v>
      </c>
      <c r="EI43" s="74" t="s">
        <v>3284</v>
      </c>
      <c r="EJ43" s="134" t="s">
        <v>3285</v>
      </c>
      <c r="EK43" s="74" t="s">
        <v>3286</v>
      </c>
      <c r="ET43" s="134" t="s">
        <v>3288</v>
      </c>
      <c r="EU43" s="73" t="s">
        <v>3289</v>
      </c>
      <c r="EV43" s="140" t="s">
        <v>3290</v>
      </c>
      <c r="EW43" s="135"/>
      <c r="FH43" s="287">
        <v>44</v>
      </c>
      <c r="FI43" s="285" t="s">
        <v>6262</v>
      </c>
      <c r="GB43" s="64" t="s">
        <v>6263</v>
      </c>
      <c r="GC43" s="251" t="s">
        <v>6264</v>
      </c>
      <c r="GD43" s="134" t="s">
        <v>6265</v>
      </c>
      <c r="GE43" s="267" t="s">
        <v>6266</v>
      </c>
      <c r="GP43" s="255">
        <v>99933</v>
      </c>
      <c r="GQ43" s="255" t="s">
        <v>6267</v>
      </c>
      <c r="HB43" s="134" t="s">
        <v>6268</v>
      </c>
      <c r="HC43" s="323" t="s">
        <v>6269</v>
      </c>
    </row>
    <row r="44" spans="6:211" ht="14.85" customHeight="1" thickBot="1">
      <c r="F44" s="62" t="s">
        <v>3291</v>
      </c>
      <c r="G44" s="63" t="s">
        <v>3292</v>
      </c>
      <c r="H44" s="62" t="s">
        <v>3291</v>
      </c>
      <c r="I44" s="63" t="s">
        <v>3292</v>
      </c>
      <c r="J44" s="62" t="s">
        <v>3291</v>
      </c>
      <c r="K44" s="63" t="s">
        <v>3292</v>
      </c>
      <c r="L44" s="62" t="s">
        <v>3291</v>
      </c>
      <c r="M44" s="63" t="s">
        <v>3292</v>
      </c>
      <c r="N44" s="62" t="s">
        <v>3291</v>
      </c>
      <c r="O44" s="63" t="s">
        <v>3292</v>
      </c>
      <c r="CN44" s="62" t="s">
        <v>3293</v>
      </c>
      <c r="CO44" s="68" t="s">
        <v>3294</v>
      </c>
      <c r="CP44" s="62" t="s">
        <v>3293</v>
      </c>
      <c r="CQ44" s="63" t="s">
        <v>3294</v>
      </c>
      <c r="CR44" s="62" t="s">
        <v>3293</v>
      </c>
      <c r="CS44" s="68" t="s">
        <v>3294</v>
      </c>
      <c r="CV44" s="126" t="s">
        <v>6270</v>
      </c>
      <c r="CW44" s="127" t="s">
        <v>3295</v>
      </c>
      <c r="CX44" s="126" t="s">
        <v>6270</v>
      </c>
      <c r="CY44" s="127" t="s">
        <v>3295</v>
      </c>
      <c r="CZ44" s="126" t="s">
        <v>6270</v>
      </c>
      <c r="DA44" s="127" t="s">
        <v>3295</v>
      </c>
      <c r="DB44" s="126" t="s">
        <v>6270</v>
      </c>
      <c r="DC44" s="127" t="s">
        <v>3295</v>
      </c>
      <c r="DR44" s="94"/>
      <c r="DS44" s="93"/>
      <c r="EH44" s="134" t="s">
        <v>3296</v>
      </c>
      <c r="EI44" s="74" t="s">
        <v>3297</v>
      </c>
      <c r="EJ44" s="134" t="s">
        <v>3298</v>
      </c>
      <c r="EK44" s="74" t="s">
        <v>3299</v>
      </c>
      <c r="ET44" s="134" t="s">
        <v>3301</v>
      </c>
      <c r="EU44" s="73" t="s">
        <v>3302</v>
      </c>
      <c r="EV44" s="143"/>
      <c r="EW44" s="135"/>
      <c r="FH44" s="287">
        <v>45</v>
      </c>
      <c r="FI44" s="285" t="s">
        <v>6271</v>
      </c>
      <c r="GB44" s="64" t="s">
        <v>6272</v>
      </c>
      <c r="GC44" s="251" t="s">
        <v>6273</v>
      </c>
      <c r="GD44" s="134" t="s">
        <v>6274</v>
      </c>
      <c r="GE44" s="267" t="s">
        <v>6275</v>
      </c>
      <c r="GP44" s="255">
        <v>99938</v>
      </c>
      <c r="GQ44" s="255" t="s">
        <v>6276</v>
      </c>
      <c r="HB44" s="137" t="s">
        <v>6277</v>
      </c>
      <c r="HC44" s="324" t="s">
        <v>6278</v>
      </c>
    </row>
    <row r="45" spans="6:211" ht="14.85" customHeight="1">
      <c r="F45" s="62" t="s">
        <v>3303</v>
      </c>
      <c r="G45" s="63" t="s">
        <v>3304</v>
      </c>
      <c r="H45" s="62" t="s">
        <v>3303</v>
      </c>
      <c r="I45" s="63" t="s">
        <v>3304</v>
      </c>
      <c r="J45" s="62" t="s">
        <v>3303</v>
      </c>
      <c r="K45" s="63" t="s">
        <v>3304</v>
      </c>
      <c r="L45" s="62" t="s">
        <v>3303</v>
      </c>
      <c r="M45" s="63" t="s">
        <v>3304</v>
      </c>
      <c r="N45" s="62" t="s">
        <v>3303</v>
      </c>
      <c r="O45" s="63" t="s">
        <v>3304</v>
      </c>
      <c r="CN45" s="62" t="s">
        <v>3305</v>
      </c>
      <c r="CO45" s="68" t="s">
        <v>3306</v>
      </c>
      <c r="CP45" s="62" t="s">
        <v>3305</v>
      </c>
      <c r="CQ45" s="63" t="s">
        <v>3306</v>
      </c>
      <c r="CR45" s="62" t="s">
        <v>3305</v>
      </c>
      <c r="CS45" s="68" t="s">
        <v>3306</v>
      </c>
      <c r="CV45" s="126" t="s">
        <v>6270</v>
      </c>
      <c r="CW45" s="127" t="s">
        <v>3295</v>
      </c>
      <c r="CX45" s="126" t="s">
        <v>6270</v>
      </c>
      <c r="CY45" s="127" t="s">
        <v>3295</v>
      </c>
      <c r="CZ45" s="126" t="s">
        <v>6270</v>
      </c>
      <c r="DA45" s="127" t="s">
        <v>3295</v>
      </c>
      <c r="DB45" s="126" t="s">
        <v>6270</v>
      </c>
      <c r="DC45" s="127" t="s">
        <v>3295</v>
      </c>
      <c r="DR45" s="94"/>
      <c r="DS45" s="93"/>
      <c r="EH45" s="134" t="s">
        <v>3307</v>
      </c>
      <c r="EI45" s="74" t="s">
        <v>3308</v>
      </c>
      <c r="EJ45" s="134" t="s">
        <v>3309</v>
      </c>
      <c r="EK45" s="74" t="s">
        <v>3310</v>
      </c>
      <c r="ET45" s="134" t="s">
        <v>3312</v>
      </c>
      <c r="EU45" s="73" t="s">
        <v>3313</v>
      </c>
      <c r="EV45" s="144"/>
      <c r="EW45" s="135"/>
      <c r="FH45" s="287">
        <v>46</v>
      </c>
      <c r="FI45" s="285" t="s">
        <v>6279</v>
      </c>
      <c r="GB45" s="64" t="s">
        <v>6280</v>
      </c>
      <c r="GC45" s="251" t="s">
        <v>6281</v>
      </c>
      <c r="GD45" s="261"/>
      <c r="GE45" s="262" t="s">
        <v>6282</v>
      </c>
      <c r="GP45" s="255">
        <v>99983</v>
      </c>
      <c r="GQ45" s="255" t="s">
        <v>6283</v>
      </c>
    </row>
    <row r="46" spans="6:211" ht="14.85" customHeight="1">
      <c r="F46" s="62" t="s">
        <v>3314</v>
      </c>
      <c r="G46" s="63" t="s">
        <v>3315</v>
      </c>
      <c r="H46" s="62" t="s">
        <v>3314</v>
      </c>
      <c r="I46" s="63" t="s">
        <v>3315</v>
      </c>
      <c r="J46" s="62" t="s">
        <v>3314</v>
      </c>
      <c r="K46" s="63" t="s">
        <v>3315</v>
      </c>
      <c r="L46" s="62" t="s">
        <v>3314</v>
      </c>
      <c r="M46" s="63" t="s">
        <v>3315</v>
      </c>
      <c r="N46" s="62" t="s">
        <v>3314</v>
      </c>
      <c r="O46" s="63" t="s">
        <v>3315</v>
      </c>
      <c r="CN46" s="62" t="s">
        <v>3316</v>
      </c>
      <c r="CO46" s="68" t="s">
        <v>3317</v>
      </c>
      <c r="CP46" s="62" t="s">
        <v>3316</v>
      </c>
      <c r="CQ46" s="63" t="s">
        <v>3317</v>
      </c>
      <c r="CR46" s="62" t="s">
        <v>3316</v>
      </c>
      <c r="CS46" s="68" t="s">
        <v>3317</v>
      </c>
      <c r="CV46" s="126" t="s">
        <v>6284</v>
      </c>
      <c r="CW46" s="127" t="s">
        <v>3318</v>
      </c>
      <c r="CX46" s="126" t="s">
        <v>6284</v>
      </c>
      <c r="CY46" s="127" t="s">
        <v>3318</v>
      </c>
      <c r="CZ46" s="126" t="s">
        <v>6284</v>
      </c>
      <c r="DA46" s="127" t="s">
        <v>3318</v>
      </c>
      <c r="DB46" s="126" t="s">
        <v>6284</v>
      </c>
      <c r="DC46" s="127" t="s">
        <v>3318</v>
      </c>
      <c r="DR46" s="94"/>
      <c r="DS46" s="93"/>
      <c r="EH46" s="134" t="s">
        <v>3319</v>
      </c>
      <c r="EI46" s="74" t="s">
        <v>3320</v>
      </c>
      <c r="EJ46" s="134" t="s">
        <v>3321</v>
      </c>
      <c r="EK46" s="74" t="s">
        <v>3322</v>
      </c>
      <c r="ET46" s="134" t="s">
        <v>3323</v>
      </c>
      <c r="EU46" s="73" t="s">
        <v>3324</v>
      </c>
      <c r="EW46" s="135"/>
      <c r="FH46" s="287">
        <v>47</v>
      </c>
      <c r="FI46" s="285" t="s">
        <v>6285</v>
      </c>
      <c r="GB46" s="64" t="s">
        <v>6286</v>
      </c>
      <c r="GC46" s="251" t="s">
        <v>6287</v>
      </c>
      <c r="GD46" s="134" t="s">
        <v>6288</v>
      </c>
      <c r="GE46" s="267" t="s">
        <v>6289</v>
      </c>
      <c r="GP46" s="255">
        <v>99989</v>
      </c>
      <c r="GQ46" s="255" t="s">
        <v>6290</v>
      </c>
    </row>
    <row r="47" spans="6:211" ht="14.85" customHeight="1" thickBot="1">
      <c r="F47" s="62" t="s">
        <v>3325</v>
      </c>
      <c r="G47" s="63" t="s">
        <v>3326</v>
      </c>
      <c r="H47" s="62" t="s">
        <v>3325</v>
      </c>
      <c r="I47" s="63" t="s">
        <v>3326</v>
      </c>
      <c r="J47" s="62" t="s">
        <v>3325</v>
      </c>
      <c r="K47" s="63" t="s">
        <v>3326</v>
      </c>
      <c r="L47" s="62" t="s">
        <v>3325</v>
      </c>
      <c r="M47" s="63" t="s">
        <v>3326</v>
      </c>
      <c r="N47" s="62" t="s">
        <v>3325</v>
      </c>
      <c r="O47" s="63" t="s">
        <v>3326</v>
      </c>
      <c r="CN47" s="62" t="s">
        <v>3327</v>
      </c>
      <c r="CO47" s="68" t="s">
        <v>3328</v>
      </c>
      <c r="CP47" s="62" t="s">
        <v>3327</v>
      </c>
      <c r="CQ47" s="63" t="s">
        <v>3328</v>
      </c>
      <c r="CR47" s="62" t="s">
        <v>3327</v>
      </c>
      <c r="CS47" s="68" t="s">
        <v>3328</v>
      </c>
      <c r="CV47" s="126" t="s">
        <v>6291</v>
      </c>
      <c r="CW47" s="127" t="s">
        <v>3329</v>
      </c>
      <c r="CX47" s="126" t="s">
        <v>6291</v>
      </c>
      <c r="CY47" s="127" t="s">
        <v>3329</v>
      </c>
      <c r="CZ47" s="126" t="s">
        <v>6291</v>
      </c>
      <c r="DA47" s="127" t="s">
        <v>3329</v>
      </c>
      <c r="DB47" s="126" t="s">
        <v>6291</v>
      </c>
      <c r="DC47" s="127" t="s">
        <v>3329</v>
      </c>
      <c r="DR47" s="99"/>
      <c r="DS47" s="98"/>
      <c r="EH47" s="134" t="s">
        <v>3330</v>
      </c>
      <c r="EI47" s="74" t="s">
        <v>3331</v>
      </c>
      <c r="EJ47" s="134" t="s">
        <v>3332</v>
      </c>
      <c r="EK47" s="74" t="s">
        <v>3333</v>
      </c>
      <c r="ET47" s="134" t="s">
        <v>3334</v>
      </c>
      <c r="EU47" s="73" t="s">
        <v>3335</v>
      </c>
      <c r="EW47" s="135"/>
      <c r="FH47" s="287">
        <v>48</v>
      </c>
      <c r="FI47" s="285" t="s">
        <v>6292</v>
      </c>
      <c r="GB47" s="64" t="s">
        <v>6293</v>
      </c>
      <c r="GC47" s="251" t="s">
        <v>6294</v>
      </c>
      <c r="GD47" s="261"/>
      <c r="GE47" s="262" t="s">
        <v>6295</v>
      </c>
      <c r="GP47" s="255">
        <v>100155</v>
      </c>
      <c r="GQ47" s="255" t="s">
        <v>6296</v>
      </c>
    </row>
    <row r="48" spans="6:211" ht="14.85" customHeight="1">
      <c r="F48" s="62" t="s">
        <v>3336</v>
      </c>
      <c r="G48" s="63" t="s">
        <v>3337</v>
      </c>
      <c r="H48" s="62" t="s">
        <v>3336</v>
      </c>
      <c r="I48" s="63" t="s">
        <v>3337</v>
      </c>
      <c r="J48" s="62" t="s">
        <v>3336</v>
      </c>
      <c r="K48" s="63" t="s">
        <v>3337</v>
      </c>
      <c r="L48" s="62" t="s">
        <v>3336</v>
      </c>
      <c r="M48" s="63" t="s">
        <v>3337</v>
      </c>
      <c r="N48" s="62" t="s">
        <v>3336</v>
      </c>
      <c r="O48" s="63" t="s">
        <v>3337</v>
      </c>
      <c r="CN48" s="62" t="s">
        <v>3338</v>
      </c>
      <c r="CO48" s="68" t="s">
        <v>3339</v>
      </c>
      <c r="CP48" s="62" t="s">
        <v>3338</v>
      </c>
      <c r="CQ48" s="63" t="s">
        <v>3339</v>
      </c>
      <c r="CR48" s="62" t="s">
        <v>3338</v>
      </c>
      <c r="CS48" s="68" t="s">
        <v>3339</v>
      </c>
      <c r="CV48" s="126" t="s">
        <v>6291</v>
      </c>
      <c r="CW48" s="127" t="s">
        <v>3329</v>
      </c>
      <c r="CX48" s="126" t="s">
        <v>6291</v>
      </c>
      <c r="CY48" s="127" t="s">
        <v>3329</v>
      </c>
      <c r="CZ48" s="126" t="s">
        <v>6291</v>
      </c>
      <c r="DA48" s="127" t="s">
        <v>3329</v>
      </c>
      <c r="DB48" s="126" t="s">
        <v>6291</v>
      </c>
      <c r="DC48" s="127" t="s">
        <v>3329</v>
      </c>
      <c r="EH48" s="134" t="s">
        <v>3340</v>
      </c>
      <c r="EI48" s="74" t="s">
        <v>3341</v>
      </c>
      <c r="EJ48" s="134" t="s">
        <v>3342</v>
      </c>
      <c r="EK48" s="74" t="s">
        <v>47</v>
      </c>
      <c r="ET48" s="134" t="s">
        <v>3344</v>
      </c>
      <c r="EU48" s="73" t="s">
        <v>3345</v>
      </c>
      <c r="FH48" s="247">
        <v>49</v>
      </c>
      <c r="FI48" s="285" t="s">
        <v>6297</v>
      </c>
      <c r="GB48" s="64" t="s">
        <v>6298</v>
      </c>
      <c r="GC48" s="251" t="s">
        <v>6299</v>
      </c>
      <c r="GD48" s="134" t="s">
        <v>6300</v>
      </c>
      <c r="GE48" s="267" t="s">
        <v>6301</v>
      </c>
      <c r="GP48" s="255">
        <v>100791</v>
      </c>
      <c r="GQ48" s="255" t="s">
        <v>6302</v>
      </c>
    </row>
    <row r="49" spans="6:199" ht="14.85" customHeight="1" thickBot="1">
      <c r="F49" s="62" t="s">
        <v>3346</v>
      </c>
      <c r="G49" s="63" t="s">
        <v>3347</v>
      </c>
      <c r="H49" s="62" t="s">
        <v>3346</v>
      </c>
      <c r="I49" s="63" t="s">
        <v>3347</v>
      </c>
      <c r="J49" s="62" t="s">
        <v>3346</v>
      </c>
      <c r="K49" s="63" t="s">
        <v>3347</v>
      </c>
      <c r="L49" s="62" t="s">
        <v>3346</v>
      </c>
      <c r="M49" s="63" t="s">
        <v>3347</v>
      </c>
      <c r="N49" s="62" t="s">
        <v>3346</v>
      </c>
      <c r="O49" s="63" t="s">
        <v>3347</v>
      </c>
      <c r="CN49" s="62" t="s">
        <v>3348</v>
      </c>
      <c r="CO49" s="68" t="s">
        <v>3349</v>
      </c>
      <c r="CP49" s="62" t="s">
        <v>3348</v>
      </c>
      <c r="CQ49" s="63" t="s">
        <v>3349</v>
      </c>
      <c r="CR49" s="62" t="s">
        <v>3348</v>
      </c>
      <c r="CS49" s="68" t="s">
        <v>3349</v>
      </c>
      <c r="CV49" s="126" t="s">
        <v>6303</v>
      </c>
      <c r="CW49" s="127" t="s">
        <v>3350</v>
      </c>
      <c r="CX49" s="126" t="s">
        <v>6303</v>
      </c>
      <c r="CY49" s="127" t="s">
        <v>3350</v>
      </c>
      <c r="CZ49" s="126" t="s">
        <v>6303</v>
      </c>
      <c r="DA49" s="127" t="s">
        <v>3350</v>
      </c>
      <c r="DB49" s="126" t="s">
        <v>6303</v>
      </c>
      <c r="DC49" s="127" t="s">
        <v>3350</v>
      </c>
      <c r="EH49" s="134" t="s">
        <v>3351</v>
      </c>
      <c r="EI49" s="74" t="s">
        <v>3352</v>
      </c>
      <c r="EJ49" s="137" t="s">
        <v>3353</v>
      </c>
      <c r="EK49" s="96" t="s">
        <v>3354</v>
      </c>
      <c r="ET49" s="134" t="s">
        <v>3356</v>
      </c>
      <c r="EU49" s="73" t="s">
        <v>3357</v>
      </c>
      <c r="FH49" s="247">
        <v>50</v>
      </c>
      <c r="FI49" s="285" t="s">
        <v>6304</v>
      </c>
      <c r="GB49" s="64" t="s">
        <v>6305</v>
      </c>
      <c r="GC49" s="251" t="s">
        <v>6306</v>
      </c>
      <c r="GD49" s="134" t="s">
        <v>6307</v>
      </c>
      <c r="GE49" s="267" t="s">
        <v>6308</v>
      </c>
      <c r="GP49" s="255">
        <v>100659</v>
      </c>
      <c r="GQ49" s="255" t="s">
        <v>6309</v>
      </c>
    </row>
    <row r="50" spans="6:199" ht="14.85" customHeight="1" thickBot="1">
      <c r="F50" s="62" t="s">
        <v>3358</v>
      </c>
      <c r="G50" s="63" t="s">
        <v>3359</v>
      </c>
      <c r="H50" s="62" t="s">
        <v>3358</v>
      </c>
      <c r="I50" s="63" t="s">
        <v>3359</v>
      </c>
      <c r="J50" s="62" t="s">
        <v>3358</v>
      </c>
      <c r="K50" s="63" t="s">
        <v>3359</v>
      </c>
      <c r="L50" s="62" t="s">
        <v>3358</v>
      </c>
      <c r="M50" s="63" t="s">
        <v>3359</v>
      </c>
      <c r="N50" s="62" t="s">
        <v>3358</v>
      </c>
      <c r="O50" s="63" t="s">
        <v>3359</v>
      </c>
      <c r="CN50" s="62" t="s">
        <v>3360</v>
      </c>
      <c r="CO50" s="68" t="s">
        <v>3361</v>
      </c>
      <c r="CP50" s="62" t="s">
        <v>3360</v>
      </c>
      <c r="CQ50" s="63" t="s">
        <v>3361</v>
      </c>
      <c r="CR50" s="62" t="s">
        <v>3360</v>
      </c>
      <c r="CS50" s="68" t="s">
        <v>3361</v>
      </c>
      <c r="CV50" s="126" t="s">
        <v>6303</v>
      </c>
      <c r="CW50" s="127" t="s">
        <v>3350</v>
      </c>
      <c r="CX50" s="126" t="s">
        <v>6303</v>
      </c>
      <c r="CY50" s="127" t="s">
        <v>3350</v>
      </c>
      <c r="CZ50" s="126" t="s">
        <v>6303</v>
      </c>
      <c r="DA50" s="127" t="s">
        <v>3350</v>
      </c>
      <c r="DB50" s="126" t="s">
        <v>6303</v>
      </c>
      <c r="DC50" s="127" t="s">
        <v>3350</v>
      </c>
      <c r="EH50" s="134" t="s">
        <v>3362</v>
      </c>
      <c r="EI50" s="74" t="s">
        <v>3363</v>
      </c>
      <c r="ET50" s="134" t="s">
        <v>3365</v>
      </c>
      <c r="EU50" s="73" t="s">
        <v>3366</v>
      </c>
      <c r="FH50" s="288">
        <v>51</v>
      </c>
      <c r="FI50" s="289" t="s">
        <v>6310</v>
      </c>
      <c r="GB50" s="64" t="s">
        <v>6311</v>
      </c>
      <c r="GC50" s="251" t="s">
        <v>6312</v>
      </c>
      <c r="GD50" s="134" t="s">
        <v>6313</v>
      </c>
      <c r="GE50" s="267" t="s">
        <v>6314</v>
      </c>
      <c r="GP50" s="255">
        <v>100667</v>
      </c>
      <c r="GQ50" s="255" t="s">
        <v>6315</v>
      </c>
    </row>
    <row r="51" spans="6:199" ht="14.85" customHeight="1">
      <c r="F51" s="62" t="s">
        <v>3367</v>
      </c>
      <c r="G51" s="63" t="s">
        <v>3368</v>
      </c>
      <c r="H51" s="62" t="s">
        <v>3367</v>
      </c>
      <c r="I51" s="63" t="s">
        <v>3368</v>
      </c>
      <c r="J51" s="62" t="s">
        <v>3367</v>
      </c>
      <c r="K51" s="63" t="s">
        <v>3368</v>
      </c>
      <c r="L51" s="62" t="s">
        <v>3367</v>
      </c>
      <c r="M51" s="63" t="s">
        <v>3368</v>
      </c>
      <c r="N51" s="62" t="s">
        <v>3367</v>
      </c>
      <c r="O51" s="63" t="s">
        <v>3368</v>
      </c>
      <c r="CN51" s="62" t="s">
        <v>3369</v>
      </c>
      <c r="CO51" s="68" t="s">
        <v>3370</v>
      </c>
      <c r="CP51" s="62" t="s">
        <v>3369</v>
      </c>
      <c r="CQ51" s="63" t="s">
        <v>3370</v>
      </c>
      <c r="CR51" s="62" t="s">
        <v>3369</v>
      </c>
      <c r="CS51" s="68" t="s">
        <v>3370</v>
      </c>
      <c r="CV51" s="126" t="s">
        <v>6316</v>
      </c>
      <c r="CW51" s="127" t="s">
        <v>3371</v>
      </c>
      <c r="CX51" s="126" t="s">
        <v>6316</v>
      </c>
      <c r="CY51" s="127" t="s">
        <v>3371</v>
      </c>
      <c r="CZ51" s="126" t="s">
        <v>6316</v>
      </c>
      <c r="DA51" s="127" t="s">
        <v>3371</v>
      </c>
      <c r="DB51" s="126" t="s">
        <v>6316</v>
      </c>
      <c r="DC51" s="127" t="s">
        <v>3371</v>
      </c>
      <c r="EH51" s="134" t="s">
        <v>3372</v>
      </c>
      <c r="EI51" s="74" t="s">
        <v>3373</v>
      </c>
      <c r="ET51" s="134" t="s">
        <v>3374</v>
      </c>
      <c r="EU51" s="73" t="s">
        <v>3375</v>
      </c>
      <c r="FD51" s="290"/>
      <c r="FE51" s="181"/>
      <c r="GB51" s="64" t="s">
        <v>6317</v>
      </c>
      <c r="GC51" s="251" t="s">
        <v>6318</v>
      </c>
      <c r="GD51" s="134" t="s">
        <v>6319</v>
      </c>
      <c r="GE51" s="267" t="s">
        <v>6320</v>
      </c>
      <c r="GP51" s="255">
        <v>100674</v>
      </c>
      <c r="GQ51" s="255" t="s">
        <v>6321</v>
      </c>
    </row>
    <row r="52" spans="6:199" ht="14.85" customHeight="1">
      <c r="F52" s="62" t="s">
        <v>3376</v>
      </c>
      <c r="G52" s="63" t="s">
        <v>3377</v>
      </c>
      <c r="H52" s="62" t="s">
        <v>3376</v>
      </c>
      <c r="I52" s="63" t="s">
        <v>3377</v>
      </c>
      <c r="J52" s="62" t="s">
        <v>3376</v>
      </c>
      <c r="K52" s="63" t="s">
        <v>3377</v>
      </c>
      <c r="L52" s="62" t="s">
        <v>3376</v>
      </c>
      <c r="M52" s="63" t="s">
        <v>3377</v>
      </c>
      <c r="N52" s="62" t="s">
        <v>3376</v>
      </c>
      <c r="O52" s="63" t="s">
        <v>3377</v>
      </c>
      <c r="CN52" s="62" t="s">
        <v>3378</v>
      </c>
      <c r="CO52" s="68" t="s">
        <v>3379</v>
      </c>
      <c r="CP52" s="62" t="s">
        <v>3378</v>
      </c>
      <c r="CQ52" s="63" t="s">
        <v>3379</v>
      </c>
      <c r="CR52" s="62" t="s">
        <v>3378</v>
      </c>
      <c r="CS52" s="68" t="s">
        <v>3379</v>
      </c>
      <c r="CV52" s="126" t="s">
        <v>6316</v>
      </c>
      <c r="CW52" s="127" t="s">
        <v>3371</v>
      </c>
      <c r="CX52" s="126" t="s">
        <v>6316</v>
      </c>
      <c r="CY52" s="127" t="s">
        <v>3371</v>
      </c>
      <c r="CZ52" s="126" t="s">
        <v>6316</v>
      </c>
      <c r="DA52" s="127" t="s">
        <v>3371</v>
      </c>
      <c r="DB52" s="126" t="s">
        <v>6316</v>
      </c>
      <c r="DC52" s="127" t="s">
        <v>3371</v>
      </c>
      <c r="EH52" s="134" t="s">
        <v>3380</v>
      </c>
      <c r="EI52" s="74" t="s">
        <v>3381</v>
      </c>
      <c r="ET52" s="134" t="s">
        <v>3383</v>
      </c>
      <c r="EU52" s="73" t="s">
        <v>3384</v>
      </c>
      <c r="FD52" s="291"/>
      <c r="FE52" s="181"/>
      <c r="GB52" s="64" t="s">
        <v>6322</v>
      </c>
      <c r="GC52" s="251" t="s">
        <v>6323</v>
      </c>
      <c r="GD52" s="134" t="s">
        <v>6324</v>
      </c>
      <c r="GE52" s="267" t="s">
        <v>6325</v>
      </c>
      <c r="GP52" s="255">
        <v>100136</v>
      </c>
      <c r="GQ52" s="255" t="s">
        <v>6326</v>
      </c>
    </row>
    <row r="53" spans="6:199" ht="14.85" customHeight="1">
      <c r="F53" s="62" t="s">
        <v>3385</v>
      </c>
      <c r="G53" s="63" t="s">
        <v>3386</v>
      </c>
      <c r="H53" s="62" t="s">
        <v>3385</v>
      </c>
      <c r="I53" s="63" t="s">
        <v>3386</v>
      </c>
      <c r="J53" s="62" t="s">
        <v>3385</v>
      </c>
      <c r="K53" s="63" t="s">
        <v>3386</v>
      </c>
      <c r="L53" s="62" t="s">
        <v>3385</v>
      </c>
      <c r="M53" s="63" t="s">
        <v>3386</v>
      </c>
      <c r="N53" s="62" t="s">
        <v>3385</v>
      </c>
      <c r="O53" s="63" t="s">
        <v>3386</v>
      </c>
      <c r="CN53" s="62" t="s">
        <v>3387</v>
      </c>
      <c r="CO53" s="68" t="s">
        <v>3388</v>
      </c>
      <c r="CP53" s="62" t="s">
        <v>3387</v>
      </c>
      <c r="CQ53" s="63" t="s">
        <v>3388</v>
      </c>
      <c r="CR53" s="62" t="s">
        <v>3387</v>
      </c>
      <c r="CS53" s="68" t="s">
        <v>3388</v>
      </c>
      <c r="CV53" s="126" t="s">
        <v>6327</v>
      </c>
      <c r="CW53" s="127" t="s">
        <v>3389</v>
      </c>
      <c r="CX53" s="126" t="s">
        <v>6327</v>
      </c>
      <c r="CY53" s="127" t="s">
        <v>3389</v>
      </c>
      <c r="CZ53" s="126" t="s">
        <v>6327</v>
      </c>
      <c r="DA53" s="127" t="s">
        <v>3389</v>
      </c>
      <c r="DB53" s="126" t="s">
        <v>6327</v>
      </c>
      <c r="DC53" s="127" t="s">
        <v>3389</v>
      </c>
      <c r="EH53" s="134" t="s">
        <v>3390</v>
      </c>
      <c r="EI53" s="74" t="s">
        <v>3391</v>
      </c>
      <c r="ET53" s="134" t="s">
        <v>3394</v>
      </c>
      <c r="EU53" s="73" t="s">
        <v>3395</v>
      </c>
      <c r="GB53" s="64" t="s">
        <v>6328</v>
      </c>
      <c r="GC53" s="251" t="s">
        <v>6329</v>
      </c>
      <c r="GD53" s="134" t="s">
        <v>6330</v>
      </c>
      <c r="GE53" s="262" t="s">
        <v>6331</v>
      </c>
      <c r="GP53" s="255">
        <v>100382</v>
      </c>
      <c r="GQ53" s="255" t="s">
        <v>6332</v>
      </c>
    </row>
    <row r="54" spans="6:199" ht="14.85" customHeight="1">
      <c r="F54" s="62" t="s">
        <v>3396</v>
      </c>
      <c r="G54" s="63" t="s">
        <v>3397</v>
      </c>
      <c r="H54" s="62" t="s">
        <v>3396</v>
      </c>
      <c r="I54" s="63" t="s">
        <v>3397</v>
      </c>
      <c r="J54" s="62" t="s">
        <v>3396</v>
      </c>
      <c r="K54" s="63" t="s">
        <v>3397</v>
      </c>
      <c r="L54" s="62" t="s">
        <v>3396</v>
      </c>
      <c r="M54" s="63" t="s">
        <v>3397</v>
      </c>
      <c r="N54" s="62" t="s">
        <v>3396</v>
      </c>
      <c r="O54" s="63" t="s">
        <v>3397</v>
      </c>
      <c r="CN54" s="62" t="s">
        <v>3398</v>
      </c>
      <c r="CO54" s="68" t="s">
        <v>3399</v>
      </c>
      <c r="CP54" s="62" t="s">
        <v>3398</v>
      </c>
      <c r="CQ54" s="63" t="s">
        <v>3399</v>
      </c>
      <c r="CR54" s="62" t="s">
        <v>3398</v>
      </c>
      <c r="CS54" s="68" t="s">
        <v>3399</v>
      </c>
      <c r="CV54" s="126" t="s">
        <v>6327</v>
      </c>
      <c r="CW54" s="127" t="s">
        <v>3389</v>
      </c>
      <c r="CX54" s="126" t="s">
        <v>6327</v>
      </c>
      <c r="CY54" s="127" t="s">
        <v>3389</v>
      </c>
      <c r="CZ54" s="126" t="s">
        <v>6327</v>
      </c>
      <c r="DA54" s="127" t="s">
        <v>3389</v>
      </c>
      <c r="DB54" s="126" t="s">
        <v>6327</v>
      </c>
      <c r="DC54" s="127" t="s">
        <v>3389</v>
      </c>
      <c r="EH54" s="134" t="s">
        <v>3400</v>
      </c>
      <c r="EI54" s="74" t="s">
        <v>3401</v>
      </c>
      <c r="ET54" s="134" t="s">
        <v>3402</v>
      </c>
      <c r="EU54" s="73" t="s">
        <v>3403</v>
      </c>
      <c r="GB54" s="64" t="s">
        <v>6333</v>
      </c>
      <c r="GC54" s="292" t="s">
        <v>6334</v>
      </c>
      <c r="GD54" s="261"/>
      <c r="GE54" s="253" t="s">
        <v>6335</v>
      </c>
      <c r="GP54" s="255">
        <v>100410</v>
      </c>
      <c r="GQ54" s="255" t="s">
        <v>6336</v>
      </c>
    </row>
    <row r="55" spans="6:199" ht="14.85" customHeight="1">
      <c r="F55" s="62" t="s">
        <v>3404</v>
      </c>
      <c r="G55" s="63" t="s">
        <v>3405</v>
      </c>
      <c r="H55" s="62" t="s">
        <v>3404</v>
      </c>
      <c r="I55" s="63" t="s">
        <v>3405</v>
      </c>
      <c r="J55" s="62" t="s">
        <v>3404</v>
      </c>
      <c r="K55" s="63" t="s">
        <v>3405</v>
      </c>
      <c r="L55" s="62" t="s">
        <v>3404</v>
      </c>
      <c r="M55" s="63" t="s">
        <v>3405</v>
      </c>
      <c r="N55" s="62" t="s">
        <v>3404</v>
      </c>
      <c r="O55" s="63" t="s">
        <v>3405</v>
      </c>
      <c r="CN55" s="62" t="s">
        <v>3406</v>
      </c>
      <c r="CO55" s="68" t="s">
        <v>3407</v>
      </c>
      <c r="CP55" s="62" t="s">
        <v>3406</v>
      </c>
      <c r="CQ55" s="63" t="s">
        <v>3407</v>
      </c>
      <c r="CR55" s="62" t="s">
        <v>3406</v>
      </c>
      <c r="CS55" s="68" t="s">
        <v>3407</v>
      </c>
      <c r="CV55" s="126" t="s">
        <v>6337</v>
      </c>
      <c r="CW55" s="127" t="s">
        <v>3408</v>
      </c>
      <c r="CX55" s="126" t="s">
        <v>6337</v>
      </c>
      <c r="CY55" s="127" t="s">
        <v>3408</v>
      </c>
      <c r="CZ55" s="126" t="s">
        <v>6337</v>
      </c>
      <c r="DA55" s="127" t="s">
        <v>3408</v>
      </c>
      <c r="DB55" s="126" t="s">
        <v>6337</v>
      </c>
      <c r="DC55" s="127" t="s">
        <v>3408</v>
      </c>
      <c r="EH55" s="134" t="s">
        <v>3409</v>
      </c>
      <c r="EI55" s="74" t="s">
        <v>3410</v>
      </c>
      <c r="ET55" s="134" t="s">
        <v>3412</v>
      </c>
      <c r="EU55" s="73" t="s">
        <v>3413</v>
      </c>
      <c r="GB55" s="64" t="s">
        <v>6338</v>
      </c>
      <c r="GC55" s="292" t="s">
        <v>6339</v>
      </c>
      <c r="GD55" s="134" t="s">
        <v>6340</v>
      </c>
      <c r="GE55" s="262" t="s">
        <v>6341</v>
      </c>
      <c r="GP55" s="255">
        <v>100474</v>
      </c>
      <c r="GQ55" s="255" t="s">
        <v>6342</v>
      </c>
    </row>
    <row r="56" spans="6:199" ht="14.85" customHeight="1">
      <c r="F56" s="62" t="s">
        <v>3414</v>
      </c>
      <c r="G56" s="63" t="s">
        <v>3415</v>
      </c>
      <c r="H56" s="62" t="s">
        <v>3414</v>
      </c>
      <c r="I56" s="63" t="s">
        <v>3415</v>
      </c>
      <c r="J56" s="62" t="s">
        <v>3414</v>
      </c>
      <c r="K56" s="63" t="s">
        <v>3415</v>
      </c>
      <c r="L56" s="62" t="s">
        <v>3414</v>
      </c>
      <c r="M56" s="63" t="s">
        <v>3415</v>
      </c>
      <c r="N56" s="62" t="s">
        <v>3414</v>
      </c>
      <c r="O56" s="63" t="s">
        <v>3415</v>
      </c>
      <c r="CN56" s="62" t="s">
        <v>3416</v>
      </c>
      <c r="CO56" s="68" t="s">
        <v>3417</v>
      </c>
      <c r="CP56" s="62" t="s">
        <v>3416</v>
      </c>
      <c r="CQ56" s="63" t="s">
        <v>3417</v>
      </c>
      <c r="CR56" s="62" t="s">
        <v>3416</v>
      </c>
      <c r="CS56" s="68" t="s">
        <v>3417</v>
      </c>
      <c r="CV56" s="126" t="s">
        <v>6343</v>
      </c>
      <c r="CW56" s="127" t="s">
        <v>3418</v>
      </c>
      <c r="CX56" s="126" t="s">
        <v>6343</v>
      </c>
      <c r="CY56" s="127" t="s">
        <v>3418</v>
      </c>
      <c r="CZ56" s="126" t="s">
        <v>6343</v>
      </c>
      <c r="DA56" s="127" t="s">
        <v>3418</v>
      </c>
      <c r="DB56" s="126" t="s">
        <v>6343</v>
      </c>
      <c r="DC56" s="127" t="s">
        <v>3418</v>
      </c>
      <c r="EH56" s="134" t="s">
        <v>3419</v>
      </c>
      <c r="EI56" s="74" t="s">
        <v>3420</v>
      </c>
      <c r="ET56" s="134" t="s">
        <v>3422</v>
      </c>
      <c r="EU56" s="73" t="s">
        <v>3423</v>
      </c>
      <c r="GB56" s="64" t="s">
        <v>6344</v>
      </c>
      <c r="GC56" s="292" t="s">
        <v>6345</v>
      </c>
      <c r="GD56" s="134" t="s">
        <v>6346</v>
      </c>
      <c r="GE56" s="262" t="s">
        <v>6347</v>
      </c>
      <c r="GP56" s="255">
        <v>100505</v>
      </c>
      <c r="GQ56" s="255" t="s">
        <v>6348</v>
      </c>
    </row>
    <row r="57" spans="6:199" ht="14.85" customHeight="1">
      <c r="F57" s="62" t="s">
        <v>3424</v>
      </c>
      <c r="G57" s="63" t="s">
        <v>3425</v>
      </c>
      <c r="H57" s="62" t="s">
        <v>3424</v>
      </c>
      <c r="I57" s="63" t="s">
        <v>3425</v>
      </c>
      <c r="J57" s="62" t="s">
        <v>3424</v>
      </c>
      <c r="K57" s="63" t="s">
        <v>3425</v>
      </c>
      <c r="L57" s="62" t="s">
        <v>3424</v>
      </c>
      <c r="M57" s="63" t="s">
        <v>3425</v>
      </c>
      <c r="N57" s="62" t="s">
        <v>3424</v>
      </c>
      <c r="O57" s="63" t="s">
        <v>3425</v>
      </c>
      <c r="CN57" s="62" t="s">
        <v>3426</v>
      </c>
      <c r="CO57" s="68" t="s">
        <v>3427</v>
      </c>
      <c r="CP57" s="62" t="s">
        <v>3426</v>
      </c>
      <c r="CQ57" s="63" t="s">
        <v>3427</v>
      </c>
      <c r="CR57" s="62" t="s">
        <v>3426</v>
      </c>
      <c r="CS57" s="68" t="s">
        <v>3427</v>
      </c>
      <c r="CV57" s="126" t="s">
        <v>6349</v>
      </c>
      <c r="CW57" s="127" t="s">
        <v>3428</v>
      </c>
      <c r="CX57" s="126" t="s">
        <v>6349</v>
      </c>
      <c r="CY57" s="127" t="s">
        <v>3428</v>
      </c>
      <c r="CZ57" s="126" t="s">
        <v>6349</v>
      </c>
      <c r="DA57" s="127" t="s">
        <v>3428</v>
      </c>
      <c r="DB57" s="126" t="s">
        <v>6349</v>
      </c>
      <c r="DC57" s="127" t="s">
        <v>3428</v>
      </c>
      <c r="EH57" s="134" t="s">
        <v>3429</v>
      </c>
      <c r="EI57" s="74" t="s">
        <v>3430</v>
      </c>
      <c r="ET57" s="134" t="s">
        <v>3433</v>
      </c>
      <c r="EU57" s="73" t="s">
        <v>3434</v>
      </c>
      <c r="GB57" s="64"/>
      <c r="GC57" s="104" t="s">
        <v>6350</v>
      </c>
      <c r="GD57" s="134" t="s">
        <v>6351</v>
      </c>
      <c r="GE57" s="262" t="s">
        <v>6352</v>
      </c>
      <c r="GP57" s="255">
        <v>102466</v>
      </c>
      <c r="GQ57" s="255" t="s">
        <v>6353</v>
      </c>
    </row>
    <row r="58" spans="6:199" ht="14.85" customHeight="1">
      <c r="F58" s="62" t="s">
        <v>3435</v>
      </c>
      <c r="G58" s="63" t="s">
        <v>3436</v>
      </c>
      <c r="H58" s="62" t="s">
        <v>3435</v>
      </c>
      <c r="I58" s="63" t="s">
        <v>3436</v>
      </c>
      <c r="J58" s="62" t="s">
        <v>3435</v>
      </c>
      <c r="K58" s="63" t="s">
        <v>3436</v>
      </c>
      <c r="L58" s="62" t="s">
        <v>3435</v>
      </c>
      <c r="M58" s="63" t="s">
        <v>3436</v>
      </c>
      <c r="N58" s="62" t="s">
        <v>3435</v>
      </c>
      <c r="O58" s="63" t="s">
        <v>3436</v>
      </c>
      <c r="CN58" s="62" t="s">
        <v>3437</v>
      </c>
      <c r="CO58" s="68" t="s">
        <v>3438</v>
      </c>
      <c r="CP58" s="62" t="s">
        <v>3437</v>
      </c>
      <c r="CQ58" s="63" t="s">
        <v>3438</v>
      </c>
      <c r="CR58" s="62" t="s">
        <v>3437</v>
      </c>
      <c r="CS58" s="68" t="s">
        <v>3438</v>
      </c>
      <c r="CV58" s="126" t="s">
        <v>6354</v>
      </c>
      <c r="CW58" s="127" t="s">
        <v>3439</v>
      </c>
      <c r="CX58" s="126" t="s">
        <v>6354</v>
      </c>
      <c r="CY58" s="127" t="s">
        <v>3439</v>
      </c>
      <c r="CZ58" s="126" t="s">
        <v>6354</v>
      </c>
      <c r="DA58" s="127" t="s">
        <v>3439</v>
      </c>
      <c r="DB58" s="126" t="s">
        <v>6354</v>
      </c>
      <c r="DC58" s="127" t="s">
        <v>3439</v>
      </c>
      <c r="EH58" s="134" t="s">
        <v>3440</v>
      </c>
      <c r="EI58" s="74" t="s">
        <v>3441</v>
      </c>
      <c r="ET58" s="134" t="s">
        <v>3442</v>
      </c>
      <c r="EU58" s="73" t="s">
        <v>3443</v>
      </c>
      <c r="GB58" s="64" t="s">
        <v>6355</v>
      </c>
      <c r="GC58" s="292" t="s">
        <v>6356</v>
      </c>
      <c r="GD58" s="134" t="s">
        <v>6357</v>
      </c>
      <c r="GE58" s="262" t="s">
        <v>6358</v>
      </c>
      <c r="GP58" s="255">
        <v>100541</v>
      </c>
      <c r="GQ58" s="255" t="s">
        <v>6359</v>
      </c>
    </row>
    <row r="59" spans="6:199" ht="14.85" customHeight="1">
      <c r="F59" s="62" t="s">
        <v>3444</v>
      </c>
      <c r="G59" s="63" t="s">
        <v>3445</v>
      </c>
      <c r="H59" s="62" t="s">
        <v>3444</v>
      </c>
      <c r="I59" s="63" t="s">
        <v>3445</v>
      </c>
      <c r="J59" s="62" t="s">
        <v>3444</v>
      </c>
      <c r="K59" s="63" t="s">
        <v>3445</v>
      </c>
      <c r="L59" s="62" t="s">
        <v>3444</v>
      </c>
      <c r="M59" s="63" t="s">
        <v>3445</v>
      </c>
      <c r="N59" s="62" t="s">
        <v>3444</v>
      </c>
      <c r="O59" s="63" t="s">
        <v>3445</v>
      </c>
      <c r="CN59" s="62" t="s">
        <v>3446</v>
      </c>
      <c r="CO59" s="68" t="s">
        <v>3447</v>
      </c>
      <c r="CP59" s="62" t="s">
        <v>3446</v>
      </c>
      <c r="CQ59" s="63" t="s">
        <v>3447</v>
      </c>
      <c r="CR59" s="62" t="s">
        <v>3446</v>
      </c>
      <c r="CS59" s="68" t="s">
        <v>3447</v>
      </c>
      <c r="CV59" s="126" t="s">
        <v>6360</v>
      </c>
      <c r="CW59" s="127" t="s">
        <v>3448</v>
      </c>
      <c r="CX59" s="126" t="s">
        <v>6360</v>
      </c>
      <c r="CY59" s="127" t="s">
        <v>3448</v>
      </c>
      <c r="CZ59" s="126" t="s">
        <v>6360</v>
      </c>
      <c r="DA59" s="127" t="s">
        <v>3448</v>
      </c>
      <c r="DB59" s="126" t="s">
        <v>6360</v>
      </c>
      <c r="DC59" s="127" t="s">
        <v>3448</v>
      </c>
      <c r="EH59" s="134" t="s">
        <v>3449</v>
      </c>
      <c r="EI59" s="74" t="s">
        <v>3450</v>
      </c>
      <c r="ET59" s="134" t="s">
        <v>3453</v>
      </c>
      <c r="EU59" s="73" t="s">
        <v>3454</v>
      </c>
      <c r="GB59" s="64" t="s">
        <v>6361</v>
      </c>
      <c r="GC59" s="292" t="s">
        <v>6362</v>
      </c>
      <c r="GD59" s="134" t="s">
        <v>6363</v>
      </c>
      <c r="GE59" s="262" t="s">
        <v>6364</v>
      </c>
      <c r="GP59" s="255">
        <v>100332</v>
      </c>
      <c r="GQ59" s="255" t="s">
        <v>6365</v>
      </c>
    </row>
    <row r="60" spans="6:199" ht="14.85" customHeight="1">
      <c r="F60" s="62" t="s">
        <v>3455</v>
      </c>
      <c r="G60" s="63" t="s">
        <v>3456</v>
      </c>
      <c r="H60" s="62" t="s">
        <v>3455</v>
      </c>
      <c r="I60" s="63" t="s">
        <v>3456</v>
      </c>
      <c r="J60" s="62" t="s">
        <v>3455</v>
      </c>
      <c r="K60" s="63" t="s">
        <v>3456</v>
      </c>
      <c r="L60" s="62" t="s">
        <v>3455</v>
      </c>
      <c r="M60" s="63" t="s">
        <v>3456</v>
      </c>
      <c r="N60" s="62" t="s">
        <v>3455</v>
      </c>
      <c r="O60" s="63" t="s">
        <v>3456</v>
      </c>
      <c r="CN60" s="62" t="s">
        <v>3457</v>
      </c>
      <c r="CO60" s="68" t="s">
        <v>3458</v>
      </c>
      <c r="CP60" s="62" t="s">
        <v>3457</v>
      </c>
      <c r="CQ60" s="63" t="s">
        <v>3458</v>
      </c>
      <c r="CR60" s="62" t="s">
        <v>3457</v>
      </c>
      <c r="CS60" s="68" t="s">
        <v>3458</v>
      </c>
      <c r="CV60" s="126" t="s">
        <v>6366</v>
      </c>
      <c r="CW60" s="127" t="s">
        <v>3459</v>
      </c>
      <c r="CX60" s="126" t="s">
        <v>6366</v>
      </c>
      <c r="CY60" s="127" t="s">
        <v>3459</v>
      </c>
      <c r="CZ60" s="126" t="s">
        <v>6366</v>
      </c>
      <c r="DA60" s="127" t="s">
        <v>3459</v>
      </c>
      <c r="DB60" s="126" t="s">
        <v>6366</v>
      </c>
      <c r="DC60" s="127" t="s">
        <v>3459</v>
      </c>
      <c r="EH60" s="134" t="s">
        <v>3460</v>
      </c>
      <c r="EI60" s="74" t="s">
        <v>3461</v>
      </c>
      <c r="ET60" s="134" t="s">
        <v>3463</v>
      </c>
      <c r="EU60" s="73" t="s">
        <v>3464</v>
      </c>
      <c r="GB60" s="64" t="s">
        <v>6367</v>
      </c>
      <c r="GC60" s="292" t="s">
        <v>6368</v>
      </c>
      <c r="GD60" s="134" t="s">
        <v>6369</v>
      </c>
      <c r="GE60" s="262" t="s">
        <v>6370</v>
      </c>
      <c r="GP60" s="255">
        <v>100350</v>
      </c>
      <c r="GQ60" s="255" t="s">
        <v>6371</v>
      </c>
    </row>
    <row r="61" spans="6:199" ht="14.85" customHeight="1">
      <c r="F61" s="62" t="s">
        <v>3465</v>
      </c>
      <c r="G61" s="63" t="s">
        <v>3466</v>
      </c>
      <c r="H61" s="62" t="s">
        <v>3465</v>
      </c>
      <c r="I61" s="63" t="s">
        <v>3466</v>
      </c>
      <c r="J61" s="62" t="s">
        <v>3465</v>
      </c>
      <c r="K61" s="63" t="s">
        <v>3466</v>
      </c>
      <c r="L61" s="62" t="s">
        <v>3465</v>
      </c>
      <c r="M61" s="63" t="s">
        <v>3466</v>
      </c>
      <c r="N61" s="62" t="s">
        <v>3465</v>
      </c>
      <c r="O61" s="63" t="s">
        <v>3466</v>
      </c>
      <c r="CN61" s="62" t="s">
        <v>3467</v>
      </c>
      <c r="CO61" s="68" t="s">
        <v>3468</v>
      </c>
      <c r="CP61" s="62" t="s">
        <v>3467</v>
      </c>
      <c r="CQ61" s="63" t="s">
        <v>3468</v>
      </c>
      <c r="CR61" s="62" t="s">
        <v>3467</v>
      </c>
      <c r="CS61" s="68" t="s">
        <v>3468</v>
      </c>
      <c r="CV61" s="126" t="s">
        <v>6372</v>
      </c>
      <c r="CW61" s="127" t="s">
        <v>3469</v>
      </c>
      <c r="CX61" s="126" t="s">
        <v>6372</v>
      </c>
      <c r="CY61" s="127" t="s">
        <v>3469</v>
      </c>
      <c r="CZ61" s="126" t="s">
        <v>6372</v>
      </c>
      <c r="DA61" s="127" t="s">
        <v>3469</v>
      </c>
      <c r="DB61" s="126" t="s">
        <v>6372</v>
      </c>
      <c r="DC61" s="127" t="s">
        <v>3469</v>
      </c>
      <c r="EH61" s="134" t="s">
        <v>3470</v>
      </c>
      <c r="EI61" s="74" t="s">
        <v>3471</v>
      </c>
      <c r="ET61" s="134" t="s">
        <v>3472</v>
      </c>
      <c r="EU61" s="73" t="s">
        <v>3473</v>
      </c>
      <c r="GB61" s="64" t="s">
        <v>6373</v>
      </c>
      <c r="GC61" s="292" t="s">
        <v>6374</v>
      </c>
      <c r="GD61" s="134" t="s">
        <v>6375</v>
      </c>
      <c r="GE61" s="262" t="s">
        <v>6376</v>
      </c>
      <c r="GP61" s="255">
        <v>100351</v>
      </c>
      <c r="GQ61" s="255" t="s">
        <v>6377</v>
      </c>
    </row>
    <row r="62" spans="6:199" ht="14.85" customHeight="1">
      <c r="F62" s="62" t="s">
        <v>3474</v>
      </c>
      <c r="G62" s="63" t="s">
        <v>3475</v>
      </c>
      <c r="H62" s="62" t="s">
        <v>3474</v>
      </c>
      <c r="I62" s="63" t="s">
        <v>3475</v>
      </c>
      <c r="J62" s="62" t="s">
        <v>3474</v>
      </c>
      <c r="K62" s="63" t="s">
        <v>3475</v>
      </c>
      <c r="L62" s="62" t="s">
        <v>3474</v>
      </c>
      <c r="M62" s="63" t="s">
        <v>3475</v>
      </c>
      <c r="N62" s="62" t="s">
        <v>3474</v>
      </c>
      <c r="O62" s="63" t="s">
        <v>3475</v>
      </c>
      <c r="CN62" s="62" t="s">
        <v>3476</v>
      </c>
      <c r="CO62" s="68" t="s">
        <v>3477</v>
      </c>
      <c r="CP62" s="62" t="s">
        <v>3476</v>
      </c>
      <c r="CQ62" s="63" t="s">
        <v>3477</v>
      </c>
      <c r="CR62" s="62" t="s">
        <v>3476</v>
      </c>
      <c r="CS62" s="68" t="s">
        <v>3477</v>
      </c>
      <c r="CV62" s="126" t="s">
        <v>3478</v>
      </c>
      <c r="CW62" s="127" t="s">
        <v>3479</v>
      </c>
      <c r="CX62" s="126" t="s">
        <v>3478</v>
      </c>
      <c r="CY62" s="127" t="s">
        <v>3479</v>
      </c>
      <c r="CZ62" s="126" t="s">
        <v>3478</v>
      </c>
      <c r="DA62" s="127" t="s">
        <v>3479</v>
      </c>
      <c r="DB62" s="126" t="s">
        <v>3478</v>
      </c>
      <c r="DC62" s="127" t="s">
        <v>3479</v>
      </c>
      <c r="EH62" s="134" t="s">
        <v>3480</v>
      </c>
      <c r="EI62" s="74" t="s">
        <v>3481</v>
      </c>
      <c r="ET62" s="134" t="s">
        <v>3483</v>
      </c>
      <c r="EU62" s="73" t="s">
        <v>3484</v>
      </c>
      <c r="GB62" s="64" t="s">
        <v>6378</v>
      </c>
      <c r="GC62" s="292" t="s">
        <v>6379</v>
      </c>
      <c r="GD62" s="134" t="s">
        <v>6380</v>
      </c>
      <c r="GE62" s="262" t="s">
        <v>6381</v>
      </c>
      <c r="GP62" s="255">
        <v>100352</v>
      </c>
      <c r="GQ62" s="255" t="s">
        <v>6382</v>
      </c>
    </row>
    <row r="63" spans="6:199" ht="14.85" customHeight="1">
      <c r="F63" s="62" t="s">
        <v>3485</v>
      </c>
      <c r="G63" s="63" t="s">
        <v>3486</v>
      </c>
      <c r="H63" s="62" t="s">
        <v>3485</v>
      </c>
      <c r="I63" s="63" t="s">
        <v>3486</v>
      </c>
      <c r="J63" s="62" t="s">
        <v>3485</v>
      </c>
      <c r="K63" s="63" t="s">
        <v>3486</v>
      </c>
      <c r="L63" s="62" t="s">
        <v>3485</v>
      </c>
      <c r="M63" s="63" t="s">
        <v>3486</v>
      </c>
      <c r="N63" s="62" t="s">
        <v>3485</v>
      </c>
      <c r="O63" s="63" t="s">
        <v>3486</v>
      </c>
      <c r="CN63" s="62" t="s">
        <v>3487</v>
      </c>
      <c r="CO63" s="68" t="s">
        <v>3488</v>
      </c>
      <c r="CP63" s="62" t="s">
        <v>3487</v>
      </c>
      <c r="CQ63" s="63" t="s">
        <v>3488</v>
      </c>
      <c r="CR63" s="62" t="s">
        <v>3487</v>
      </c>
      <c r="CS63" s="68" t="s">
        <v>3488</v>
      </c>
      <c r="CV63" s="126" t="s">
        <v>6383</v>
      </c>
      <c r="CW63" s="127" t="s">
        <v>3489</v>
      </c>
      <c r="CX63" s="126" t="s">
        <v>6383</v>
      </c>
      <c r="CY63" s="127" t="s">
        <v>3489</v>
      </c>
      <c r="CZ63" s="126" t="s">
        <v>6383</v>
      </c>
      <c r="DA63" s="127" t="s">
        <v>3489</v>
      </c>
      <c r="DB63" s="126" t="s">
        <v>6383</v>
      </c>
      <c r="DC63" s="127" t="s">
        <v>3489</v>
      </c>
      <c r="EH63" s="134" t="s">
        <v>3490</v>
      </c>
      <c r="EI63" s="74" t="s">
        <v>3491</v>
      </c>
      <c r="ET63" s="134" t="s">
        <v>3493</v>
      </c>
      <c r="EU63" s="73" t="s">
        <v>3494</v>
      </c>
      <c r="GB63" s="64" t="s">
        <v>6384</v>
      </c>
      <c r="GC63" s="292" t="s">
        <v>6385</v>
      </c>
      <c r="GD63" s="134" t="s">
        <v>6386</v>
      </c>
      <c r="GE63" s="262" t="s">
        <v>6387</v>
      </c>
      <c r="GP63" s="255">
        <v>100730</v>
      </c>
      <c r="GQ63" s="255" t="s">
        <v>6388</v>
      </c>
    </row>
    <row r="64" spans="6:199" ht="14.85" customHeight="1">
      <c r="F64" s="62" t="s">
        <v>3495</v>
      </c>
      <c r="G64" s="63" t="s">
        <v>3496</v>
      </c>
      <c r="H64" s="62" t="s">
        <v>3495</v>
      </c>
      <c r="I64" s="63" t="s">
        <v>3496</v>
      </c>
      <c r="J64" s="62" t="s">
        <v>3495</v>
      </c>
      <c r="K64" s="63" t="s">
        <v>3496</v>
      </c>
      <c r="L64" s="62" t="s">
        <v>3495</v>
      </c>
      <c r="M64" s="63" t="s">
        <v>3496</v>
      </c>
      <c r="N64" s="62" t="s">
        <v>3495</v>
      </c>
      <c r="O64" s="63" t="s">
        <v>3496</v>
      </c>
      <c r="CN64" s="62" t="s">
        <v>3497</v>
      </c>
      <c r="CO64" s="68" t="s">
        <v>3498</v>
      </c>
      <c r="CP64" s="62" t="s">
        <v>3497</v>
      </c>
      <c r="CQ64" s="63" t="s">
        <v>3498</v>
      </c>
      <c r="CR64" s="62" t="s">
        <v>3497</v>
      </c>
      <c r="CS64" s="68" t="s">
        <v>3498</v>
      </c>
      <c r="CV64" s="126" t="s">
        <v>6389</v>
      </c>
      <c r="CW64" s="127" t="s">
        <v>3499</v>
      </c>
      <c r="CX64" s="126" t="s">
        <v>6389</v>
      </c>
      <c r="CY64" s="127" t="s">
        <v>3499</v>
      </c>
      <c r="CZ64" s="126" t="s">
        <v>6389</v>
      </c>
      <c r="DA64" s="127" t="s">
        <v>3499</v>
      </c>
      <c r="DB64" s="126" t="s">
        <v>6389</v>
      </c>
      <c r="DC64" s="127" t="s">
        <v>3499</v>
      </c>
      <c r="EH64" s="134" t="s">
        <v>3500</v>
      </c>
      <c r="EI64" s="74" t="s">
        <v>3501</v>
      </c>
      <c r="ET64" s="134" t="s">
        <v>3504</v>
      </c>
      <c r="EU64" s="73" t="s">
        <v>3505</v>
      </c>
      <c r="GB64" s="64" t="s">
        <v>6390</v>
      </c>
      <c r="GC64" s="292" t="s">
        <v>6391</v>
      </c>
      <c r="GD64" s="134" t="s">
        <v>6392</v>
      </c>
      <c r="GE64" s="262" t="s">
        <v>6393</v>
      </c>
      <c r="GP64" s="255">
        <v>100741</v>
      </c>
      <c r="GQ64" s="255" t="s">
        <v>6394</v>
      </c>
    </row>
    <row r="65" spans="6:199" ht="14.85" customHeight="1">
      <c r="F65" s="62" t="s">
        <v>3506</v>
      </c>
      <c r="G65" s="63" t="s">
        <v>3507</v>
      </c>
      <c r="H65" s="62" t="s">
        <v>3506</v>
      </c>
      <c r="I65" s="63" t="s">
        <v>3507</v>
      </c>
      <c r="J65" s="62" t="s">
        <v>3506</v>
      </c>
      <c r="K65" s="63" t="s">
        <v>3507</v>
      </c>
      <c r="L65" s="62" t="s">
        <v>3506</v>
      </c>
      <c r="M65" s="63" t="s">
        <v>3507</v>
      </c>
      <c r="N65" s="62" t="s">
        <v>3506</v>
      </c>
      <c r="O65" s="63" t="s">
        <v>3507</v>
      </c>
      <c r="CN65" s="62" t="s">
        <v>3508</v>
      </c>
      <c r="CO65" s="68" t="s">
        <v>3509</v>
      </c>
      <c r="CP65" s="62" t="s">
        <v>3508</v>
      </c>
      <c r="CQ65" s="63" t="s">
        <v>3509</v>
      </c>
      <c r="CR65" s="62" t="s">
        <v>3508</v>
      </c>
      <c r="CS65" s="68" t="s">
        <v>3509</v>
      </c>
      <c r="CV65" s="126" t="s">
        <v>6389</v>
      </c>
      <c r="CW65" s="127" t="s">
        <v>3499</v>
      </c>
      <c r="CX65" s="126" t="s">
        <v>6389</v>
      </c>
      <c r="CY65" s="127" t="s">
        <v>3499</v>
      </c>
      <c r="CZ65" s="126" t="s">
        <v>6389</v>
      </c>
      <c r="DA65" s="127" t="s">
        <v>3499</v>
      </c>
      <c r="DB65" s="126" t="s">
        <v>6389</v>
      </c>
      <c r="DC65" s="127" t="s">
        <v>3499</v>
      </c>
      <c r="EH65" s="134" t="s">
        <v>3510</v>
      </c>
      <c r="EI65" s="74" t="s">
        <v>3511</v>
      </c>
      <c r="ET65" s="134" t="s">
        <v>3514</v>
      </c>
      <c r="EU65" s="73" t="s">
        <v>3515</v>
      </c>
      <c r="GB65" s="64" t="s">
        <v>6395</v>
      </c>
      <c r="GC65" s="292" t="s">
        <v>6396</v>
      </c>
      <c r="GD65" s="261"/>
      <c r="GE65" s="253" t="s">
        <v>6397</v>
      </c>
      <c r="GP65" s="255">
        <v>101368</v>
      </c>
      <c r="GQ65" s="255" t="s">
        <v>6398</v>
      </c>
    </row>
    <row r="66" spans="6:199" ht="14.85" customHeight="1">
      <c r="F66" s="62" t="s">
        <v>3516</v>
      </c>
      <c r="G66" s="63" t="s">
        <v>3517</v>
      </c>
      <c r="H66" s="62" t="s">
        <v>3516</v>
      </c>
      <c r="I66" s="63" t="s">
        <v>3517</v>
      </c>
      <c r="J66" s="62" t="s">
        <v>3516</v>
      </c>
      <c r="K66" s="63" t="s">
        <v>3517</v>
      </c>
      <c r="L66" s="62" t="s">
        <v>3516</v>
      </c>
      <c r="M66" s="63" t="s">
        <v>3517</v>
      </c>
      <c r="N66" s="62" t="s">
        <v>3516</v>
      </c>
      <c r="O66" s="63" t="s">
        <v>3517</v>
      </c>
      <c r="CN66" s="62" t="s">
        <v>3518</v>
      </c>
      <c r="CO66" s="68" t="s">
        <v>3519</v>
      </c>
      <c r="CP66" s="62" t="s">
        <v>3518</v>
      </c>
      <c r="CQ66" s="63" t="s">
        <v>3519</v>
      </c>
      <c r="CR66" s="62" t="s">
        <v>3518</v>
      </c>
      <c r="CS66" s="68" t="s">
        <v>3519</v>
      </c>
      <c r="CV66" s="126" t="s">
        <v>6399</v>
      </c>
      <c r="CW66" s="127" t="s">
        <v>3520</v>
      </c>
      <c r="CX66" s="126" t="s">
        <v>6399</v>
      </c>
      <c r="CY66" s="127" t="s">
        <v>3520</v>
      </c>
      <c r="CZ66" s="126" t="s">
        <v>6399</v>
      </c>
      <c r="DA66" s="127" t="s">
        <v>3520</v>
      </c>
      <c r="DB66" s="126" t="s">
        <v>6399</v>
      </c>
      <c r="DC66" s="127" t="s">
        <v>3520</v>
      </c>
      <c r="EH66" s="134" t="s">
        <v>3521</v>
      </c>
      <c r="EI66" s="74" t="s">
        <v>3522</v>
      </c>
      <c r="ET66" s="134" t="s">
        <v>3524</v>
      </c>
      <c r="EU66" s="73" t="s">
        <v>3525</v>
      </c>
      <c r="GB66" s="64" t="s">
        <v>6400</v>
      </c>
      <c r="GC66" s="292" t="s">
        <v>6401</v>
      </c>
      <c r="GD66" s="134" t="s">
        <v>6402</v>
      </c>
      <c r="GE66" s="262" t="s">
        <v>6403</v>
      </c>
      <c r="GP66" s="255">
        <v>101376</v>
      </c>
      <c r="GQ66" s="255" t="s">
        <v>6404</v>
      </c>
    </row>
    <row r="67" spans="6:199" ht="14.85" customHeight="1">
      <c r="F67" s="62" t="s">
        <v>3526</v>
      </c>
      <c r="G67" s="63" t="s">
        <v>3527</v>
      </c>
      <c r="H67" s="62" t="s">
        <v>3526</v>
      </c>
      <c r="I67" s="63" t="s">
        <v>3527</v>
      </c>
      <c r="J67" s="62" t="s">
        <v>3526</v>
      </c>
      <c r="K67" s="63" t="s">
        <v>3527</v>
      </c>
      <c r="L67" s="62" t="s">
        <v>3526</v>
      </c>
      <c r="M67" s="63" t="s">
        <v>3527</v>
      </c>
      <c r="N67" s="62" t="s">
        <v>3526</v>
      </c>
      <c r="O67" s="63" t="s">
        <v>3527</v>
      </c>
      <c r="CN67" s="62" t="s">
        <v>3528</v>
      </c>
      <c r="CO67" s="68" t="s">
        <v>3529</v>
      </c>
      <c r="CP67" s="62" t="s">
        <v>3528</v>
      </c>
      <c r="CQ67" s="63" t="s">
        <v>3529</v>
      </c>
      <c r="CR67" s="62" t="s">
        <v>3528</v>
      </c>
      <c r="CS67" s="68" t="s">
        <v>3529</v>
      </c>
      <c r="CV67" s="126" t="s">
        <v>6399</v>
      </c>
      <c r="CW67" s="127" t="s">
        <v>3520</v>
      </c>
      <c r="CX67" s="126" t="s">
        <v>6399</v>
      </c>
      <c r="CY67" s="127" t="s">
        <v>3520</v>
      </c>
      <c r="CZ67" s="126" t="s">
        <v>6399</v>
      </c>
      <c r="DA67" s="127" t="s">
        <v>3520</v>
      </c>
      <c r="DB67" s="126" t="s">
        <v>6399</v>
      </c>
      <c r="DC67" s="127" t="s">
        <v>3520</v>
      </c>
      <c r="EH67" s="134" t="s">
        <v>3530</v>
      </c>
      <c r="EI67" s="74" t="s">
        <v>3531</v>
      </c>
      <c r="ET67" s="134" t="s">
        <v>3533</v>
      </c>
      <c r="EU67" s="73" t="s">
        <v>3534</v>
      </c>
      <c r="GB67" s="64" t="s">
        <v>6405</v>
      </c>
      <c r="GC67" s="292" t="s">
        <v>6406</v>
      </c>
      <c r="GD67" s="134" t="s">
        <v>6407</v>
      </c>
      <c r="GE67" s="262" t="s">
        <v>6408</v>
      </c>
      <c r="GP67" s="255">
        <v>101388</v>
      </c>
      <c r="GQ67" s="255" t="s">
        <v>6409</v>
      </c>
    </row>
    <row r="68" spans="6:199" ht="14.85" customHeight="1">
      <c r="F68" s="62" t="s">
        <v>3535</v>
      </c>
      <c r="G68" s="63" t="s">
        <v>3536</v>
      </c>
      <c r="H68" s="62" t="s">
        <v>3535</v>
      </c>
      <c r="I68" s="63" t="s">
        <v>3536</v>
      </c>
      <c r="J68" s="62" t="s">
        <v>3535</v>
      </c>
      <c r="K68" s="63" t="s">
        <v>3536</v>
      </c>
      <c r="L68" s="62" t="s">
        <v>3535</v>
      </c>
      <c r="M68" s="63" t="s">
        <v>3536</v>
      </c>
      <c r="N68" s="62" t="s">
        <v>3535</v>
      </c>
      <c r="O68" s="63" t="s">
        <v>3536</v>
      </c>
      <c r="CN68" s="62" t="s">
        <v>3537</v>
      </c>
      <c r="CO68" s="68" t="s">
        <v>3538</v>
      </c>
      <c r="CP68" s="62" t="s">
        <v>3537</v>
      </c>
      <c r="CQ68" s="63" t="s">
        <v>3538</v>
      </c>
      <c r="CR68" s="62" t="s">
        <v>3537</v>
      </c>
      <c r="CS68" s="68" t="s">
        <v>3538</v>
      </c>
      <c r="CV68" s="126" t="s">
        <v>6410</v>
      </c>
      <c r="CW68" s="127" t="s">
        <v>3539</v>
      </c>
      <c r="CX68" s="126" t="s">
        <v>6410</v>
      </c>
      <c r="CY68" s="127" t="s">
        <v>3539</v>
      </c>
      <c r="CZ68" s="126" t="s">
        <v>6410</v>
      </c>
      <c r="DA68" s="127" t="s">
        <v>3539</v>
      </c>
      <c r="DB68" s="126" t="s">
        <v>6410</v>
      </c>
      <c r="DC68" s="127" t="s">
        <v>3539</v>
      </c>
      <c r="EH68" s="134" t="s">
        <v>3540</v>
      </c>
      <c r="EI68" s="74" t="s">
        <v>3541</v>
      </c>
      <c r="ET68" s="134" t="s">
        <v>3544</v>
      </c>
      <c r="EU68" s="73" t="s">
        <v>3545</v>
      </c>
      <c r="GB68" s="64" t="s">
        <v>6411</v>
      </c>
      <c r="GC68" s="292" t="s">
        <v>6412</v>
      </c>
      <c r="GD68" s="134" t="s">
        <v>6413</v>
      </c>
      <c r="GE68" s="262" t="s">
        <v>5653</v>
      </c>
      <c r="GP68" s="255">
        <v>101390</v>
      </c>
      <c r="GQ68" s="255" t="s">
        <v>6414</v>
      </c>
    </row>
    <row r="69" spans="6:199" ht="14.85" customHeight="1">
      <c r="F69" s="62" t="s">
        <v>3546</v>
      </c>
      <c r="G69" s="63" t="s">
        <v>3547</v>
      </c>
      <c r="H69" s="62" t="s">
        <v>3546</v>
      </c>
      <c r="I69" s="63" t="s">
        <v>3547</v>
      </c>
      <c r="J69" s="62" t="s">
        <v>3546</v>
      </c>
      <c r="K69" s="63" t="s">
        <v>3547</v>
      </c>
      <c r="L69" s="62" t="s">
        <v>3546</v>
      </c>
      <c r="M69" s="63" t="s">
        <v>3547</v>
      </c>
      <c r="N69" s="62" t="s">
        <v>3546</v>
      </c>
      <c r="O69" s="63" t="s">
        <v>3547</v>
      </c>
      <c r="CN69" s="62" t="s">
        <v>3548</v>
      </c>
      <c r="CO69" s="68" t="s">
        <v>3549</v>
      </c>
      <c r="CP69" s="62" t="s">
        <v>3548</v>
      </c>
      <c r="CQ69" s="63" t="s">
        <v>3549</v>
      </c>
      <c r="CR69" s="62" t="s">
        <v>3548</v>
      </c>
      <c r="CS69" s="68" t="s">
        <v>3549</v>
      </c>
      <c r="CV69" s="126" t="s">
        <v>6415</v>
      </c>
      <c r="CW69" s="127" t="s">
        <v>3550</v>
      </c>
      <c r="CX69" s="126" t="s">
        <v>6415</v>
      </c>
      <c r="CY69" s="127" t="s">
        <v>3550</v>
      </c>
      <c r="CZ69" s="126" t="s">
        <v>6415</v>
      </c>
      <c r="DA69" s="127" t="s">
        <v>3550</v>
      </c>
      <c r="DB69" s="126" t="s">
        <v>6415</v>
      </c>
      <c r="DC69" s="127" t="s">
        <v>3550</v>
      </c>
      <c r="EH69" s="134" t="s">
        <v>3551</v>
      </c>
      <c r="EI69" s="74" t="s">
        <v>3552</v>
      </c>
      <c r="ET69" s="134" t="s">
        <v>3554</v>
      </c>
      <c r="EU69" s="73" t="s">
        <v>3555</v>
      </c>
      <c r="GB69" s="64" t="s">
        <v>6416</v>
      </c>
      <c r="GC69" s="292" t="s">
        <v>6417</v>
      </c>
      <c r="GD69" s="134" t="s">
        <v>6418</v>
      </c>
      <c r="GE69" s="262" t="s">
        <v>6419</v>
      </c>
      <c r="GP69" s="255">
        <v>101416</v>
      </c>
      <c r="GQ69" s="255" t="s">
        <v>6420</v>
      </c>
    </row>
    <row r="70" spans="6:199" ht="14.85" customHeight="1">
      <c r="F70" s="62" t="s">
        <v>3556</v>
      </c>
      <c r="G70" s="63" t="s">
        <v>3557</v>
      </c>
      <c r="H70" s="62" t="s">
        <v>3556</v>
      </c>
      <c r="I70" s="63" t="s">
        <v>3557</v>
      </c>
      <c r="J70" s="62" t="s">
        <v>3556</v>
      </c>
      <c r="K70" s="63" t="s">
        <v>3557</v>
      </c>
      <c r="L70" s="62" t="s">
        <v>3556</v>
      </c>
      <c r="M70" s="63" t="s">
        <v>3557</v>
      </c>
      <c r="N70" s="62" t="s">
        <v>3556</v>
      </c>
      <c r="O70" s="63" t="s">
        <v>3557</v>
      </c>
      <c r="CN70" s="62" t="s">
        <v>3558</v>
      </c>
      <c r="CO70" s="68" t="s">
        <v>3559</v>
      </c>
      <c r="CP70" s="62" t="s">
        <v>3558</v>
      </c>
      <c r="CQ70" s="63" t="s">
        <v>3559</v>
      </c>
      <c r="CR70" s="62" t="s">
        <v>3558</v>
      </c>
      <c r="CS70" s="68" t="s">
        <v>3559</v>
      </c>
      <c r="CV70" s="126" t="s">
        <v>6415</v>
      </c>
      <c r="CW70" s="127" t="s">
        <v>3550</v>
      </c>
      <c r="CX70" s="126" t="s">
        <v>6415</v>
      </c>
      <c r="CY70" s="127" t="s">
        <v>3550</v>
      </c>
      <c r="CZ70" s="126" t="s">
        <v>6415</v>
      </c>
      <c r="DA70" s="127" t="s">
        <v>3550</v>
      </c>
      <c r="DB70" s="126" t="s">
        <v>6415</v>
      </c>
      <c r="DC70" s="127" t="s">
        <v>3550</v>
      </c>
      <c r="EH70" s="134" t="s">
        <v>3560</v>
      </c>
      <c r="EI70" s="74" t="s">
        <v>3561</v>
      </c>
      <c r="ET70" s="134" t="s">
        <v>3562</v>
      </c>
      <c r="EU70" s="73" t="s">
        <v>3563</v>
      </c>
      <c r="GB70" s="64"/>
      <c r="GC70" s="104" t="s">
        <v>6421</v>
      </c>
      <c r="GD70" s="261"/>
      <c r="GE70" s="293" t="s">
        <v>6422</v>
      </c>
      <c r="GP70" s="255">
        <v>101428</v>
      </c>
      <c r="GQ70" s="255" t="s">
        <v>6423</v>
      </c>
    </row>
    <row r="71" spans="6:199" ht="14.85" customHeight="1">
      <c r="F71" s="62" t="s">
        <v>3564</v>
      </c>
      <c r="G71" s="63" t="s">
        <v>3565</v>
      </c>
      <c r="H71" s="62" t="s">
        <v>3564</v>
      </c>
      <c r="I71" s="63" t="s">
        <v>3565</v>
      </c>
      <c r="J71" s="62" t="s">
        <v>3564</v>
      </c>
      <c r="K71" s="63" t="s">
        <v>3565</v>
      </c>
      <c r="L71" s="62" t="s">
        <v>3564</v>
      </c>
      <c r="M71" s="63" t="s">
        <v>3565</v>
      </c>
      <c r="N71" s="62" t="s">
        <v>3564</v>
      </c>
      <c r="O71" s="63" t="s">
        <v>3565</v>
      </c>
      <c r="CN71" s="62" t="s">
        <v>3566</v>
      </c>
      <c r="CO71" s="68" t="s">
        <v>3567</v>
      </c>
      <c r="CP71" s="62" t="s">
        <v>3566</v>
      </c>
      <c r="CQ71" s="63" t="s">
        <v>3567</v>
      </c>
      <c r="CR71" s="62" t="s">
        <v>3566</v>
      </c>
      <c r="CS71" s="68" t="s">
        <v>3567</v>
      </c>
      <c r="CV71" s="126" t="s">
        <v>6424</v>
      </c>
      <c r="CW71" s="127" t="s">
        <v>3568</v>
      </c>
      <c r="CX71" s="126" t="s">
        <v>6424</v>
      </c>
      <c r="CY71" s="127" t="s">
        <v>3568</v>
      </c>
      <c r="CZ71" s="126" t="s">
        <v>6424</v>
      </c>
      <c r="DA71" s="127" t="s">
        <v>3568</v>
      </c>
      <c r="DB71" s="126" t="s">
        <v>6424</v>
      </c>
      <c r="DC71" s="127" t="s">
        <v>3568</v>
      </c>
      <c r="EH71" s="134" t="s">
        <v>3569</v>
      </c>
      <c r="EI71" s="74" t="s">
        <v>3570</v>
      </c>
      <c r="ET71" s="134" t="s">
        <v>3573</v>
      </c>
      <c r="EU71" s="73" t="s">
        <v>3574</v>
      </c>
      <c r="GB71" s="64" t="s">
        <v>6425</v>
      </c>
      <c r="GC71" s="251" t="s">
        <v>6426</v>
      </c>
      <c r="GD71" s="261"/>
      <c r="GE71" s="253" t="s">
        <v>6427</v>
      </c>
      <c r="GP71" s="255">
        <v>101438</v>
      </c>
      <c r="GQ71" s="255" t="s">
        <v>6428</v>
      </c>
    </row>
    <row r="72" spans="6:199" ht="14.85" customHeight="1">
      <c r="F72" s="62" t="s">
        <v>3575</v>
      </c>
      <c r="G72" s="63" t="s">
        <v>3576</v>
      </c>
      <c r="H72" s="62" t="s">
        <v>3575</v>
      </c>
      <c r="I72" s="63" t="s">
        <v>3576</v>
      </c>
      <c r="J72" s="62" t="s">
        <v>3575</v>
      </c>
      <c r="K72" s="63" t="s">
        <v>3576</v>
      </c>
      <c r="L72" s="62" t="s">
        <v>3575</v>
      </c>
      <c r="M72" s="63" t="s">
        <v>3576</v>
      </c>
      <c r="N72" s="62" t="s">
        <v>3575</v>
      </c>
      <c r="O72" s="63" t="s">
        <v>3576</v>
      </c>
      <c r="CN72" s="62" t="s">
        <v>3577</v>
      </c>
      <c r="CO72" s="68" t="s">
        <v>3578</v>
      </c>
      <c r="CP72" s="62" t="s">
        <v>3577</v>
      </c>
      <c r="CQ72" s="63" t="s">
        <v>3578</v>
      </c>
      <c r="CR72" s="62" t="s">
        <v>3577</v>
      </c>
      <c r="CS72" s="68" t="s">
        <v>3578</v>
      </c>
      <c r="CV72" s="126" t="s">
        <v>6424</v>
      </c>
      <c r="CW72" s="127" t="s">
        <v>3568</v>
      </c>
      <c r="CX72" s="126" t="s">
        <v>6424</v>
      </c>
      <c r="CY72" s="127" t="s">
        <v>3568</v>
      </c>
      <c r="CZ72" s="126" t="s">
        <v>6424</v>
      </c>
      <c r="DA72" s="127" t="s">
        <v>3568</v>
      </c>
      <c r="DB72" s="126" t="s">
        <v>6424</v>
      </c>
      <c r="DC72" s="127" t="s">
        <v>3568</v>
      </c>
      <c r="EH72" s="134" t="s">
        <v>3579</v>
      </c>
      <c r="EI72" s="74" t="s">
        <v>3580</v>
      </c>
      <c r="ET72" s="134" t="s">
        <v>3582</v>
      </c>
      <c r="EU72" s="73" t="s">
        <v>3583</v>
      </c>
      <c r="GB72" s="64" t="s">
        <v>6429</v>
      </c>
      <c r="GC72" s="251" t="s">
        <v>4966</v>
      </c>
      <c r="GD72" s="134" t="s">
        <v>6430</v>
      </c>
      <c r="GE72" s="262" t="s">
        <v>6431</v>
      </c>
      <c r="GP72" s="255">
        <v>101440</v>
      </c>
      <c r="GQ72" s="255" t="s">
        <v>6432</v>
      </c>
    </row>
    <row r="73" spans="6:199" ht="14.85" customHeight="1">
      <c r="F73" s="62" t="s">
        <v>3584</v>
      </c>
      <c r="G73" s="63" t="s">
        <v>3585</v>
      </c>
      <c r="H73" s="62" t="s">
        <v>3584</v>
      </c>
      <c r="I73" s="63" t="s">
        <v>3585</v>
      </c>
      <c r="J73" s="62" t="s">
        <v>3584</v>
      </c>
      <c r="K73" s="63" t="s">
        <v>3585</v>
      </c>
      <c r="L73" s="62" t="s">
        <v>3584</v>
      </c>
      <c r="M73" s="63" t="s">
        <v>3585</v>
      </c>
      <c r="N73" s="62" t="s">
        <v>3584</v>
      </c>
      <c r="O73" s="63" t="s">
        <v>3585</v>
      </c>
      <c r="CN73" s="62" t="s">
        <v>3586</v>
      </c>
      <c r="CO73" s="68" t="s">
        <v>3587</v>
      </c>
      <c r="CP73" s="62" t="s">
        <v>3586</v>
      </c>
      <c r="CQ73" s="63" t="s">
        <v>3587</v>
      </c>
      <c r="CR73" s="62" t="s">
        <v>3586</v>
      </c>
      <c r="CS73" s="68" t="s">
        <v>3587</v>
      </c>
      <c r="CV73" s="126" t="s">
        <v>6433</v>
      </c>
      <c r="CW73" s="127" t="s">
        <v>3588</v>
      </c>
      <c r="CX73" s="126" t="s">
        <v>6433</v>
      </c>
      <c r="CY73" s="127" t="s">
        <v>3588</v>
      </c>
      <c r="CZ73" s="126" t="s">
        <v>6433</v>
      </c>
      <c r="DA73" s="127" t="s">
        <v>3588</v>
      </c>
      <c r="DB73" s="126" t="s">
        <v>6433</v>
      </c>
      <c r="DC73" s="127" t="s">
        <v>3588</v>
      </c>
      <c r="EH73" s="134" t="s">
        <v>3589</v>
      </c>
      <c r="EI73" s="74" t="s">
        <v>3590</v>
      </c>
      <c r="ET73" s="134" t="s">
        <v>3592</v>
      </c>
      <c r="EU73" s="73" t="s">
        <v>3593</v>
      </c>
      <c r="GB73" s="64" t="s">
        <v>6434</v>
      </c>
      <c r="GC73" s="251" t="s">
        <v>6435</v>
      </c>
      <c r="GD73" s="261"/>
      <c r="GE73" s="262" t="s">
        <v>6436</v>
      </c>
      <c r="GP73" s="255">
        <v>101442</v>
      </c>
      <c r="GQ73" s="255" t="s">
        <v>6437</v>
      </c>
    </row>
    <row r="74" spans="6:199" ht="14.85" customHeight="1">
      <c r="F74" s="62" t="s">
        <v>3594</v>
      </c>
      <c r="G74" s="63" t="s">
        <v>3595</v>
      </c>
      <c r="H74" s="62" t="s">
        <v>3594</v>
      </c>
      <c r="I74" s="63" t="s">
        <v>3595</v>
      </c>
      <c r="J74" s="62" t="s">
        <v>3594</v>
      </c>
      <c r="K74" s="63" t="s">
        <v>3595</v>
      </c>
      <c r="L74" s="62" t="s">
        <v>3594</v>
      </c>
      <c r="M74" s="63" t="s">
        <v>3595</v>
      </c>
      <c r="N74" s="62" t="s">
        <v>3594</v>
      </c>
      <c r="O74" s="63" t="s">
        <v>3595</v>
      </c>
      <c r="CN74" s="62" t="s">
        <v>3596</v>
      </c>
      <c r="CO74" s="68" t="s">
        <v>3597</v>
      </c>
      <c r="CP74" s="62" t="s">
        <v>3596</v>
      </c>
      <c r="CQ74" s="63" t="s">
        <v>3597</v>
      </c>
      <c r="CR74" s="62" t="s">
        <v>3596</v>
      </c>
      <c r="CS74" s="68" t="s">
        <v>3597</v>
      </c>
      <c r="CV74" s="126" t="s">
        <v>6438</v>
      </c>
      <c r="CW74" s="127" t="s">
        <v>3598</v>
      </c>
      <c r="CX74" s="126" t="s">
        <v>6438</v>
      </c>
      <c r="CY74" s="127" t="s">
        <v>3598</v>
      </c>
      <c r="CZ74" s="126" t="s">
        <v>6438</v>
      </c>
      <c r="DA74" s="127" t="s">
        <v>3598</v>
      </c>
      <c r="DB74" s="126" t="s">
        <v>6438</v>
      </c>
      <c r="DC74" s="127" t="s">
        <v>3598</v>
      </c>
      <c r="EH74" s="134" t="s">
        <v>3599</v>
      </c>
      <c r="EI74" s="74" t="s">
        <v>3600</v>
      </c>
      <c r="ET74" s="134" t="s">
        <v>3603</v>
      </c>
      <c r="EU74" s="73" t="s">
        <v>3604</v>
      </c>
      <c r="GB74" s="64" t="s">
        <v>6439</v>
      </c>
      <c r="GC74" s="251" t="s">
        <v>6440</v>
      </c>
      <c r="GD74" s="134" t="s">
        <v>6441</v>
      </c>
      <c r="GE74" s="267" t="s">
        <v>6442</v>
      </c>
      <c r="GP74" s="255">
        <v>101460</v>
      </c>
      <c r="GQ74" s="255" t="s">
        <v>6443</v>
      </c>
    </row>
    <row r="75" spans="6:199" ht="14.85" customHeight="1">
      <c r="F75" s="62" t="s">
        <v>3605</v>
      </c>
      <c r="G75" s="63" t="s">
        <v>3606</v>
      </c>
      <c r="H75" s="62" t="s">
        <v>3605</v>
      </c>
      <c r="I75" s="63" t="s">
        <v>3606</v>
      </c>
      <c r="J75" s="62" t="s">
        <v>3605</v>
      </c>
      <c r="K75" s="63" t="s">
        <v>3606</v>
      </c>
      <c r="L75" s="62" t="s">
        <v>3605</v>
      </c>
      <c r="M75" s="63" t="s">
        <v>3606</v>
      </c>
      <c r="N75" s="62" t="s">
        <v>3605</v>
      </c>
      <c r="O75" s="63" t="s">
        <v>3606</v>
      </c>
      <c r="CN75" s="62" t="s">
        <v>3607</v>
      </c>
      <c r="CO75" s="68" t="s">
        <v>3608</v>
      </c>
      <c r="CP75" s="62" t="s">
        <v>3607</v>
      </c>
      <c r="CQ75" s="63" t="s">
        <v>3608</v>
      </c>
      <c r="CR75" s="62" t="s">
        <v>3607</v>
      </c>
      <c r="CS75" s="68" t="s">
        <v>3608</v>
      </c>
      <c r="CV75" s="126" t="s">
        <v>6438</v>
      </c>
      <c r="CW75" s="127" t="s">
        <v>3598</v>
      </c>
      <c r="CX75" s="126" t="s">
        <v>6438</v>
      </c>
      <c r="CY75" s="127" t="s">
        <v>3598</v>
      </c>
      <c r="CZ75" s="126" t="s">
        <v>6438</v>
      </c>
      <c r="DA75" s="127" t="s">
        <v>3598</v>
      </c>
      <c r="DB75" s="126" t="s">
        <v>6438</v>
      </c>
      <c r="DC75" s="127" t="s">
        <v>3598</v>
      </c>
      <c r="EH75" s="134" t="s">
        <v>3609</v>
      </c>
      <c r="EI75" s="74" t="s">
        <v>3610</v>
      </c>
      <c r="ET75" s="134" t="s">
        <v>3611</v>
      </c>
      <c r="EU75" s="73" t="s">
        <v>3612</v>
      </c>
      <c r="GB75" s="64" t="s">
        <v>6444</v>
      </c>
      <c r="GC75" s="251" t="s">
        <v>6445</v>
      </c>
      <c r="GD75" s="134" t="s">
        <v>6446</v>
      </c>
      <c r="GE75" s="267" t="s">
        <v>6447</v>
      </c>
      <c r="GP75" s="255">
        <v>101471</v>
      </c>
      <c r="GQ75" s="255" t="s">
        <v>6448</v>
      </c>
    </row>
    <row r="76" spans="6:199" ht="14.85" customHeight="1">
      <c r="F76" s="62" t="s">
        <v>3613</v>
      </c>
      <c r="G76" s="63" t="s">
        <v>3614</v>
      </c>
      <c r="H76" s="62" t="s">
        <v>3613</v>
      </c>
      <c r="I76" s="63" t="s">
        <v>3614</v>
      </c>
      <c r="J76" s="62" t="s">
        <v>3613</v>
      </c>
      <c r="K76" s="63" t="s">
        <v>3614</v>
      </c>
      <c r="L76" s="62" t="s">
        <v>3613</v>
      </c>
      <c r="M76" s="63" t="s">
        <v>3614</v>
      </c>
      <c r="N76" s="62" t="s">
        <v>3613</v>
      </c>
      <c r="O76" s="63" t="s">
        <v>3614</v>
      </c>
      <c r="CN76" s="62" t="s">
        <v>3615</v>
      </c>
      <c r="CO76" s="68" t="s">
        <v>3616</v>
      </c>
      <c r="CP76" s="62" t="s">
        <v>3615</v>
      </c>
      <c r="CQ76" s="63" t="s">
        <v>3616</v>
      </c>
      <c r="CR76" s="62" t="s">
        <v>3615</v>
      </c>
      <c r="CS76" s="68" t="s">
        <v>3616</v>
      </c>
      <c r="CV76" s="126" t="s">
        <v>6449</v>
      </c>
      <c r="CW76" s="127" t="s">
        <v>3617</v>
      </c>
      <c r="CX76" s="126" t="s">
        <v>6449</v>
      </c>
      <c r="CY76" s="127" t="s">
        <v>3617</v>
      </c>
      <c r="CZ76" s="126" t="s">
        <v>6449</v>
      </c>
      <c r="DA76" s="127" t="s">
        <v>3617</v>
      </c>
      <c r="DB76" s="126" t="s">
        <v>6449</v>
      </c>
      <c r="DC76" s="127" t="s">
        <v>3617</v>
      </c>
      <c r="EH76" s="134" t="s">
        <v>3618</v>
      </c>
      <c r="EI76" s="74" t="s">
        <v>3619</v>
      </c>
      <c r="ET76" s="134" t="s">
        <v>3621</v>
      </c>
      <c r="EU76" s="73" t="s">
        <v>3622</v>
      </c>
      <c r="GB76" s="64" t="s">
        <v>6450</v>
      </c>
      <c r="GC76" s="251" t="s">
        <v>6451</v>
      </c>
      <c r="GD76" s="134" t="s">
        <v>6452</v>
      </c>
      <c r="GE76" s="267" t="s">
        <v>6453</v>
      </c>
      <c r="GP76" s="255">
        <v>101477</v>
      </c>
      <c r="GQ76" s="255" t="s">
        <v>6454</v>
      </c>
    </row>
    <row r="77" spans="6:199" ht="14.85" customHeight="1">
      <c r="F77" s="62" t="s">
        <v>3623</v>
      </c>
      <c r="G77" s="63" t="s">
        <v>3624</v>
      </c>
      <c r="H77" s="62" t="s">
        <v>3623</v>
      </c>
      <c r="I77" s="63" t="s">
        <v>3624</v>
      </c>
      <c r="J77" s="62" t="s">
        <v>3623</v>
      </c>
      <c r="K77" s="63" t="s">
        <v>3624</v>
      </c>
      <c r="L77" s="62" t="s">
        <v>3623</v>
      </c>
      <c r="M77" s="63" t="s">
        <v>3624</v>
      </c>
      <c r="N77" s="62" t="s">
        <v>3623</v>
      </c>
      <c r="O77" s="63" t="s">
        <v>3624</v>
      </c>
      <c r="CN77" s="62" t="s">
        <v>3625</v>
      </c>
      <c r="CO77" s="68" t="s">
        <v>3626</v>
      </c>
      <c r="CP77" s="62" t="s">
        <v>3625</v>
      </c>
      <c r="CQ77" s="63" t="s">
        <v>3626</v>
      </c>
      <c r="CR77" s="62" t="s">
        <v>3625</v>
      </c>
      <c r="CS77" s="68" t="s">
        <v>3626</v>
      </c>
      <c r="CV77" s="126" t="s">
        <v>6455</v>
      </c>
      <c r="CW77" s="127" t="s">
        <v>3627</v>
      </c>
      <c r="CX77" s="126" t="s">
        <v>6455</v>
      </c>
      <c r="CY77" s="127" t="s">
        <v>3627</v>
      </c>
      <c r="CZ77" s="126" t="s">
        <v>6455</v>
      </c>
      <c r="DA77" s="127" t="s">
        <v>3627</v>
      </c>
      <c r="DB77" s="126" t="s">
        <v>6455</v>
      </c>
      <c r="DC77" s="127" t="s">
        <v>3627</v>
      </c>
      <c r="EH77" s="134" t="s">
        <v>3628</v>
      </c>
      <c r="EI77" s="74" t="s">
        <v>3629</v>
      </c>
      <c r="ET77" s="134" t="s">
        <v>3632</v>
      </c>
      <c r="EU77" s="73" t="s">
        <v>3633</v>
      </c>
      <c r="GB77" s="64" t="s">
        <v>6456</v>
      </c>
      <c r="GC77" s="256" t="s">
        <v>4978</v>
      </c>
      <c r="GD77" s="261"/>
      <c r="GE77" s="262" t="s">
        <v>6457</v>
      </c>
      <c r="GP77" s="255">
        <v>101495</v>
      </c>
      <c r="GQ77" s="255" t="s">
        <v>6458</v>
      </c>
    </row>
    <row r="78" spans="6:199" ht="14.85" customHeight="1">
      <c r="F78" s="62" t="s">
        <v>3634</v>
      </c>
      <c r="G78" s="63" t="s">
        <v>3635</v>
      </c>
      <c r="H78" s="62" t="s">
        <v>3634</v>
      </c>
      <c r="I78" s="63" t="s">
        <v>3635</v>
      </c>
      <c r="J78" s="62" t="s">
        <v>3634</v>
      </c>
      <c r="K78" s="63" t="s">
        <v>3635</v>
      </c>
      <c r="L78" s="62" t="s">
        <v>3634</v>
      </c>
      <c r="M78" s="63" t="s">
        <v>3635</v>
      </c>
      <c r="N78" s="62" t="s">
        <v>3634</v>
      </c>
      <c r="O78" s="63" t="s">
        <v>3635</v>
      </c>
      <c r="CN78" s="62" t="s">
        <v>3636</v>
      </c>
      <c r="CO78" s="68" t="s">
        <v>3637</v>
      </c>
      <c r="CP78" s="62" t="s">
        <v>3636</v>
      </c>
      <c r="CQ78" s="63" t="s">
        <v>3637</v>
      </c>
      <c r="CR78" s="62" t="s">
        <v>3636</v>
      </c>
      <c r="CS78" s="68" t="s">
        <v>3637</v>
      </c>
      <c r="CV78" s="126" t="s">
        <v>6459</v>
      </c>
      <c r="CW78" s="127" t="s">
        <v>3638</v>
      </c>
      <c r="CX78" s="126" t="s">
        <v>6459</v>
      </c>
      <c r="CY78" s="127" t="s">
        <v>3638</v>
      </c>
      <c r="CZ78" s="126" t="s">
        <v>6459</v>
      </c>
      <c r="DA78" s="127" t="s">
        <v>3638</v>
      </c>
      <c r="DB78" s="126" t="s">
        <v>6459</v>
      </c>
      <c r="DC78" s="127" t="s">
        <v>3638</v>
      </c>
      <c r="EH78" s="134" t="s">
        <v>3639</v>
      </c>
      <c r="EI78" s="74" t="s">
        <v>3640</v>
      </c>
      <c r="ET78" s="134" t="s">
        <v>3643</v>
      </c>
      <c r="EU78" s="73" t="s">
        <v>3644</v>
      </c>
      <c r="GB78" s="64" t="s">
        <v>6460</v>
      </c>
      <c r="GC78" s="256" t="s">
        <v>4979</v>
      </c>
      <c r="GD78" s="134" t="s">
        <v>6461</v>
      </c>
      <c r="GE78" s="267" t="s">
        <v>6462</v>
      </c>
      <c r="GP78" s="255">
        <v>101180</v>
      </c>
      <c r="GQ78" s="255" t="s">
        <v>6463</v>
      </c>
    </row>
    <row r="79" spans="6:199" ht="14.85" customHeight="1">
      <c r="F79" s="62" t="s">
        <v>3645</v>
      </c>
      <c r="G79" s="63" t="s">
        <v>3646</v>
      </c>
      <c r="H79" s="62" t="s">
        <v>3645</v>
      </c>
      <c r="I79" s="63" t="s">
        <v>3646</v>
      </c>
      <c r="J79" s="62" t="s">
        <v>3645</v>
      </c>
      <c r="K79" s="63" t="s">
        <v>3646</v>
      </c>
      <c r="L79" s="62" t="s">
        <v>3645</v>
      </c>
      <c r="M79" s="63" t="s">
        <v>3646</v>
      </c>
      <c r="N79" s="62" t="s">
        <v>3645</v>
      </c>
      <c r="O79" s="63" t="s">
        <v>3646</v>
      </c>
      <c r="CN79" s="62" t="s">
        <v>3647</v>
      </c>
      <c r="CO79" s="68" t="s">
        <v>3648</v>
      </c>
      <c r="CP79" s="62" t="s">
        <v>3647</v>
      </c>
      <c r="CQ79" s="63" t="s">
        <v>3648</v>
      </c>
      <c r="CR79" s="62" t="s">
        <v>3647</v>
      </c>
      <c r="CS79" s="68" t="s">
        <v>3648</v>
      </c>
      <c r="CV79" s="126" t="s">
        <v>6464</v>
      </c>
      <c r="CW79" s="127" t="s">
        <v>3649</v>
      </c>
      <c r="CX79" s="126" t="s">
        <v>6464</v>
      </c>
      <c r="CY79" s="127" t="s">
        <v>3649</v>
      </c>
      <c r="CZ79" s="126" t="s">
        <v>6464</v>
      </c>
      <c r="DA79" s="127" t="s">
        <v>3649</v>
      </c>
      <c r="DB79" s="126" t="s">
        <v>6464</v>
      </c>
      <c r="DC79" s="127" t="s">
        <v>3649</v>
      </c>
      <c r="EH79" s="134" t="s">
        <v>3650</v>
      </c>
      <c r="EI79" s="74" t="s">
        <v>3651</v>
      </c>
      <c r="ET79" s="134" t="s">
        <v>3652</v>
      </c>
      <c r="EU79" s="73" t="s">
        <v>3653</v>
      </c>
      <c r="GB79" s="64" t="s">
        <v>6465</v>
      </c>
      <c r="GC79" s="256" t="s">
        <v>6466</v>
      </c>
      <c r="GD79" s="134" t="s">
        <v>6467</v>
      </c>
      <c r="GE79" s="267" t="s">
        <v>6468</v>
      </c>
      <c r="GP79" s="255">
        <v>101182</v>
      </c>
      <c r="GQ79" s="255" t="s">
        <v>6469</v>
      </c>
    </row>
    <row r="80" spans="6:199" ht="14.85" customHeight="1">
      <c r="F80" s="62" t="s">
        <v>3654</v>
      </c>
      <c r="G80" s="63" t="s">
        <v>3655</v>
      </c>
      <c r="H80" s="62" t="s">
        <v>3654</v>
      </c>
      <c r="I80" s="63" t="s">
        <v>3655</v>
      </c>
      <c r="J80" s="62" t="s">
        <v>3654</v>
      </c>
      <c r="K80" s="63" t="s">
        <v>3655</v>
      </c>
      <c r="L80" s="62" t="s">
        <v>3654</v>
      </c>
      <c r="M80" s="63" t="s">
        <v>3655</v>
      </c>
      <c r="N80" s="62" t="s">
        <v>3654</v>
      </c>
      <c r="O80" s="63" t="s">
        <v>3655</v>
      </c>
      <c r="CN80" s="62" t="s">
        <v>3656</v>
      </c>
      <c r="CO80" s="68" t="s">
        <v>3657</v>
      </c>
      <c r="CP80" s="62" t="s">
        <v>3656</v>
      </c>
      <c r="CQ80" s="63" t="s">
        <v>3657</v>
      </c>
      <c r="CR80" s="62" t="s">
        <v>3656</v>
      </c>
      <c r="CS80" s="68" t="s">
        <v>3657</v>
      </c>
      <c r="CV80" s="126" t="s">
        <v>6470</v>
      </c>
      <c r="CW80" s="127" t="s">
        <v>3658</v>
      </c>
      <c r="CX80" s="126" t="s">
        <v>6470</v>
      </c>
      <c r="CY80" s="127" t="s">
        <v>3658</v>
      </c>
      <c r="CZ80" s="126" t="s">
        <v>6470</v>
      </c>
      <c r="DA80" s="127" t="s">
        <v>3658</v>
      </c>
      <c r="DB80" s="126" t="s">
        <v>6470</v>
      </c>
      <c r="DC80" s="127" t="s">
        <v>3658</v>
      </c>
      <c r="EH80" s="134" t="s">
        <v>3659</v>
      </c>
      <c r="EI80" s="74" t="s">
        <v>3660</v>
      </c>
      <c r="ET80" s="134" t="s">
        <v>3662</v>
      </c>
      <c r="EU80" s="73" t="s">
        <v>3663</v>
      </c>
      <c r="GB80" s="64" t="s">
        <v>6471</v>
      </c>
      <c r="GC80" s="256" t="s">
        <v>6472</v>
      </c>
      <c r="GD80" s="134" t="s">
        <v>6473</v>
      </c>
      <c r="GE80" s="267" t="s">
        <v>6474</v>
      </c>
      <c r="GP80" s="255">
        <v>101187</v>
      </c>
      <c r="GQ80" s="255" t="s">
        <v>6475</v>
      </c>
    </row>
    <row r="81" spans="6:199" ht="14.85" customHeight="1">
      <c r="F81" s="62" t="s">
        <v>3664</v>
      </c>
      <c r="G81" s="63" t="s">
        <v>3665</v>
      </c>
      <c r="H81" s="62" t="s">
        <v>3664</v>
      </c>
      <c r="I81" s="63" t="s">
        <v>3665</v>
      </c>
      <c r="J81" s="62" t="s">
        <v>3664</v>
      </c>
      <c r="K81" s="63" t="s">
        <v>3665</v>
      </c>
      <c r="L81" s="62" t="s">
        <v>3664</v>
      </c>
      <c r="M81" s="63" t="s">
        <v>3665</v>
      </c>
      <c r="N81" s="62" t="s">
        <v>3664</v>
      </c>
      <c r="O81" s="63" t="s">
        <v>3665</v>
      </c>
      <c r="CN81" s="62" t="s">
        <v>3666</v>
      </c>
      <c r="CO81" s="68" t="s">
        <v>3667</v>
      </c>
      <c r="CP81" s="62" t="s">
        <v>3666</v>
      </c>
      <c r="CQ81" s="63" t="s">
        <v>3667</v>
      </c>
      <c r="CR81" s="62" t="s">
        <v>3666</v>
      </c>
      <c r="CS81" s="68" t="s">
        <v>3667</v>
      </c>
      <c r="CV81" s="126" t="s">
        <v>6476</v>
      </c>
      <c r="CW81" s="127" t="s">
        <v>3668</v>
      </c>
      <c r="CX81" s="126" t="s">
        <v>6476</v>
      </c>
      <c r="CY81" s="127" t="s">
        <v>3668</v>
      </c>
      <c r="CZ81" s="126" t="s">
        <v>6476</v>
      </c>
      <c r="DA81" s="127" t="s">
        <v>3668</v>
      </c>
      <c r="DB81" s="126" t="s">
        <v>6476</v>
      </c>
      <c r="DC81" s="127" t="s">
        <v>3668</v>
      </c>
      <c r="EH81" s="134" t="s">
        <v>3669</v>
      </c>
      <c r="EI81" s="74" t="s">
        <v>3670</v>
      </c>
      <c r="ET81" s="134" t="s">
        <v>3672</v>
      </c>
      <c r="EU81" s="73" t="s">
        <v>3673</v>
      </c>
      <c r="GB81" s="64" t="s">
        <v>6477</v>
      </c>
      <c r="GC81" s="256" t="s">
        <v>4976</v>
      </c>
      <c r="GD81" s="134" t="s">
        <v>6478</v>
      </c>
      <c r="GE81" s="262" t="s">
        <v>6479</v>
      </c>
      <c r="GP81" s="255">
        <v>101220</v>
      </c>
      <c r="GQ81" s="255" t="s">
        <v>6480</v>
      </c>
    </row>
    <row r="82" spans="6:199" ht="14.85" customHeight="1" thickBot="1">
      <c r="F82" s="62" t="s">
        <v>3674</v>
      </c>
      <c r="G82" s="63" t="s">
        <v>3675</v>
      </c>
      <c r="H82" s="62" t="s">
        <v>3674</v>
      </c>
      <c r="I82" s="63" t="s">
        <v>3675</v>
      </c>
      <c r="J82" s="62" t="s">
        <v>3674</v>
      </c>
      <c r="K82" s="63" t="s">
        <v>3675</v>
      </c>
      <c r="L82" s="62" t="s">
        <v>3674</v>
      </c>
      <c r="M82" s="63" t="s">
        <v>3675</v>
      </c>
      <c r="N82" s="62" t="s">
        <v>3674</v>
      </c>
      <c r="O82" s="63" t="s">
        <v>3675</v>
      </c>
      <c r="CN82" s="62" t="s">
        <v>3676</v>
      </c>
      <c r="CO82" s="68" t="s">
        <v>3677</v>
      </c>
      <c r="CP82" s="62" t="s">
        <v>3676</v>
      </c>
      <c r="CQ82" s="63" t="s">
        <v>3677</v>
      </c>
      <c r="CR82" s="62" t="s">
        <v>3676</v>
      </c>
      <c r="CS82" s="68" t="s">
        <v>3677</v>
      </c>
      <c r="CV82" s="126" t="s">
        <v>6481</v>
      </c>
      <c r="CW82" s="127" t="s">
        <v>3678</v>
      </c>
      <c r="CX82" s="126" t="s">
        <v>6481</v>
      </c>
      <c r="CY82" s="127" t="s">
        <v>3678</v>
      </c>
      <c r="CZ82" s="126" t="s">
        <v>6481</v>
      </c>
      <c r="DA82" s="127" t="s">
        <v>3678</v>
      </c>
      <c r="DB82" s="126" t="s">
        <v>6481</v>
      </c>
      <c r="DC82" s="127" t="s">
        <v>3678</v>
      </c>
      <c r="EH82" s="134" t="s">
        <v>3679</v>
      </c>
      <c r="EI82" s="74" t="s">
        <v>3680</v>
      </c>
      <c r="ET82" s="137" t="s">
        <v>3682</v>
      </c>
      <c r="EU82" s="82" t="s">
        <v>3683</v>
      </c>
      <c r="GB82" s="64" t="s">
        <v>6482</v>
      </c>
      <c r="GC82" s="256" t="s">
        <v>6483</v>
      </c>
      <c r="GD82" s="261"/>
      <c r="GE82" s="253" t="s">
        <v>6484</v>
      </c>
      <c r="GP82" s="255">
        <v>101250</v>
      </c>
      <c r="GQ82" s="255" t="s">
        <v>6485</v>
      </c>
    </row>
    <row r="83" spans="6:199" ht="14.85" customHeight="1">
      <c r="F83" s="62" t="s">
        <v>3684</v>
      </c>
      <c r="G83" s="63" t="s">
        <v>3685</v>
      </c>
      <c r="H83" s="62" t="s">
        <v>3684</v>
      </c>
      <c r="I83" s="63" t="s">
        <v>3685</v>
      </c>
      <c r="J83" s="62" t="s">
        <v>3684</v>
      </c>
      <c r="K83" s="63" t="s">
        <v>3685</v>
      </c>
      <c r="L83" s="62" t="s">
        <v>3684</v>
      </c>
      <c r="M83" s="63" t="s">
        <v>3685</v>
      </c>
      <c r="N83" s="62" t="s">
        <v>3684</v>
      </c>
      <c r="O83" s="63" t="s">
        <v>3685</v>
      </c>
      <c r="CN83" s="62" t="s">
        <v>3686</v>
      </c>
      <c r="CO83" s="68" t="s">
        <v>3687</v>
      </c>
      <c r="CP83" s="62" t="s">
        <v>3686</v>
      </c>
      <c r="CQ83" s="63" t="s">
        <v>3687</v>
      </c>
      <c r="CR83" s="62" t="s">
        <v>3686</v>
      </c>
      <c r="CS83" s="68" t="s">
        <v>3687</v>
      </c>
      <c r="CV83" s="126" t="s">
        <v>6486</v>
      </c>
      <c r="CW83" s="127" t="s">
        <v>3688</v>
      </c>
      <c r="CX83" s="126" t="s">
        <v>6486</v>
      </c>
      <c r="CY83" s="127" t="s">
        <v>3688</v>
      </c>
      <c r="CZ83" s="126" t="s">
        <v>6486</v>
      </c>
      <c r="DA83" s="127" t="s">
        <v>3688</v>
      </c>
      <c r="DB83" s="126" t="s">
        <v>6486</v>
      </c>
      <c r="DC83" s="127" t="s">
        <v>3688</v>
      </c>
      <c r="EH83" s="134" t="s">
        <v>3689</v>
      </c>
      <c r="EI83" s="74" t="s">
        <v>3690</v>
      </c>
      <c r="EQ83" s="135"/>
      <c r="ES83" s="135"/>
      <c r="GB83" s="64" t="s">
        <v>6487</v>
      </c>
      <c r="GC83" s="256" t="s">
        <v>6488</v>
      </c>
      <c r="GD83" s="134" t="s">
        <v>6489</v>
      </c>
      <c r="GE83" s="262" t="s">
        <v>6490</v>
      </c>
      <c r="GP83" s="255">
        <v>101252</v>
      </c>
      <c r="GQ83" s="255" t="s">
        <v>6491</v>
      </c>
    </row>
    <row r="84" spans="6:199" ht="14.85" customHeight="1">
      <c r="F84" s="62" t="s">
        <v>3693</v>
      </c>
      <c r="G84" s="63" t="s">
        <v>3694</v>
      </c>
      <c r="H84" s="62" t="s">
        <v>3693</v>
      </c>
      <c r="I84" s="63" t="s">
        <v>3694</v>
      </c>
      <c r="J84" s="62" t="s">
        <v>3693</v>
      </c>
      <c r="K84" s="63" t="s">
        <v>3694</v>
      </c>
      <c r="L84" s="62" t="s">
        <v>3693</v>
      </c>
      <c r="M84" s="63" t="s">
        <v>3694</v>
      </c>
      <c r="N84" s="62" t="s">
        <v>3693</v>
      </c>
      <c r="O84" s="63" t="s">
        <v>3694</v>
      </c>
      <c r="CN84" s="62" t="s">
        <v>3695</v>
      </c>
      <c r="CO84" s="68" t="s">
        <v>3696</v>
      </c>
      <c r="CP84" s="62" t="s">
        <v>3695</v>
      </c>
      <c r="CQ84" s="63" t="s">
        <v>3696</v>
      </c>
      <c r="CR84" s="62" t="s">
        <v>3695</v>
      </c>
      <c r="CS84" s="68" t="s">
        <v>3696</v>
      </c>
      <c r="CV84" s="126" t="s">
        <v>6492</v>
      </c>
      <c r="CW84" s="127" t="s">
        <v>3697</v>
      </c>
      <c r="CX84" s="126" t="s">
        <v>6492</v>
      </c>
      <c r="CY84" s="127" t="s">
        <v>3697</v>
      </c>
      <c r="CZ84" s="126" t="s">
        <v>6492</v>
      </c>
      <c r="DA84" s="127" t="s">
        <v>3697</v>
      </c>
      <c r="DB84" s="126" t="s">
        <v>6492</v>
      </c>
      <c r="DC84" s="127" t="s">
        <v>3697</v>
      </c>
      <c r="EH84" s="134" t="s">
        <v>3698</v>
      </c>
      <c r="EI84" s="74" t="s">
        <v>3699</v>
      </c>
      <c r="EP84" s="140"/>
      <c r="EQ84" s="135"/>
      <c r="ES84" s="135"/>
      <c r="GB84" s="64" t="s">
        <v>6493</v>
      </c>
      <c r="GC84" s="256" t="s">
        <v>6494</v>
      </c>
      <c r="GD84" s="261"/>
      <c r="GE84" s="253" t="s">
        <v>6495</v>
      </c>
      <c r="GP84" s="255">
        <v>101253</v>
      </c>
      <c r="GQ84" s="255" t="s">
        <v>6496</v>
      </c>
    </row>
    <row r="85" spans="6:199" ht="14.85" customHeight="1">
      <c r="F85" s="62" t="s">
        <v>3701</v>
      </c>
      <c r="G85" s="63" t="s">
        <v>3702</v>
      </c>
      <c r="H85" s="62" t="s">
        <v>3701</v>
      </c>
      <c r="I85" s="63" t="s">
        <v>3702</v>
      </c>
      <c r="J85" s="62" t="s">
        <v>3701</v>
      </c>
      <c r="K85" s="63" t="s">
        <v>3702</v>
      </c>
      <c r="L85" s="62" t="s">
        <v>3701</v>
      </c>
      <c r="M85" s="63" t="s">
        <v>3702</v>
      </c>
      <c r="N85" s="62" t="s">
        <v>3701</v>
      </c>
      <c r="O85" s="63" t="s">
        <v>3702</v>
      </c>
      <c r="CN85" s="62" t="s">
        <v>3703</v>
      </c>
      <c r="CO85" s="68" t="s">
        <v>3704</v>
      </c>
      <c r="CP85" s="62" t="s">
        <v>3703</v>
      </c>
      <c r="CQ85" s="63" t="s">
        <v>3704</v>
      </c>
      <c r="CR85" s="62" t="s">
        <v>3703</v>
      </c>
      <c r="CS85" s="68" t="s">
        <v>3704</v>
      </c>
      <c r="CV85" s="126" t="s">
        <v>6497</v>
      </c>
      <c r="CW85" s="127" t="s">
        <v>3705</v>
      </c>
      <c r="CX85" s="126" t="s">
        <v>6497</v>
      </c>
      <c r="CY85" s="127" t="s">
        <v>3705</v>
      </c>
      <c r="CZ85" s="126" t="s">
        <v>6497</v>
      </c>
      <c r="DA85" s="127" t="s">
        <v>3705</v>
      </c>
      <c r="DB85" s="126" t="s">
        <v>6497</v>
      </c>
      <c r="DC85" s="127" t="s">
        <v>3705</v>
      </c>
      <c r="EH85" s="134" t="s">
        <v>3706</v>
      </c>
      <c r="EI85" s="74" t="s">
        <v>3707</v>
      </c>
      <c r="EP85" s="141"/>
      <c r="EQ85" s="135"/>
      <c r="ES85" s="135"/>
      <c r="GB85" s="64" t="s">
        <v>6498</v>
      </c>
      <c r="GC85" s="256" t="s">
        <v>6499</v>
      </c>
      <c r="GD85" s="134" t="s">
        <v>6500</v>
      </c>
      <c r="GE85" s="262" t="s">
        <v>6501</v>
      </c>
      <c r="GP85" s="255">
        <v>101259</v>
      </c>
      <c r="GQ85" s="255" t="s">
        <v>6502</v>
      </c>
    </row>
    <row r="86" spans="6:199" ht="14.85" customHeight="1" thickBot="1">
      <c r="F86" s="62" t="s">
        <v>3710</v>
      </c>
      <c r="G86" s="63" t="s">
        <v>3711</v>
      </c>
      <c r="H86" s="62" t="s">
        <v>3710</v>
      </c>
      <c r="I86" s="63" t="s">
        <v>3711</v>
      </c>
      <c r="J86" s="62" t="s">
        <v>3710</v>
      </c>
      <c r="K86" s="63" t="s">
        <v>3711</v>
      </c>
      <c r="L86" s="62" t="s">
        <v>3710</v>
      </c>
      <c r="M86" s="63" t="s">
        <v>3711</v>
      </c>
      <c r="N86" s="62" t="s">
        <v>3710</v>
      </c>
      <c r="O86" s="63" t="s">
        <v>3711</v>
      </c>
      <c r="CN86" s="62" t="s">
        <v>3712</v>
      </c>
      <c r="CO86" s="68" t="s">
        <v>3713</v>
      </c>
      <c r="CP86" s="62" t="s">
        <v>3712</v>
      </c>
      <c r="CQ86" s="63" t="s">
        <v>3713</v>
      </c>
      <c r="CR86" s="62" t="s">
        <v>3712</v>
      </c>
      <c r="CS86" s="68" t="s">
        <v>3713</v>
      </c>
      <c r="CV86" s="126" t="s">
        <v>6503</v>
      </c>
      <c r="CW86" s="127" t="s">
        <v>3714</v>
      </c>
      <c r="CX86" s="126" t="s">
        <v>6503</v>
      </c>
      <c r="CY86" s="127" t="s">
        <v>3714</v>
      </c>
      <c r="CZ86" s="126" t="s">
        <v>6503</v>
      </c>
      <c r="DA86" s="127" t="s">
        <v>3714</v>
      </c>
      <c r="DB86" s="126" t="s">
        <v>6503</v>
      </c>
      <c r="DC86" s="127" t="s">
        <v>3714</v>
      </c>
      <c r="EH86" s="134" t="s">
        <v>3715</v>
      </c>
      <c r="EI86" s="74" t="s">
        <v>3716</v>
      </c>
      <c r="EQ86" s="135"/>
      <c r="ES86" s="135"/>
      <c r="ET86" s="140" t="s">
        <v>3718</v>
      </c>
      <c r="GB86" s="64" t="s">
        <v>6504</v>
      </c>
      <c r="GC86" s="256" t="s">
        <v>6505</v>
      </c>
      <c r="GD86" s="268" t="s">
        <v>6506</v>
      </c>
      <c r="GE86" s="294" t="s">
        <v>6507</v>
      </c>
      <c r="GP86" s="255">
        <v>100699</v>
      </c>
      <c r="GQ86" s="255" t="s">
        <v>6508</v>
      </c>
    </row>
    <row r="87" spans="6:199" ht="14.85" customHeight="1">
      <c r="F87" s="62" t="s">
        <v>3719</v>
      </c>
      <c r="G87" s="63" t="s">
        <v>3720</v>
      </c>
      <c r="H87" s="62" t="s">
        <v>3719</v>
      </c>
      <c r="I87" s="63" t="s">
        <v>3720</v>
      </c>
      <c r="J87" s="62" t="s">
        <v>3719</v>
      </c>
      <c r="K87" s="63" t="s">
        <v>3720</v>
      </c>
      <c r="L87" s="62" t="s">
        <v>3719</v>
      </c>
      <c r="M87" s="63" t="s">
        <v>3720</v>
      </c>
      <c r="N87" s="62" t="s">
        <v>3719</v>
      </c>
      <c r="O87" s="63" t="s">
        <v>3720</v>
      </c>
      <c r="CN87" s="62" t="s">
        <v>3721</v>
      </c>
      <c r="CO87" s="68" t="s">
        <v>3722</v>
      </c>
      <c r="CP87" s="62" t="s">
        <v>3721</v>
      </c>
      <c r="CQ87" s="63" t="s">
        <v>3722</v>
      </c>
      <c r="CR87" s="62" t="s">
        <v>3721</v>
      </c>
      <c r="CS87" s="68" t="s">
        <v>3722</v>
      </c>
      <c r="CV87" s="126" t="s">
        <v>6509</v>
      </c>
      <c r="CW87" s="127" t="s">
        <v>3723</v>
      </c>
      <c r="CX87" s="126" t="s">
        <v>6509</v>
      </c>
      <c r="CY87" s="127" t="s">
        <v>3723</v>
      </c>
      <c r="CZ87" s="126" t="s">
        <v>6509</v>
      </c>
      <c r="DA87" s="127" t="s">
        <v>3723</v>
      </c>
      <c r="DB87" s="126" t="s">
        <v>6509</v>
      </c>
      <c r="DC87" s="127" t="s">
        <v>3723</v>
      </c>
      <c r="EH87" s="134" t="s">
        <v>3724</v>
      </c>
      <c r="EI87" s="74" t="s">
        <v>3725</v>
      </c>
      <c r="EQ87" s="135"/>
      <c r="ES87" s="135"/>
      <c r="ET87" s="143"/>
      <c r="GB87" s="64" t="s">
        <v>6510</v>
      </c>
      <c r="GC87" s="256" t="s">
        <v>6511</v>
      </c>
      <c r="GP87" s="255">
        <v>100967</v>
      </c>
      <c r="GQ87" s="255" t="s">
        <v>6512</v>
      </c>
    </row>
    <row r="88" spans="6:199" ht="14.85" customHeight="1">
      <c r="F88" s="62" t="s">
        <v>3727</v>
      </c>
      <c r="G88" s="63" t="s">
        <v>3728</v>
      </c>
      <c r="H88" s="62" t="s">
        <v>3727</v>
      </c>
      <c r="I88" s="63" t="s">
        <v>3728</v>
      </c>
      <c r="J88" s="62" t="s">
        <v>3727</v>
      </c>
      <c r="K88" s="63" t="s">
        <v>3728</v>
      </c>
      <c r="L88" s="62" t="s">
        <v>3727</v>
      </c>
      <c r="M88" s="63" t="s">
        <v>3728</v>
      </c>
      <c r="N88" s="62" t="s">
        <v>3727</v>
      </c>
      <c r="O88" s="63" t="s">
        <v>3728</v>
      </c>
      <c r="CN88" s="62" t="s">
        <v>3729</v>
      </c>
      <c r="CO88" s="68" t="s">
        <v>3730</v>
      </c>
      <c r="CP88" s="62" t="s">
        <v>3729</v>
      </c>
      <c r="CQ88" s="63" t="s">
        <v>3730</v>
      </c>
      <c r="CR88" s="62" t="s">
        <v>3729</v>
      </c>
      <c r="CS88" s="68" t="s">
        <v>3730</v>
      </c>
      <c r="CV88" s="126" t="s">
        <v>6513</v>
      </c>
      <c r="CW88" s="127" t="s">
        <v>3731</v>
      </c>
      <c r="CX88" s="126" t="s">
        <v>6513</v>
      </c>
      <c r="CY88" s="127" t="s">
        <v>3731</v>
      </c>
      <c r="CZ88" s="126" t="s">
        <v>6513</v>
      </c>
      <c r="DA88" s="127" t="s">
        <v>3731</v>
      </c>
      <c r="DB88" s="126" t="s">
        <v>6513</v>
      </c>
      <c r="DC88" s="127" t="s">
        <v>3731</v>
      </c>
      <c r="EH88" s="134" t="s">
        <v>3732</v>
      </c>
      <c r="EI88" s="74" t="s">
        <v>3733</v>
      </c>
      <c r="EQ88" s="135"/>
      <c r="ES88" s="135"/>
      <c r="ET88" s="144" t="s">
        <v>3736</v>
      </c>
      <c r="GB88" s="64"/>
      <c r="GC88" s="74" t="s">
        <v>6514</v>
      </c>
      <c r="GP88" s="255">
        <v>100968</v>
      </c>
      <c r="GQ88" s="255" t="s">
        <v>6515</v>
      </c>
    </row>
    <row r="89" spans="6:199" ht="14.85" customHeight="1">
      <c r="F89" s="62" t="s">
        <v>3737</v>
      </c>
      <c r="G89" s="63" t="s">
        <v>3738</v>
      </c>
      <c r="H89" s="62" t="s">
        <v>3737</v>
      </c>
      <c r="I89" s="63" t="s">
        <v>3738</v>
      </c>
      <c r="J89" s="62" t="s">
        <v>3737</v>
      </c>
      <c r="K89" s="63" t="s">
        <v>3738</v>
      </c>
      <c r="L89" s="62" t="s">
        <v>3737</v>
      </c>
      <c r="M89" s="63" t="s">
        <v>3738</v>
      </c>
      <c r="N89" s="62" t="s">
        <v>3737</v>
      </c>
      <c r="O89" s="63" t="s">
        <v>3738</v>
      </c>
      <c r="CN89" s="62" t="s">
        <v>3739</v>
      </c>
      <c r="CO89" s="68" t="s">
        <v>3740</v>
      </c>
      <c r="CP89" s="62" t="s">
        <v>3739</v>
      </c>
      <c r="CQ89" s="63" t="s">
        <v>3740</v>
      </c>
      <c r="CR89" s="62" t="s">
        <v>3739</v>
      </c>
      <c r="CS89" s="68" t="s">
        <v>3740</v>
      </c>
      <c r="CV89" s="126" t="s">
        <v>6516</v>
      </c>
      <c r="CW89" s="127" t="s">
        <v>3741</v>
      </c>
      <c r="CX89" s="126" t="s">
        <v>6516</v>
      </c>
      <c r="CY89" s="127" t="s">
        <v>3741</v>
      </c>
      <c r="CZ89" s="126" t="s">
        <v>6516</v>
      </c>
      <c r="DA89" s="127" t="s">
        <v>3741</v>
      </c>
      <c r="DB89" s="126" t="s">
        <v>6516</v>
      </c>
      <c r="DC89" s="127" t="s">
        <v>3741</v>
      </c>
      <c r="EH89" s="134" t="s">
        <v>2571</v>
      </c>
      <c r="EI89" s="74" t="s">
        <v>2572</v>
      </c>
      <c r="EQ89" s="135"/>
      <c r="ES89" s="135"/>
      <c r="GB89" s="64" t="s">
        <v>6517</v>
      </c>
      <c r="GC89" s="256" t="s">
        <v>6518</v>
      </c>
      <c r="GP89" s="255">
        <v>100981</v>
      </c>
      <c r="GQ89" s="255" t="s">
        <v>6519</v>
      </c>
    </row>
    <row r="90" spans="6:199" ht="14.85" customHeight="1">
      <c r="F90" s="62" t="s">
        <v>3743</v>
      </c>
      <c r="G90" s="63" t="s">
        <v>3744</v>
      </c>
      <c r="H90" s="62" t="s">
        <v>3743</v>
      </c>
      <c r="I90" s="63" t="s">
        <v>3744</v>
      </c>
      <c r="J90" s="62" t="s">
        <v>3743</v>
      </c>
      <c r="K90" s="63" t="s">
        <v>3744</v>
      </c>
      <c r="L90" s="62" t="s">
        <v>3743</v>
      </c>
      <c r="M90" s="63" t="s">
        <v>3744</v>
      </c>
      <c r="N90" s="62" t="s">
        <v>3743</v>
      </c>
      <c r="O90" s="63" t="s">
        <v>3744</v>
      </c>
      <c r="CN90" s="62" t="s">
        <v>3745</v>
      </c>
      <c r="CO90" s="68" t="s">
        <v>3746</v>
      </c>
      <c r="CP90" s="62" t="s">
        <v>3745</v>
      </c>
      <c r="CQ90" s="63" t="s">
        <v>3746</v>
      </c>
      <c r="CR90" s="62" t="s">
        <v>3745</v>
      </c>
      <c r="CS90" s="68" t="s">
        <v>3746</v>
      </c>
      <c r="CV90" s="126" t="s">
        <v>6516</v>
      </c>
      <c r="CW90" s="127" t="s">
        <v>3741</v>
      </c>
      <c r="CX90" s="126" t="s">
        <v>6516</v>
      </c>
      <c r="CY90" s="127" t="s">
        <v>3741</v>
      </c>
      <c r="CZ90" s="126" t="s">
        <v>6516</v>
      </c>
      <c r="DA90" s="127" t="s">
        <v>3741</v>
      </c>
      <c r="DB90" s="126" t="s">
        <v>6516</v>
      </c>
      <c r="DC90" s="127" t="s">
        <v>3741</v>
      </c>
      <c r="EH90" s="134" t="s">
        <v>2633</v>
      </c>
      <c r="EI90" s="74" t="s">
        <v>3747</v>
      </c>
      <c r="EQ90" s="135"/>
      <c r="ES90" s="135"/>
      <c r="GB90" s="64" t="s">
        <v>6520</v>
      </c>
      <c r="GC90" s="256" t="s">
        <v>6521</v>
      </c>
      <c r="GP90" s="255">
        <v>101015</v>
      </c>
      <c r="GQ90" s="255" t="s">
        <v>6522</v>
      </c>
    </row>
    <row r="91" spans="6:199" ht="14.85" customHeight="1">
      <c r="F91" s="62" t="s">
        <v>3748</v>
      </c>
      <c r="G91" s="63" t="s">
        <v>3749</v>
      </c>
      <c r="H91" s="62" t="s">
        <v>3748</v>
      </c>
      <c r="I91" s="63" t="s">
        <v>3749</v>
      </c>
      <c r="J91" s="62" t="s">
        <v>3748</v>
      </c>
      <c r="K91" s="63" t="s">
        <v>3749</v>
      </c>
      <c r="L91" s="62" t="s">
        <v>3748</v>
      </c>
      <c r="M91" s="63" t="s">
        <v>3749</v>
      </c>
      <c r="N91" s="62" t="s">
        <v>3748</v>
      </c>
      <c r="O91" s="63" t="s">
        <v>3749</v>
      </c>
      <c r="CN91" s="62" t="s">
        <v>3750</v>
      </c>
      <c r="CO91" s="68" t="s">
        <v>3751</v>
      </c>
      <c r="CP91" s="62" t="s">
        <v>3750</v>
      </c>
      <c r="CQ91" s="63" t="s">
        <v>3751</v>
      </c>
      <c r="CR91" s="62" t="s">
        <v>3750</v>
      </c>
      <c r="CS91" s="68" t="s">
        <v>3751</v>
      </c>
      <c r="CV91" s="126" t="s">
        <v>6523</v>
      </c>
      <c r="CW91" s="127" t="s">
        <v>3752</v>
      </c>
      <c r="CX91" s="126" t="s">
        <v>6523</v>
      </c>
      <c r="CY91" s="127" t="s">
        <v>3752</v>
      </c>
      <c r="CZ91" s="126" t="s">
        <v>6523</v>
      </c>
      <c r="DA91" s="127" t="s">
        <v>3752</v>
      </c>
      <c r="DB91" s="126" t="s">
        <v>6523</v>
      </c>
      <c r="DC91" s="127" t="s">
        <v>3752</v>
      </c>
      <c r="EH91" s="134" t="s">
        <v>2684</v>
      </c>
      <c r="EI91" s="74" t="s">
        <v>2685</v>
      </c>
      <c r="EQ91" s="135"/>
      <c r="ES91" s="135"/>
      <c r="GB91" s="64" t="s">
        <v>6524</v>
      </c>
      <c r="GC91" s="256" t="s">
        <v>6525</v>
      </c>
      <c r="GP91" s="255">
        <v>101034</v>
      </c>
      <c r="GQ91" s="255" t="s">
        <v>6526</v>
      </c>
    </row>
    <row r="92" spans="6:199" ht="14.85" customHeight="1">
      <c r="F92" s="62" t="s">
        <v>3754</v>
      </c>
      <c r="G92" s="63" t="s">
        <v>3755</v>
      </c>
      <c r="H92" s="62" t="s">
        <v>3754</v>
      </c>
      <c r="I92" s="63" t="s">
        <v>3755</v>
      </c>
      <c r="J92" s="62" t="s">
        <v>3754</v>
      </c>
      <c r="K92" s="63" t="s">
        <v>3755</v>
      </c>
      <c r="L92" s="62" t="s">
        <v>3754</v>
      </c>
      <c r="M92" s="63" t="s">
        <v>3755</v>
      </c>
      <c r="N92" s="62" t="s">
        <v>3754</v>
      </c>
      <c r="O92" s="63" t="s">
        <v>3755</v>
      </c>
      <c r="CN92" s="62" t="s">
        <v>3756</v>
      </c>
      <c r="CO92" s="68" t="s">
        <v>3757</v>
      </c>
      <c r="CP92" s="62" t="s">
        <v>3756</v>
      </c>
      <c r="CQ92" s="63" t="s">
        <v>3757</v>
      </c>
      <c r="CR92" s="62" t="s">
        <v>3756</v>
      </c>
      <c r="CS92" s="68" t="s">
        <v>3757</v>
      </c>
      <c r="CV92" s="126" t="s">
        <v>6523</v>
      </c>
      <c r="CW92" s="127" t="s">
        <v>3752</v>
      </c>
      <c r="CX92" s="126" t="s">
        <v>6523</v>
      </c>
      <c r="CY92" s="127" t="s">
        <v>3752</v>
      </c>
      <c r="CZ92" s="126" t="s">
        <v>6523</v>
      </c>
      <c r="DA92" s="127" t="s">
        <v>3752</v>
      </c>
      <c r="DB92" s="126" t="s">
        <v>6523</v>
      </c>
      <c r="DC92" s="127" t="s">
        <v>3752</v>
      </c>
      <c r="EH92" s="134" t="s">
        <v>2724</v>
      </c>
      <c r="EI92" s="74" t="s">
        <v>2725</v>
      </c>
      <c r="EQ92" s="135"/>
      <c r="ES92" s="135"/>
      <c r="GB92" s="64" t="s">
        <v>6527</v>
      </c>
      <c r="GC92" s="256" t="s">
        <v>6528</v>
      </c>
      <c r="GP92" s="255">
        <v>101044</v>
      </c>
      <c r="GQ92" s="255" t="s">
        <v>6529</v>
      </c>
    </row>
    <row r="93" spans="6:199" ht="14.85" customHeight="1">
      <c r="F93" s="62" t="s">
        <v>3758</v>
      </c>
      <c r="G93" s="63" t="s">
        <v>3759</v>
      </c>
      <c r="H93" s="62" t="s">
        <v>3758</v>
      </c>
      <c r="I93" s="63" t="s">
        <v>3759</v>
      </c>
      <c r="J93" s="62" t="s">
        <v>3758</v>
      </c>
      <c r="K93" s="63" t="s">
        <v>3759</v>
      </c>
      <c r="L93" s="62" t="s">
        <v>3758</v>
      </c>
      <c r="M93" s="63" t="s">
        <v>3759</v>
      </c>
      <c r="N93" s="62" t="s">
        <v>3758</v>
      </c>
      <c r="O93" s="63" t="s">
        <v>3759</v>
      </c>
      <c r="CN93" s="62" t="s">
        <v>3760</v>
      </c>
      <c r="CO93" s="68" t="s">
        <v>3761</v>
      </c>
      <c r="CP93" s="62" t="s">
        <v>3760</v>
      </c>
      <c r="CQ93" s="63" t="s">
        <v>3761</v>
      </c>
      <c r="CR93" s="62" t="s">
        <v>3760</v>
      </c>
      <c r="CS93" s="68" t="s">
        <v>3761</v>
      </c>
      <c r="CV93" s="126" t="s">
        <v>3762</v>
      </c>
      <c r="CW93" s="127" t="s">
        <v>3763</v>
      </c>
      <c r="CX93" s="126" t="s">
        <v>3762</v>
      </c>
      <c r="CY93" s="127" t="s">
        <v>3763</v>
      </c>
      <c r="CZ93" s="126" t="s">
        <v>3762</v>
      </c>
      <c r="DA93" s="127" t="s">
        <v>3763</v>
      </c>
      <c r="DB93" s="126" t="s">
        <v>3762</v>
      </c>
      <c r="DC93" s="127" t="s">
        <v>3763</v>
      </c>
      <c r="EH93" s="134" t="s">
        <v>2753</v>
      </c>
      <c r="EI93" s="74" t="s">
        <v>2754</v>
      </c>
      <c r="EQ93" s="135"/>
      <c r="ES93" s="135"/>
      <c r="GB93" s="64" t="s">
        <v>6530</v>
      </c>
      <c r="GC93" s="256" t="s">
        <v>6531</v>
      </c>
      <c r="GP93" s="255">
        <v>101050</v>
      </c>
      <c r="GQ93" s="255" t="s">
        <v>6532</v>
      </c>
    </row>
    <row r="94" spans="6:199" ht="14.85" customHeight="1">
      <c r="F94" s="62" t="s">
        <v>3765</v>
      </c>
      <c r="G94" s="63" t="s">
        <v>3766</v>
      </c>
      <c r="H94" s="62" t="s">
        <v>3765</v>
      </c>
      <c r="I94" s="63" t="s">
        <v>3766</v>
      </c>
      <c r="J94" s="62" t="s">
        <v>3765</v>
      </c>
      <c r="K94" s="63" t="s">
        <v>3766</v>
      </c>
      <c r="L94" s="62" t="s">
        <v>3765</v>
      </c>
      <c r="M94" s="63" t="s">
        <v>3766</v>
      </c>
      <c r="N94" s="62" t="s">
        <v>3765</v>
      </c>
      <c r="O94" s="63" t="s">
        <v>3766</v>
      </c>
      <c r="CN94" s="62" t="s">
        <v>3767</v>
      </c>
      <c r="CO94" s="68" t="s">
        <v>3768</v>
      </c>
      <c r="CP94" s="62" t="s">
        <v>3767</v>
      </c>
      <c r="CQ94" s="63" t="s">
        <v>3768</v>
      </c>
      <c r="CR94" s="62" t="s">
        <v>3767</v>
      </c>
      <c r="CS94" s="68" t="s">
        <v>3768</v>
      </c>
      <c r="CV94" s="126" t="s">
        <v>6533</v>
      </c>
      <c r="CW94" s="127" t="s">
        <v>3769</v>
      </c>
      <c r="CX94" s="126" t="s">
        <v>6533</v>
      </c>
      <c r="CY94" s="127" t="s">
        <v>3769</v>
      </c>
      <c r="CZ94" s="126" t="s">
        <v>6533</v>
      </c>
      <c r="DA94" s="127" t="s">
        <v>3769</v>
      </c>
      <c r="DB94" s="126" t="s">
        <v>6533</v>
      </c>
      <c r="DC94" s="127" t="s">
        <v>3769</v>
      </c>
      <c r="EH94" s="134" t="s">
        <v>2778</v>
      </c>
      <c r="EI94" s="74" t="s">
        <v>2779</v>
      </c>
      <c r="EQ94" s="135"/>
      <c r="ES94" s="135"/>
      <c r="GB94" s="64" t="s">
        <v>6534</v>
      </c>
      <c r="GC94" s="256" t="s">
        <v>6535</v>
      </c>
      <c r="GP94" s="255">
        <v>101145</v>
      </c>
      <c r="GQ94" s="255" t="s">
        <v>6536</v>
      </c>
    </row>
    <row r="95" spans="6:199" ht="14.85" customHeight="1">
      <c r="F95" s="62" t="s">
        <v>3772</v>
      </c>
      <c r="G95" s="63" t="s">
        <v>3773</v>
      </c>
      <c r="H95" s="62" t="s">
        <v>3772</v>
      </c>
      <c r="I95" s="63" t="s">
        <v>3773</v>
      </c>
      <c r="J95" s="62" t="s">
        <v>3772</v>
      </c>
      <c r="K95" s="63" t="s">
        <v>3773</v>
      </c>
      <c r="L95" s="62" t="s">
        <v>3772</v>
      </c>
      <c r="M95" s="63" t="s">
        <v>3773</v>
      </c>
      <c r="N95" s="62" t="s">
        <v>3772</v>
      </c>
      <c r="O95" s="63" t="s">
        <v>3773</v>
      </c>
      <c r="CN95" s="62" t="s">
        <v>3774</v>
      </c>
      <c r="CO95" s="68" t="s">
        <v>3775</v>
      </c>
      <c r="CP95" s="62" t="s">
        <v>3774</v>
      </c>
      <c r="CQ95" s="63" t="s">
        <v>3775</v>
      </c>
      <c r="CR95" s="62" t="s">
        <v>3774</v>
      </c>
      <c r="CS95" s="68" t="s">
        <v>3775</v>
      </c>
      <c r="CV95" s="126" t="s">
        <v>6537</v>
      </c>
      <c r="CW95" s="127" t="s">
        <v>3776</v>
      </c>
      <c r="CX95" s="126" t="s">
        <v>6537</v>
      </c>
      <c r="CY95" s="127" t="s">
        <v>3776</v>
      </c>
      <c r="CZ95" s="126" t="s">
        <v>6537</v>
      </c>
      <c r="DA95" s="127" t="s">
        <v>3776</v>
      </c>
      <c r="DB95" s="126" t="s">
        <v>6537</v>
      </c>
      <c r="DC95" s="127" t="s">
        <v>3776</v>
      </c>
      <c r="EH95" s="134" t="s">
        <v>2802</v>
      </c>
      <c r="EI95" s="74" t="s">
        <v>2803</v>
      </c>
      <c r="EQ95" s="135"/>
      <c r="ES95" s="135"/>
      <c r="GB95" s="64" t="s">
        <v>6538</v>
      </c>
      <c r="GC95" s="256" t="s">
        <v>6539</v>
      </c>
      <c r="GP95" s="255">
        <v>100910</v>
      </c>
      <c r="GQ95" s="255" t="s">
        <v>6540</v>
      </c>
    </row>
    <row r="96" spans="6:199" ht="14.85" customHeight="1">
      <c r="F96" s="62" t="s">
        <v>3778</v>
      </c>
      <c r="G96" s="63" t="s">
        <v>3779</v>
      </c>
      <c r="H96" s="62" t="s">
        <v>3778</v>
      </c>
      <c r="I96" s="63" t="s">
        <v>3779</v>
      </c>
      <c r="J96" s="62" t="s">
        <v>3778</v>
      </c>
      <c r="K96" s="63" t="s">
        <v>3779</v>
      </c>
      <c r="L96" s="62" t="s">
        <v>3778</v>
      </c>
      <c r="M96" s="63" t="s">
        <v>3779</v>
      </c>
      <c r="N96" s="62" t="s">
        <v>3778</v>
      </c>
      <c r="O96" s="63" t="s">
        <v>3779</v>
      </c>
      <c r="CN96" s="62" t="s">
        <v>3780</v>
      </c>
      <c r="CO96" s="68" t="s">
        <v>3781</v>
      </c>
      <c r="CP96" s="62" t="s">
        <v>3780</v>
      </c>
      <c r="CQ96" s="63" t="s">
        <v>3781</v>
      </c>
      <c r="CR96" s="62" t="s">
        <v>3780</v>
      </c>
      <c r="CS96" s="68" t="s">
        <v>3781</v>
      </c>
      <c r="CV96" s="126" t="s">
        <v>6541</v>
      </c>
      <c r="CW96" s="127" t="s">
        <v>3782</v>
      </c>
      <c r="CX96" s="126" t="s">
        <v>6541</v>
      </c>
      <c r="CY96" s="127" t="s">
        <v>3782</v>
      </c>
      <c r="CZ96" s="126" t="s">
        <v>6541</v>
      </c>
      <c r="DA96" s="127" t="s">
        <v>3782</v>
      </c>
      <c r="DB96" s="126" t="s">
        <v>6541</v>
      </c>
      <c r="DC96" s="127" t="s">
        <v>3782</v>
      </c>
      <c r="EH96" s="134" t="s">
        <v>3783</v>
      </c>
      <c r="EI96" s="74" t="s">
        <v>3784</v>
      </c>
      <c r="EQ96" s="135"/>
      <c r="ES96" s="135"/>
      <c r="GB96" s="64"/>
      <c r="GC96" s="74" t="s">
        <v>5010</v>
      </c>
      <c r="GP96" s="255">
        <v>100917</v>
      </c>
      <c r="GQ96" s="255" t="s">
        <v>6542</v>
      </c>
    </row>
    <row r="97" spans="6:199" ht="14.85" customHeight="1">
      <c r="F97" s="62" t="s">
        <v>3787</v>
      </c>
      <c r="G97" s="63" t="s">
        <v>3788</v>
      </c>
      <c r="H97" s="62" t="s">
        <v>3787</v>
      </c>
      <c r="I97" s="63" t="s">
        <v>3788</v>
      </c>
      <c r="J97" s="62" t="s">
        <v>3787</v>
      </c>
      <c r="K97" s="63" t="s">
        <v>3788</v>
      </c>
      <c r="L97" s="62" t="s">
        <v>3787</v>
      </c>
      <c r="M97" s="63" t="s">
        <v>3788</v>
      </c>
      <c r="N97" s="62" t="s">
        <v>3787</v>
      </c>
      <c r="O97" s="63" t="s">
        <v>3788</v>
      </c>
      <c r="CN97" s="62" t="s">
        <v>3789</v>
      </c>
      <c r="CO97" s="68" t="s">
        <v>3790</v>
      </c>
      <c r="CP97" s="62" t="s">
        <v>3789</v>
      </c>
      <c r="CQ97" s="63" t="s">
        <v>3790</v>
      </c>
      <c r="CR97" s="62" t="s">
        <v>3789</v>
      </c>
      <c r="CS97" s="68" t="s">
        <v>3790</v>
      </c>
      <c r="CV97" s="126" t="s">
        <v>6543</v>
      </c>
      <c r="CW97" s="127" t="s">
        <v>3791</v>
      </c>
      <c r="CX97" s="126" t="s">
        <v>6543</v>
      </c>
      <c r="CY97" s="127" t="s">
        <v>3791</v>
      </c>
      <c r="CZ97" s="126" t="s">
        <v>6543</v>
      </c>
      <c r="DA97" s="127" t="s">
        <v>3791</v>
      </c>
      <c r="DB97" s="126" t="s">
        <v>6543</v>
      </c>
      <c r="DC97" s="127" t="s">
        <v>3791</v>
      </c>
      <c r="EH97" s="134" t="s">
        <v>2825</v>
      </c>
      <c r="EI97" s="74" t="s">
        <v>2826</v>
      </c>
      <c r="EQ97" s="135"/>
      <c r="ES97" s="135"/>
      <c r="GB97" s="64" t="s">
        <v>6544</v>
      </c>
      <c r="GC97" s="256" t="s">
        <v>5043</v>
      </c>
      <c r="GP97" s="255">
        <v>100918</v>
      </c>
      <c r="GQ97" s="255" t="s">
        <v>6545</v>
      </c>
    </row>
    <row r="98" spans="6:199" ht="14.85" customHeight="1">
      <c r="F98" s="62" t="s">
        <v>3793</v>
      </c>
      <c r="G98" s="63" t="s">
        <v>3794</v>
      </c>
      <c r="H98" s="62" t="s">
        <v>3793</v>
      </c>
      <c r="I98" s="63" t="s">
        <v>3794</v>
      </c>
      <c r="J98" s="62" t="s">
        <v>3793</v>
      </c>
      <c r="K98" s="63" t="s">
        <v>3794</v>
      </c>
      <c r="L98" s="62" t="s">
        <v>3793</v>
      </c>
      <c r="M98" s="63" t="s">
        <v>3794</v>
      </c>
      <c r="N98" s="62" t="s">
        <v>3793</v>
      </c>
      <c r="O98" s="63" t="s">
        <v>3794</v>
      </c>
      <c r="CN98" s="62" t="s">
        <v>3795</v>
      </c>
      <c r="CO98" s="68" t="s">
        <v>3796</v>
      </c>
      <c r="CP98" s="62" t="s">
        <v>3795</v>
      </c>
      <c r="CQ98" s="63" t="s">
        <v>3796</v>
      </c>
      <c r="CR98" s="62" t="s">
        <v>3795</v>
      </c>
      <c r="CS98" s="68" t="s">
        <v>3796</v>
      </c>
      <c r="CV98" s="126" t="s">
        <v>6546</v>
      </c>
      <c r="CW98" s="127" t="s">
        <v>3797</v>
      </c>
      <c r="CX98" s="126" t="s">
        <v>6546</v>
      </c>
      <c r="CY98" s="127" t="s">
        <v>3797</v>
      </c>
      <c r="CZ98" s="126" t="s">
        <v>6546</v>
      </c>
      <c r="DA98" s="127" t="s">
        <v>3797</v>
      </c>
      <c r="DB98" s="126" t="s">
        <v>6546</v>
      </c>
      <c r="DC98" s="127" t="s">
        <v>3797</v>
      </c>
      <c r="EH98" s="134" t="s">
        <v>2847</v>
      </c>
      <c r="EI98" s="74" t="s">
        <v>2848</v>
      </c>
      <c r="EQ98" s="135"/>
      <c r="ES98" s="135"/>
      <c r="GB98" s="64" t="s">
        <v>6547</v>
      </c>
      <c r="GC98" s="256" t="s">
        <v>6548</v>
      </c>
      <c r="GP98" s="255">
        <v>101305</v>
      </c>
      <c r="GQ98" s="255" t="s">
        <v>6549</v>
      </c>
    </row>
    <row r="99" spans="6:199" ht="14.85" customHeight="1">
      <c r="F99" s="62" t="s">
        <v>3799</v>
      </c>
      <c r="G99" s="63" t="s">
        <v>3800</v>
      </c>
      <c r="H99" s="62" t="s">
        <v>3799</v>
      </c>
      <c r="I99" s="63" t="s">
        <v>3800</v>
      </c>
      <c r="J99" s="62" t="s">
        <v>3799</v>
      </c>
      <c r="K99" s="63" t="s">
        <v>3800</v>
      </c>
      <c r="L99" s="62" t="s">
        <v>3799</v>
      </c>
      <c r="M99" s="63" t="s">
        <v>3800</v>
      </c>
      <c r="N99" s="62" t="s">
        <v>3799</v>
      </c>
      <c r="O99" s="63" t="s">
        <v>3800</v>
      </c>
      <c r="CN99" s="62" t="s">
        <v>3801</v>
      </c>
      <c r="CO99" s="68" t="s">
        <v>3802</v>
      </c>
      <c r="CP99" s="62" t="s">
        <v>3801</v>
      </c>
      <c r="CQ99" s="63" t="s">
        <v>3802</v>
      </c>
      <c r="CR99" s="62" t="s">
        <v>3801</v>
      </c>
      <c r="CS99" s="68" t="s">
        <v>3802</v>
      </c>
      <c r="CV99" s="126" t="s">
        <v>6550</v>
      </c>
      <c r="CW99" s="127" t="s">
        <v>3803</v>
      </c>
      <c r="CX99" s="126" t="s">
        <v>6550</v>
      </c>
      <c r="CY99" s="127" t="s">
        <v>3803</v>
      </c>
      <c r="CZ99" s="126" t="s">
        <v>6550</v>
      </c>
      <c r="DA99" s="127" t="s">
        <v>3803</v>
      </c>
      <c r="DB99" s="126" t="s">
        <v>6550</v>
      </c>
      <c r="DC99" s="127" t="s">
        <v>3803</v>
      </c>
      <c r="EH99" s="134" t="s">
        <v>2870</v>
      </c>
      <c r="EI99" s="74" t="s">
        <v>2871</v>
      </c>
      <c r="EQ99" s="135"/>
      <c r="ES99" s="135"/>
      <c r="GB99" s="64"/>
      <c r="GC99" s="74" t="s">
        <v>5084</v>
      </c>
      <c r="GP99" s="255">
        <v>101358</v>
      </c>
      <c r="GQ99" s="255" t="s">
        <v>6551</v>
      </c>
    </row>
    <row r="100" spans="6:199" ht="14.85" customHeight="1">
      <c r="F100" s="62" t="s">
        <v>3805</v>
      </c>
      <c r="G100" s="63" t="s">
        <v>3806</v>
      </c>
      <c r="H100" s="62" t="s">
        <v>3805</v>
      </c>
      <c r="I100" s="63" t="s">
        <v>3806</v>
      </c>
      <c r="J100" s="62" t="s">
        <v>3805</v>
      </c>
      <c r="K100" s="63" t="s">
        <v>3806</v>
      </c>
      <c r="L100" s="62" t="s">
        <v>3805</v>
      </c>
      <c r="M100" s="63" t="s">
        <v>3806</v>
      </c>
      <c r="N100" s="62" t="s">
        <v>3805</v>
      </c>
      <c r="O100" s="63" t="s">
        <v>3806</v>
      </c>
      <c r="CN100" s="62" t="s">
        <v>3807</v>
      </c>
      <c r="CO100" s="68" t="s">
        <v>3808</v>
      </c>
      <c r="CP100" s="62" t="s">
        <v>3807</v>
      </c>
      <c r="CQ100" s="63" t="s">
        <v>3808</v>
      </c>
      <c r="CR100" s="62" t="s">
        <v>3807</v>
      </c>
      <c r="CS100" s="68" t="s">
        <v>3808</v>
      </c>
      <c r="CV100" s="126" t="s">
        <v>6550</v>
      </c>
      <c r="CW100" s="127" t="s">
        <v>3803</v>
      </c>
      <c r="CX100" s="126" t="s">
        <v>6550</v>
      </c>
      <c r="CY100" s="127" t="s">
        <v>3803</v>
      </c>
      <c r="CZ100" s="126" t="s">
        <v>6550</v>
      </c>
      <c r="DA100" s="127" t="s">
        <v>3803</v>
      </c>
      <c r="DB100" s="126" t="s">
        <v>6550</v>
      </c>
      <c r="DC100" s="127" t="s">
        <v>3803</v>
      </c>
      <c r="EH100" s="134" t="s">
        <v>2891</v>
      </c>
      <c r="EI100" s="74" t="s">
        <v>2892</v>
      </c>
      <c r="EQ100" s="135"/>
      <c r="ES100" s="135"/>
      <c r="GB100" s="64" t="s">
        <v>6552</v>
      </c>
      <c r="GC100" s="256" t="s">
        <v>6553</v>
      </c>
      <c r="GP100" s="255">
        <v>101362</v>
      </c>
      <c r="GQ100" s="255" t="s">
        <v>6554</v>
      </c>
    </row>
    <row r="101" spans="6:199" ht="14.85" customHeight="1">
      <c r="F101" s="62" t="s">
        <v>3810</v>
      </c>
      <c r="G101" s="63" t="s">
        <v>3811</v>
      </c>
      <c r="H101" s="62" t="s">
        <v>3810</v>
      </c>
      <c r="I101" s="63" t="s">
        <v>3811</v>
      </c>
      <c r="J101" s="62" t="s">
        <v>3810</v>
      </c>
      <c r="K101" s="63" t="s">
        <v>3811</v>
      </c>
      <c r="L101" s="62" t="s">
        <v>3810</v>
      </c>
      <c r="M101" s="63" t="s">
        <v>3811</v>
      </c>
      <c r="N101" s="62" t="s">
        <v>3810</v>
      </c>
      <c r="O101" s="63" t="s">
        <v>3811</v>
      </c>
      <c r="CN101" s="62" t="s">
        <v>3812</v>
      </c>
      <c r="CO101" s="68" t="s">
        <v>3813</v>
      </c>
      <c r="CP101" s="62" t="s">
        <v>3812</v>
      </c>
      <c r="CQ101" s="63" t="s">
        <v>3813</v>
      </c>
      <c r="CR101" s="62" t="s">
        <v>3812</v>
      </c>
      <c r="CS101" s="68" t="s">
        <v>3813</v>
      </c>
      <c r="CV101" s="126" t="s">
        <v>6555</v>
      </c>
      <c r="CW101" s="127" t="s">
        <v>3814</v>
      </c>
      <c r="CX101" s="126" t="s">
        <v>6555</v>
      </c>
      <c r="CY101" s="127" t="s">
        <v>3814</v>
      </c>
      <c r="CZ101" s="126" t="s">
        <v>6555</v>
      </c>
      <c r="DA101" s="127" t="s">
        <v>3814</v>
      </c>
      <c r="DB101" s="126" t="s">
        <v>6555</v>
      </c>
      <c r="DC101" s="127" t="s">
        <v>3814</v>
      </c>
      <c r="EH101" s="134" t="s">
        <v>2911</v>
      </c>
      <c r="EI101" s="74" t="s">
        <v>2912</v>
      </c>
      <c r="EQ101" s="135"/>
      <c r="ES101" s="135"/>
      <c r="GB101" s="64" t="s">
        <v>6556</v>
      </c>
      <c r="GC101" s="256" t="s">
        <v>6557</v>
      </c>
      <c r="GP101" s="255">
        <v>102458</v>
      </c>
      <c r="GQ101" s="255" t="s">
        <v>6558</v>
      </c>
    </row>
    <row r="102" spans="6:199" ht="14.85" customHeight="1" thickBot="1">
      <c r="F102" s="62" t="s">
        <v>3817</v>
      </c>
      <c r="G102" s="63" t="s">
        <v>3811</v>
      </c>
      <c r="H102" s="62" t="s">
        <v>3817</v>
      </c>
      <c r="I102" s="63" t="s">
        <v>3811</v>
      </c>
      <c r="J102" s="62" t="s">
        <v>3817</v>
      </c>
      <c r="K102" s="63" t="s">
        <v>3811</v>
      </c>
      <c r="L102" s="62" t="s">
        <v>3817</v>
      </c>
      <c r="M102" s="63" t="s">
        <v>3811</v>
      </c>
      <c r="N102" s="62" t="s">
        <v>3817</v>
      </c>
      <c r="O102" s="63" t="s">
        <v>3811</v>
      </c>
      <c r="CN102" s="62" t="s">
        <v>3818</v>
      </c>
      <c r="CO102" s="68" t="s">
        <v>3819</v>
      </c>
      <c r="CP102" s="62" t="s">
        <v>3818</v>
      </c>
      <c r="CQ102" s="63" t="s">
        <v>3819</v>
      </c>
      <c r="CR102" s="62" t="s">
        <v>3818</v>
      </c>
      <c r="CS102" s="68" t="s">
        <v>3819</v>
      </c>
      <c r="CV102" s="126" t="s">
        <v>6559</v>
      </c>
      <c r="CW102" s="127" t="s">
        <v>3820</v>
      </c>
      <c r="CX102" s="126" t="s">
        <v>6559</v>
      </c>
      <c r="CY102" s="127" t="s">
        <v>3820</v>
      </c>
      <c r="CZ102" s="126" t="s">
        <v>6559</v>
      </c>
      <c r="DA102" s="127" t="s">
        <v>3820</v>
      </c>
      <c r="DB102" s="126" t="s">
        <v>6559</v>
      </c>
      <c r="DC102" s="127" t="s">
        <v>3820</v>
      </c>
      <c r="EH102" s="134" t="s">
        <v>2933</v>
      </c>
      <c r="EI102" s="74" t="s">
        <v>2934</v>
      </c>
      <c r="EQ102" s="135"/>
      <c r="ES102" s="135"/>
      <c r="GB102" s="89" t="s">
        <v>6560</v>
      </c>
      <c r="GC102" s="295" t="s">
        <v>6561</v>
      </c>
      <c r="GP102" s="255">
        <v>101897</v>
      </c>
      <c r="GQ102" s="255" t="s">
        <v>6562</v>
      </c>
    </row>
    <row r="103" spans="6:199" ht="14.85" customHeight="1">
      <c r="F103" s="62" t="s">
        <v>3823</v>
      </c>
      <c r="G103" s="63" t="s">
        <v>3824</v>
      </c>
      <c r="H103" s="62" t="s">
        <v>3823</v>
      </c>
      <c r="I103" s="63" t="s">
        <v>3824</v>
      </c>
      <c r="J103" s="62" t="s">
        <v>3823</v>
      </c>
      <c r="K103" s="63" t="s">
        <v>3824</v>
      </c>
      <c r="L103" s="62" t="s">
        <v>3823</v>
      </c>
      <c r="M103" s="63" t="s">
        <v>3824</v>
      </c>
      <c r="N103" s="62" t="s">
        <v>3823</v>
      </c>
      <c r="O103" s="63" t="s">
        <v>3824</v>
      </c>
      <c r="CN103" s="62" t="s">
        <v>3825</v>
      </c>
      <c r="CO103" s="68" t="s">
        <v>3826</v>
      </c>
      <c r="CP103" s="62" t="s">
        <v>3825</v>
      </c>
      <c r="CQ103" s="63" t="s">
        <v>3826</v>
      </c>
      <c r="CR103" s="62" t="s">
        <v>3825</v>
      </c>
      <c r="CS103" s="68" t="s">
        <v>3826</v>
      </c>
      <c r="CV103" s="126" t="s">
        <v>6563</v>
      </c>
      <c r="CW103" s="127" t="s">
        <v>3827</v>
      </c>
      <c r="CX103" s="126" t="s">
        <v>6563</v>
      </c>
      <c r="CY103" s="127" t="s">
        <v>3827</v>
      </c>
      <c r="CZ103" s="126" t="s">
        <v>6563</v>
      </c>
      <c r="DA103" s="127" t="s">
        <v>3827</v>
      </c>
      <c r="DB103" s="126" t="s">
        <v>6563</v>
      </c>
      <c r="DC103" s="127" t="s">
        <v>3827</v>
      </c>
      <c r="EH103" s="134" t="s">
        <v>2951</v>
      </c>
      <c r="EI103" s="74" t="s">
        <v>2952</v>
      </c>
      <c r="EQ103" s="135"/>
      <c r="ES103" s="135"/>
      <c r="GP103" s="255">
        <v>101908</v>
      </c>
      <c r="GQ103" s="255" t="s">
        <v>6564</v>
      </c>
    </row>
    <row r="104" spans="6:199" ht="14.85" customHeight="1">
      <c r="F104" s="62" t="s">
        <v>3829</v>
      </c>
      <c r="G104" s="63" t="s">
        <v>3830</v>
      </c>
      <c r="H104" s="62" t="s">
        <v>3829</v>
      </c>
      <c r="I104" s="63" t="s">
        <v>3830</v>
      </c>
      <c r="J104" s="62" t="s">
        <v>3829</v>
      </c>
      <c r="K104" s="63" t="s">
        <v>3830</v>
      </c>
      <c r="L104" s="62" t="s">
        <v>3829</v>
      </c>
      <c r="M104" s="63" t="s">
        <v>3830</v>
      </c>
      <c r="N104" s="62" t="s">
        <v>3829</v>
      </c>
      <c r="O104" s="63" t="s">
        <v>3830</v>
      </c>
      <c r="CN104" s="62" t="s">
        <v>3831</v>
      </c>
      <c r="CO104" s="68" t="s">
        <v>3832</v>
      </c>
      <c r="CP104" s="62" t="s">
        <v>3831</v>
      </c>
      <c r="CQ104" s="63" t="s">
        <v>3832</v>
      </c>
      <c r="CR104" s="62" t="s">
        <v>3831</v>
      </c>
      <c r="CS104" s="68" t="s">
        <v>3832</v>
      </c>
      <c r="CV104" s="126" t="s">
        <v>6565</v>
      </c>
      <c r="CW104" s="127" t="s">
        <v>3833</v>
      </c>
      <c r="CX104" s="126" t="s">
        <v>6565</v>
      </c>
      <c r="CY104" s="127" t="s">
        <v>3833</v>
      </c>
      <c r="CZ104" s="126" t="s">
        <v>6565</v>
      </c>
      <c r="DA104" s="127" t="s">
        <v>3833</v>
      </c>
      <c r="DB104" s="126" t="s">
        <v>6565</v>
      </c>
      <c r="DC104" s="127" t="s">
        <v>3833</v>
      </c>
      <c r="EH104" s="134" t="s">
        <v>2968</v>
      </c>
      <c r="EI104" s="74" t="s">
        <v>2969</v>
      </c>
      <c r="EQ104" s="135"/>
      <c r="ES104" s="135"/>
      <c r="GP104" s="255">
        <v>101931</v>
      </c>
      <c r="GQ104" s="255" t="s">
        <v>6566</v>
      </c>
    </row>
    <row r="105" spans="6:199" ht="14.85" customHeight="1">
      <c r="F105" s="62" t="s">
        <v>3835</v>
      </c>
      <c r="G105" s="63" t="s">
        <v>3836</v>
      </c>
      <c r="H105" s="62" t="s">
        <v>3835</v>
      </c>
      <c r="I105" s="63" t="s">
        <v>3836</v>
      </c>
      <c r="J105" s="62" t="s">
        <v>3835</v>
      </c>
      <c r="K105" s="63" t="s">
        <v>3836</v>
      </c>
      <c r="L105" s="62" t="s">
        <v>3835</v>
      </c>
      <c r="M105" s="63" t="s">
        <v>3836</v>
      </c>
      <c r="N105" s="62" t="s">
        <v>3835</v>
      </c>
      <c r="O105" s="63" t="s">
        <v>3836</v>
      </c>
      <c r="CN105" s="62" t="s">
        <v>3837</v>
      </c>
      <c r="CO105" s="68" t="s">
        <v>3838</v>
      </c>
      <c r="CP105" s="62" t="s">
        <v>3837</v>
      </c>
      <c r="CQ105" s="63" t="s">
        <v>3838</v>
      </c>
      <c r="CR105" s="62" t="s">
        <v>3837</v>
      </c>
      <c r="CS105" s="68" t="s">
        <v>3838</v>
      </c>
      <c r="CV105" s="126" t="s">
        <v>6567</v>
      </c>
      <c r="CW105" s="127" t="s">
        <v>3839</v>
      </c>
      <c r="CX105" s="126" t="s">
        <v>6567</v>
      </c>
      <c r="CY105" s="127" t="s">
        <v>3839</v>
      </c>
      <c r="CZ105" s="126" t="s">
        <v>6567</v>
      </c>
      <c r="DA105" s="127" t="s">
        <v>3839</v>
      </c>
      <c r="DB105" s="126" t="s">
        <v>6567</v>
      </c>
      <c r="DC105" s="127" t="s">
        <v>3839</v>
      </c>
      <c r="EH105" s="134" t="s">
        <v>2987</v>
      </c>
      <c r="EI105" s="74" t="s">
        <v>2988</v>
      </c>
      <c r="EQ105" s="135"/>
      <c r="ES105" s="135"/>
      <c r="GP105" s="255">
        <v>101933</v>
      </c>
      <c r="GQ105" s="255" t="s">
        <v>6568</v>
      </c>
    </row>
    <row r="106" spans="6:199" ht="14.85" customHeight="1">
      <c r="F106" s="62" t="s">
        <v>3840</v>
      </c>
      <c r="G106" s="63" t="s">
        <v>3841</v>
      </c>
      <c r="H106" s="62" t="s">
        <v>3840</v>
      </c>
      <c r="I106" s="63" t="s">
        <v>3841</v>
      </c>
      <c r="J106" s="62" t="s">
        <v>3840</v>
      </c>
      <c r="K106" s="63" t="s">
        <v>3841</v>
      </c>
      <c r="L106" s="62" t="s">
        <v>3840</v>
      </c>
      <c r="M106" s="63" t="s">
        <v>3841</v>
      </c>
      <c r="N106" s="62" t="s">
        <v>3840</v>
      </c>
      <c r="O106" s="63" t="s">
        <v>3841</v>
      </c>
      <c r="CN106" s="62" t="s">
        <v>3842</v>
      </c>
      <c r="CO106" s="68" t="s">
        <v>3843</v>
      </c>
      <c r="CP106" s="62" t="s">
        <v>3842</v>
      </c>
      <c r="CQ106" s="63" t="s">
        <v>3843</v>
      </c>
      <c r="CR106" s="62" t="s">
        <v>3842</v>
      </c>
      <c r="CS106" s="68" t="s">
        <v>3843</v>
      </c>
      <c r="CV106" s="126" t="s">
        <v>6569</v>
      </c>
      <c r="CW106" s="127" t="s">
        <v>3844</v>
      </c>
      <c r="CX106" s="126" t="s">
        <v>6569</v>
      </c>
      <c r="CY106" s="127" t="s">
        <v>3844</v>
      </c>
      <c r="CZ106" s="126" t="s">
        <v>6569</v>
      </c>
      <c r="DA106" s="127" t="s">
        <v>3844</v>
      </c>
      <c r="DB106" s="126" t="s">
        <v>6569</v>
      </c>
      <c r="DC106" s="127" t="s">
        <v>3844</v>
      </c>
      <c r="EH106" s="134" t="s">
        <v>3005</v>
      </c>
      <c r="EI106" s="74" t="s">
        <v>3006</v>
      </c>
      <c r="EQ106" s="135"/>
      <c r="ES106" s="135"/>
      <c r="GP106" s="255">
        <v>101939</v>
      </c>
      <c r="GQ106" s="255" t="s">
        <v>6570</v>
      </c>
    </row>
    <row r="107" spans="6:199" ht="14.85" customHeight="1">
      <c r="F107" s="62" t="s">
        <v>3846</v>
      </c>
      <c r="G107" s="63" t="s">
        <v>3847</v>
      </c>
      <c r="H107" s="62" t="s">
        <v>3846</v>
      </c>
      <c r="I107" s="63" t="s">
        <v>3847</v>
      </c>
      <c r="J107" s="62" t="s">
        <v>3846</v>
      </c>
      <c r="K107" s="63" t="s">
        <v>3847</v>
      </c>
      <c r="L107" s="62" t="s">
        <v>3846</v>
      </c>
      <c r="M107" s="63" t="s">
        <v>3847</v>
      </c>
      <c r="N107" s="62" t="s">
        <v>3846</v>
      </c>
      <c r="O107" s="63" t="s">
        <v>3847</v>
      </c>
      <c r="CN107" s="62" t="s">
        <v>3848</v>
      </c>
      <c r="CO107" s="68" t="s">
        <v>3849</v>
      </c>
      <c r="CP107" s="62" t="s">
        <v>3848</v>
      </c>
      <c r="CQ107" s="63" t="s">
        <v>3849</v>
      </c>
      <c r="CR107" s="62" t="s">
        <v>3848</v>
      </c>
      <c r="CS107" s="68" t="s">
        <v>3849</v>
      </c>
      <c r="CV107" s="126" t="s">
        <v>6571</v>
      </c>
      <c r="CW107" s="127" t="s">
        <v>3850</v>
      </c>
      <c r="CX107" s="126" t="s">
        <v>6571</v>
      </c>
      <c r="CY107" s="127" t="s">
        <v>3850</v>
      </c>
      <c r="CZ107" s="126" t="s">
        <v>6571</v>
      </c>
      <c r="DA107" s="127" t="s">
        <v>3850</v>
      </c>
      <c r="DB107" s="126" t="s">
        <v>6571</v>
      </c>
      <c r="DC107" s="127" t="s">
        <v>3850</v>
      </c>
      <c r="EH107" s="134" t="s">
        <v>3022</v>
      </c>
      <c r="EI107" s="74" t="s">
        <v>3023</v>
      </c>
      <c r="EQ107" s="135"/>
      <c r="ES107" s="135"/>
      <c r="GP107" s="255">
        <v>101953</v>
      </c>
      <c r="GQ107" s="255" t="s">
        <v>6572</v>
      </c>
    </row>
    <row r="108" spans="6:199" ht="14.85" customHeight="1">
      <c r="F108" s="62" t="s">
        <v>3852</v>
      </c>
      <c r="G108" s="63" t="s">
        <v>3853</v>
      </c>
      <c r="H108" s="62" t="s">
        <v>3852</v>
      </c>
      <c r="I108" s="63" t="s">
        <v>3853</v>
      </c>
      <c r="J108" s="62" t="s">
        <v>3852</v>
      </c>
      <c r="K108" s="63" t="s">
        <v>3853</v>
      </c>
      <c r="L108" s="62" t="s">
        <v>3852</v>
      </c>
      <c r="M108" s="63" t="s">
        <v>3853</v>
      </c>
      <c r="N108" s="62" t="s">
        <v>3852</v>
      </c>
      <c r="O108" s="63" t="s">
        <v>3853</v>
      </c>
      <c r="CN108" s="62" t="s">
        <v>3854</v>
      </c>
      <c r="CO108" s="68" t="s">
        <v>3855</v>
      </c>
      <c r="CP108" s="62" t="s">
        <v>3854</v>
      </c>
      <c r="CQ108" s="63" t="s">
        <v>3855</v>
      </c>
      <c r="CR108" s="62" t="s">
        <v>3854</v>
      </c>
      <c r="CS108" s="68" t="s">
        <v>3855</v>
      </c>
      <c r="CV108" s="126" t="s">
        <v>6573</v>
      </c>
      <c r="CW108" s="127" t="s">
        <v>3856</v>
      </c>
      <c r="CX108" s="126" t="s">
        <v>6573</v>
      </c>
      <c r="CY108" s="127" t="s">
        <v>3856</v>
      </c>
      <c r="CZ108" s="126" t="s">
        <v>6573</v>
      </c>
      <c r="DA108" s="127" t="s">
        <v>3856</v>
      </c>
      <c r="DB108" s="126" t="s">
        <v>6573</v>
      </c>
      <c r="DC108" s="127" t="s">
        <v>3856</v>
      </c>
      <c r="EH108" s="134" t="s">
        <v>3037</v>
      </c>
      <c r="EI108" s="74" t="s">
        <v>3038</v>
      </c>
      <c r="EQ108" s="135"/>
      <c r="ES108" s="135"/>
      <c r="GP108" s="255">
        <v>101988</v>
      </c>
      <c r="GQ108" s="255" t="s">
        <v>6574</v>
      </c>
    </row>
    <row r="109" spans="6:199" ht="14.85" customHeight="1">
      <c r="F109" s="62" t="s">
        <v>3858</v>
      </c>
      <c r="G109" s="63" t="s">
        <v>3859</v>
      </c>
      <c r="H109" s="62" t="s">
        <v>3858</v>
      </c>
      <c r="I109" s="63" t="s">
        <v>3859</v>
      </c>
      <c r="J109" s="62" t="s">
        <v>3858</v>
      </c>
      <c r="K109" s="63" t="s">
        <v>3859</v>
      </c>
      <c r="L109" s="62" t="s">
        <v>3858</v>
      </c>
      <c r="M109" s="63" t="s">
        <v>3859</v>
      </c>
      <c r="N109" s="62" t="s">
        <v>3858</v>
      </c>
      <c r="O109" s="63" t="s">
        <v>3859</v>
      </c>
      <c r="CN109" s="62" t="s">
        <v>3860</v>
      </c>
      <c r="CO109" s="68" t="s">
        <v>3861</v>
      </c>
      <c r="CP109" s="62" t="s">
        <v>3860</v>
      </c>
      <c r="CQ109" s="63" t="s">
        <v>3861</v>
      </c>
      <c r="CR109" s="62" t="s">
        <v>3860</v>
      </c>
      <c r="CS109" s="68" t="s">
        <v>3861</v>
      </c>
      <c r="CV109" s="126" t="s">
        <v>6575</v>
      </c>
      <c r="CW109" s="127" t="s">
        <v>3862</v>
      </c>
      <c r="CX109" s="126" t="s">
        <v>6575</v>
      </c>
      <c r="CY109" s="127" t="s">
        <v>3862</v>
      </c>
      <c r="CZ109" s="126" t="s">
        <v>6575</v>
      </c>
      <c r="DA109" s="127" t="s">
        <v>3862</v>
      </c>
      <c r="DB109" s="126" t="s">
        <v>6575</v>
      </c>
      <c r="DC109" s="127" t="s">
        <v>3862</v>
      </c>
      <c r="EH109" s="134" t="s">
        <v>3053</v>
      </c>
      <c r="EI109" s="74" t="s">
        <v>3054</v>
      </c>
      <c r="EQ109" s="135"/>
      <c r="ES109" s="135"/>
      <c r="GP109" s="255">
        <v>101813</v>
      </c>
      <c r="GQ109" s="255" t="s">
        <v>6576</v>
      </c>
    </row>
    <row r="110" spans="6:199" ht="14.85" customHeight="1">
      <c r="F110" s="62" t="s">
        <v>3864</v>
      </c>
      <c r="G110" s="63" t="s">
        <v>3865</v>
      </c>
      <c r="H110" s="62" t="s">
        <v>3864</v>
      </c>
      <c r="I110" s="63" t="s">
        <v>3865</v>
      </c>
      <c r="J110" s="62" t="s">
        <v>3864</v>
      </c>
      <c r="K110" s="63" t="s">
        <v>3865</v>
      </c>
      <c r="L110" s="62" t="s">
        <v>3864</v>
      </c>
      <c r="M110" s="63" t="s">
        <v>3865</v>
      </c>
      <c r="N110" s="62" t="s">
        <v>3864</v>
      </c>
      <c r="O110" s="63" t="s">
        <v>3865</v>
      </c>
      <c r="CN110" s="62" t="s">
        <v>3866</v>
      </c>
      <c r="CO110" s="68" t="s">
        <v>3867</v>
      </c>
      <c r="CP110" s="62" t="s">
        <v>3866</v>
      </c>
      <c r="CQ110" s="63" t="s">
        <v>3867</v>
      </c>
      <c r="CR110" s="62" t="s">
        <v>3866</v>
      </c>
      <c r="CS110" s="68" t="s">
        <v>3867</v>
      </c>
      <c r="CV110" s="126" t="s">
        <v>6577</v>
      </c>
      <c r="CW110" s="127" t="s">
        <v>3868</v>
      </c>
      <c r="CX110" s="126" t="s">
        <v>6577</v>
      </c>
      <c r="CY110" s="127" t="s">
        <v>3868</v>
      </c>
      <c r="CZ110" s="126" t="s">
        <v>6577</v>
      </c>
      <c r="DA110" s="127" t="s">
        <v>3868</v>
      </c>
      <c r="DB110" s="126" t="s">
        <v>6577</v>
      </c>
      <c r="DC110" s="127" t="s">
        <v>3868</v>
      </c>
      <c r="EH110" s="134" t="s">
        <v>3068</v>
      </c>
      <c r="EI110" s="74" t="s">
        <v>3069</v>
      </c>
      <c r="EQ110" s="135"/>
      <c r="ES110" s="135"/>
      <c r="GP110" s="255">
        <v>101865</v>
      </c>
      <c r="GQ110" s="255" t="s">
        <v>6578</v>
      </c>
    </row>
    <row r="111" spans="6:199" ht="14.85" customHeight="1">
      <c r="F111" s="62" t="s">
        <v>3870</v>
      </c>
      <c r="G111" s="63" t="s">
        <v>3871</v>
      </c>
      <c r="H111" s="62" t="s">
        <v>3870</v>
      </c>
      <c r="I111" s="63" t="s">
        <v>3871</v>
      </c>
      <c r="J111" s="62" t="s">
        <v>3870</v>
      </c>
      <c r="K111" s="63" t="s">
        <v>3871</v>
      </c>
      <c r="L111" s="62" t="s">
        <v>3870</v>
      </c>
      <c r="M111" s="63" t="s">
        <v>3871</v>
      </c>
      <c r="N111" s="62" t="s">
        <v>3870</v>
      </c>
      <c r="O111" s="63" t="s">
        <v>3871</v>
      </c>
      <c r="CN111" s="62" t="s">
        <v>3872</v>
      </c>
      <c r="CO111" s="68" t="s">
        <v>3873</v>
      </c>
      <c r="CP111" s="62" t="s">
        <v>3872</v>
      </c>
      <c r="CQ111" s="63" t="s">
        <v>3873</v>
      </c>
      <c r="CR111" s="62" t="s">
        <v>3872</v>
      </c>
      <c r="CS111" s="68" t="s">
        <v>3873</v>
      </c>
      <c r="CV111" s="126" t="s">
        <v>6579</v>
      </c>
      <c r="CW111" s="127" t="s">
        <v>3874</v>
      </c>
      <c r="CX111" s="126" t="s">
        <v>6579</v>
      </c>
      <c r="CY111" s="127" t="s">
        <v>3874</v>
      </c>
      <c r="CZ111" s="126" t="s">
        <v>6579</v>
      </c>
      <c r="DA111" s="127" t="s">
        <v>3874</v>
      </c>
      <c r="DB111" s="126" t="s">
        <v>6579</v>
      </c>
      <c r="DC111" s="127" t="s">
        <v>3874</v>
      </c>
      <c r="EH111" s="134" t="s">
        <v>3083</v>
      </c>
      <c r="EI111" s="74" t="s">
        <v>3084</v>
      </c>
      <c r="EQ111" s="135"/>
      <c r="ES111" s="135"/>
      <c r="GP111" s="255">
        <v>101870</v>
      </c>
      <c r="GQ111" s="255" t="s">
        <v>6580</v>
      </c>
    </row>
    <row r="112" spans="6:199" ht="14.85" customHeight="1">
      <c r="F112" s="62" t="s">
        <v>3876</v>
      </c>
      <c r="G112" s="63" t="s">
        <v>3877</v>
      </c>
      <c r="H112" s="62" t="s">
        <v>3876</v>
      </c>
      <c r="I112" s="63" t="s">
        <v>3877</v>
      </c>
      <c r="J112" s="62" t="s">
        <v>3876</v>
      </c>
      <c r="K112" s="63" t="s">
        <v>3877</v>
      </c>
      <c r="L112" s="62" t="s">
        <v>3876</v>
      </c>
      <c r="M112" s="63" t="s">
        <v>3877</v>
      </c>
      <c r="N112" s="62" t="s">
        <v>3876</v>
      </c>
      <c r="O112" s="63" t="s">
        <v>3877</v>
      </c>
      <c r="CN112" s="62" t="s">
        <v>3878</v>
      </c>
      <c r="CO112" s="68" t="s">
        <v>3879</v>
      </c>
      <c r="CP112" s="62" t="s">
        <v>3878</v>
      </c>
      <c r="CQ112" s="63" t="s">
        <v>3879</v>
      </c>
      <c r="CR112" s="62" t="s">
        <v>3878</v>
      </c>
      <c r="CS112" s="68" t="s">
        <v>3879</v>
      </c>
      <c r="CV112" s="126" t="s">
        <v>6581</v>
      </c>
      <c r="CW112" s="127" t="s">
        <v>3880</v>
      </c>
      <c r="CX112" s="126" t="s">
        <v>6581</v>
      </c>
      <c r="CY112" s="127" t="s">
        <v>3880</v>
      </c>
      <c r="CZ112" s="126" t="s">
        <v>6581</v>
      </c>
      <c r="DA112" s="127" t="s">
        <v>3880</v>
      </c>
      <c r="DB112" s="126" t="s">
        <v>6581</v>
      </c>
      <c r="DC112" s="127" t="s">
        <v>3880</v>
      </c>
      <c r="EH112" s="134" t="s">
        <v>3098</v>
      </c>
      <c r="EI112" s="74" t="s">
        <v>3099</v>
      </c>
      <c r="EQ112" s="135"/>
      <c r="ES112" s="135"/>
      <c r="GP112" s="255">
        <v>101878</v>
      </c>
      <c r="GQ112" s="255" t="s">
        <v>6582</v>
      </c>
    </row>
    <row r="113" spans="6:199" ht="14.85" customHeight="1">
      <c r="F113" s="62" t="s">
        <v>3882</v>
      </c>
      <c r="G113" s="63" t="s">
        <v>3883</v>
      </c>
      <c r="H113" s="62" t="s">
        <v>3882</v>
      </c>
      <c r="I113" s="63" t="s">
        <v>3883</v>
      </c>
      <c r="J113" s="62" t="s">
        <v>3882</v>
      </c>
      <c r="K113" s="63" t="s">
        <v>3883</v>
      </c>
      <c r="L113" s="62" t="s">
        <v>3882</v>
      </c>
      <c r="M113" s="63" t="s">
        <v>3883</v>
      </c>
      <c r="N113" s="62" t="s">
        <v>3882</v>
      </c>
      <c r="O113" s="63" t="s">
        <v>3883</v>
      </c>
      <c r="CN113" s="62" t="s">
        <v>3884</v>
      </c>
      <c r="CO113" s="68" t="s">
        <v>3885</v>
      </c>
      <c r="CP113" s="62" t="s">
        <v>3884</v>
      </c>
      <c r="CQ113" s="63" t="s">
        <v>3885</v>
      </c>
      <c r="CR113" s="62" t="s">
        <v>3884</v>
      </c>
      <c r="CS113" s="68" t="s">
        <v>3885</v>
      </c>
      <c r="CV113" s="126" t="s">
        <v>6583</v>
      </c>
      <c r="CW113" s="127" t="s">
        <v>3886</v>
      </c>
      <c r="CX113" s="126" t="s">
        <v>6583</v>
      </c>
      <c r="CY113" s="127" t="s">
        <v>3886</v>
      </c>
      <c r="CZ113" s="126" t="s">
        <v>6583</v>
      </c>
      <c r="DA113" s="127" t="s">
        <v>3886</v>
      </c>
      <c r="DB113" s="126" t="s">
        <v>6583</v>
      </c>
      <c r="DC113" s="127" t="s">
        <v>3886</v>
      </c>
      <c r="EH113" s="134" t="s">
        <v>3110</v>
      </c>
      <c r="EI113" s="74" t="s">
        <v>3111</v>
      </c>
      <c r="EQ113" s="135"/>
      <c r="ES113" s="135"/>
      <c r="GP113" s="255">
        <v>101879</v>
      </c>
      <c r="GQ113" s="255" t="s">
        <v>6584</v>
      </c>
    </row>
    <row r="114" spans="6:199" ht="14.85" customHeight="1">
      <c r="F114" s="62" t="s">
        <v>3888</v>
      </c>
      <c r="G114" s="63" t="s">
        <v>3889</v>
      </c>
      <c r="H114" s="62" t="s">
        <v>3888</v>
      </c>
      <c r="I114" s="63" t="s">
        <v>3889</v>
      </c>
      <c r="J114" s="62" t="s">
        <v>3888</v>
      </c>
      <c r="K114" s="63" t="s">
        <v>3889</v>
      </c>
      <c r="L114" s="62" t="s">
        <v>3888</v>
      </c>
      <c r="M114" s="63" t="s">
        <v>3889</v>
      </c>
      <c r="N114" s="62" t="s">
        <v>3888</v>
      </c>
      <c r="O114" s="63" t="s">
        <v>3889</v>
      </c>
      <c r="CN114" s="62" t="s">
        <v>3890</v>
      </c>
      <c r="CO114" s="68" t="s">
        <v>3891</v>
      </c>
      <c r="CP114" s="62" t="s">
        <v>3890</v>
      </c>
      <c r="CQ114" s="63" t="s">
        <v>3891</v>
      </c>
      <c r="CR114" s="62" t="s">
        <v>3890</v>
      </c>
      <c r="CS114" s="68" t="s">
        <v>3891</v>
      </c>
      <c r="CV114" s="126" t="s">
        <v>6585</v>
      </c>
      <c r="CW114" s="127" t="s">
        <v>3892</v>
      </c>
      <c r="CX114" s="126" t="s">
        <v>6585</v>
      </c>
      <c r="CY114" s="127" t="s">
        <v>3892</v>
      </c>
      <c r="CZ114" s="126" t="s">
        <v>6585</v>
      </c>
      <c r="DA114" s="127" t="s">
        <v>3892</v>
      </c>
      <c r="DB114" s="126" t="s">
        <v>6585</v>
      </c>
      <c r="DC114" s="127" t="s">
        <v>3892</v>
      </c>
      <c r="EH114" s="134" t="s">
        <v>3124</v>
      </c>
      <c r="EI114" s="74" t="s">
        <v>3125</v>
      </c>
      <c r="EQ114" s="135"/>
      <c r="ES114" s="135"/>
      <c r="GP114" s="255">
        <v>101880</v>
      </c>
      <c r="GQ114" s="255" t="s">
        <v>6586</v>
      </c>
    </row>
    <row r="115" spans="6:199" ht="14.85" customHeight="1">
      <c r="F115" s="62" t="s">
        <v>3894</v>
      </c>
      <c r="G115" s="63" t="s">
        <v>3895</v>
      </c>
      <c r="H115" s="62" t="s">
        <v>3894</v>
      </c>
      <c r="I115" s="63" t="s">
        <v>3895</v>
      </c>
      <c r="J115" s="62" t="s">
        <v>3894</v>
      </c>
      <c r="K115" s="63" t="s">
        <v>3895</v>
      </c>
      <c r="L115" s="62" t="s">
        <v>3894</v>
      </c>
      <c r="M115" s="63" t="s">
        <v>3895</v>
      </c>
      <c r="N115" s="62" t="s">
        <v>3894</v>
      </c>
      <c r="O115" s="63" t="s">
        <v>3895</v>
      </c>
      <c r="CN115" s="62" t="s">
        <v>3896</v>
      </c>
      <c r="CO115" s="68" t="s">
        <v>3897</v>
      </c>
      <c r="CP115" s="62" t="s">
        <v>3896</v>
      </c>
      <c r="CQ115" s="63" t="s">
        <v>3897</v>
      </c>
      <c r="CR115" s="62" t="s">
        <v>3896</v>
      </c>
      <c r="CS115" s="68" t="s">
        <v>3897</v>
      </c>
      <c r="CV115" s="126" t="s">
        <v>6587</v>
      </c>
      <c r="CW115" s="127" t="s">
        <v>3898</v>
      </c>
      <c r="CX115" s="126" t="s">
        <v>6587</v>
      </c>
      <c r="CY115" s="127" t="s">
        <v>3898</v>
      </c>
      <c r="CZ115" s="126" t="s">
        <v>6587</v>
      </c>
      <c r="DA115" s="127" t="s">
        <v>3898</v>
      </c>
      <c r="DB115" s="126" t="s">
        <v>6587</v>
      </c>
      <c r="DC115" s="127" t="s">
        <v>3898</v>
      </c>
      <c r="EH115" s="134" t="s">
        <v>3138</v>
      </c>
      <c r="EI115" s="74" t="s">
        <v>3899</v>
      </c>
      <c r="EQ115" s="135"/>
      <c r="ES115" s="135"/>
      <c r="GP115" s="255">
        <v>101887</v>
      </c>
      <c r="GQ115" s="255" t="s">
        <v>6588</v>
      </c>
    </row>
    <row r="116" spans="6:199" ht="14.85" customHeight="1">
      <c r="F116" s="62" t="s">
        <v>3901</v>
      </c>
      <c r="G116" s="63" t="s">
        <v>3902</v>
      </c>
      <c r="H116" s="62" t="s">
        <v>3901</v>
      </c>
      <c r="I116" s="63" t="s">
        <v>3902</v>
      </c>
      <c r="J116" s="62" t="s">
        <v>3901</v>
      </c>
      <c r="K116" s="63" t="s">
        <v>3902</v>
      </c>
      <c r="L116" s="62" t="s">
        <v>3901</v>
      </c>
      <c r="M116" s="63" t="s">
        <v>3902</v>
      </c>
      <c r="N116" s="62" t="s">
        <v>3901</v>
      </c>
      <c r="O116" s="63" t="s">
        <v>3902</v>
      </c>
      <c r="CN116" s="62" t="s">
        <v>3903</v>
      </c>
      <c r="CO116" s="68" t="s">
        <v>3904</v>
      </c>
      <c r="CP116" s="62" t="s">
        <v>3903</v>
      </c>
      <c r="CQ116" s="63" t="s">
        <v>3904</v>
      </c>
      <c r="CR116" s="62" t="s">
        <v>3903</v>
      </c>
      <c r="CS116" s="68" t="s">
        <v>3904</v>
      </c>
      <c r="CV116" s="126" t="s">
        <v>6589</v>
      </c>
      <c r="CW116" s="127" t="s">
        <v>3905</v>
      </c>
      <c r="CX116" s="126" t="s">
        <v>6589</v>
      </c>
      <c r="CY116" s="127" t="s">
        <v>3905</v>
      </c>
      <c r="CZ116" s="126" t="s">
        <v>6589</v>
      </c>
      <c r="DA116" s="127" t="s">
        <v>3905</v>
      </c>
      <c r="DB116" s="126" t="s">
        <v>6589</v>
      </c>
      <c r="DC116" s="127" t="s">
        <v>3905</v>
      </c>
      <c r="EH116" s="134" t="s">
        <v>3152</v>
      </c>
      <c r="EI116" s="74" t="s">
        <v>3153</v>
      </c>
      <c r="EQ116" s="135"/>
      <c r="ES116" s="135"/>
      <c r="GP116" s="255">
        <v>101892</v>
      </c>
      <c r="GQ116" s="255" t="s">
        <v>6590</v>
      </c>
    </row>
    <row r="117" spans="6:199" ht="14.85" customHeight="1">
      <c r="F117" s="62" t="s">
        <v>3907</v>
      </c>
      <c r="G117" s="63" t="s">
        <v>3908</v>
      </c>
      <c r="H117" s="62" t="s">
        <v>3907</v>
      </c>
      <c r="I117" s="63" t="s">
        <v>3908</v>
      </c>
      <c r="J117" s="62" t="s">
        <v>3907</v>
      </c>
      <c r="K117" s="63" t="s">
        <v>3908</v>
      </c>
      <c r="L117" s="62" t="s">
        <v>3907</v>
      </c>
      <c r="M117" s="63" t="s">
        <v>3908</v>
      </c>
      <c r="N117" s="62" t="s">
        <v>3907</v>
      </c>
      <c r="O117" s="63" t="s">
        <v>3908</v>
      </c>
      <c r="CN117" s="62" t="s">
        <v>3909</v>
      </c>
      <c r="CO117" s="68" t="s">
        <v>3910</v>
      </c>
      <c r="CP117" s="62" t="s">
        <v>3909</v>
      </c>
      <c r="CQ117" s="63" t="s">
        <v>3910</v>
      </c>
      <c r="CR117" s="62" t="s">
        <v>3909</v>
      </c>
      <c r="CS117" s="68" t="s">
        <v>3910</v>
      </c>
      <c r="CV117" s="126" t="s">
        <v>6591</v>
      </c>
      <c r="CW117" s="127" t="s">
        <v>3911</v>
      </c>
      <c r="CX117" s="126" t="s">
        <v>6591</v>
      </c>
      <c r="CY117" s="127" t="s">
        <v>3911</v>
      </c>
      <c r="CZ117" s="126" t="s">
        <v>6591</v>
      </c>
      <c r="DA117" s="127" t="s">
        <v>3911</v>
      </c>
      <c r="DB117" s="126" t="s">
        <v>6591</v>
      </c>
      <c r="DC117" s="127" t="s">
        <v>3911</v>
      </c>
      <c r="EH117" s="134" t="s">
        <v>3166</v>
      </c>
      <c r="EI117" s="74" t="s">
        <v>3167</v>
      </c>
      <c r="EQ117" s="135"/>
      <c r="ES117" s="135"/>
      <c r="GP117" s="255">
        <v>102021</v>
      </c>
      <c r="GQ117" s="255" t="s">
        <v>6592</v>
      </c>
    </row>
    <row r="118" spans="6:199" ht="14.85" customHeight="1">
      <c r="F118" s="62" t="s">
        <v>3913</v>
      </c>
      <c r="G118" s="63" t="s">
        <v>3914</v>
      </c>
      <c r="H118" s="62" t="s">
        <v>3913</v>
      </c>
      <c r="I118" s="63" t="s">
        <v>3914</v>
      </c>
      <c r="J118" s="62" t="s">
        <v>3913</v>
      </c>
      <c r="K118" s="63" t="s">
        <v>3914</v>
      </c>
      <c r="L118" s="62" t="s">
        <v>3913</v>
      </c>
      <c r="M118" s="63" t="s">
        <v>3914</v>
      </c>
      <c r="N118" s="62" t="s">
        <v>3913</v>
      </c>
      <c r="O118" s="63" t="s">
        <v>3914</v>
      </c>
      <c r="CN118" s="62" t="s">
        <v>3915</v>
      </c>
      <c r="CO118" s="68" t="s">
        <v>3916</v>
      </c>
      <c r="CP118" s="62" t="s">
        <v>3915</v>
      </c>
      <c r="CQ118" s="63" t="s">
        <v>3916</v>
      </c>
      <c r="CR118" s="62" t="s">
        <v>3915</v>
      </c>
      <c r="CS118" s="68" t="s">
        <v>3916</v>
      </c>
      <c r="CV118" s="126" t="s">
        <v>6593</v>
      </c>
      <c r="CW118" s="127" t="s">
        <v>3917</v>
      </c>
      <c r="CX118" s="126" t="s">
        <v>6593</v>
      </c>
      <c r="CY118" s="127" t="s">
        <v>3917</v>
      </c>
      <c r="CZ118" s="126" t="s">
        <v>6593</v>
      </c>
      <c r="DA118" s="127" t="s">
        <v>3917</v>
      </c>
      <c r="DB118" s="126" t="s">
        <v>6593</v>
      </c>
      <c r="DC118" s="127" t="s">
        <v>3917</v>
      </c>
      <c r="EH118" s="134" t="s">
        <v>3180</v>
      </c>
      <c r="EI118" s="74" t="s">
        <v>3918</v>
      </c>
      <c r="EQ118" s="135"/>
      <c r="ES118" s="135"/>
      <c r="GP118" s="255">
        <v>102025</v>
      </c>
      <c r="GQ118" s="255" t="s">
        <v>6594</v>
      </c>
    </row>
    <row r="119" spans="6:199" ht="14.85" customHeight="1">
      <c r="F119" s="62" t="s">
        <v>3920</v>
      </c>
      <c r="G119" s="63" t="s">
        <v>3921</v>
      </c>
      <c r="H119" s="62" t="s">
        <v>3920</v>
      </c>
      <c r="I119" s="63" t="s">
        <v>3921</v>
      </c>
      <c r="J119" s="62" t="s">
        <v>3920</v>
      </c>
      <c r="K119" s="63" t="s">
        <v>3921</v>
      </c>
      <c r="L119" s="62" t="s">
        <v>3920</v>
      </c>
      <c r="M119" s="63" t="s">
        <v>3921</v>
      </c>
      <c r="N119" s="62" t="s">
        <v>3920</v>
      </c>
      <c r="O119" s="63" t="s">
        <v>3921</v>
      </c>
      <c r="CN119" s="62" t="s">
        <v>3922</v>
      </c>
      <c r="CO119" s="68" t="s">
        <v>3923</v>
      </c>
      <c r="CP119" s="62" t="s">
        <v>3922</v>
      </c>
      <c r="CQ119" s="63" t="s">
        <v>3923</v>
      </c>
      <c r="CR119" s="62" t="s">
        <v>3922</v>
      </c>
      <c r="CS119" s="68" t="s">
        <v>3923</v>
      </c>
      <c r="CV119" s="126" t="s">
        <v>6595</v>
      </c>
      <c r="CW119" s="127" t="s">
        <v>3924</v>
      </c>
      <c r="CX119" s="126" t="s">
        <v>6595</v>
      </c>
      <c r="CY119" s="127" t="s">
        <v>3924</v>
      </c>
      <c r="CZ119" s="126" t="s">
        <v>6595</v>
      </c>
      <c r="DA119" s="127" t="s">
        <v>3924</v>
      </c>
      <c r="DB119" s="126" t="s">
        <v>6595</v>
      </c>
      <c r="DC119" s="127" t="s">
        <v>3924</v>
      </c>
      <c r="EH119" s="134" t="s">
        <v>3192</v>
      </c>
      <c r="EI119" s="74" t="s">
        <v>3193</v>
      </c>
      <c r="EQ119" s="135"/>
      <c r="ES119" s="135"/>
      <c r="GP119" s="255">
        <v>101916</v>
      </c>
      <c r="GQ119" s="255" t="s">
        <v>6596</v>
      </c>
    </row>
    <row r="120" spans="6:199" ht="14.85" customHeight="1">
      <c r="F120" s="62" t="s">
        <v>3926</v>
      </c>
      <c r="G120" s="63" t="s">
        <v>3927</v>
      </c>
      <c r="H120" s="62" t="s">
        <v>3926</v>
      </c>
      <c r="I120" s="63" t="s">
        <v>3927</v>
      </c>
      <c r="J120" s="62" t="s">
        <v>3926</v>
      </c>
      <c r="K120" s="63" t="s">
        <v>3927</v>
      </c>
      <c r="L120" s="62" t="s">
        <v>3926</v>
      </c>
      <c r="M120" s="63" t="s">
        <v>3927</v>
      </c>
      <c r="N120" s="62" t="s">
        <v>3926</v>
      </c>
      <c r="O120" s="63" t="s">
        <v>3927</v>
      </c>
      <c r="CN120" s="62" t="s">
        <v>3928</v>
      </c>
      <c r="CO120" s="68" t="s">
        <v>3929</v>
      </c>
      <c r="CP120" s="62" t="s">
        <v>3928</v>
      </c>
      <c r="CQ120" s="63" t="s">
        <v>3929</v>
      </c>
      <c r="CR120" s="62" t="s">
        <v>3928</v>
      </c>
      <c r="CS120" s="68" t="s">
        <v>3929</v>
      </c>
      <c r="CV120" s="126" t="s">
        <v>6597</v>
      </c>
      <c r="CW120" s="127" t="s">
        <v>3930</v>
      </c>
      <c r="CX120" s="126" t="s">
        <v>6597</v>
      </c>
      <c r="CY120" s="127" t="s">
        <v>3930</v>
      </c>
      <c r="CZ120" s="126" t="s">
        <v>6597</v>
      </c>
      <c r="DA120" s="127" t="s">
        <v>3930</v>
      </c>
      <c r="DB120" s="126" t="s">
        <v>6597</v>
      </c>
      <c r="DC120" s="127" t="s">
        <v>3930</v>
      </c>
      <c r="EH120" s="134" t="s">
        <v>3205</v>
      </c>
      <c r="EI120" s="74" t="s">
        <v>3206</v>
      </c>
      <c r="EQ120" s="135"/>
      <c r="ES120" s="135"/>
      <c r="GP120" s="255">
        <v>101925</v>
      </c>
      <c r="GQ120" s="255" t="s">
        <v>6598</v>
      </c>
    </row>
    <row r="121" spans="6:199" ht="14.85" customHeight="1">
      <c r="F121" s="62" t="s">
        <v>3933</v>
      </c>
      <c r="G121" s="63" t="s">
        <v>3934</v>
      </c>
      <c r="H121" s="62" t="s">
        <v>3933</v>
      </c>
      <c r="I121" s="63" t="s">
        <v>3934</v>
      </c>
      <c r="J121" s="62" t="s">
        <v>3933</v>
      </c>
      <c r="K121" s="63" t="s">
        <v>3934</v>
      </c>
      <c r="L121" s="62" t="s">
        <v>3933</v>
      </c>
      <c r="M121" s="63" t="s">
        <v>3934</v>
      </c>
      <c r="N121" s="62" t="s">
        <v>3933</v>
      </c>
      <c r="O121" s="63" t="s">
        <v>3934</v>
      </c>
      <c r="CN121" s="62" t="s">
        <v>3935</v>
      </c>
      <c r="CO121" s="68" t="s">
        <v>3936</v>
      </c>
      <c r="CP121" s="62" t="s">
        <v>3935</v>
      </c>
      <c r="CQ121" s="63" t="s">
        <v>3936</v>
      </c>
      <c r="CR121" s="62" t="s">
        <v>3935</v>
      </c>
      <c r="CS121" s="68" t="s">
        <v>3936</v>
      </c>
      <c r="CV121" s="126" t="s">
        <v>6599</v>
      </c>
      <c r="CW121" s="127" t="s">
        <v>3937</v>
      </c>
      <c r="CX121" s="126" t="s">
        <v>6599</v>
      </c>
      <c r="CY121" s="127" t="s">
        <v>3937</v>
      </c>
      <c r="CZ121" s="126" t="s">
        <v>6599</v>
      </c>
      <c r="DA121" s="127" t="s">
        <v>3937</v>
      </c>
      <c r="DB121" s="126" t="s">
        <v>6599</v>
      </c>
      <c r="DC121" s="127" t="s">
        <v>3937</v>
      </c>
      <c r="EH121" s="134" t="s">
        <v>3218</v>
      </c>
      <c r="EI121" s="74" t="s">
        <v>3938</v>
      </c>
      <c r="EQ121" s="135"/>
      <c r="ES121" s="135"/>
      <c r="GP121" s="255">
        <v>102023</v>
      </c>
      <c r="GQ121" s="255" t="s">
        <v>6600</v>
      </c>
    </row>
    <row r="122" spans="6:199" ht="14.85" customHeight="1">
      <c r="F122" s="62" t="s">
        <v>3941</v>
      </c>
      <c r="G122" s="63" t="s">
        <v>3942</v>
      </c>
      <c r="H122" s="62" t="s">
        <v>3941</v>
      </c>
      <c r="I122" s="63" t="s">
        <v>3942</v>
      </c>
      <c r="J122" s="62" t="s">
        <v>3941</v>
      </c>
      <c r="K122" s="63" t="s">
        <v>3942</v>
      </c>
      <c r="L122" s="62" t="s">
        <v>3941</v>
      </c>
      <c r="M122" s="63" t="s">
        <v>3942</v>
      </c>
      <c r="N122" s="62" t="s">
        <v>3941</v>
      </c>
      <c r="O122" s="63" t="s">
        <v>3942</v>
      </c>
      <c r="CN122" s="62" t="s">
        <v>3943</v>
      </c>
      <c r="CO122" s="68" t="s">
        <v>3944</v>
      </c>
      <c r="CP122" s="62" t="s">
        <v>3943</v>
      </c>
      <c r="CQ122" s="63" t="s">
        <v>3944</v>
      </c>
      <c r="CR122" s="62" t="s">
        <v>3943</v>
      </c>
      <c r="CS122" s="68" t="s">
        <v>3944</v>
      </c>
      <c r="CV122" s="126" t="s">
        <v>6601</v>
      </c>
      <c r="CW122" s="127" t="s">
        <v>3945</v>
      </c>
      <c r="CX122" s="126" t="s">
        <v>6601</v>
      </c>
      <c r="CY122" s="127" t="s">
        <v>3945</v>
      </c>
      <c r="CZ122" s="126" t="s">
        <v>6601</v>
      </c>
      <c r="DA122" s="127" t="s">
        <v>3945</v>
      </c>
      <c r="DB122" s="126" t="s">
        <v>6601</v>
      </c>
      <c r="DC122" s="127" t="s">
        <v>3945</v>
      </c>
      <c r="EH122" s="134" t="s">
        <v>3230</v>
      </c>
      <c r="EI122" s="74" t="s">
        <v>3231</v>
      </c>
      <c r="EQ122" s="135"/>
      <c r="ES122" s="135"/>
      <c r="GP122" s="255">
        <v>102040</v>
      </c>
      <c r="GQ122" s="255" t="s">
        <v>6602</v>
      </c>
    </row>
    <row r="123" spans="6:199" ht="14.85" customHeight="1">
      <c r="F123" s="62" t="s">
        <v>3948</v>
      </c>
      <c r="G123" s="63" t="s">
        <v>3949</v>
      </c>
      <c r="H123" s="62" t="s">
        <v>3948</v>
      </c>
      <c r="I123" s="63" t="s">
        <v>3949</v>
      </c>
      <c r="J123" s="62" t="s">
        <v>3948</v>
      </c>
      <c r="K123" s="63" t="s">
        <v>3949</v>
      </c>
      <c r="L123" s="62" t="s">
        <v>3948</v>
      </c>
      <c r="M123" s="63" t="s">
        <v>3949</v>
      </c>
      <c r="N123" s="62" t="s">
        <v>3948</v>
      </c>
      <c r="O123" s="63" t="s">
        <v>3949</v>
      </c>
      <c r="CN123" s="62" t="s">
        <v>3950</v>
      </c>
      <c r="CO123" s="68" t="s">
        <v>3951</v>
      </c>
      <c r="CP123" s="62" t="s">
        <v>3950</v>
      </c>
      <c r="CQ123" s="63" t="s">
        <v>3951</v>
      </c>
      <c r="CR123" s="62" t="s">
        <v>3950</v>
      </c>
      <c r="CS123" s="68" t="s">
        <v>3951</v>
      </c>
      <c r="CV123" s="126" t="s">
        <v>6603</v>
      </c>
      <c r="CW123" s="127" t="s">
        <v>3952</v>
      </c>
      <c r="CX123" s="126" t="s">
        <v>6603</v>
      </c>
      <c r="CY123" s="127" t="s">
        <v>3952</v>
      </c>
      <c r="CZ123" s="126" t="s">
        <v>6603</v>
      </c>
      <c r="DA123" s="127" t="s">
        <v>3952</v>
      </c>
      <c r="DB123" s="126" t="s">
        <v>6603</v>
      </c>
      <c r="DC123" s="127" t="s">
        <v>3952</v>
      </c>
      <c r="EH123" s="134" t="s">
        <v>3242</v>
      </c>
      <c r="EI123" s="74" t="s">
        <v>3243</v>
      </c>
      <c r="EQ123" s="135"/>
      <c r="ES123" s="135"/>
      <c r="GP123" s="255">
        <v>102042</v>
      </c>
      <c r="GQ123" s="255" t="s">
        <v>6604</v>
      </c>
    </row>
    <row r="124" spans="6:199" ht="14.85" customHeight="1">
      <c r="F124" s="62" t="s">
        <v>3954</v>
      </c>
      <c r="G124" s="63" t="s">
        <v>3955</v>
      </c>
      <c r="H124" s="62" t="s">
        <v>3954</v>
      </c>
      <c r="I124" s="63" t="s">
        <v>3955</v>
      </c>
      <c r="J124" s="62" t="s">
        <v>3954</v>
      </c>
      <c r="K124" s="63" t="s">
        <v>3955</v>
      </c>
      <c r="L124" s="62" t="s">
        <v>3954</v>
      </c>
      <c r="M124" s="63" t="s">
        <v>3955</v>
      </c>
      <c r="N124" s="62" t="s">
        <v>3954</v>
      </c>
      <c r="O124" s="63" t="s">
        <v>3955</v>
      </c>
      <c r="CN124" s="62" t="s">
        <v>3956</v>
      </c>
      <c r="CO124" s="68" t="s">
        <v>3957</v>
      </c>
      <c r="CP124" s="62" t="s">
        <v>3956</v>
      </c>
      <c r="CQ124" s="63" t="s">
        <v>3957</v>
      </c>
      <c r="CR124" s="62" t="s">
        <v>3956</v>
      </c>
      <c r="CS124" s="68" t="s">
        <v>3957</v>
      </c>
      <c r="CV124" s="126" t="s">
        <v>6605</v>
      </c>
      <c r="CW124" s="127" t="s">
        <v>3958</v>
      </c>
      <c r="CX124" s="126" t="s">
        <v>6605</v>
      </c>
      <c r="CY124" s="127" t="s">
        <v>3958</v>
      </c>
      <c r="CZ124" s="126" t="s">
        <v>6605</v>
      </c>
      <c r="DA124" s="127" t="s">
        <v>3958</v>
      </c>
      <c r="DB124" s="126" t="s">
        <v>6605</v>
      </c>
      <c r="DC124" s="127" t="s">
        <v>3958</v>
      </c>
      <c r="EH124" s="134" t="s">
        <v>3255</v>
      </c>
      <c r="EI124" s="74" t="s">
        <v>3256</v>
      </c>
      <c r="EQ124" s="135"/>
      <c r="ES124" s="135"/>
      <c r="GP124" s="255">
        <v>102046</v>
      </c>
      <c r="GQ124" s="255" t="s">
        <v>6606</v>
      </c>
    </row>
    <row r="125" spans="6:199" ht="14.85" customHeight="1">
      <c r="F125" s="62" t="s">
        <v>3960</v>
      </c>
      <c r="G125" s="63" t="s">
        <v>3961</v>
      </c>
      <c r="H125" s="62" t="s">
        <v>3960</v>
      </c>
      <c r="I125" s="63" t="s">
        <v>3961</v>
      </c>
      <c r="J125" s="62" t="s">
        <v>3960</v>
      </c>
      <c r="K125" s="63" t="s">
        <v>3961</v>
      </c>
      <c r="L125" s="62" t="s">
        <v>3960</v>
      </c>
      <c r="M125" s="63" t="s">
        <v>3961</v>
      </c>
      <c r="N125" s="62" t="s">
        <v>3960</v>
      </c>
      <c r="O125" s="63" t="s">
        <v>3961</v>
      </c>
      <c r="CN125" s="62" t="s">
        <v>3962</v>
      </c>
      <c r="CO125" s="68" t="s">
        <v>3963</v>
      </c>
      <c r="CP125" s="62" t="s">
        <v>3962</v>
      </c>
      <c r="CQ125" s="63" t="s">
        <v>3963</v>
      </c>
      <c r="CR125" s="62" t="s">
        <v>3962</v>
      </c>
      <c r="CS125" s="68" t="s">
        <v>3963</v>
      </c>
      <c r="CV125" s="126" t="s">
        <v>6607</v>
      </c>
      <c r="CW125" s="127" t="s">
        <v>3964</v>
      </c>
      <c r="CX125" s="126" t="s">
        <v>6607</v>
      </c>
      <c r="CY125" s="127" t="s">
        <v>3964</v>
      </c>
      <c r="CZ125" s="126" t="s">
        <v>6607</v>
      </c>
      <c r="DA125" s="127" t="s">
        <v>3964</v>
      </c>
      <c r="DB125" s="126" t="s">
        <v>6607</v>
      </c>
      <c r="DC125" s="127" t="s">
        <v>3964</v>
      </c>
      <c r="EH125" s="134" t="s">
        <v>3267</v>
      </c>
      <c r="EI125" s="74" t="s">
        <v>3268</v>
      </c>
      <c r="EQ125" s="135"/>
      <c r="ES125" s="135"/>
      <c r="GP125" s="255">
        <v>102054</v>
      </c>
      <c r="GQ125" s="255" t="s">
        <v>6608</v>
      </c>
    </row>
    <row r="126" spans="6:199" ht="14.85" customHeight="1">
      <c r="F126" s="62" t="s">
        <v>3966</v>
      </c>
      <c r="G126" s="63" t="s">
        <v>3967</v>
      </c>
      <c r="H126" s="62" t="s">
        <v>3966</v>
      </c>
      <c r="I126" s="63" t="s">
        <v>3967</v>
      </c>
      <c r="J126" s="62" t="s">
        <v>3966</v>
      </c>
      <c r="K126" s="63" t="s">
        <v>3967</v>
      </c>
      <c r="L126" s="62" t="s">
        <v>3966</v>
      </c>
      <c r="M126" s="63" t="s">
        <v>3967</v>
      </c>
      <c r="N126" s="62" t="s">
        <v>3966</v>
      </c>
      <c r="O126" s="63" t="s">
        <v>3967</v>
      </c>
      <c r="CN126" s="62" t="s">
        <v>3968</v>
      </c>
      <c r="CO126" s="68" t="s">
        <v>3969</v>
      </c>
      <c r="CP126" s="62" t="s">
        <v>3968</v>
      </c>
      <c r="CQ126" s="63" t="s">
        <v>3969</v>
      </c>
      <c r="CR126" s="62" t="s">
        <v>3968</v>
      </c>
      <c r="CS126" s="68" t="s">
        <v>3969</v>
      </c>
      <c r="CV126" s="126" t="s">
        <v>6609</v>
      </c>
      <c r="CW126" s="127" t="s">
        <v>3970</v>
      </c>
      <c r="CX126" s="126" t="s">
        <v>6609</v>
      </c>
      <c r="CY126" s="127" t="s">
        <v>3970</v>
      </c>
      <c r="CZ126" s="126" t="s">
        <v>6609</v>
      </c>
      <c r="DA126" s="127" t="s">
        <v>3970</v>
      </c>
      <c r="DB126" s="126" t="s">
        <v>6609</v>
      </c>
      <c r="DC126" s="127" t="s">
        <v>3970</v>
      </c>
      <c r="EH126" s="134" t="s">
        <v>3280</v>
      </c>
      <c r="EI126" s="74" t="s">
        <v>3281</v>
      </c>
      <c r="EQ126" s="135"/>
      <c r="ES126" s="135"/>
      <c r="GP126" s="255">
        <v>102055</v>
      </c>
      <c r="GQ126" s="255" t="s">
        <v>6610</v>
      </c>
    </row>
    <row r="127" spans="6:199" ht="14.85" customHeight="1">
      <c r="F127" s="62" t="s">
        <v>3972</v>
      </c>
      <c r="G127" s="63" t="s">
        <v>3973</v>
      </c>
      <c r="H127" s="62" t="s">
        <v>3972</v>
      </c>
      <c r="I127" s="63" t="s">
        <v>3973</v>
      </c>
      <c r="J127" s="62" t="s">
        <v>3972</v>
      </c>
      <c r="K127" s="63" t="s">
        <v>3973</v>
      </c>
      <c r="L127" s="62" t="s">
        <v>3972</v>
      </c>
      <c r="M127" s="63" t="s">
        <v>3973</v>
      </c>
      <c r="N127" s="62" t="s">
        <v>3972</v>
      </c>
      <c r="O127" s="63" t="s">
        <v>3973</v>
      </c>
      <c r="CN127" s="62" t="s">
        <v>3974</v>
      </c>
      <c r="CO127" s="68" t="s">
        <v>3975</v>
      </c>
      <c r="CP127" s="62" t="s">
        <v>3974</v>
      </c>
      <c r="CQ127" s="63" t="s">
        <v>3975</v>
      </c>
      <c r="CR127" s="62" t="s">
        <v>3974</v>
      </c>
      <c r="CS127" s="68" t="s">
        <v>3975</v>
      </c>
      <c r="CV127" s="126" t="s">
        <v>6611</v>
      </c>
      <c r="CW127" s="127" t="s">
        <v>3976</v>
      </c>
      <c r="CX127" s="126" t="s">
        <v>6611</v>
      </c>
      <c r="CY127" s="127" t="s">
        <v>3976</v>
      </c>
      <c r="CZ127" s="126" t="s">
        <v>6611</v>
      </c>
      <c r="DA127" s="127" t="s">
        <v>3976</v>
      </c>
      <c r="DB127" s="126" t="s">
        <v>6611</v>
      </c>
      <c r="DC127" s="127" t="s">
        <v>3976</v>
      </c>
      <c r="EH127" s="134" t="s">
        <v>3293</v>
      </c>
      <c r="EI127" s="74" t="s">
        <v>3294</v>
      </c>
      <c r="EQ127" s="135"/>
      <c r="ES127" s="135"/>
      <c r="GP127" s="255">
        <v>102061</v>
      </c>
      <c r="GQ127" s="255" t="s">
        <v>6612</v>
      </c>
    </row>
    <row r="128" spans="6:199" ht="14.85" customHeight="1">
      <c r="F128" s="62" t="s">
        <v>3979</v>
      </c>
      <c r="G128" s="63" t="s">
        <v>3980</v>
      </c>
      <c r="H128" s="62" t="s">
        <v>3979</v>
      </c>
      <c r="I128" s="63" t="s">
        <v>3980</v>
      </c>
      <c r="J128" s="62" t="s">
        <v>3979</v>
      </c>
      <c r="K128" s="63" t="s">
        <v>3980</v>
      </c>
      <c r="L128" s="62" t="s">
        <v>3979</v>
      </c>
      <c r="M128" s="63" t="s">
        <v>3980</v>
      </c>
      <c r="N128" s="62" t="s">
        <v>3979</v>
      </c>
      <c r="O128" s="63" t="s">
        <v>3980</v>
      </c>
      <c r="CN128" s="62" t="s">
        <v>3981</v>
      </c>
      <c r="CO128" s="68" t="s">
        <v>3982</v>
      </c>
      <c r="CP128" s="62" t="s">
        <v>3981</v>
      </c>
      <c r="CQ128" s="63" t="s">
        <v>3982</v>
      </c>
      <c r="CR128" s="62" t="s">
        <v>3981</v>
      </c>
      <c r="CS128" s="68" t="s">
        <v>3982</v>
      </c>
      <c r="CV128" s="126" t="s">
        <v>6613</v>
      </c>
      <c r="CW128" s="127" t="s">
        <v>3983</v>
      </c>
      <c r="CX128" s="126" t="s">
        <v>6613</v>
      </c>
      <c r="CY128" s="127" t="s">
        <v>3983</v>
      </c>
      <c r="CZ128" s="126" t="s">
        <v>6613</v>
      </c>
      <c r="DA128" s="127" t="s">
        <v>3983</v>
      </c>
      <c r="DB128" s="126" t="s">
        <v>6613</v>
      </c>
      <c r="DC128" s="127" t="s">
        <v>3983</v>
      </c>
      <c r="EH128" s="134" t="s">
        <v>3305</v>
      </c>
      <c r="EI128" s="74" t="s">
        <v>3984</v>
      </c>
      <c r="EQ128" s="135"/>
      <c r="ES128" s="135"/>
      <c r="GP128" s="255">
        <v>101858</v>
      </c>
      <c r="GQ128" s="255" t="s">
        <v>6614</v>
      </c>
    </row>
    <row r="129" spans="6:199" ht="14.85" customHeight="1">
      <c r="F129" s="62" t="s">
        <v>3986</v>
      </c>
      <c r="G129" s="63" t="s">
        <v>3987</v>
      </c>
      <c r="H129" s="62" t="s">
        <v>3986</v>
      </c>
      <c r="I129" s="63" t="s">
        <v>3987</v>
      </c>
      <c r="J129" s="62" t="s">
        <v>3986</v>
      </c>
      <c r="K129" s="63" t="s">
        <v>3987</v>
      </c>
      <c r="L129" s="62" t="s">
        <v>3986</v>
      </c>
      <c r="M129" s="63" t="s">
        <v>3987</v>
      </c>
      <c r="N129" s="62" t="s">
        <v>3986</v>
      </c>
      <c r="O129" s="63" t="s">
        <v>3987</v>
      </c>
      <c r="CN129" s="62" t="s">
        <v>3988</v>
      </c>
      <c r="CO129" s="68" t="s">
        <v>3989</v>
      </c>
      <c r="CP129" s="62" t="s">
        <v>3988</v>
      </c>
      <c r="CQ129" s="63" t="s">
        <v>3989</v>
      </c>
      <c r="CR129" s="62" t="s">
        <v>3988</v>
      </c>
      <c r="CS129" s="68" t="s">
        <v>3989</v>
      </c>
      <c r="CV129" s="126" t="s">
        <v>6615</v>
      </c>
      <c r="CW129" s="127" t="s">
        <v>3990</v>
      </c>
      <c r="CX129" s="126" t="s">
        <v>6615</v>
      </c>
      <c r="CY129" s="127" t="s">
        <v>3990</v>
      </c>
      <c r="CZ129" s="126" t="s">
        <v>6615</v>
      </c>
      <c r="DA129" s="127" t="s">
        <v>3990</v>
      </c>
      <c r="DB129" s="126" t="s">
        <v>6615</v>
      </c>
      <c r="DC129" s="127" t="s">
        <v>3990</v>
      </c>
      <c r="EH129" s="134" t="s">
        <v>3316</v>
      </c>
      <c r="EI129" s="74" t="s">
        <v>3991</v>
      </c>
      <c r="EQ129" s="135"/>
      <c r="ES129" s="135"/>
      <c r="GP129" s="255">
        <v>101930</v>
      </c>
      <c r="GQ129" s="255" t="s">
        <v>6616</v>
      </c>
    </row>
    <row r="130" spans="6:199" ht="14.85" customHeight="1">
      <c r="F130" s="62" t="s">
        <v>3993</v>
      </c>
      <c r="G130" s="63" t="s">
        <v>3994</v>
      </c>
      <c r="H130" s="62" t="s">
        <v>3993</v>
      </c>
      <c r="I130" s="63" t="s">
        <v>3994</v>
      </c>
      <c r="J130" s="62" t="s">
        <v>3993</v>
      </c>
      <c r="K130" s="63" t="s">
        <v>3994</v>
      </c>
      <c r="L130" s="62" t="s">
        <v>3993</v>
      </c>
      <c r="M130" s="63" t="s">
        <v>3994</v>
      </c>
      <c r="N130" s="62" t="s">
        <v>3993</v>
      </c>
      <c r="O130" s="63" t="s">
        <v>3994</v>
      </c>
      <c r="CN130" s="62" t="s">
        <v>3995</v>
      </c>
      <c r="CO130" s="68" t="s">
        <v>3996</v>
      </c>
      <c r="CP130" s="62" t="s">
        <v>3995</v>
      </c>
      <c r="CQ130" s="63" t="s">
        <v>3996</v>
      </c>
      <c r="CR130" s="62" t="s">
        <v>3995</v>
      </c>
      <c r="CS130" s="68" t="s">
        <v>3996</v>
      </c>
      <c r="CV130" s="126" t="s">
        <v>6615</v>
      </c>
      <c r="CW130" s="127" t="s">
        <v>3990</v>
      </c>
      <c r="CX130" s="126" t="s">
        <v>6615</v>
      </c>
      <c r="CY130" s="127" t="s">
        <v>3990</v>
      </c>
      <c r="CZ130" s="126" t="s">
        <v>6615</v>
      </c>
      <c r="DA130" s="127" t="s">
        <v>3990</v>
      </c>
      <c r="DB130" s="126" t="s">
        <v>6615</v>
      </c>
      <c r="DC130" s="127" t="s">
        <v>3990</v>
      </c>
      <c r="EH130" s="134" t="s">
        <v>3327</v>
      </c>
      <c r="EI130" s="74" t="s">
        <v>3997</v>
      </c>
      <c r="EQ130" s="135"/>
      <c r="ES130" s="135"/>
      <c r="GP130" s="255">
        <v>101971</v>
      </c>
      <c r="GQ130" s="255" t="s">
        <v>6617</v>
      </c>
    </row>
    <row r="131" spans="6:199" ht="14.85" customHeight="1">
      <c r="F131" s="62" t="s">
        <v>3999</v>
      </c>
      <c r="G131" s="63" t="s">
        <v>4000</v>
      </c>
      <c r="H131" s="62" t="s">
        <v>3999</v>
      </c>
      <c r="I131" s="63" t="s">
        <v>4000</v>
      </c>
      <c r="J131" s="62" t="s">
        <v>3999</v>
      </c>
      <c r="K131" s="63" t="s">
        <v>4000</v>
      </c>
      <c r="L131" s="62" t="s">
        <v>3999</v>
      </c>
      <c r="M131" s="63" t="s">
        <v>4000</v>
      </c>
      <c r="N131" s="62" t="s">
        <v>3999</v>
      </c>
      <c r="O131" s="63" t="s">
        <v>4000</v>
      </c>
      <c r="CN131" s="62" t="s">
        <v>4001</v>
      </c>
      <c r="CO131" s="68" t="s">
        <v>4002</v>
      </c>
      <c r="CP131" s="62" t="s">
        <v>4001</v>
      </c>
      <c r="CQ131" s="63" t="s">
        <v>4002</v>
      </c>
      <c r="CR131" s="62" t="s">
        <v>4001</v>
      </c>
      <c r="CS131" s="68" t="s">
        <v>4002</v>
      </c>
      <c r="CV131" s="126" t="s">
        <v>6618</v>
      </c>
      <c r="CW131" s="127" t="s">
        <v>4003</v>
      </c>
      <c r="CX131" s="126" t="s">
        <v>6618</v>
      </c>
      <c r="CY131" s="127" t="s">
        <v>4003</v>
      </c>
      <c r="CZ131" s="126" t="s">
        <v>6618</v>
      </c>
      <c r="DA131" s="127" t="s">
        <v>4003</v>
      </c>
      <c r="DB131" s="126" t="s">
        <v>6618</v>
      </c>
      <c r="DC131" s="127" t="s">
        <v>4003</v>
      </c>
      <c r="EH131" s="134" t="s">
        <v>3338</v>
      </c>
      <c r="EI131" s="74" t="s">
        <v>4004</v>
      </c>
      <c r="EQ131" s="135"/>
      <c r="ES131" s="135"/>
      <c r="GP131" s="255">
        <v>102032</v>
      </c>
      <c r="GQ131" s="255" t="s">
        <v>6619</v>
      </c>
    </row>
    <row r="132" spans="6:199" ht="14.85" customHeight="1">
      <c r="F132" s="62" t="s">
        <v>4006</v>
      </c>
      <c r="G132" s="63" t="s">
        <v>4007</v>
      </c>
      <c r="H132" s="62" t="s">
        <v>4006</v>
      </c>
      <c r="I132" s="63" t="s">
        <v>4007</v>
      </c>
      <c r="J132" s="62" t="s">
        <v>4006</v>
      </c>
      <c r="K132" s="63" t="s">
        <v>4007</v>
      </c>
      <c r="L132" s="62" t="s">
        <v>4006</v>
      </c>
      <c r="M132" s="63" t="s">
        <v>4007</v>
      </c>
      <c r="N132" s="62" t="s">
        <v>4006</v>
      </c>
      <c r="O132" s="63" t="s">
        <v>4007</v>
      </c>
      <c r="CN132" s="62" t="s">
        <v>4008</v>
      </c>
      <c r="CO132" s="68" t="s">
        <v>4009</v>
      </c>
      <c r="CP132" s="62" t="s">
        <v>4008</v>
      </c>
      <c r="CQ132" s="63" t="s">
        <v>4009</v>
      </c>
      <c r="CR132" s="62" t="s">
        <v>4008</v>
      </c>
      <c r="CS132" s="68" t="s">
        <v>4009</v>
      </c>
      <c r="CV132" s="126" t="s">
        <v>6620</v>
      </c>
      <c r="CW132" s="127" t="s">
        <v>4010</v>
      </c>
      <c r="CX132" s="126" t="s">
        <v>6620</v>
      </c>
      <c r="CY132" s="127" t="s">
        <v>4010</v>
      </c>
      <c r="CZ132" s="126" t="s">
        <v>6620</v>
      </c>
      <c r="DA132" s="127" t="s">
        <v>4010</v>
      </c>
      <c r="DB132" s="126" t="s">
        <v>6620</v>
      </c>
      <c r="DC132" s="127" t="s">
        <v>4010</v>
      </c>
      <c r="EH132" s="134" t="s">
        <v>3348</v>
      </c>
      <c r="EI132" s="74" t="s">
        <v>3349</v>
      </c>
      <c r="EQ132" s="135"/>
      <c r="ES132" s="135"/>
      <c r="GP132" s="255">
        <v>102062</v>
      </c>
      <c r="GQ132" s="255" t="s">
        <v>6621</v>
      </c>
    </row>
    <row r="133" spans="6:199" ht="14.85" customHeight="1">
      <c r="F133" s="62" t="s">
        <v>4012</v>
      </c>
      <c r="G133" s="63" t="s">
        <v>4013</v>
      </c>
      <c r="H133" s="62" t="s">
        <v>4012</v>
      </c>
      <c r="I133" s="63" t="s">
        <v>4013</v>
      </c>
      <c r="J133" s="62" t="s">
        <v>4012</v>
      </c>
      <c r="K133" s="63" t="s">
        <v>4013</v>
      </c>
      <c r="L133" s="62" t="s">
        <v>4012</v>
      </c>
      <c r="M133" s="63" t="s">
        <v>4013</v>
      </c>
      <c r="N133" s="62" t="s">
        <v>4012</v>
      </c>
      <c r="O133" s="63" t="s">
        <v>4013</v>
      </c>
      <c r="CN133" s="62" t="s">
        <v>4014</v>
      </c>
      <c r="CO133" s="68" t="s">
        <v>4015</v>
      </c>
      <c r="CP133" s="62" t="s">
        <v>4014</v>
      </c>
      <c r="CQ133" s="63" t="s">
        <v>4015</v>
      </c>
      <c r="CR133" s="62" t="s">
        <v>4014</v>
      </c>
      <c r="CS133" s="68" t="s">
        <v>4015</v>
      </c>
      <c r="CV133" s="126" t="s">
        <v>6622</v>
      </c>
      <c r="CW133" s="127" t="s">
        <v>4016</v>
      </c>
      <c r="CX133" s="126" t="s">
        <v>6622</v>
      </c>
      <c r="CY133" s="127" t="s">
        <v>4016</v>
      </c>
      <c r="CZ133" s="126" t="s">
        <v>6622</v>
      </c>
      <c r="DA133" s="127" t="s">
        <v>4016</v>
      </c>
      <c r="DB133" s="126" t="s">
        <v>6622</v>
      </c>
      <c r="DC133" s="127" t="s">
        <v>4016</v>
      </c>
      <c r="EH133" s="134" t="s">
        <v>3360</v>
      </c>
      <c r="EI133" s="74" t="s">
        <v>4017</v>
      </c>
      <c r="EQ133" s="135"/>
      <c r="ES133" s="135"/>
      <c r="GP133" s="255">
        <v>101890</v>
      </c>
      <c r="GQ133" s="255" t="s">
        <v>6623</v>
      </c>
    </row>
    <row r="134" spans="6:199" ht="14.85" customHeight="1">
      <c r="F134" s="62" t="s">
        <v>4019</v>
      </c>
      <c r="G134" s="63" t="s">
        <v>4020</v>
      </c>
      <c r="H134" s="62" t="s">
        <v>4019</v>
      </c>
      <c r="I134" s="63" t="s">
        <v>4020</v>
      </c>
      <c r="J134" s="62" t="s">
        <v>4019</v>
      </c>
      <c r="K134" s="63" t="s">
        <v>4020</v>
      </c>
      <c r="L134" s="62" t="s">
        <v>4019</v>
      </c>
      <c r="M134" s="63" t="s">
        <v>4020</v>
      </c>
      <c r="N134" s="62" t="s">
        <v>4019</v>
      </c>
      <c r="O134" s="63" t="s">
        <v>4020</v>
      </c>
      <c r="CN134" s="62" t="s">
        <v>4021</v>
      </c>
      <c r="CO134" s="68" t="s">
        <v>4022</v>
      </c>
      <c r="CP134" s="62" t="s">
        <v>4021</v>
      </c>
      <c r="CQ134" s="63" t="s">
        <v>4022</v>
      </c>
      <c r="CR134" s="62" t="s">
        <v>4021</v>
      </c>
      <c r="CS134" s="68" t="s">
        <v>4022</v>
      </c>
      <c r="CV134" s="126" t="s">
        <v>6624</v>
      </c>
      <c r="CW134" s="127" t="s">
        <v>4023</v>
      </c>
      <c r="CX134" s="126" t="s">
        <v>6624</v>
      </c>
      <c r="CY134" s="127" t="s">
        <v>4023</v>
      </c>
      <c r="CZ134" s="126" t="s">
        <v>6624</v>
      </c>
      <c r="DA134" s="127" t="s">
        <v>4023</v>
      </c>
      <c r="DB134" s="126" t="s">
        <v>6624</v>
      </c>
      <c r="DC134" s="127" t="s">
        <v>4023</v>
      </c>
      <c r="EH134" s="134" t="s">
        <v>3369</v>
      </c>
      <c r="EI134" s="74" t="s">
        <v>4024</v>
      </c>
      <c r="EQ134" s="135"/>
      <c r="ES134" s="135"/>
      <c r="GP134" s="255">
        <v>101891</v>
      </c>
      <c r="GQ134" s="255" t="s">
        <v>6625</v>
      </c>
    </row>
    <row r="135" spans="6:199" ht="14.85" customHeight="1">
      <c r="F135" s="62" t="s">
        <v>4027</v>
      </c>
      <c r="G135" s="63" t="s">
        <v>4028</v>
      </c>
      <c r="H135" s="62" t="s">
        <v>4027</v>
      </c>
      <c r="I135" s="63" t="s">
        <v>4028</v>
      </c>
      <c r="J135" s="62" t="s">
        <v>4027</v>
      </c>
      <c r="K135" s="63" t="s">
        <v>4028</v>
      </c>
      <c r="L135" s="62" t="s">
        <v>4027</v>
      </c>
      <c r="M135" s="63" t="s">
        <v>4028</v>
      </c>
      <c r="N135" s="62" t="s">
        <v>4027</v>
      </c>
      <c r="O135" s="63" t="s">
        <v>4028</v>
      </c>
      <c r="CN135" s="62" t="s">
        <v>4029</v>
      </c>
      <c r="CO135" s="68" t="s">
        <v>4030</v>
      </c>
      <c r="CP135" s="62" t="s">
        <v>4029</v>
      </c>
      <c r="CQ135" s="63" t="s">
        <v>4030</v>
      </c>
      <c r="CR135" s="62" t="s">
        <v>4029</v>
      </c>
      <c r="CS135" s="68" t="s">
        <v>4030</v>
      </c>
      <c r="CV135" s="126" t="s">
        <v>6626</v>
      </c>
      <c r="CW135" s="127" t="s">
        <v>4031</v>
      </c>
      <c r="CX135" s="126" t="s">
        <v>6626</v>
      </c>
      <c r="CY135" s="127" t="s">
        <v>4031</v>
      </c>
      <c r="CZ135" s="126" t="s">
        <v>6626</v>
      </c>
      <c r="DA135" s="127" t="s">
        <v>4031</v>
      </c>
      <c r="DB135" s="126" t="s">
        <v>6626</v>
      </c>
      <c r="DC135" s="127" t="s">
        <v>4031</v>
      </c>
      <c r="EH135" s="134" t="s">
        <v>3378</v>
      </c>
      <c r="EI135" s="74" t="s">
        <v>3379</v>
      </c>
      <c r="EQ135" s="135"/>
      <c r="ES135" s="135"/>
      <c r="GP135" s="255">
        <v>102026</v>
      </c>
      <c r="GQ135" s="255" t="s">
        <v>6627</v>
      </c>
    </row>
    <row r="136" spans="6:199" ht="14.85" customHeight="1">
      <c r="F136" s="62" t="s">
        <v>4033</v>
      </c>
      <c r="G136" s="63" t="s">
        <v>4034</v>
      </c>
      <c r="H136" s="62" t="s">
        <v>4033</v>
      </c>
      <c r="I136" s="63" t="s">
        <v>4034</v>
      </c>
      <c r="J136" s="62" t="s">
        <v>4033</v>
      </c>
      <c r="K136" s="63" t="s">
        <v>4034</v>
      </c>
      <c r="L136" s="62" t="s">
        <v>4033</v>
      </c>
      <c r="M136" s="63" t="s">
        <v>4034</v>
      </c>
      <c r="N136" s="62" t="s">
        <v>4033</v>
      </c>
      <c r="O136" s="63" t="s">
        <v>4034</v>
      </c>
      <c r="CN136" s="62" t="s">
        <v>4035</v>
      </c>
      <c r="CO136" s="68" t="s">
        <v>4036</v>
      </c>
      <c r="CP136" s="62" t="s">
        <v>4035</v>
      </c>
      <c r="CQ136" s="63" t="s">
        <v>4036</v>
      </c>
      <c r="CR136" s="62" t="s">
        <v>4035</v>
      </c>
      <c r="CS136" s="68" t="s">
        <v>4036</v>
      </c>
      <c r="CV136" s="126" t="s">
        <v>6628</v>
      </c>
      <c r="CW136" s="127" t="s">
        <v>4037</v>
      </c>
      <c r="CX136" s="126" t="s">
        <v>6628</v>
      </c>
      <c r="CY136" s="127" t="s">
        <v>4037</v>
      </c>
      <c r="CZ136" s="126" t="s">
        <v>6628</v>
      </c>
      <c r="DA136" s="127" t="s">
        <v>4037</v>
      </c>
      <c r="DB136" s="126" t="s">
        <v>6628</v>
      </c>
      <c r="DC136" s="127" t="s">
        <v>4037</v>
      </c>
      <c r="EH136" s="134" t="s">
        <v>3387</v>
      </c>
      <c r="EI136" s="74" t="s">
        <v>3388</v>
      </c>
      <c r="EQ136" s="135"/>
      <c r="ES136" s="135"/>
      <c r="GP136" s="255">
        <v>102027</v>
      </c>
      <c r="GQ136" s="255" t="s">
        <v>6629</v>
      </c>
    </row>
    <row r="137" spans="6:199" ht="14.85" customHeight="1">
      <c r="F137" s="62" t="s">
        <v>4039</v>
      </c>
      <c r="G137" s="63" t="s">
        <v>4040</v>
      </c>
      <c r="H137" s="62" t="s">
        <v>4039</v>
      </c>
      <c r="I137" s="63" t="s">
        <v>4040</v>
      </c>
      <c r="J137" s="62" t="s">
        <v>4039</v>
      </c>
      <c r="K137" s="63" t="s">
        <v>4040</v>
      </c>
      <c r="L137" s="62" t="s">
        <v>4039</v>
      </c>
      <c r="M137" s="63" t="s">
        <v>4040</v>
      </c>
      <c r="N137" s="62" t="s">
        <v>4039</v>
      </c>
      <c r="O137" s="63" t="s">
        <v>4040</v>
      </c>
      <c r="CN137" s="62" t="s">
        <v>4041</v>
      </c>
      <c r="CO137" s="68" t="s">
        <v>4042</v>
      </c>
      <c r="CP137" s="62" t="s">
        <v>4041</v>
      </c>
      <c r="CQ137" s="63" t="s">
        <v>4042</v>
      </c>
      <c r="CR137" s="62" t="s">
        <v>4041</v>
      </c>
      <c r="CS137" s="68" t="s">
        <v>4042</v>
      </c>
      <c r="CV137" s="126" t="s">
        <v>6630</v>
      </c>
      <c r="CW137" s="127" t="s">
        <v>4043</v>
      </c>
      <c r="CX137" s="126" t="s">
        <v>6630</v>
      </c>
      <c r="CY137" s="127" t="s">
        <v>4043</v>
      </c>
      <c r="CZ137" s="126" t="s">
        <v>6630</v>
      </c>
      <c r="DA137" s="127" t="s">
        <v>4043</v>
      </c>
      <c r="DB137" s="126" t="s">
        <v>6630</v>
      </c>
      <c r="DC137" s="127" t="s">
        <v>4043</v>
      </c>
      <c r="EH137" s="134" t="s">
        <v>3398</v>
      </c>
      <c r="EI137" s="74" t="s">
        <v>3399</v>
      </c>
      <c r="EQ137" s="135"/>
      <c r="ES137" s="135"/>
      <c r="GP137" s="255">
        <v>102038</v>
      </c>
      <c r="GQ137" s="255" t="s">
        <v>6631</v>
      </c>
    </row>
    <row r="138" spans="6:199" ht="14.85" customHeight="1">
      <c r="F138" s="62" t="s">
        <v>4045</v>
      </c>
      <c r="G138" s="63" t="s">
        <v>4046</v>
      </c>
      <c r="H138" s="62" t="s">
        <v>4045</v>
      </c>
      <c r="I138" s="63" t="s">
        <v>4046</v>
      </c>
      <c r="J138" s="62" t="s">
        <v>4045</v>
      </c>
      <c r="K138" s="63" t="s">
        <v>4046</v>
      </c>
      <c r="L138" s="62" t="s">
        <v>4045</v>
      </c>
      <c r="M138" s="63" t="s">
        <v>4046</v>
      </c>
      <c r="N138" s="62" t="s">
        <v>4045</v>
      </c>
      <c r="O138" s="63" t="s">
        <v>4046</v>
      </c>
      <c r="CN138" s="62" t="s">
        <v>4047</v>
      </c>
      <c r="CO138" s="68" t="s">
        <v>4048</v>
      </c>
      <c r="CP138" s="62" t="s">
        <v>4047</v>
      </c>
      <c r="CQ138" s="63" t="s">
        <v>4048</v>
      </c>
      <c r="CR138" s="62" t="s">
        <v>4047</v>
      </c>
      <c r="CS138" s="68" t="s">
        <v>4048</v>
      </c>
      <c r="CV138" s="126" t="s">
        <v>6632</v>
      </c>
      <c r="CW138" s="127" t="s">
        <v>4049</v>
      </c>
      <c r="CX138" s="126" t="s">
        <v>6632</v>
      </c>
      <c r="CY138" s="127" t="s">
        <v>4049</v>
      </c>
      <c r="CZ138" s="126" t="s">
        <v>6632</v>
      </c>
      <c r="DA138" s="127" t="s">
        <v>4049</v>
      </c>
      <c r="DB138" s="126" t="s">
        <v>6632</v>
      </c>
      <c r="DC138" s="127" t="s">
        <v>4049</v>
      </c>
      <c r="EH138" s="134" t="s">
        <v>3406</v>
      </c>
      <c r="EI138" s="74" t="s">
        <v>3407</v>
      </c>
      <c r="EQ138" s="135"/>
      <c r="ES138" s="135"/>
      <c r="GP138" s="255">
        <v>102041</v>
      </c>
      <c r="GQ138" s="255" t="s">
        <v>6633</v>
      </c>
    </row>
    <row r="139" spans="6:199" ht="14.85" customHeight="1">
      <c r="F139" s="62" t="s">
        <v>4051</v>
      </c>
      <c r="G139" s="63" t="s">
        <v>4052</v>
      </c>
      <c r="H139" s="62" t="s">
        <v>4051</v>
      </c>
      <c r="I139" s="63" t="s">
        <v>4052</v>
      </c>
      <c r="J139" s="62" t="s">
        <v>4051</v>
      </c>
      <c r="K139" s="63" t="s">
        <v>4052</v>
      </c>
      <c r="L139" s="62" t="s">
        <v>4051</v>
      </c>
      <c r="M139" s="63" t="s">
        <v>4052</v>
      </c>
      <c r="N139" s="62" t="s">
        <v>4051</v>
      </c>
      <c r="O139" s="63" t="s">
        <v>4052</v>
      </c>
      <c r="CN139" s="62" t="s">
        <v>4053</v>
      </c>
      <c r="CO139" s="68" t="s">
        <v>4054</v>
      </c>
      <c r="CP139" s="62" t="s">
        <v>4053</v>
      </c>
      <c r="CQ139" s="63" t="s">
        <v>4054</v>
      </c>
      <c r="CR139" s="62" t="s">
        <v>4053</v>
      </c>
      <c r="CS139" s="68" t="s">
        <v>4054</v>
      </c>
      <c r="CV139" s="126" t="s">
        <v>6632</v>
      </c>
      <c r="CW139" s="127" t="s">
        <v>4049</v>
      </c>
      <c r="CX139" s="126" t="s">
        <v>6632</v>
      </c>
      <c r="CY139" s="127" t="s">
        <v>4049</v>
      </c>
      <c r="CZ139" s="126" t="s">
        <v>6632</v>
      </c>
      <c r="DA139" s="127" t="s">
        <v>4049</v>
      </c>
      <c r="DB139" s="126" t="s">
        <v>6632</v>
      </c>
      <c r="DC139" s="127" t="s">
        <v>4049</v>
      </c>
      <c r="EH139" s="134" t="s">
        <v>3416</v>
      </c>
      <c r="EI139" s="74" t="s">
        <v>3417</v>
      </c>
      <c r="EQ139" s="135"/>
      <c r="ES139" s="135"/>
      <c r="GP139" s="255">
        <v>102080</v>
      </c>
      <c r="GQ139" s="255" t="s">
        <v>6634</v>
      </c>
    </row>
    <row r="140" spans="6:199" ht="14.85" customHeight="1">
      <c r="F140" s="62" t="s">
        <v>4057</v>
      </c>
      <c r="G140" s="63" t="s">
        <v>4058</v>
      </c>
      <c r="H140" s="62" t="s">
        <v>4057</v>
      </c>
      <c r="I140" s="63" t="s">
        <v>4058</v>
      </c>
      <c r="J140" s="62" t="s">
        <v>4057</v>
      </c>
      <c r="K140" s="63" t="s">
        <v>4058</v>
      </c>
      <c r="L140" s="62" t="s">
        <v>4057</v>
      </c>
      <c r="M140" s="63" t="s">
        <v>4058</v>
      </c>
      <c r="N140" s="62" t="s">
        <v>4057</v>
      </c>
      <c r="O140" s="63" t="s">
        <v>4058</v>
      </c>
      <c r="CN140" s="62" t="s">
        <v>4059</v>
      </c>
      <c r="CO140" s="68" t="s">
        <v>4060</v>
      </c>
      <c r="CP140" s="62" t="s">
        <v>4059</v>
      </c>
      <c r="CQ140" s="63" t="s">
        <v>4060</v>
      </c>
      <c r="CR140" s="62" t="s">
        <v>4059</v>
      </c>
      <c r="CS140" s="68" t="s">
        <v>4060</v>
      </c>
      <c r="CV140" s="126" t="s">
        <v>6632</v>
      </c>
      <c r="CW140" s="127" t="s">
        <v>4049</v>
      </c>
      <c r="CX140" s="126" t="s">
        <v>6632</v>
      </c>
      <c r="CY140" s="127" t="s">
        <v>4049</v>
      </c>
      <c r="CZ140" s="126" t="s">
        <v>6632</v>
      </c>
      <c r="DA140" s="127" t="s">
        <v>4049</v>
      </c>
      <c r="DB140" s="126" t="s">
        <v>6632</v>
      </c>
      <c r="DC140" s="127" t="s">
        <v>4049</v>
      </c>
      <c r="EH140" s="134" t="s">
        <v>3426</v>
      </c>
      <c r="EI140" s="74" t="s">
        <v>3427</v>
      </c>
      <c r="EQ140" s="135"/>
      <c r="ES140" s="135"/>
      <c r="GP140" s="255">
        <v>102089</v>
      </c>
      <c r="GQ140" s="255" t="s">
        <v>6635</v>
      </c>
    </row>
    <row r="141" spans="6:199" ht="14.85" customHeight="1">
      <c r="F141" s="62" t="s">
        <v>4061</v>
      </c>
      <c r="G141" s="63" t="s">
        <v>4058</v>
      </c>
      <c r="H141" s="62" t="s">
        <v>4061</v>
      </c>
      <c r="I141" s="63" t="s">
        <v>4058</v>
      </c>
      <c r="J141" s="62" t="s">
        <v>4061</v>
      </c>
      <c r="K141" s="63" t="s">
        <v>4058</v>
      </c>
      <c r="L141" s="62" t="s">
        <v>4061</v>
      </c>
      <c r="M141" s="63" t="s">
        <v>4058</v>
      </c>
      <c r="N141" s="62" t="s">
        <v>4061</v>
      </c>
      <c r="O141" s="63" t="s">
        <v>4058</v>
      </c>
      <c r="CN141" s="62" t="s">
        <v>4062</v>
      </c>
      <c r="CO141" s="68" t="s">
        <v>4063</v>
      </c>
      <c r="CP141" s="62" t="s">
        <v>4062</v>
      </c>
      <c r="CQ141" s="63" t="s">
        <v>4063</v>
      </c>
      <c r="CR141" s="62" t="s">
        <v>4062</v>
      </c>
      <c r="CS141" s="68" t="s">
        <v>4063</v>
      </c>
      <c r="CV141" s="126" t="s">
        <v>6636</v>
      </c>
      <c r="CW141" s="127" t="s">
        <v>4064</v>
      </c>
      <c r="CX141" s="126" t="s">
        <v>6636</v>
      </c>
      <c r="CY141" s="127" t="s">
        <v>4064</v>
      </c>
      <c r="CZ141" s="126" t="s">
        <v>6636</v>
      </c>
      <c r="DA141" s="127" t="s">
        <v>4064</v>
      </c>
      <c r="DB141" s="126" t="s">
        <v>6636</v>
      </c>
      <c r="DC141" s="127" t="s">
        <v>4064</v>
      </c>
      <c r="EH141" s="134" t="s">
        <v>3437</v>
      </c>
      <c r="EI141" s="74" t="s">
        <v>4065</v>
      </c>
      <c r="EQ141" s="135"/>
      <c r="ES141" s="135"/>
      <c r="GP141" s="255">
        <v>102119</v>
      </c>
      <c r="GQ141" s="255" t="s">
        <v>6637</v>
      </c>
    </row>
    <row r="142" spans="6:199" ht="14.85" customHeight="1">
      <c r="F142" s="62" t="s">
        <v>4067</v>
      </c>
      <c r="G142" s="63" t="s">
        <v>4068</v>
      </c>
      <c r="H142" s="62" t="s">
        <v>4067</v>
      </c>
      <c r="I142" s="63" t="s">
        <v>4068</v>
      </c>
      <c r="J142" s="62" t="s">
        <v>4067</v>
      </c>
      <c r="K142" s="63" t="s">
        <v>4068</v>
      </c>
      <c r="L142" s="62" t="s">
        <v>4067</v>
      </c>
      <c r="M142" s="63" t="s">
        <v>4068</v>
      </c>
      <c r="N142" s="62" t="s">
        <v>4067</v>
      </c>
      <c r="O142" s="63" t="s">
        <v>4068</v>
      </c>
      <c r="CN142" s="62" t="s">
        <v>4069</v>
      </c>
      <c r="CO142" s="68" t="s">
        <v>4070</v>
      </c>
      <c r="CP142" s="62" t="s">
        <v>4069</v>
      </c>
      <c r="CQ142" s="63" t="s">
        <v>4070</v>
      </c>
      <c r="CR142" s="62" t="s">
        <v>4069</v>
      </c>
      <c r="CS142" s="68" t="s">
        <v>4070</v>
      </c>
      <c r="CV142" s="126" t="s">
        <v>6638</v>
      </c>
      <c r="CW142" s="127" t="s">
        <v>4071</v>
      </c>
      <c r="CX142" s="126" t="s">
        <v>6638</v>
      </c>
      <c r="CY142" s="127" t="s">
        <v>4071</v>
      </c>
      <c r="CZ142" s="126" t="s">
        <v>6638</v>
      </c>
      <c r="DA142" s="127" t="s">
        <v>4071</v>
      </c>
      <c r="DB142" s="126" t="s">
        <v>6638</v>
      </c>
      <c r="DC142" s="127" t="s">
        <v>4071</v>
      </c>
      <c r="EH142" s="134" t="s">
        <v>3446</v>
      </c>
      <c r="EI142" s="74" t="s">
        <v>3447</v>
      </c>
      <c r="EQ142" s="135"/>
      <c r="ES142" s="135"/>
      <c r="GP142" s="255">
        <v>102133</v>
      </c>
      <c r="GQ142" s="255" t="s">
        <v>6639</v>
      </c>
    </row>
    <row r="143" spans="6:199" ht="14.85" customHeight="1">
      <c r="F143" s="62" t="s">
        <v>4074</v>
      </c>
      <c r="G143" s="63" t="s">
        <v>4075</v>
      </c>
      <c r="H143" s="62" t="s">
        <v>4074</v>
      </c>
      <c r="I143" s="63" t="s">
        <v>4075</v>
      </c>
      <c r="J143" s="62" t="s">
        <v>4074</v>
      </c>
      <c r="K143" s="63" t="s">
        <v>4075</v>
      </c>
      <c r="L143" s="62" t="s">
        <v>4074</v>
      </c>
      <c r="M143" s="63" t="s">
        <v>4075</v>
      </c>
      <c r="N143" s="62" t="s">
        <v>4074</v>
      </c>
      <c r="O143" s="63" t="s">
        <v>4075</v>
      </c>
      <c r="CN143" s="62" t="s">
        <v>4076</v>
      </c>
      <c r="CO143" s="68" t="s">
        <v>4077</v>
      </c>
      <c r="CP143" s="62" t="s">
        <v>4076</v>
      </c>
      <c r="CQ143" s="63" t="s">
        <v>4077</v>
      </c>
      <c r="CR143" s="62" t="s">
        <v>4076</v>
      </c>
      <c r="CS143" s="68" t="s">
        <v>4077</v>
      </c>
      <c r="CV143" s="126" t="s">
        <v>6638</v>
      </c>
      <c r="CW143" s="127" t="s">
        <v>4071</v>
      </c>
      <c r="CX143" s="126" t="s">
        <v>6638</v>
      </c>
      <c r="CY143" s="127" t="s">
        <v>4071</v>
      </c>
      <c r="CZ143" s="126" t="s">
        <v>6638</v>
      </c>
      <c r="DA143" s="127" t="s">
        <v>4071</v>
      </c>
      <c r="DB143" s="126" t="s">
        <v>6638</v>
      </c>
      <c r="DC143" s="127" t="s">
        <v>4071</v>
      </c>
      <c r="EH143" s="134" t="s">
        <v>3457</v>
      </c>
      <c r="EI143" s="74" t="s">
        <v>3458</v>
      </c>
      <c r="EQ143" s="135"/>
      <c r="ES143" s="135"/>
      <c r="GP143" s="255">
        <v>101296</v>
      </c>
      <c r="GQ143" s="255" t="s">
        <v>6640</v>
      </c>
    </row>
    <row r="144" spans="6:199" ht="14.85" customHeight="1">
      <c r="F144" s="62" t="s">
        <v>4079</v>
      </c>
      <c r="G144" s="63" t="s">
        <v>4080</v>
      </c>
      <c r="H144" s="62" t="s">
        <v>4079</v>
      </c>
      <c r="I144" s="63" t="s">
        <v>4080</v>
      </c>
      <c r="J144" s="62" t="s">
        <v>4079</v>
      </c>
      <c r="K144" s="63" t="s">
        <v>4080</v>
      </c>
      <c r="L144" s="62" t="s">
        <v>4079</v>
      </c>
      <c r="M144" s="63" t="s">
        <v>4080</v>
      </c>
      <c r="N144" s="62" t="s">
        <v>4079</v>
      </c>
      <c r="O144" s="63" t="s">
        <v>4080</v>
      </c>
      <c r="CN144" s="62" t="s">
        <v>4081</v>
      </c>
      <c r="CO144" s="68" t="s">
        <v>4082</v>
      </c>
      <c r="CP144" s="62" t="s">
        <v>4081</v>
      </c>
      <c r="CQ144" s="63" t="s">
        <v>4082</v>
      </c>
      <c r="CR144" s="62" t="s">
        <v>4081</v>
      </c>
      <c r="CS144" s="68" t="s">
        <v>4082</v>
      </c>
      <c r="CV144" s="126" t="s">
        <v>6641</v>
      </c>
      <c r="CW144" s="127" t="s">
        <v>4083</v>
      </c>
      <c r="CX144" s="126" t="s">
        <v>6641</v>
      </c>
      <c r="CY144" s="127" t="s">
        <v>4083</v>
      </c>
      <c r="CZ144" s="126" t="s">
        <v>6641</v>
      </c>
      <c r="DA144" s="127" t="s">
        <v>4083</v>
      </c>
      <c r="DB144" s="126" t="s">
        <v>6641</v>
      </c>
      <c r="DC144" s="127" t="s">
        <v>4083</v>
      </c>
      <c r="EH144" s="134" t="s">
        <v>3467</v>
      </c>
      <c r="EI144" s="74" t="s">
        <v>3468</v>
      </c>
      <c r="EQ144" s="135"/>
      <c r="ES144" s="135"/>
      <c r="GP144" s="255">
        <v>101528</v>
      </c>
      <c r="GQ144" s="255" t="s">
        <v>6642</v>
      </c>
    </row>
    <row r="145" spans="6:199" ht="14.85" customHeight="1">
      <c r="F145" s="62" t="s">
        <v>4085</v>
      </c>
      <c r="G145" s="63" t="s">
        <v>4086</v>
      </c>
      <c r="H145" s="62" t="s">
        <v>4085</v>
      </c>
      <c r="I145" s="63" t="s">
        <v>4086</v>
      </c>
      <c r="J145" s="62" t="s">
        <v>4085</v>
      </c>
      <c r="K145" s="63" t="s">
        <v>4086</v>
      </c>
      <c r="L145" s="62" t="s">
        <v>4085</v>
      </c>
      <c r="M145" s="63" t="s">
        <v>4086</v>
      </c>
      <c r="N145" s="62" t="s">
        <v>4085</v>
      </c>
      <c r="O145" s="63" t="s">
        <v>4086</v>
      </c>
      <c r="CN145" s="62" t="s">
        <v>4087</v>
      </c>
      <c r="CO145" s="68" t="s">
        <v>4088</v>
      </c>
      <c r="CP145" s="62" t="s">
        <v>4087</v>
      </c>
      <c r="CQ145" s="63" t="s">
        <v>4088</v>
      </c>
      <c r="CR145" s="62" t="s">
        <v>4087</v>
      </c>
      <c r="CS145" s="68" t="s">
        <v>4088</v>
      </c>
      <c r="CV145" s="126" t="s">
        <v>6641</v>
      </c>
      <c r="CW145" s="127" t="s">
        <v>4083</v>
      </c>
      <c r="CX145" s="126" t="s">
        <v>6641</v>
      </c>
      <c r="CY145" s="127" t="s">
        <v>4083</v>
      </c>
      <c r="CZ145" s="126" t="s">
        <v>6641</v>
      </c>
      <c r="DA145" s="127" t="s">
        <v>4083</v>
      </c>
      <c r="DB145" s="126" t="s">
        <v>6641</v>
      </c>
      <c r="DC145" s="127" t="s">
        <v>4083</v>
      </c>
      <c r="EH145" s="134" t="s">
        <v>3476</v>
      </c>
      <c r="EI145" s="74" t="s">
        <v>4089</v>
      </c>
      <c r="EQ145" s="135"/>
      <c r="ES145" s="135"/>
      <c r="GP145" s="255">
        <v>101534</v>
      </c>
      <c r="GQ145" s="255" t="s">
        <v>6643</v>
      </c>
    </row>
    <row r="146" spans="6:199" ht="14.85" customHeight="1">
      <c r="F146" s="62" t="s">
        <v>4091</v>
      </c>
      <c r="G146" s="63" t="s">
        <v>4092</v>
      </c>
      <c r="H146" s="62" t="s">
        <v>4091</v>
      </c>
      <c r="I146" s="63" t="s">
        <v>4092</v>
      </c>
      <c r="J146" s="62" t="s">
        <v>4091</v>
      </c>
      <c r="K146" s="63" t="s">
        <v>4092</v>
      </c>
      <c r="L146" s="62" t="s">
        <v>4091</v>
      </c>
      <c r="M146" s="63" t="s">
        <v>4092</v>
      </c>
      <c r="N146" s="62" t="s">
        <v>4091</v>
      </c>
      <c r="O146" s="63" t="s">
        <v>4092</v>
      </c>
      <c r="CN146" s="62" t="s">
        <v>4093</v>
      </c>
      <c r="CO146" s="68" t="s">
        <v>4094</v>
      </c>
      <c r="CP146" s="62" t="s">
        <v>4093</v>
      </c>
      <c r="CQ146" s="63" t="s">
        <v>4094</v>
      </c>
      <c r="CR146" s="62" t="s">
        <v>4093</v>
      </c>
      <c r="CS146" s="68" t="s">
        <v>4094</v>
      </c>
      <c r="CV146" s="126" t="s">
        <v>6644</v>
      </c>
      <c r="CW146" s="127" t="s">
        <v>4095</v>
      </c>
      <c r="CX146" s="126" t="s">
        <v>6644</v>
      </c>
      <c r="CY146" s="127" t="s">
        <v>4095</v>
      </c>
      <c r="CZ146" s="126" t="s">
        <v>6644</v>
      </c>
      <c r="DA146" s="127" t="s">
        <v>4095</v>
      </c>
      <c r="DB146" s="126" t="s">
        <v>6644</v>
      </c>
      <c r="DC146" s="127" t="s">
        <v>4095</v>
      </c>
      <c r="EH146" s="134" t="s">
        <v>3487</v>
      </c>
      <c r="EI146" s="74" t="s">
        <v>3488</v>
      </c>
      <c r="EQ146" s="135"/>
      <c r="ES146" s="135"/>
      <c r="GP146" s="255">
        <v>101515</v>
      </c>
      <c r="GQ146" s="255" t="s">
        <v>6645</v>
      </c>
    </row>
    <row r="147" spans="6:199" ht="14.85" customHeight="1">
      <c r="F147" s="62" t="s">
        <v>4097</v>
      </c>
      <c r="G147" s="63" t="s">
        <v>4098</v>
      </c>
      <c r="H147" s="62" t="s">
        <v>4097</v>
      </c>
      <c r="I147" s="63" t="s">
        <v>4098</v>
      </c>
      <c r="J147" s="62" t="s">
        <v>4097</v>
      </c>
      <c r="K147" s="63" t="s">
        <v>4098</v>
      </c>
      <c r="L147" s="62" t="s">
        <v>4097</v>
      </c>
      <c r="M147" s="63" t="s">
        <v>4098</v>
      </c>
      <c r="N147" s="62" t="s">
        <v>4097</v>
      </c>
      <c r="O147" s="63" t="s">
        <v>4098</v>
      </c>
      <c r="CN147" s="62" t="s">
        <v>4099</v>
      </c>
      <c r="CO147" s="68" t="s">
        <v>4100</v>
      </c>
      <c r="CP147" s="62" t="s">
        <v>4099</v>
      </c>
      <c r="CQ147" s="63" t="s">
        <v>4100</v>
      </c>
      <c r="CR147" s="62" t="s">
        <v>4099</v>
      </c>
      <c r="CS147" s="68" t="s">
        <v>4100</v>
      </c>
      <c r="CV147" s="126" t="s">
        <v>6644</v>
      </c>
      <c r="CW147" s="127" t="s">
        <v>4095</v>
      </c>
      <c r="CX147" s="126" t="s">
        <v>6644</v>
      </c>
      <c r="CY147" s="127" t="s">
        <v>4095</v>
      </c>
      <c r="CZ147" s="126" t="s">
        <v>6644</v>
      </c>
      <c r="DA147" s="127" t="s">
        <v>4095</v>
      </c>
      <c r="DB147" s="126" t="s">
        <v>6644</v>
      </c>
      <c r="DC147" s="127" t="s">
        <v>4095</v>
      </c>
      <c r="EH147" s="134" t="s">
        <v>3497</v>
      </c>
      <c r="EI147" s="74" t="s">
        <v>3498</v>
      </c>
      <c r="EQ147" s="135"/>
      <c r="ES147" s="135"/>
      <c r="GP147" s="255">
        <v>101516</v>
      </c>
      <c r="GQ147" s="255" t="s">
        <v>6646</v>
      </c>
    </row>
    <row r="148" spans="6:199" ht="14.85" customHeight="1">
      <c r="F148" s="62" t="s">
        <v>4103</v>
      </c>
      <c r="G148" s="63" t="s">
        <v>4104</v>
      </c>
      <c r="H148" s="62" t="s">
        <v>4103</v>
      </c>
      <c r="I148" s="63" t="s">
        <v>4104</v>
      </c>
      <c r="J148" s="62" t="s">
        <v>4103</v>
      </c>
      <c r="K148" s="63" t="s">
        <v>4104</v>
      </c>
      <c r="L148" s="62" t="s">
        <v>4103</v>
      </c>
      <c r="M148" s="63" t="s">
        <v>4104</v>
      </c>
      <c r="N148" s="62" t="s">
        <v>4103</v>
      </c>
      <c r="O148" s="63" t="s">
        <v>4104</v>
      </c>
      <c r="CN148" s="62" t="s">
        <v>4105</v>
      </c>
      <c r="CO148" s="68" t="s">
        <v>4106</v>
      </c>
      <c r="CP148" s="62" t="s">
        <v>4105</v>
      </c>
      <c r="CQ148" s="63" t="s">
        <v>4106</v>
      </c>
      <c r="CR148" s="62" t="s">
        <v>4105</v>
      </c>
      <c r="CS148" s="68" t="s">
        <v>4106</v>
      </c>
      <c r="CV148" s="126" t="s">
        <v>6647</v>
      </c>
      <c r="CW148" s="127" t="s">
        <v>4107</v>
      </c>
      <c r="CX148" s="126" t="s">
        <v>6647</v>
      </c>
      <c r="CY148" s="127" t="s">
        <v>4107</v>
      </c>
      <c r="CZ148" s="126" t="s">
        <v>6647</v>
      </c>
      <c r="DA148" s="127" t="s">
        <v>4107</v>
      </c>
      <c r="DB148" s="126" t="s">
        <v>6647</v>
      </c>
      <c r="DC148" s="127" t="s">
        <v>4107</v>
      </c>
      <c r="EH148" s="134" t="s">
        <v>3508</v>
      </c>
      <c r="EI148" s="74" t="s">
        <v>3509</v>
      </c>
      <c r="EQ148" s="135"/>
      <c r="ES148" s="135"/>
      <c r="GP148" s="255">
        <v>101518</v>
      </c>
      <c r="GQ148" s="255" t="s">
        <v>6648</v>
      </c>
    </row>
    <row r="149" spans="6:199" ht="14.85" customHeight="1">
      <c r="F149" s="62" t="s">
        <v>4109</v>
      </c>
      <c r="G149" s="63" t="s">
        <v>4110</v>
      </c>
      <c r="H149" s="62" t="s">
        <v>4109</v>
      </c>
      <c r="I149" s="63" t="s">
        <v>4110</v>
      </c>
      <c r="J149" s="62" t="s">
        <v>4109</v>
      </c>
      <c r="K149" s="63" t="s">
        <v>4110</v>
      </c>
      <c r="L149" s="62" t="s">
        <v>4109</v>
      </c>
      <c r="M149" s="63" t="s">
        <v>4110</v>
      </c>
      <c r="N149" s="62" t="s">
        <v>4109</v>
      </c>
      <c r="O149" s="63" t="s">
        <v>4110</v>
      </c>
      <c r="CN149" s="62" t="s">
        <v>4111</v>
      </c>
      <c r="CO149" s="68" t="s">
        <v>4112</v>
      </c>
      <c r="CP149" s="62" t="s">
        <v>4111</v>
      </c>
      <c r="CQ149" s="63" t="s">
        <v>4112</v>
      </c>
      <c r="CR149" s="62" t="s">
        <v>4111</v>
      </c>
      <c r="CS149" s="68" t="s">
        <v>4112</v>
      </c>
      <c r="CV149" s="126" t="s">
        <v>6649</v>
      </c>
      <c r="CW149" s="127" t="s">
        <v>4113</v>
      </c>
      <c r="CX149" s="126" t="s">
        <v>6649</v>
      </c>
      <c r="CY149" s="127" t="s">
        <v>4113</v>
      </c>
      <c r="CZ149" s="126" t="s">
        <v>6649</v>
      </c>
      <c r="DA149" s="127" t="s">
        <v>4113</v>
      </c>
      <c r="DB149" s="126" t="s">
        <v>6649</v>
      </c>
      <c r="DC149" s="127" t="s">
        <v>4113</v>
      </c>
      <c r="EH149" s="134" t="s">
        <v>3518</v>
      </c>
      <c r="EI149" s="74" t="s">
        <v>3519</v>
      </c>
      <c r="EQ149" s="135"/>
      <c r="ES149" s="135"/>
      <c r="GP149" s="255">
        <v>101519</v>
      </c>
      <c r="GQ149" s="255" t="s">
        <v>6650</v>
      </c>
    </row>
    <row r="150" spans="6:199" ht="14.85" customHeight="1">
      <c r="F150" s="62" t="s">
        <v>4115</v>
      </c>
      <c r="G150" s="63" t="s">
        <v>4116</v>
      </c>
      <c r="H150" s="62" t="s">
        <v>4115</v>
      </c>
      <c r="I150" s="63" t="s">
        <v>4116</v>
      </c>
      <c r="J150" s="62" t="s">
        <v>4115</v>
      </c>
      <c r="K150" s="63" t="s">
        <v>4116</v>
      </c>
      <c r="L150" s="62" t="s">
        <v>4115</v>
      </c>
      <c r="M150" s="63" t="s">
        <v>4116</v>
      </c>
      <c r="N150" s="62" t="s">
        <v>4115</v>
      </c>
      <c r="O150" s="63" t="s">
        <v>4116</v>
      </c>
      <c r="CN150" s="62" t="s">
        <v>4117</v>
      </c>
      <c r="CO150" s="68" t="s">
        <v>4118</v>
      </c>
      <c r="CP150" s="62" t="s">
        <v>4117</v>
      </c>
      <c r="CQ150" s="63" t="s">
        <v>4118</v>
      </c>
      <c r="CR150" s="62" t="s">
        <v>4117</v>
      </c>
      <c r="CS150" s="68" t="s">
        <v>4118</v>
      </c>
      <c r="CV150" s="126" t="s">
        <v>6651</v>
      </c>
      <c r="CW150" s="127" t="s">
        <v>4119</v>
      </c>
      <c r="CX150" s="126" t="s">
        <v>6651</v>
      </c>
      <c r="CY150" s="127" t="s">
        <v>4119</v>
      </c>
      <c r="CZ150" s="126" t="s">
        <v>6651</v>
      </c>
      <c r="DA150" s="127" t="s">
        <v>4119</v>
      </c>
      <c r="DB150" s="126" t="s">
        <v>6651</v>
      </c>
      <c r="DC150" s="127" t="s">
        <v>4119</v>
      </c>
      <c r="EH150" s="134" t="s">
        <v>3528</v>
      </c>
      <c r="EI150" s="74" t="s">
        <v>4120</v>
      </c>
      <c r="EQ150" s="135"/>
      <c r="ES150" s="135"/>
      <c r="GP150" s="255">
        <v>101537</v>
      </c>
      <c r="GQ150" s="255" t="s">
        <v>6652</v>
      </c>
    </row>
    <row r="151" spans="6:199" ht="14.85" customHeight="1">
      <c r="F151" s="62" t="s">
        <v>4122</v>
      </c>
      <c r="G151" s="63" t="s">
        <v>4123</v>
      </c>
      <c r="H151" s="62" t="s">
        <v>4122</v>
      </c>
      <c r="I151" s="63" t="s">
        <v>4123</v>
      </c>
      <c r="J151" s="62" t="s">
        <v>4122</v>
      </c>
      <c r="K151" s="63" t="s">
        <v>4123</v>
      </c>
      <c r="L151" s="62" t="s">
        <v>4122</v>
      </c>
      <c r="M151" s="63" t="s">
        <v>4123</v>
      </c>
      <c r="N151" s="62" t="s">
        <v>4122</v>
      </c>
      <c r="O151" s="63" t="s">
        <v>4123</v>
      </c>
      <c r="CN151" s="62" t="s">
        <v>4124</v>
      </c>
      <c r="CO151" s="68" t="s">
        <v>4125</v>
      </c>
      <c r="CP151" s="62" t="s">
        <v>4124</v>
      </c>
      <c r="CQ151" s="63" t="s">
        <v>4125</v>
      </c>
      <c r="CR151" s="62" t="s">
        <v>4124</v>
      </c>
      <c r="CS151" s="68" t="s">
        <v>4125</v>
      </c>
      <c r="CV151" s="126" t="s">
        <v>6653</v>
      </c>
      <c r="CW151" s="127" t="s">
        <v>4126</v>
      </c>
      <c r="CX151" s="126" t="s">
        <v>6653</v>
      </c>
      <c r="CY151" s="127" t="s">
        <v>4126</v>
      </c>
      <c r="CZ151" s="126" t="s">
        <v>6653</v>
      </c>
      <c r="DA151" s="127" t="s">
        <v>4126</v>
      </c>
      <c r="DB151" s="126" t="s">
        <v>6653</v>
      </c>
      <c r="DC151" s="127" t="s">
        <v>4126</v>
      </c>
      <c r="EH151" s="134" t="s">
        <v>3537</v>
      </c>
      <c r="EI151" s="74" t="s">
        <v>3538</v>
      </c>
      <c r="EQ151" s="135"/>
      <c r="ES151" s="135"/>
      <c r="GP151" s="255">
        <v>101540</v>
      </c>
      <c r="GQ151" s="255" t="s">
        <v>6654</v>
      </c>
    </row>
    <row r="152" spans="6:199" ht="14.85" customHeight="1">
      <c r="F152" s="62" t="s">
        <v>4128</v>
      </c>
      <c r="G152" s="63" t="s">
        <v>4129</v>
      </c>
      <c r="H152" s="62" t="s">
        <v>4128</v>
      </c>
      <c r="I152" s="63" t="s">
        <v>4129</v>
      </c>
      <c r="J152" s="62" t="s">
        <v>4128</v>
      </c>
      <c r="K152" s="63" t="s">
        <v>4129</v>
      </c>
      <c r="L152" s="62" t="s">
        <v>4128</v>
      </c>
      <c r="M152" s="63" t="s">
        <v>4129</v>
      </c>
      <c r="N152" s="62" t="s">
        <v>4128</v>
      </c>
      <c r="O152" s="63" t="s">
        <v>4129</v>
      </c>
      <c r="CN152" s="62" t="s">
        <v>4130</v>
      </c>
      <c r="CO152" s="68" t="s">
        <v>4131</v>
      </c>
      <c r="CP152" s="62" t="s">
        <v>4130</v>
      </c>
      <c r="CQ152" s="63" t="s">
        <v>4131</v>
      </c>
      <c r="CR152" s="62" t="s">
        <v>4130</v>
      </c>
      <c r="CS152" s="68" t="s">
        <v>4131</v>
      </c>
      <c r="CV152" s="126" t="s">
        <v>6655</v>
      </c>
      <c r="CW152" s="127" t="s">
        <v>4132</v>
      </c>
      <c r="CX152" s="126" t="s">
        <v>6655</v>
      </c>
      <c r="CY152" s="127" t="s">
        <v>4132</v>
      </c>
      <c r="CZ152" s="126" t="s">
        <v>6655</v>
      </c>
      <c r="DA152" s="127" t="s">
        <v>4132</v>
      </c>
      <c r="DB152" s="126" t="s">
        <v>6655</v>
      </c>
      <c r="DC152" s="127" t="s">
        <v>4132</v>
      </c>
      <c r="EH152" s="134" t="s">
        <v>3558</v>
      </c>
      <c r="EI152" s="74" t="s">
        <v>3559</v>
      </c>
      <c r="EQ152" s="135"/>
      <c r="ES152" s="135"/>
      <c r="GP152" s="255">
        <v>101520</v>
      </c>
      <c r="GQ152" s="255" t="s">
        <v>6656</v>
      </c>
    </row>
    <row r="153" spans="6:199" ht="14.85" customHeight="1">
      <c r="F153" s="62" t="s">
        <v>4134</v>
      </c>
      <c r="G153" s="63" t="s">
        <v>4135</v>
      </c>
      <c r="H153" s="62" t="s">
        <v>4134</v>
      </c>
      <c r="I153" s="63" t="s">
        <v>4135</v>
      </c>
      <c r="J153" s="62" t="s">
        <v>4134</v>
      </c>
      <c r="K153" s="63" t="s">
        <v>4135</v>
      </c>
      <c r="L153" s="62" t="s">
        <v>4134</v>
      </c>
      <c r="M153" s="63" t="s">
        <v>4135</v>
      </c>
      <c r="N153" s="62" t="s">
        <v>4134</v>
      </c>
      <c r="O153" s="63" t="s">
        <v>4135</v>
      </c>
      <c r="CN153" s="62" t="s">
        <v>4136</v>
      </c>
      <c r="CO153" s="68" t="s">
        <v>4137</v>
      </c>
      <c r="CP153" s="62" t="s">
        <v>4136</v>
      </c>
      <c r="CQ153" s="63" t="s">
        <v>4137</v>
      </c>
      <c r="CR153" s="62" t="s">
        <v>4136</v>
      </c>
      <c r="CS153" s="68" t="s">
        <v>4137</v>
      </c>
      <c r="CV153" s="126" t="s">
        <v>6657</v>
      </c>
      <c r="CW153" s="127" t="s">
        <v>4138</v>
      </c>
      <c r="CX153" s="126" t="s">
        <v>6657</v>
      </c>
      <c r="CY153" s="127" t="s">
        <v>4138</v>
      </c>
      <c r="CZ153" s="126" t="s">
        <v>6657</v>
      </c>
      <c r="DA153" s="127" t="s">
        <v>4138</v>
      </c>
      <c r="DB153" s="126" t="s">
        <v>6657</v>
      </c>
      <c r="DC153" s="127" t="s">
        <v>4138</v>
      </c>
      <c r="EH153" s="134" t="s">
        <v>3566</v>
      </c>
      <c r="EI153" s="74" t="s">
        <v>3567</v>
      </c>
      <c r="EQ153" s="135"/>
      <c r="ES153" s="135"/>
      <c r="GP153" s="255">
        <v>101522</v>
      </c>
      <c r="GQ153" s="255" t="s">
        <v>6658</v>
      </c>
    </row>
    <row r="154" spans="6:199" ht="14.85" customHeight="1">
      <c r="F154" s="62" t="s">
        <v>4140</v>
      </c>
      <c r="G154" s="63" t="s">
        <v>4141</v>
      </c>
      <c r="H154" s="62" t="s">
        <v>4140</v>
      </c>
      <c r="I154" s="63" t="s">
        <v>4141</v>
      </c>
      <c r="J154" s="62" t="s">
        <v>4140</v>
      </c>
      <c r="K154" s="63" t="s">
        <v>4141</v>
      </c>
      <c r="L154" s="62" t="s">
        <v>4140</v>
      </c>
      <c r="M154" s="63" t="s">
        <v>4141</v>
      </c>
      <c r="N154" s="62" t="s">
        <v>4140</v>
      </c>
      <c r="O154" s="63" t="s">
        <v>4141</v>
      </c>
      <c r="CN154" s="62" t="s">
        <v>4142</v>
      </c>
      <c r="CO154" s="68" t="s">
        <v>4143</v>
      </c>
      <c r="CP154" s="62" t="s">
        <v>4142</v>
      </c>
      <c r="CQ154" s="63" t="s">
        <v>4143</v>
      </c>
      <c r="CR154" s="62" t="s">
        <v>4142</v>
      </c>
      <c r="CS154" s="68" t="s">
        <v>4143</v>
      </c>
      <c r="CV154" s="126" t="s">
        <v>6659</v>
      </c>
      <c r="CW154" s="127" t="s">
        <v>4144</v>
      </c>
      <c r="CX154" s="126" t="s">
        <v>6659</v>
      </c>
      <c r="CY154" s="127" t="s">
        <v>4144</v>
      </c>
      <c r="CZ154" s="126" t="s">
        <v>6659</v>
      </c>
      <c r="DA154" s="127" t="s">
        <v>4144</v>
      </c>
      <c r="DB154" s="126" t="s">
        <v>6659</v>
      </c>
      <c r="DC154" s="127" t="s">
        <v>4144</v>
      </c>
      <c r="EH154" s="134" t="s">
        <v>3577</v>
      </c>
      <c r="EI154" s="74" t="s">
        <v>3578</v>
      </c>
      <c r="EQ154" s="135"/>
      <c r="ES154" s="135"/>
      <c r="GP154" s="255">
        <v>101523</v>
      </c>
      <c r="GQ154" s="255" t="s">
        <v>6660</v>
      </c>
    </row>
    <row r="155" spans="6:199" ht="14.85" customHeight="1">
      <c r="F155" s="62" t="s">
        <v>4146</v>
      </c>
      <c r="G155" s="63" t="s">
        <v>4147</v>
      </c>
      <c r="H155" s="62" t="s">
        <v>4146</v>
      </c>
      <c r="I155" s="63" t="s">
        <v>4147</v>
      </c>
      <c r="J155" s="62" t="s">
        <v>4146</v>
      </c>
      <c r="K155" s="63" t="s">
        <v>4147</v>
      </c>
      <c r="L155" s="62" t="s">
        <v>4146</v>
      </c>
      <c r="M155" s="63" t="s">
        <v>4147</v>
      </c>
      <c r="N155" s="62" t="s">
        <v>4146</v>
      </c>
      <c r="O155" s="63" t="s">
        <v>4147</v>
      </c>
      <c r="CN155" s="62" t="s">
        <v>4148</v>
      </c>
      <c r="CO155" s="68" t="s">
        <v>4149</v>
      </c>
      <c r="CP155" s="62" t="s">
        <v>4148</v>
      </c>
      <c r="CQ155" s="63" t="s">
        <v>4149</v>
      </c>
      <c r="CR155" s="62" t="s">
        <v>4148</v>
      </c>
      <c r="CS155" s="68" t="s">
        <v>4149</v>
      </c>
      <c r="CV155" s="126" t="s">
        <v>6661</v>
      </c>
      <c r="CW155" s="127" t="s">
        <v>4150</v>
      </c>
      <c r="CX155" s="126" t="s">
        <v>6661</v>
      </c>
      <c r="CY155" s="127" t="s">
        <v>4150</v>
      </c>
      <c r="CZ155" s="126" t="s">
        <v>6661</v>
      </c>
      <c r="DA155" s="127" t="s">
        <v>4150</v>
      </c>
      <c r="DB155" s="126" t="s">
        <v>6661</v>
      </c>
      <c r="DC155" s="127" t="s">
        <v>4150</v>
      </c>
      <c r="EH155" s="134" t="s">
        <v>3586</v>
      </c>
      <c r="EI155" s="74" t="s">
        <v>3587</v>
      </c>
      <c r="EQ155" s="135"/>
      <c r="ES155" s="135"/>
      <c r="GP155" s="255">
        <v>101524</v>
      </c>
      <c r="GQ155" s="255" t="s">
        <v>6660</v>
      </c>
    </row>
    <row r="156" spans="6:199" ht="14.85" customHeight="1">
      <c r="F156" s="62" t="s">
        <v>4152</v>
      </c>
      <c r="G156" s="63" t="s">
        <v>4153</v>
      </c>
      <c r="H156" s="62" t="s">
        <v>4152</v>
      </c>
      <c r="I156" s="63" t="s">
        <v>4153</v>
      </c>
      <c r="J156" s="62" t="s">
        <v>4152</v>
      </c>
      <c r="K156" s="63" t="s">
        <v>4153</v>
      </c>
      <c r="L156" s="62" t="s">
        <v>4152</v>
      </c>
      <c r="M156" s="63" t="s">
        <v>4153</v>
      </c>
      <c r="N156" s="62" t="s">
        <v>4152</v>
      </c>
      <c r="O156" s="63" t="s">
        <v>4153</v>
      </c>
      <c r="CN156" s="62" t="s">
        <v>4154</v>
      </c>
      <c r="CO156" s="68" t="s">
        <v>4155</v>
      </c>
      <c r="CP156" s="62" t="s">
        <v>4154</v>
      </c>
      <c r="CQ156" s="63" t="s">
        <v>4155</v>
      </c>
      <c r="CR156" s="62" t="s">
        <v>4154</v>
      </c>
      <c r="CS156" s="68" t="s">
        <v>4155</v>
      </c>
      <c r="CV156" s="126" t="s">
        <v>6662</v>
      </c>
      <c r="CW156" s="127" t="s">
        <v>4156</v>
      </c>
      <c r="CX156" s="126" t="s">
        <v>6662</v>
      </c>
      <c r="CY156" s="127" t="s">
        <v>4156</v>
      </c>
      <c r="CZ156" s="126" t="s">
        <v>6662</v>
      </c>
      <c r="DA156" s="127" t="s">
        <v>4156</v>
      </c>
      <c r="DB156" s="126" t="s">
        <v>6662</v>
      </c>
      <c r="DC156" s="127" t="s">
        <v>4156</v>
      </c>
      <c r="EH156" s="134" t="s">
        <v>3596</v>
      </c>
      <c r="EI156" s="74" t="s">
        <v>3597</v>
      </c>
      <c r="EQ156" s="135"/>
      <c r="ES156" s="135"/>
      <c r="GP156" s="255">
        <v>101525</v>
      </c>
      <c r="GQ156" s="255" t="s">
        <v>6660</v>
      </c>
    </row>
    <row r="157" spans="6:199" ht="14.85" customHeight="1">
      <c r="F157" s="62" t="s">
        <v>4158</v>
      </c>
      <c r="G157" s="63" t="s">
        <v>4159</v>
      </c>
      <c r="H157" s="62" t="s">
        <v>4158</v>
      </c>
      <c r="I157" s="63" t="s">
        <v>4159</v>
      </c>
      <c r="J157" s="62" t="s">
        <v>4158</v>
      </c>
      <c r="K157" s="63" t="s">
        <v>4159</v>
      </c>
      <c r="L157" s="62" t="s">
        <v>4158</v>
      </c>
      <c r="M157" s="63" t="s">
        <v>4159</v>
      </c>
      <c r="N157" s="62" t="s">
        <v>4158</v>
      </c>
      <c r="O157" s="63" t="s">
        <v>4159</v>
      </c>
      <c r="CN157" s="62" t="s">
        <v>4160</v>
      </c>
      <c r="CO157" s="68" t="s">
        <v>4161</v>
      </c>
      <c r="CP157" s="62" t="s">
        <v>4160</v>
      </c>
      <c r="CQ157" s="63" t="s">
        <v>4161</v>
      </c>
      <c r="CR157" s="62" t="s">
        <v>4160</v>
      </c>
      <c r="CS157" s="68" t="s">
        <v>4161</v>
      </c>
      <c r="CV157" s="126" t="s">
        <v>6663</v>
      </c>
      <c r="CW157" s="127" t="s">
        <v>4162</v>
      </c>
      <c r="CX157" s="126" t="s">
        <v>6663</v>
      </c>
      <c r="CY157" s="127" t="s">
        <v>4162</v>
      </c>
      <c r="CZ157" s="126" t="s">
        <v>6663</v>
      </c>
      <c r="DA157" s="127" t="s">
        <v>4162</v>
      </c>
      <c r="DB157" s="126" t="s">
        <v>6663</v>
      </c>
      <c r="DC157" s="127" t="s">
        <v>4162</v>
      </c>
      <c r="EH157" s="134" t="s">
        <v>3607</v>
      </c>
      <c r="EI157" s="74" t="s">
        <v>3608</v>
      </c>
      <c r="EQ157" s="135"/>
      <c r="ES157" s="135"/>
      <c r="GP157" s="255">
        <v>101564</v>
      </c>
      <c r="GQ157" s="255" t="s">
        <v>6664</v>
      </c>
    </row>
    <row r="158" spans="6:199" ht="14.85" customHeight="1">
      <c r="F158" s="62" t="s">
        <v>4163</v>
      </c>
      <c r="G158" s="63" t="s">
        <v>4164</v>
      </c>
      <c r="H158" s="62" t="s">
        <v>4163</v>
      </c>
      <c r="I158" s="63" t="s">
        <v>4164</v>
      </c>
      <c r="J158" s="62" t="s">
        <v>4163</v>
      </c>
      <c r="K158" s="63" t="s">
        <v>4164</v>
      </c>
      <c r="L158" s="62" t="s">
        <v>4163</v>
      </c>
      <c r="M158" s="63" t="s">
        <v>4164</v>
      </c>
      <c r="N158" s="62" t="s">
        <v>4163</v>
      </c>
      <c r="O158" s="63" t="s">
        <v>4164</v>
      </c>
      <c r="CN158" s="62" t="s">
        <v>4165</v>
      </c>
      <c r="CO158" s="68" t="s">
        <v>4166</v>
      </c>
      <c r="CP158" s="62" t="s">
        <v>4165</v>
      </c>
      <c r="CQ158" s="63" t="s">
        <v>4166</v>
      </c>
      <c r="CR158" s="62" t="s">
        <v>4165</v>
      </c>
      <c r="CS158" s="68" t="s">
        <v>4166</v>
      </c>
      <c r="CV158" s="126" t="s">
        <v>6665</v>
      </c>
      <c r="CW158" s="127" t="s">
        <v>4167</v>
      </c>
      <c r="CX158" s="126" t="s">
        <v>6665</v>
      </c>
      <c r="CY158" s="127" t="s">
        <v>4167</v>
      </c>
      <c r="CZ158" s="126" t="s">
        <v>6665</v>
      </c>
      <c r="DA158" s="127" t="s">
        <v>4167</v>
      </c>
      <c r="DB158" s="126" t="s">
        <v>6665</v>
      </c>
      <c r="DC158" s="127" t="s">
        <v>4167</v>
      </c>
      <c r="EH158" s="134" t="s">
        <v>3615</v>
      </c>
      <c r="EI158" s="74" t="s">
        <v>3616</v>
      </c>
      <c r="EQ158" s="135"/>
      <c r="ES158" s="135"/>
      <c r="GP158" s="255">
        <v>101645</v>
      </c>
      <c r="GQ158" s="255" t="s">
        <v>6666</v>
      </c>
    </row>
    <row r="159" spans="6:199" ht="14.85" customHeight="1">
      <c r="F159" s="62" t="s">
        <v>4170</v>
      </c>
      <c r="G159" s="63" t="s">
        <v>4171</v>
      </c>
      <c r="H159" s="62" t="s">
        <v>4170</v>
      </c>
      <c r="I159" s="63" t="s">
        <v>4171</v>
      </c>
      <c r="J159" s="62" t="s">
        <v>4170</v>
      </c>
      <c r="K159" s="63" t="s">
        <v>4171</v>
      </c>
      <c r="L159" s="62" t="s">
        <v>4170</v>
      </c>
      <c r="M159" s="63" t="s">
        <v>4171</v>
      </c>
      <c r="N159" s="62" t="s">
        <v>4170</v>
      </c>
      <c r="O159" s="63" t="s">
        <v>4171</v>
      </c>
      <c r="CN159" s="62" t="s">
        <v>4172</v>
      </c>
      <c r="CO159" s="68" t="s">
        <v>4173</v>
      </c>
      <c r="CP159" s="62" t="s">
        <v>4172</v>
      </c>
      <c r="CQ159" s="63" t="s">
        <v>4173</v>
      </c>
      <c r="CR159" s="62" t="s">
        <v>4172</v>
      </c>
      <c r="CS159" s="68" t="s">
        <v>4173</v>
      </c>
      <c r="CV159" s="126" t="s">
        <v>6667</v>
      </c>
      <c r="CW159" s="127" t="s">
        <v>4174</v>
      </c>
      <c r="CX159" s="126" t="s">
        <v>6667</v>
      </c>
      <c r="CY159" s="127" t="s">
        <v>4174</v>
      </c>
      <c r="CZ159" s="126" t="s">
        <v>6667</v>
      </c>
      <c r="DA159" s="127" t="s">
        <v>4174</v>
      </c>
      <c r="DB159" s="126" t="s">
        <v>6667</v>
      </c>
      <c r="DC159" s="127" t="s">
        <v>4174</v>
      </c>
      <c r="EH159" s="134" t="s">
        <v>3625</v>
      </c>
      <c r="EI159" s="74" t="s">
        <v>3626</v>
      </c>
      <c r="EQ159" s="135"/>
      <c r="ES159" s="135"/>
      <c r="GP159" s="255">
        <v>101647</v>
      </c>
      <c r="GQ159" s="255" t="s">
        <v>6668</v>
      </c>
    </row>
    <row r="160" spans="6:199" ht="14.85" customHeight="1">
      <c r="F160" s="62" t="s">
        <v>4177</v>
      </c>
      <c r="G160" s="63" t="s">
        <v>4178</v>
      </c>
      <c r="H160" s="62" t="s">
        <v>4177</v>
      </c>
      <c r="I160" s="63" t="s">
        <v>4178</v>
      </c>
      <c r="J160" s="62" t="s">
        <v>4177</v>
      </c>
      <c r="K160" s="63" t="s">
        <v>4178</v>
      </c>
      <c r="L160" s="62" t="s">
        <v>4177</v>
      </c>
      <c r="M160" s="63" t="s">
        <v>4178</v>
      </c>
      <c r="N160" s="62" t="s">
        <v>4177</v>
      </c>
      <c r="O160" s="63" t="s">
        <v>4178</v>
      </c>
      <c r="CN160" s="62" t="s">
        <v>4179</v>
      </c>
      <c r="CO160" s="68" t="s">
        <v>4180</v>
      </c>
      <c r="CP160" s="62" t="s">
        <v>4179</v>
      </c>
      <c r="CQ160" s="63" t="s">
        <v>4180</v>
      </c>
      <c r="CR160" s="62" t="s">
        <v>4179</v>
      </c>
      <c r="CS160" s="68" t="s">
        <v>4180</v>
      </c>
      <c r="CV160" s="126" t="s">
        <v>6669</v>
      </c>
      <c r="CW160" s="127" t="s">
        <v>4181</v>
      </c>
      <c r="CX160" s="126" t="s">
        <v>6669</v>
      </c>
      <c r="CY160" s="127" t="s">
        <v>4181</v>
      </c>
      <c r="CZ160" s="126" t="s">
        <v>6669</v>
      </c>
      <c r="DA160" s="127" t="s">
        <v>4181</v>
      </c>
      <c r="DB160" s="126" t="s">
        <v>6669</v>
      </c>
      <c r="DC160" s="127" t="s">
        <v>4181</v>
      </c>
      <c r="EH160" s="134" t="s">
        <v>3636</v>
      </c>
      <c r="EI160" s="74" t="s">
        <v>3637</v>
      </c>
      <c r="EQ160" s="135"/>
      <c r="ES160" s="135"/>
      <c r="GP160" s="255">
        <v>101648</v>
      </c>
      <c r="GQ160" s="255" t="s">
        <v>6670</v>
      </c>
    </row>
    <row r="161" spans="6:199" ht="14.85" customHeight="1">
      <c r="F161" s="62" t="s">
        <v>4183</v>
      </c>
      <c r="G161" s="63" t="s">
        <v>4184</v>
      </c>
      <c r="H161" s="62" t="s">
        <v>4183</v>
      </c>
      <c r="I161" s="63" t="s">
        <v>4184</v>
      </c>
      <c r="J161" s="62" t="s">
        <v>4183</v>
      </c>
      <c r="K161" s="63" t="s">
        <v>4184</v>
      </c>
      <c r="L161" s="62" t="s">
        <v>4183</v>
      </c>
      <c r="M161" s="63" t="s">
        <v>4184</v>
      </c>
      <c r="N161" s="62" t="s">
        <v>4183</v>
      </c>
      <c r="O161" s="63" t="s">
        <v>4184</v>
      </c>
      <c r="CN161" s="62" t="s">
        <v>4185</v>
      </c>
      <c r="CO161" s="68" t="s">
        <v>4186</v>
      </c>
      <c r="CP161" s="62" t="s">
        <v>4185</v>
      </c>
      <c r="CQ161" s="63" t="s">
        <v>4186</v>
      </c>
      <c r="CR161" s="62" t="s">
        <v>4185</v>
      </c>
      <c r="CS161" s="68" t="s">
        <v>4186</v>
      </c>
      <c r="CV161" s="126" t="s">
        <v>6671</v>
      </c>
      <c r="CW161" s="127" t="s">
        <v>4187</v>
      </c>
      <c r="CX161" s="126" t="s">
        <v>6671</v>
      </c>
      <c r="CY161" s="127" t="s">
        <v>4187</v>
      </c>
      <c r="CZ161" s="126" t="s">
        <v>6671</v>
      </c>
      <c r="DA161" s="127" t="s">
        <v>4187</v>
      </c>
      <c r="DB161" s="126" t="s">
        <v>6671</v>
      </c>
      <c r="DC161" s="127" t="s">
        <v>4187</v>
      </c>
      <c r="EH161" s="134" t="s">
        <v>3647</v>
      </c>
      <c r="EI161" s="74" t="s">
        <v>4188</v>
      </c>
      <c r="EQ161" s="135"/>
      <c r="ES161" s="135"/>
      <c r="GP161" s="255">
        <v>101702</v>
      </c>
      <c r="GQ161" s="255" t="s">
        <v>6672</v>
      </c>
    </row>
    <row r="162" spans="6:199" ht="14.85" customHeight="1">
      <c r="F162" s="62" t="s">
        <v>4190</v>
      </c>
      <c r="G162" s="63" t="s">
        <v>4191</v>
      </c>
      <c r="H162" s="62" t="s">
        <v>4190</v>
      </c>
      <c r="I162" s="63" t="s">
        <v>4191</v>
      </c>
      <c r="J162" s="62" t="s">
        <v>4190</v>
      </c>
      <c r="K162" s="63" t="s">
        <v>4191</v>
      </c>
      <c r="L162" s="62" t="s">
        <v>4190</v>
      </c>
      <c r="M162" s="63" t="s">
        <v>4191</v>
      </c>
      <c r="N162" s="62" t="s">
        <v>4190</v>
      </c>
      <c r="O162" s="63" t="s">
        <v>4191</v>
      </c>
      <c r="CN162" s="62" t="s">
        <v>4192</v>
      </c>
      <c r="CO162" s="68" t="s">
        <v>4193</v>
      </c>
      <c r="CP162" s="62" t="s">
        <v>4192</v>
      </c>
      <c r="CQ162" s="63" t="s">
        <v>4193</v>
      </c>
      <c r="CR162" s="62" t="s">
        <v>4192</v>
      </c>
      <c r="CS162" s="68" t="s">
        <v>4193</v>
      </c>
      <c r="CV162" s="126" t="s">
        <v>6673</v>
      </c>
      <c r="CW162" s="127" t="s">
        <v>4194</v>
      </c>
      <c r="CX162" s="126" t="s">
        <v>6673</v>
      </c>
      <c r="CY162" s="127" t="s">
        <v>4194</v>
      </c>
      <c r="CZ162" s="126" t="s">
        <v>6673</v>
      </c>
      <c r="DA162" s="127" t="s">
        <v>4194</v>
      </c>
      <c r="DB162" s="126" t="s">
        <v>6673</v>
      </c>
      <c r="DC162" s="127" t="s">
        <v>4194</v>
      </c>
      <c r="EH162" s="134" t="s">
        <v>3656</v>
      </c>
      <c r="EI162" s="74" t="s">
        <v>4195</v>
      </c>
      <c r="EQ162" s="135"/>
      <c r="ES162" s="135"/>
      <c r="GP162" s="255">
        <v>101722</v>
      </c>
      <c r="GQ162" s="255" t="s">
        <v>6674</v>
      </c>
    </row>
    <row r="163" spans="6:199" ht="14.85" customHeight="1">
      <c r="F163" s="62" t="s">
        <v>4198</v>
      </c>
      <c r="G163" s="63" t="s">
        <v>4199</v>
      </c>
      <c r="H163" s="62" t="s">
        <v>4198</v>
      </c>
      <c r="I163" s="63" t="s">
        <v>4199</v>
      </c>
      <c r="J163" s="62" t="s">
        <v>4198</v>
      </c>
      <c r="K163" s="63" t="s">
        <v>4199</v>
      </c>
      <c r="L163" s="62" t="s">
        <v>4198</v>
      </c>
      <c r="M163" s="63" t="s">
        <v>4199</v>
      </c>
      <c r="N163" s="62" t="s">
        <v>4198</v>
      </c>
      <c r="O163" s="63" t="s">
        <v>4199</v>
      </c>
      <c r="CN163" s="62" t="s">
        <v>4200</v>
      </c>
      <c r="CO163" s="68" t="s">
        <v>4201</v>
      </c>
      <c r="CP163" s="62" t="s">
        <v>4200</v>
      </c>
      <c r="CQ163" s="63" t="s">
        <v>4201</v>
      </c>
      <c r="CR163" s="62" t="s">
        <v>4200</v>
      </c>
      <c r="CS163" s="68" t="s">
        <v>4201</v>
      </c>
      <c r="CV163" s="126" t="s">
        <v>6675</v>
      </c>
      <c r="CW163" s="127" t="s">
        <v>4202</v>
      </c>
      <c r="CX163" s="126" t="s">
        <v>6675</v>
      </c>
      <c r="CY163" s="127" t="s">
        <v>4202</v>
      </c>
      <c r="CZ163" s="126" t="s">
        <v>6675</v>
      </c>
      <c r="DA163" s="127" t="s">
        <v>4202</v>
      </c>
      <c r="DB163" s="126" t="s">
        <v>6675</v>
      </c>
      <c r="DC163" s="127" t="s">
        <v>4202</v>
      </c>
      <c r="EH163" s="134" t="s">
        <v>3666</v>
      </c>
      <c r="EI163" s="74" t="s">
        <v>4203</v>
      </c>
      <c r="EQ163" s="135"/>
      <c r="ES163" s="135"/>
      <c r="GP163" s="255">
        <v>101620</v>
      </c>
      <c r="GQ163" s="255" t="s">
        <v>6676</v>
      </c>
    </row>
    <row r="164" spans="6:199" ht="14.85" customHeight="1">
      <c r="F164" s="62" t="s">
        <v>4204</v>
      </c>
      <c r="G164" s="63" t="s">
        <v>4205</v>
      </c>
      <c r="H164" s="62" t="s">
        <v>4204</v>
      </c>
      <c r="I164" s="63" t="s">
        <v>4205</v>
      </c>
      <c r="J164" s="62" t="s">
        <v>4204</v>
      </c>
      <c r="K164" s="63" t="s">
        <v>4205</v>
      </c>
      <c r="L164" s="62" t="s">
        <v>4204</v>
      </c>
      <c r="M164" s="63" t="s">
        <v>4205</v>
      </c>
      <c r="N164" s="62" t="s">
        <v>4204</v>
      </c>
      <c r="O164" s="63" t="s">
        <v>4205</v>
      </c>
      <c r="CN164" s="62" t="s">
        <v>4206</v>
      </c>
      <c r="CO164" s="68" t="s">
        <v>4207</v>
      </c>
      <c r="CP164" s="62" t="s">
        <v>4206</v>
      </c>
      <c r="CQ164" s="63" t="s">
        <v>4207</v>
      </c>
      <c r="CR164" s="62" t="s">
        <v>4206</v>
      </c>
      <c r="CS164" s="68" t="s">
        <v>4207</v>
      </c>
      <c r="CV164" s="126" t="s">
        <v>6675</v>
      </c>
      <c r="CW164" s="127" t="s">
        <v>4202</v>
      </c>
      <c r="CX164" s="126" t="s">
        <v>6675</v>
      </c>
      <c r="CY164" s="127" t="s">
        <v>4202</v>
      </c>
      <c r="CZ164" s="126" t="s">
        <v>6675</v>
      </c>
      <c r="DA164" s="127" t="s">
        <v>4202</v>
      </c>
      <c r="DB164" s="126" t="s">
        <v>6675</v>
      </c>
      <c r="DC164" s="127" t="s">
        <v>4202</v>
      </c>
      <c r="EH164" s="134" t="s">
        <v>3676</v>
      </c>
      <c r="EI164" s="74" t="s">
        <v>3677</v>
      </c>
      <c r="EQ164" s="135"/>
      <c r="ES164" s="135"/>
      <c r="GP164" s="255">
        <v>101661</v>
      </c>
      <c r="GQ164" s="255" t="s">
        <v>6677</v>
      </c>
    </row>
    <row r="165" spans="6:199" ht="14.85" customHeight="1">
      <c r="F165" s="62" t="s">
        <v>4208</v>
      </c>
      <c r="G165" s="63" t="s">
        <v>4209</v>
      </c>
      <c r="H165" s="62" t="s">
        <v>4208</v>
      </c>
      <c r="I165" s="63" t="s">
        <v>4209</v>
      </c>
      <c r="J165" s="62" t="s">
        <v>4208</v>
      </c>
      <c r="K165" s="63" t="s">
        <v>4209</v>
      </c>
      <c r="L165" s="62" t="s">
        <v>4208</v>
      </c>
      <c r="M165" s="63" t="s">
        <v>4209</v>
      </c>
      <c r="N165" s="62" t="s">
        <v>4208</v>
      </c>
      <c r="O165" s="63" t="s">
        <v>4209</v>
      </c>
      <c r="CN165" s="62" t="s">
        <v>4210</v>
      </c>
      <c r="CO165" s="68" t="s">
        <v>4211</v>
      </c>
      <c r="CP165" s="62" t="s">
        <v>4210</v>
      </c>
      <c r="CQ165" s="63" t="s">
        <v>4211</v>
      </c>
      <c r="CR165" s="62" t="s">
        <v>4210</v>
      </c>
      <c r="CS165" s="68" t="s">
        <v>4211</v>
      </c>
      <c r="CV165" s="126" t="s">
        <v>6678</v>
      </c>
      <c r="CW165" s="127" t="s">
        <v>4212</v>
      </c>
      <c r="CX165" s="126" t="s">
        <v>6678</v>
      </c>
      <c r="CY165" s="127" t="s">
        <v>4212</v>
      </c>
      <c r="CZ165" s="126" t="s">
        <v>6678</v>
      </c>
      <c r="DA165" s="127" t="s">
        <v>4212</v>
      </c>
      <c r="DB165" s="126" t="s">
        <v>6678</v>
      </c>
      <c r="DC165" s="127" t="s">
        <v>4212</v>
      </c>
      <c r="EH165" s="134" t="s">
        <v>3686</v>
      </c>
      <c r="EI165" s="74" t="s">
        <v>3687</v>
      </c>
      <c r="EQ165" s="135"/>
      <c r="ES165" s="135"/>
      <c r="GP165" s="255">
        <v>101738</v>
      </c>
      <c r="GQ165" s="255" t="s">
        <v>6679</v>
      </c>
    </row>
    <row r="166" spans="6:199" ht="14.85" customHeight="1">
      <c r="F166" s="62" t="s">
        <v>4214</v>
      </c>
      <c r="G166" s="63" t="s">
        <v>4215</v>
      </c>
      <c r="H166" s="62" t="s">
        <v>4214</v>
      </c>
      <c r="I166" s="63" t="s">
        <v>4215</v>
      </c>
      <c r="J166" s="62" t="s">
        <v>4214</v>
      </c>
      <c r="K166" s="63" t="s">
        <v>4215</v>
      </c>
      <c r="L166" s="62" t="s">
        <v>4214</v>
      </c>
      <c r="M166" s="63" t="s">
        <v>4215</v>
      </c>
      <c r="N166" s="62" t="s">
        <v>4214</v>
      </c>
      <c r="O166" s="63" t="s">
        <v>4215</v>
      </c>
      <c r="CN166" s="62" t="s">
        <v>4216</v>
      </c>
      <c r="CO166" s="68" t="s">
        <v>4217</v>
      </c>
      <c r="CP166" s="62" t="s">
        <v>4216</v>
      </c>
      <c r="CQ166" s="63" t="s">
        <v>4217</v>
      </c>
      <c r="CR166" s="62" t="s">
        <v>4216</v>
      </c>
      <c r="CS166" s="68" t="s">
        <v>4217</v>
      </c>
      <c r="CV166" s="126" t="s">
        <v>6680</v>
      </c>
      <c r="CW166" s="127" t="s">
        <v>4218</v>
      </c>
      <c r="CX166" s="126" t="s">
        <v>6680</v>
      </c>
      <c r="CY166" s="127" t="s">
        <v>4218</v>
      </c>
      <c r="CZ166" s="126" t="s">
        <v>6680</v>
      </c>
      <c r="DA166" s="127" t="s">
        <v>4218</v>
      </c>
      <c r="DB166" s="126" t="s">
        <v>6680</v>
      </c>
      <c r="DC166" s="127" t="s">
        <v>4218</v>
      </c>
      <c r="EH166" s="134" t="s">
        <v>3695</v>
      </c>
      <c r="EI166" s="74" t="s">
        <v>4219</v>
      </c>
      <c r="EQ166" s="135"/>
      <c r="ES166" s="135"/>
      <c r="GP166" s="255">
        <v>101768</v>
      </c>
      <c r="GQ166" s="255" t="s">
        <v>6681</v>
      </c>
    </row>
    <row r="167" spans="6:199" ht="14.85" customHeight="1">
      <c r="F167" s="62" t="s">
        <v>4222</v>
      </c>
      <c r="G167" s="63" t="s">
        <v>4223</v>
      </c>
      <c r="H167" s="62" t="s">
        <v>4222</v>
      </c>
      <c r="I167" s="63" t="s">
        <v>4223</v>
      </c>
      <c r="J167" s="62" t="s">
        <v>4222</v>
      </c>
      <c r="K167" s="63" t="s">
        <v>4223</v>
      </c>
      <c r="L167" s="62" t="s">
        <v>4222</v>
      </c>
      <c r="M167" s="63" t="s">
        <v>4223</v>
      </c>
      <c r="N167" s="62" t="s">
        <v>4222</v>
      </c>
      <c r="O167" s="63" t="s">
        <v>4223</v>
      </c>
      <c r="CN167" s="62" t="s">
        <v>4224</v>
      </c>
      <c r="CO167" s="68" t="s">
        <v>4225</v>
      </c>
      <c r="CP167" s="62" t="s">
        <v>4224</v>
      </c>
      <c r="CQ167" s="63" t="s">
        <v>4225</v>
      </c>
      <c r="CR167" s="62" t="s">
        <v>4224</v>
      </c>
      <c r="CS167" s="68" t="s">
        <v>4225</v>
      </c>
      <c r="CV167" s="126" t="s">
        <v>6682</v>
      </c>
      <c r="CW167" s="127" t="s">
        <v>4226</v>
      </c>
      <c r="CX167" s="126" t="s">
        <v>6682</v>
      </c>
      <c r="CY167" s="127" t="s">
        <v>4226</v>
      </c>
      <c r="CZ167" s="126" t="s">
        <v>6682</v>
      </c>
      <c r="DA167" s="127" t="s">
        <v>4226</v>
      </c>
      <c r="DB167" s="126" t="s">
        <v>6682</v>
      </c>
      <c r="DC167" s="127" t="s">
        <v>4226</v>
      </c>
      <c r="EH167" s="134" t="s">
        <v>3703</v>
      </c>
      <c r="EI167" s="74" t="s">
        <v>3704</v>
      </c>
      <c r="EQ167" s="135"/>
      <c r="ES167" s="135"/>
      <c r="GP167" s="255">
        <v>101576</v>
      </c>
      <c r="GQ167" s="255" t="s">
        <v>6683</v>
      </c>
    </row>
    <row r="168" spans="6:199" ht="14.85" customHeight="1">
      <c r="F168" s="62" t="s">
        <v>4228</v>
      </c>
      <c r="G168" s="63" t="s">
        <v>4229</v>
      </c>
      <c r="H168" s="62" t="s">
        <v>4228</v>
      </c>
      <c r="I168" s="63" t="s">
        <v>4229</v>
      </c>
      <c r="J168" s="62" t="s">
        <v>4228</v>
      </c>
      <c r="K168" s="63" t="s">
        <v>4229</v>
      </c>
      <c r="L168" s="62" t="s">
        <v>4228</v>
      </c>
      <c r="M168" s="63" t="s">
        <v>4229</v>
      </c>
      <c r="N168" s="62" t="s">
        <v>4228</v>
      </c>
      <c r="O168" s="63" t="s">
        <v>4229</v>
      </c>
      <c r="CN168" s="62" t="s">
        <v>4230</v>
      </c>
      <c r="CO168" s="68" t="s">
        <v>4231</v>
      </c>
      <c r="CP168" s="62" t="s">
        <v>4230</v>
      </c>
      <c r="CQ168" s="63" t="s">
        <v>4231</v>
      </c>
      <c r="CR168" s="62" t="s">
        <v>4230</v>
      </c>
      <c r="CS168" s="68" t="s">
        <v>4231</v>
      </c>
      <c r="CV168" s="126" t="s">
        <v>6684</v>
      </c>
      <c r="CW168" s="127" t="s">
        <v>4232</v>
      </c>
      <c r="CX168" s="126" t="s">
        <v>6684</v>
      </c>
      <c r="CY168" s="127" t="s">
        <v>4232</v>
      </c>
      <c r="CZ168" s="126" t="s">
        <v>6684</v>
      </c>
      <c r="DA168" s="127" t="s">
        <v>4232</v>
      </c>
      <c r="DB168" s="126" t="s">
        <v>6684</v>
      </c>
      <c r="DC168" s="127" t="s">
        <v>4232</v>
      </c>
      <c r="EH168" s="134" t="s">
        <v>3712</v>
      </c>
      <c r="EI168" s="74" t="s">
        <v>3713</v>
      </c>
      <c r="EQ168" s="135"/>
      <c r="ES168" s="135"/>
      <c r="GP168" s="255">
        <v>101678</v>
      </c>
      <c r="GQ168" s="255" t="s">
        <v>6685</v>
      </c>
    </row>
    <row r="169" spans="6:199" ht="14.85" customHeight="1">
      <c r="F169" s="62" t="s">
        <v>4234</v>
      </c>
      <c r="G169" s="63" t="s">
        <v>4235</v>
      </c>
      <c r="H169" s="62" t="s">
        <v>4234</v>
      </c>
      <c r="I169" s="63" t="s">
        <v>4235</v>
      </c>
      <c r="J169" s="62" t="s">
        <v>4234</v>
      </c>
      <c r="K169" s="63" t="s">
        <v>4235</v>
      </c>
      <c r="L169" s="62" t="s">
        <v>4234</v>
      </c>
      <c r="M169" s="63" t="s">
        <v>4235</v>
      </c>
      <c r="N169" s="62" t="s">
        <v>4234</v>
      </c>
      <c r="O169" s="63" t="s">
        <v>4235</v>
      </c>
      <c r="CN169" s="62" t="s">
        <v>4236</v>
      </c>
      <c r="CO169" s="68" t="s">
        <v>4237</v>
      </c>
      <c r="CP169" s="62" t="s">
        <v>4236</v>
      </c>
      <c r="CQ169" s="63" t="s">
        <v>4237</v>
      </c>
      <c r="CR169" s="62" t="s">
        <v>4236</v>
      </c>
      <c r="CS169" s="68" t="s">
        <v>4237</v>
      </c>
      <c r="CV169" s="126" t="s">
        <v>6686</v>
      </c>
      <c r="CW169" s="127" t="s">
        <v>4238</v>
      </c>
      <c r="CX169" s="126" t="s">
        <v>6686</v>
      </c>
      <c r="CY169" s="127" t="s">
        <v>4238</v>
      </c>
      <c r="CZ169" s="126" t="s">
        <v>6686</v>
      </c>
      <c r="DA169" s="127" t="s">
        <v>4238</v>
      </c>
      <c r="DB169" s="126" t="s">
        <v>6686</v>
      </c>
      <c r="DC169" s="127" t="s">
        <v>4238</v>
      </c>
      <c r="EH169" s="134" t="s">
        <v>3729</v>
      </c>
      <c r="EI169" s="74" t="s">
        <v>3730</v>
      </c>
      <c r="EQ169" s="135"/>
      <c r="ES169" s="135"/>
      <c r="GP169" s="255">
        <v>101698</v>
      </c>
      <c r="GQ169" s="255" t="s">
        <v>6687</v>
      </c>
    </row>
    <row r="170" spans="6:199" ht="14.85" customHeight="1">
      <c r="F170" s="62" t="s">
        <v>4240</v>
      </c>
      <c r="G170" s="63" t="s">
        <v>4241</v>
      </c>
      <c r="H170" s="62" t="s">
        <v>4240</v>
      </c>
      <c r="I170" s="63" t="s">
        <v>4241</v>
      </c>
      <c r="J170" s="62" t="s">
        <v>4240</v>
      </c>
      <c r="K170" s="63" t="s">
        <v>4241</v>
      </c>
      <c r="L170" s="62" t="s">
        <v>4240</v>
      </c>
      <c r="M170" s="63" t="s">
        <v>4241</v>
      </c>
      <c r="N170" s="62" t="s">
        <v>4240</v>
      </c>
      <c r="O170" s="63" t="s">
        <v>4241</v>
      </c>
      <c r="CN170" s="62" t="s">
        <v>4242</v>
      </c>
      <c r="CO170" s="68" t="s">
        <v>4243</v>
      </c>
      <c r="CP170" s="62" t="s">
        <v>4242</v>
      </c>
      <c r="CQ170" s="63" t="s">
        <v>4243</v>
      </c>
      <c r="CR170" s="62" t="s">
        <v>4242</v>
      </c>
      <c r="CS170" s="68" t="s">
        <v>4243</v>
      </c>
      <c r="CV170" s="126" t="s">
        <v>6688</v>
      </c>
      <c r="CW170" s="127" t="s">
        <v>4244</v>
      </c>
      <c r="CX170" s="126" t="s">
        <v>6688</v>
      </c>
      <c r="CY170" s="127" t="s">
        <v>4244</v>
      </c>
      <c r="CZ170" s="126" t="s">
        <v>6688</v>
      </c>
      <c r="DA170" s="127" t="s">
        <v>4244</v>
      </c>
      <c r="DB170" s="126" t="s">
        <v>6688</v>
      </c>
      <c r="DC170" s="127" t="s">
        <v>4244</v>
      </c>
      <c r="EH170" s="134" t="s">
        <v>3739</v>
      </c>
      <c r="EI170" s="74" t="s">
        <v>3740</v>
      </c>
      <c r="EQ170" s="135"/>
      <c r="ES170" s="135"/>
      <c r="GP170" s="255">
        <v>101706</v>
      </c>
      <c r="GQ170" s="255" t="s">
        <v>6689</v>
      </c>
    </row>
    <row r="171" spans="6:199" ht="14.85" customHeight="1">
      <c r="F171" s="62" t="s">
        <v>4246</v>
      </c>
      <c r="G171" s="63" t="s">
        <v>4247</v>
      </c>
      <c r="H171" s="62" t="s">
        <v>4246</v>
      </c>
      <c r="I171" s="63" t="s">
        <v>4247</v>
      </c>
      <c r="J171" s="62" t="s">
        <v>4246</v>
      </c>
      <c r="K171" s="63" t="s">
        <v>4247</v>
      </c>
      <c r="L171" s="62" t="s">
        <v>4246</v>
      </c>
      <c r="M171" s="63" t="s">
        <v>4247</v>
      </c>
      <c r="N171" s="62" t="s">
        <v>4246</v>
      </c>
      <c r="O171" s="63" t="s">
        <v>4247</v>
      </c>
      <c r="CN171" s="62" t="s">
        <v>4248</v>
      </c>
      <c r="CO171" s="68" t="s">
        <v>4249</v>
      </c>
      <c r="CP171" s="62" t="s">
        <v>4248</v>
      </c>
      <c r="CQ171" s="63" t="s">
        <v>4249</v>
      </c>
      <c r="CR171" s="62" t="s">
        <v>4248</v>
      </c>
      <c r="CS171" s="68" t="s">
        <v>4249</v>
      </c>
      <c r="CV171" s="126" t="s">
        <v>6690</v>
      </c>
      <c r="CW171" s="127" t="s">
        <v>4250</v>
      </c>
      <c r="CX171" s="126" t="s">
        <v>6690</v>
      </c>
      <c r="CY171" s="127" t="s">
        <v>4250</v>
      </c>
      <c r="CZ171" s="126" t="s">
        <v>6690</v>
      </c>
      <c r="DA171" s="127" t="s">
        <v>4250</v>
      </c>
      <c r="DB171" s="126" t="s">
        <v>6690</v>
      </c>
      <c r="DC171" s="127" t="s">
        <v>4250</v>
      </c>
      <c r="EH171" s="134" t="s">
        <v>3745</v>
      </c>
      <c r="EI171" s="74" t="s">
        <v>3746</v>
      </c>
      <c r="EQ171" s="135"/>
      <c r="ES171" s="135"/>
      <c r="GP171" s="255">
        <v>101550</v>
      </c>
      <c r="GQ171" s="255" t="s">
        <v>6691</v>
      </c>
    </row>
    <row r="172" spans="6:199" ht="14.85" customHeight="1">
      <c r="F172" s="62" t="s">
        <v>4253</v>
      </c>
      <c r="G172" s="63" t="s">
        <v>4254</v>
      </c>
      <c r="H172" s="62" t="s">
        <v>4253</v>
      </c>
      <c r="I172" s="63" t="s">
        <v>4254</v>
      </c>
      <c r="J172" s="62" t="s">
        <v>4253</v>
      </c>
      <c r="K172" s="63" t="s">
        <v>4254</v>
      </c>
      <c r="L172" s="62" t="s">
        <v>4253</v>
      </c>
      <c r="M172" s="63" t="s">
        <v>4254</v>
      </c>
      <c r="N172" s="62" t="s">
        <v>4253</v>
      </c>
      <c r="O172" s="63" t="s">
        <v>4254</v>
      </c>
      <c r="CN172" s="62" t="s">
        <v>4255</v>
      </c>
      <c r="CO172" s="68" t="s">
        <v>4256</v>
      </c>
      <c r="CP172" s="62" t="s">
        <v>4255</v>
      </c>
      <c r="CQ172" s="63" t="s">
        <v>4256</v>
      </c>
      <c r="CR172" s="62" t="s">
        <v>4255</v>
      </c>
      <c r="CS172" s="68" t="s">
        <v>4256</v>
      </c>
      <c r="CV172" s="126" t="s">
        <v>6692</v>
      </c>
      <c r="CW172" s="127" t="s">
        <v>4257</v>
      </c>
      <c r="CX172" s="126" t="s">
        <v>6692</v>
      </c>
      <c r="CY172" s="127" t="s">
        <v>4257</v>
      </c>
      <c r="CZ172" s="126" t="s">
        <v>6692</v>
      </c>
      <c r="DA172" s="127" t="s">
        <v>4257</v>
      </c>
      <c r="DB172" s="126" t="s">
        <v>6692</v>
      </c>
      <c r="DC172" s="127" t="s">
        <v>4257</v>
      </c>
      <c r="EH172" s="134" t="s">
        <v>3750</v>
      </c>
      <c r="EI172" s="74" t="s">
        <v>3751</v>
      </c>
      <c r="EQ172" s="135"/>
      <c r="ES172" s="135"/>
      <c r="GP172" s="255">
        <v>101783</v>
      </c>
      <c r="GQ172" s="255" t="s">
        <v>6693</v>
      </c>
    </row>
    <row r="173" spans="6:199" ht="14.85" customHeight="1">
      <c r="F173" s="62" t="s">
        <v>4259</v>
      </c>
      <c r="G173" s="63" t="s">
        <v>4260</v>
      </c>
      <c r="H173" s="62" t="s">
        <v>4259</v>
      </c>
      <c r="I173" s="63" t="s">
        <v>4260</v>
      </c>
      <c r="J173" s="62" t="s">
        <v>4259</v>
      </c>
      <c r="K173" s="63" t="s">
        <v>4260</v>
      </c>
      <c r="L173" s="62" t="s">
        <v>4259</v>
      </c>
      <c r="M173" s="63" t="s">
        <v>4260</v>
      </c>
      <c r="N173" s="62" t="s">
        <v>4259</v>
      </c>
      <c r="O173" s="63" t="s">
        <v>4260</v>
      </c>
      <c r="CN173" s="62" t="s">
        <v>4261</v>
      </c>
      <c r="CO173" s="68" t="s">
        <v>4262</v>
      </c>
      <c r="CP173" s="62" t="s">
        <v>4261</v>
      </c>
      <c r="CQ173" s="63" t="s">
        <v>4262</v>
      </c>
      <c r="CR173" s="62" t="s">
        <v>4261</v>
      </c>
      <c r="CS173" s="68" t="s">
        <v>4262</v>
      </c>
      <c r="CV173" s="126" t="s">
        <v>6692</v>
      </c>
      <c r="CW173" s="127" t="s">
        <v>4257</v>
      </c>
      <c r="CX173" s="126" t="s">
        <v>6692</v>
      </c>
      <c r="CY173" s="127" t="s">
        <v>4257</v>
      </c>
      <c r="CZ173" s="126" t="s">
        <v>6692</v>
      </c>
      <c r="DA173" s="127" t="s">
        <v>4257</v>
      </c>
      <c r="DB173" s="126" t="s">
        <v>6692</v>
      </c>
      <c r="DC173" s="127" t="s">
        <v>4257</v>
      </c>
      <c r="EH173" s="134" t="s">
        <v>3756</v>
      </c>
      <c r="EI173" s="74" t="s">
        <v>4263</v>
      </c>
      <c r="EQ173" s="135"/>
      <c r="ES173" s="135"/>
      <c r="GP173" s="255">
        <v>101625</v>
      </c>
      <c r="GQ173" s="255" t="s">
        <v>6694</v>
      </c>
    </row>
    <row r="174" spans="6:199" ht="14.85" customHeight="1">
      <c r="F174" s="62" t="s">
        <v>4266</v>
      </c>
      <c r="G174" s="63" t="s">
        <v>4267</v>
      </c>
      <c r="H174" s="62" t="s">
        <v>4266</v>
      </c>
      <c r="I174" s="63" t="s">
        <v>4267</v>
      </c>
      <c r="J174" s="62" t="s">
        <v>4266</v>
      </c>
      <c r="K174" s="63" t="s">
        <v>4267</v>
      </c>
      <c r="L174" s="62" t="s">
        <v>4266</v>
      </c>
      <c r="M174" s="63" t="s">
        <v>4267</v>
      </c>
      <c r="N174" s="62" t="s">
        <v>4266</v>
      </c>
      <c r="O174" s="63" t="s">
        <v>4267</v>
      </c>
      <c r="CN174" s="62" t="s">
        <v>4268</v>
      </c>
      <c r="CO174" s="68" t="s">
        <v>4269</v>
      </c>
      <c r="CP174" s="62" t="s">
        <v>4268</v>
      </c>
      <c r="CQ174" s="63" t="s">
        <v>4269</v>
      </c>
      <c r="CR174" s="62" t="s">
        <v>4268</v>
      </c>
      <c r="CS174" s="68" t="s">
        <v>4269</v>
      </c>
      <c r="CV174" s="126" t="s">
        <v>6695</v>
      </c>
      <c r="CW174" s="127" t="s">
        <v>4270</v>
      </c>
      <c r="CX174" s="126" t="s">
        <v>6695</v>
      </c>
      <c r="CY174" s="127" t="s">
        <v>4270</v>
      </c>
      <c r="CZ174" s="126" t="s">
        <v>6695</v>
      </c>
      <c r="DA174" s="127" t="s">
        <v>4270</v>
      </c>
      <c r="DB174" s="126" t="s">
        <v>6695</v>
      </c>
      <c r="DC174" s="127" t="s">
        <v>4270</v>
      </c>
      <c r="EH174" s="134" t="s">
        <v>3760</v>
      </c>
      <c r="EI174" s="74" t="s">
        <v>3761</v>
      </c>
      <c r="EQ174" s="135"/>
      <c r="ES174" s="135"/>
      <c r="GP174" s="255">
        <v>101650</v>
      </c>
      <c r="GQ174" s="255" t="s">
        <v>6696</v>
      </c>
    </row>
    <row r="175" spans="6:199" ht="14.85" customHeight="1">
      <c r="F175" s="62" t="s">
        <v>4271</v>
      </c>
      <c r="G175" s="63" t="s">
        <v>4272</v>
      </c>
      <c r="H175" s="62" t="s">
        <v>4271</v>
      </c>
      <c r="I175" s="63" t="s">
        <v>4272</v>
      </c>
      <c r="J175" s="62" t="s">
        <v>4271</v>
      </c>
      <c r="K175" s="63" t="s">
        <v>4272</v>
      </c>
      <c r="L175" s="62" t="s">
        <v>4271</v>
      </c>
      <c r="M175" s="63" t="s">
        <v>4272</v>
      </c>
      <c r="N175" s="62" t="s">
        <v>4271</v>
      </c>
      <c r="O175" s="63" t="s">
        <v>4272</v>
      </c>
      <c r="CN175" s="62" t="s">
        <v>4273</v>
      </c>
      <c r="CO175" s="68" t="s">
        <v>4274</v>
      </c>
      <c r="CP175" s="62" t="s">
        <v>4273</v>
      </c>
      <c r="CQ175" s="63" t="s">
        <v>4274</v>
      </c>
      <c r="CR175" s="62" t="s">
        <v>4273</v>
      </c>
      <c r="CS175" s="68" t="s">
        <v>4274</v>
      </c>
      <c r="CV175" s="126" t="s">
        <v>6697</v>
      </c>
      <c r="CW175" s="127" t="s">
        <v>4275</v>
      </c>
      <c r="CX175" s="126" t="s">
        <v>6697</v>
      </c>
      <c r="CY175" s="127" t="s">
        <v>4275</v>
      </c>
      <c r="CZ175" s="126" t="s">
        <v>6697</v>
      </c>
      <c r="DA175" s="127" t="s">
        <v>4275</v>
      </c>
      <c r="DB175" s="126" t="s">
        <v>6697</v>
      </c>
      <c r="DC175" s="127" t="s">
        <v>4275</v>
      </c>
      <c r="EH175" s="134" t="s">
        <v>3774</v>
      </c>
      <c r="EI175" s="74" t="s">
        <v>3775</v>
      </c>
      <c r="EQ175" s="135"/>
      <c r="ES175" s="135"/>
      <c r="GP175" s="255">
        <v>101756</v>
      </c>
      <c r="GQ175" s="255" t="s">
        <v>6698</v>
      </c>
    </row>
    <row r="176" spans="6:199" ht="14.85" customHeight="1">
      <c r="F176" s="62" t="s">
        <v>4277</v>
      </c>
      <c r="G176" s="63" t="s">
        <v>4278</v>
      </c>
      <c r="H176" s="62" t="s">
        <v>4277</v>
      </c>
      <c r="I176" s="63" t="s">
        <v>4278</v>
      </c>
      <c r="J176" s="62" t="s">
        <v>4277</v>
      </c>
      <c r="K176" s="63" t="s">
        <v>4278</v>
      </c>
      <c r="L176" s="62" t="s">
        <v>4277</v>
      </c>
      <c r="M176" s="63" t="s">
        <v>4278</v>
      </c>
      <c r="N176" s="62" t="s">
        <v>4277</v>
      </c>
      <c r="O176" s="63" t="s">
        <v>4278</v>
      </c>
      <c r="CN176" s="62" t="s">
        <v>4279</v>
      </c>
      <c r="CO176" s="68" t="s">
        <v>4280</v>
      </c>
      <c r="CP176" s="62" t="s">
        <v>4279</v>
      </c>
      <c r="CQ176" s="63" t="s">
        <v>4280</v>
      </c>
      <c r="CR176" s="62" t="s">
        <v>4279</v>
      </c>
      <c r="CS176" s="68" t="s">
        <v>4280</v>
      </c>
      <c r="CV176" s="126" t="s">
        <v>6697</v>
      </c>
      <c r="CW176" s="127" t="s">
        <v>4275</v>
      </c>
      <c r="CX176" s="126" t="s">
        <v>6697</v>
      </c>
      <c r="CY176" s="127" t="s">
        <v>4275</v>
      </c>
      <c r="CZ176" s="126" t="s">
        <v>6697</v>
      </c>
      <c r="DA176" s="127" t="s">
        <v>4275</v>
      </c>
      <c r="DB176" s="126" t="s">
        <v>6697</v>
      </c>
      <c r="DC176" s="127" t="s">
        <v>4275</v>
      </c>
      <c r="EH176" s="134" t="s">
        <v>3780</v>
      </c>
      <c r="EI176" s="74" t="s">
        <v>3781</v>
      </c>
      <c r="EQ176" s="135"/>
      <c r="ES176" s="135"/>
      <c r="GP176" s="255">
        <v>101800</v>
      </c>
      <c r="GQ176" s="255" t="s">
        <v>6699</v>
      </c>
    </row>
    <row r="177" spans="6:199" ht="14.85" customHeight="1">
      <c r="F177" s="62" t="s">
        <v>4282</v>
      </c>
      <c r="G177" s="63" t="s">
        <v>4283</v>
      </c>
      <c r="H177" s="62" t="s">
        <v>4282</v>
      </c>
      <c r="I177" s="63" t="s">
        <v>4283</v>
      </c>
      <c r="J177" s="62" t="s">
        <v>4282</v>
      </c>
      <c r="K177" s="63" t="s">
        <v>4283</v>
      </c>
      <c r="L177" s="62" t="s">
        <v>4282</v>
      </c>
      <c r="M177" s="63" t="s">
        <v>4283</v>
      </c>
      <c r="N177" s="62" t="s">
        <v>4282</v>
      </c>
      <c r="O177" s="63" t="s">
        <v>4283</v>
      </c>
      <c r="CN177" s="62" t="s">
        <v>2517</v>
      </c>
      <c r="CO177" s="68" t="s">
        <v>4284</v>
      </c>
      <c r="CP177" s="62" t="s">
        <v>2517</v>
      </c>
      <c r="CQ177" s="63" t="s">
        <v>4284</v>
      </c>
      <c r="CR177" s="62" t="s">
        <v>2517</v>
      </c>
      <c r="CS177" s="68" t="s">
        <v>4284</v>
      </c>
      <c r="CV177" s="126" t="s">
        <v>6700</v>
      </c>
      <c r="CW177" s="127" t="s">
        <v>4285</v>
      </c>
      <c r="CX177" s="126" t="s">
        <v>6700</v>
      </c>
      <c r="CY177" s="127" t="s">
        <v>4285</v>
      </c>
      <c r="CZ177" s="126" t="s">
        <v>6700</v>
      </c>
      <c r="DA177" s="127" t="s">
        <v>4285</v>
      </c>
      <c r="DB177" s="126" t="s">
        <v>6700</v>
      </c>
      <c r="DC177" s="127" t="s">
        <v>4285</v>
      </c>
      <c r="EH177" s="134" t="s">
        <v>3789</v>
      </c>
      <c r="EI177" s="74" t="s">
        <v>3790</v>
      </c>
      <c r="EQ177" s="135"/>
      <c r="ES177" s="135"/>
      <c r="GP177" s="255">
        <v>101545</v>
      </c>
      <c r="GQ177" s="255" t="s">
        <v>6701</v>
      </c>
    </row>
    <row r="178" spans="6:199" ht="14.85" customHeight="1">
      <c r="F178" s="62" t="s">
        <v>4288</v>
      </c>
      <c r="G178" s="63" t="s">
        <v>4289</v>
      </c>
      <c r="H178" s="62" t="s">
        <v>4288</v>
      </c>
      <c r="I178" s="63" t="s">
        <v>4289</v>
      </c>
      <c r="J178" s="62" t="s">
        <v>4288</v>
      </c>
      <c r="K178" s="63" t="s">
        <v>4289</v>
      </c>
      <c r="L178" s="62" t="s">
        <v>4288</v>
      </c>
      <c r="M178" s="63" t="s">
        <v>4289</v>
      </c>
      <c r="N178" s="62" t="s">
        <v>4288</v>
      </c>
      <c r="O178" s="63" t="s">
        <v>4289</v>
      </c>
      <c r="CN178" s="62" t="s">
        <v>4290</v>
      </c>
      <c r="CO178" s="68" t="s">
        <v>4291</v>
      </c>
      <c r="CP178" s="62" t="s">
        <v>4290</v>
      </c>
      <c r="CQ178" s="63" t="s">
        <v>4291</v>
      </c>
      <c r="CR178" s="62" t="s">
        <v>4290</v>
      </c>
      <c r="CS178" s="68" t="s">
        <v>4291</v>
      </c>
      <c r="CV178" s="126" t="s">
        <v>6702</v>
      </c>
      <c r="CW178" s="127" t="s">
        <v>4292</v>
      </c>
      <c r="CX178" s="126" t="s">
        <v>6702</v>
      </c>
      <c r="CY178" s="127" t="s">
        <v>4292</v>
      </c>
      <c r="CZ178" s="126" t="s">
        <v>6702</v>
      </c>
      <c r="DA178" s="127" t="s">
        <v>4292</v>
      </c>
      <c r="DB178" s="126" t="s">
        <v>6702</v>
      </c>
      <c r="DC178" s="127" t="s">
        <v>4292</v>
      </c>
      <c r="EH178" s="134" t="s">
        <v>3795</v>
      </c>
      <c r="EI178" s="74" t="s">
        <v>3796</v>
      </c>
      <c r="EQ178" s="135"/>
      <c r="ES178" s="135"/>
      <c r="GP178" s="255">
        <v>101640</v>
      </c>
      <c r="GQ178" s="255" t="s">
        <v>6703</v>
      </c>
    </row>
    <row r="179" spans="6:199" ht="14.85" customHeight="1">
      <c r="F179" s="62" t="s">
        <v>4295</v>
      </c>
      <c r="G179" s="63" t="s">
        <v>4296</v>
      </c>
      <c r="H179" s="62" t="s">
        <v>4295</v>
      </c>
      <c r="I179" s="63" t="s">
        <v>4296</v>
      </c>
      <c r="J179" s="62" t="s">
        <v>4295</v>
      </c>
      <c r="K179" s="63" t="s">
        <v>4296</v>
      </c>
      <c r="L179" s="62" t="s">
        <v>4295</v>
      </c>
      <c r="M179" s="63" t="s">
        <v>4296</v>
      </c>
      <c r="N179" s="62" t="s">
        <v>4295</v>
      </c>
      <c r="O179" s="63" t="s">
        <v>4296</v>
      </c>
      <c r="CN179" s="62" t="s">
        <v>4297</v>
      </c>
      <c r="CO179" s="68" t="s">
        <v>4298</v>
      </c>
      <c r="CP179" s="62" t="s">
        <v>4297</v>
      </c>
      <c r="CQ179" s="63" t="s">
        <v>4298</v>
      </c>
      <c r="CR179" s="62" t="s">
        <v>4297</v>
      </c>
      <c r="CS179" s="68" t="s">
        <v>4298</v>
      </c>
      <c r="CV179" s="126" t="s">
        <v>6704</v>
      </c>
      <c r="CW179" s="127" t="s">
        <v>4299</v>
      </c>
      <c r="CX179" s="126" t="s">
        <v>6704</v>
      </c>
      <c r="CY179" s="127" t="s">
        <v>4299</v>
      </c>
      <c r="CZ179" s="126" t="s">
        <v>6704</v>
      </c>
      <c r="DA179" s="127" t="s">
        <v>4299</v>
      </c>
      <c r="DB179" s="126" t="s">
        <v>6704</v>
      </c>
      <c r="DC179" s="127" t="s">
        <v>4299</v>
      </c>
      <c r="EH179" s="134" t="s">
        <v>3801</v>
      </c>
      <c r="EI179" s="74" t="s">
        <v>3802</v>
      </c>
      <c r="EQ179" s="135"/>
      <c r="ES179" s="135"/>
      <c r="GP179" s="255">
        <v>101687</v>
      </c>
      <c r="GQ179" s="255" t="s">
        <v>6705</v>
      </c>
    </row>
    <row r="180" spans="6:199" ht="14.85" customHeight="1">
      <c r="F180" s="62" t="s">
        <v>4301</v>
      </c>
      <c r="G180" s="63" t="s">
        <v>4302</v>
      </c>
      <c r="H180" s="62" t="s">
        <v>4301</v>
      </c>
      <c r="I180" s="63" t="s">
        <v>4302</v>
      </c>
      <c r="J180" s="62" t="s">
        <v>4301</v>
      </c>
      <c r="K180" s="63" t="s">
        <v>4302</v>
      </c>
      <c r="L180" s="62" t="s">
        <v>4301</v>
      </c>
      <c r="M180" s="63" t="s">
        <v>4302</v>
      </c>
      <c r="N180" s="62" t="s">
        <v>4301</v>
      </c>
      <c r="O180" s="63" t="s">
        <v>4302</v>
      </c>
      <c r="CN180" s="62" t="s">
        <v>4303</v>
      </c>
      <c r="CO180" s="68" t="s">
        <v>4304</v>
      </c>
      <c r="CP180" s="62" t="s">
        <v>4303</v>
      </c>
      <c r="CQ180" s="63" t="s">
        <v>4304</v>
      </c>
      <c r="CR180" s="62" t="s">
        <v>4303</v>
      </c>
      <c r="CS180" s="68" t="s">
        <v>4304</v>
      </c>
      <c r="CV180" s="126" t="s">
        <v>6706</v>
      </c>
      <c r="CW180" s="127" t="s">
        <v>4305</v>
      </c>
      <c r="CX180" s="126" t="s">
        <v>6706</v>
      </c>
      <c r="CY180" s="127" t="s">
        <v>4305</v>
      </c>
      <c r="CZ180" s="126" t="s">
        <v>6706</v>
      </c>
      <c r="DA180" s="127" t="s">
        <v>4305</v>
      </c>
      <c r="DB180" s="126" t="s">
        <v>6706</v>
      </c>
      <c r="DC180" s="127" t="s">
        <v>4305</v>
      </c>
      <c r="EH180" s="134" t="s">
        <v>3807</v>
      </c>
      <c r="EI180" s="74" t="s">
        <v>3808</v>
      </c>
      <c r="EQ180" s="135"/>
      <c r="ES180" s="135"/>
      <c r="GP180" s="255">
        <v>101692</v>
      </c>
      <c r="GQ180" s="255" t="s">
        <v>6707</v>
      </c>
    </row>
    <row r="181" spans="6:199" ht="14.85" customHeight="1">
      <c r="F181" s="62" t="s">
        <v>4307</v>
      </c>
      <c r="G181" s="63" t="s">
        <v>4308</v>
      </c>
      <c r="H181" s="62" t="s">
        <v>4307</v>
      </c>
      <c r="I181" s="63" t="s">
        <v>4308</v>
      </c>
      <c r="J181" s="62" t="s">
        <v>4307</v>
      </c>
      <c r="K181" s="63" t="s">
        <v>4308</v>
      </c>
      <c r="L181" s="62" t="s">
        <v>4307</v>
      </c>
      <c r="M181" s="63" t="s">
        <v>4308</v>
      </c>
      <c r="N181" s="62" t="s">
        <v>4307</v>
      </c>
      <c r="O181" s="63" t="s">
        <v>4308</v>
      </c>
      <c r="CN181" s="62" t="s">
        <v>4309</v>
      </c>
      <c r="CO181" s="68" t="s">
        <v>4310</v>
      </c>
      <c r="CP181" s="62" t="s">
        <v>4309</v>
      </c>
      <c r="CQ181" s="63" t="s">
        <v>4310</v>
      </c>
      <c r="CR181" s="62" t="s">
        <v>4309</v>
      </c>
      <c r="CS181" s="68" t="s">
        <v>4310</v>
      </c>
      <c r="CV181" s="126" t="s">
        <v>6708</v>
      </c>
      <c r="CW181" s="127" t="s">
        <v>4311</v>
      </c>
      <c r="CX181" s="126" t="s">
        <v>6708</v>
      </c>
      <c r="CY181" s="127" t="s">
        <v>4311</v>
      </c>
      <c r="CZ181" s="126" t="s">
        <v>6708</v>
      </c>
      <c r="DA181" s="127" t="s">
        <v>4311</v>
      </c>
      <c r="DB181" s="126" t="s">
        <v>6708</v>
      </c>
      <c r="DC181" s="127" t="s">
        <v>4311</v>
      </c>
      <c r="EH181" s="134" t="s">
        <v>3812</v>
      </c>
      <c r="EI181" s="74" t="s">
        <v>3813</v>
      </c>
      <c r="EQ181" s="135"/>
      <c r="ES181" s="135"/>
      <c r="GP181" s="255">
        <v>101696</v>
      </c>
      <c r="GQ181" s="255" t="s">
        <v>6709</v>
      </c>
    </row>
    <row r="182" spans="6:199" ht="14.85" customHeight="1">
      <c r="F182" s="62" t="s">
        <v>4314</v>
      </c>
      <c r="G182" s="63" t="s">
        <v>4315</v>
      </c>
      <c r="H182" s="62" t="s">
        <v>4314</v>
      </c>
      <c r="I182" s="63" t="s">
        <v>4315</v>
      </c>
      <c r="J182" s="62" t="s">
        <v>4314</v>
      </c>
      <c r="K182" s="63" t="s">
        <v>4315</v>
      </c>
      <c r="L182" s="62" t="s">
        <v>4314</v>
      </c>
      <c r="M182" s="63" t="s">
        <v>4315</v>
      </c>
      <c r="N182" s="62" t="s">
        <v>4314</v>
      </c>
      <c r="O182" s="63" t="s">
        <v>4315</v>
      </c>
      <c r="CN182" s="62" t="s">
        <v>4316</v>
      </c>
      <c r="CO182" s="68" t="s">
        <v>4317</v>
      </c>
      <c r="CP182" s="62" t="s">
        <v>4316</v>
      </c>
      <c r="CQ182" s="63" t="s">
        <v>4317</v>
      </c>
      <c r="CR182" s="62" t="s">
        <v>4316</v>
      </c>
      <c r="CS182" s="68" t="s">
        <v>4317</v>
      </c>
      <c r="CV182" s="126" t="s">
        <v>6710</v>
      </c>
      <c r="CW182" s="127" t="s">
        <v>4318</v>
      </c>
      <c r="CX182" s="126" t="s">
        <v>6710</v>
      </c>
      <c r="CY182" s="127" t="s">
        <v>4318</v>
      </c>
      <c r="CZ182" s="126" t="s">
        <v>6710</v>
      </c>
      <c r="DA182" s="127" t="s">
        <v>4318</v>
      </c>
      <c r="DB182" s="126" t="s">
        <v>6710</v>
      </c>
      <c r="DC182" s="127" t="s">
        <v>4318</v>
      </c>
      <c r="EH182" s="134" t="s">
        <v>3818</v>
      </c>
      <c r="EI182" s="74" t="s">
        <v>4319</v>
      </c>
      <c r="EQ182" s="135"/>
      <c r="ES182" s="135"/>
      <c r="GP182" s="255">
        <v>101843</v>
      </c>
      <c r="GQ182" s="255" t="s">
        <v>6711</v>
      </c>
    </row>
    <row r="183" spans="6:199" ht="14.85" customHeight="1">
      <c r="F183" s="62" t="s">
        <v>4321</v>
      </c>
      <c r="G183" s="63" t="s">
        <v>4322</v>
      </c>
      <c r="H183" s="62" t="s">
        <v>4321</v>
      </c>
      <c r="I183" s="63" t="s">
        <v>4322</v>
      </c>
      <c r="J183" s="62" t="s">
        <v>4321</v>
      </c>
      <c r="K183" s="63" t="s">
        <v>4322</v>
      </c>
      <c r="L183" s="62" t="s">
        <v>4321</v>
      </c>
      <c r="M183" s="63" t="s">
        <v>4322</v>
      </c>
      <c r="N183" s="62" t="s">
        <v>4321</v>
      </c>
      <c r="O183" s="63" t="s">
        <v>4322</v>
      </c>
      <c r="CN183" s="62" t="s">
        <v>4323</v>
      </c>
      <c r="CO183" s="68" t="s">
        <v>4324</v>
      </c>
      <c r="CP183" s="62" t="s">
        <v>4323</v>
      </c>
      <c r="CQ183" s="63" t="s">
        <v>4324</v>
      </c>
      <c r="CR183" s="62" t="s">
        <v>4323</v>
      </c>
      <c r="CS183" s="68" t="s">
        <v>4324</v>
      </c>
      <c r="CV183" s="126" t="s">
        <v>6712</v>
      </c>
      <c r="CW183" s="127" t="s">
        <v>4325</v>
      </c>
      <c r="CX183" s="126" t="s">
        <v>6712</v>
      </c>
      <c r="CY183" s="127" t="s">
        <v>4325</v>
      </c>
      <c r="CZ183" s="126" t="s">
        <v>6712</v>
      </c>
      <c r="DA183" s="127" t="s">
        <v>4325</v>
      </c>
      <c r="DB183" s="126" t="s">
        <v>6712</v>
      </c>
      <c r="DC183" s="127" t="s">
        <v>4325</v>
      </c>
      <c r="EH183" s="134" t="s">
        <v>3825</v>
      </c>
      <c r="EI183" s="74" t="s">
        <v>3826</v>
      </c>
      <c r="EQ183" s="135"/>
      <c r="ES183" s="135"/>
      <c r="GP183" s="255">
        <v>101861</v>
      </c>
      <c r="GQ183" s="255" t="s">
        <v>6713</v>
      </c>
    </row>
    <row r="184" spans="6:199" ht="14.85" customHeight="1">
      <c r="F184" s="62" t="s">
        <v>4328</v>
      </c>
      <c r="G184" s="63" t="s">
        <v>4329</v>
      </c>
      <c r="H184" s="62" t="s">
        <v>4328</v>
      </c>
      <c r="I184" s="63" t="s">
        <v>4329</v>
      </c>
      <c r="J184" s="62" t="s">
        <v>4328</v>
      </c>
      <c r="K184" s="63" t="s">
        <v>4329</v>
      </c>
      <c r="L184" s="62" t="s">
        <v>4328</v>
      </c>
      <c r="M184" s="63" t="s">
        <v>4329</v>
      </c>
      <c r="N184" s="62" t="s">
        <v>4328</v>
      </c>
      <c r="O184" s="63" t="s">
        <v>4329</v>
      </c>
      <c r="CN184" s="62" t="s">
        <v>4330</v>
      </c>
      <c r="CO184" s="68" t="s">
        <v>4331</v>
      </c>
      <c r="CP184" s="62" t="s">
        <v>4330</v>
      </c>
      <c r="CQ184" s="63" t="s">
        <v>4331</v>
      </c>
      <c r="CR184" s="62" t="s">
        <v>4330</v>
      </c>
      <c r="CS184" s="68" t="s">
        <v>4331</v>
      </c>
      <c r="CV184" s="126" t="s">
        <v>6714</v>
      </c>
      <c r="CW184" s="127" t="s">
        <v>4332</v>
      </c>
      <c r="CX184" s="126" t="s">
        <v>6714</v>
      </c>
      <c r="CY184" s="127" t="s">
        <v>4332</v>
      </c>
      <c r="CZ184" s="126" t="s">
        <v>6714</v>
      </c>
      <c r="DA184" s="127" t="s">
        <v>4332</v>
      </c>
      <c r="DB184" s="126" t="s">
        <v>6714</v>
      </c>
      <c r="DC184" s="127" t="s">
        <v>4332</v>
      </c>
      <c r="EH184" s="134" t="s">
        <v>3831</v>
      </c>
      <c r="EI184" s="74" t="s">
        <v>3832</v>
      </c>
      <c r="EQ184" s="135"/>
      <c r="ES184" s="135"/>
      <c r="GP184" s="255">
        <v>101862</v>
      </c>
      <c r="GQ184" s="255" t="s">
        <v>6715</v>
      </c>
    </row>
    <row r="185" spans="6:199" ht="14.85" customHeight="1">
      <c r="F185" s="62" t="s">
        <v>4333</v>
      </c>
      <c r="G185" s="63" t="s">
        <v>4334</v>
      </c>
      <c r="H185" s="62" t="s">
        <v>4333</v>
      </c>
      <c r="I185" s="63" t="s">
        <v>4334</v>
      </c>
      <c r="J185" s="62" t="s">
        <v>4333</v>
      </c>
      <c r="K185" s="63" t="s">
        <v>4334</v>
      </c>
      <c r="L185" s="62" t="s">
        <v>4333</v>
      </c>
      <c r="M185" s="63" t="s">
        <v>4334</v>
      </c>
      <c r="N185" s="62" t="s">
        <v>4333</v>
      </c>
      <c r="O185" s="63" t="s">
        <v>4334</v>
      </c>
      <c r="CN185" s="62" t="s">
        <v>4335</v>
      </c>
      <c r="CO185" s="68" t="s">
        <v>4336</v>
      </c>
      <c r="CP185" s="62" t="s">
        <v>4335</v>
      </c>
      <c r="CQ185" s="63" t="s">
        <v>4336</v>
      </c>
      <c r="CR185" s="62" t="s">
        <v>4335</v>
      </c>
      <c r="CS185" s="68" t="s">
        <v>4336</v>
      </c>
      <c r="CV185" s="126" t="s">
        <v>6716</v>
      </c>
      <c r="CW185" s="127" t="s">
        <v>4337</v>
      </c>
      <c r="CX185" s="126" t="s">
        <v>6716</v>
      </c>
      <c r="CY185" s="127" t="s">
        <v>4337</v>
      </c>
      <c r="CZ185" s="126" t="s">
        <v>6716</v>
      </c>
      <c r="DA185" s="127" t="s">
        <v>4337</v>
      </c>
      <c r="DB185" s="126" t="s">
        <v>6716</v>
      </c>
      <c r="DC185" s="127" t="s">
        <v>4337</v>
      </c>
      <c r="EH185" s="134" t="s">
        <v>3837</v>
      </c>
      <c r="EI185" s="74" t="s">
        <v>3838</v>
      </c>
      <c r="EQ185" s="135"/>
      <c r="ES185" s="135"/>
      <c r="GP185" s="255">
        <v>101863</v>
      </c>
      <c r="GQ185" s="255" t="s">
        <v>6717</v>
      </c>
    </row>
    <row r="186" spans="6:199" ht="14.85" customHeight="1">
      <c r="F186" s="62" t="s">
        <v>4339</v>
      </c>
      <c r="G186" s="63" t="s">
        <v>4340</v>
      </c>
      <c r="H186" s="62" t="s">
        <v>4339</v>
      </c>
      <c r="I186" s="63" t="s">
        <v>4340</v>
      </c>
      <c r="J186" s="62" t="s">
        <v>4339</v>
      </c>
      <c r="K186" s="63" t="s">
        <v>4340</v>
      </c>
      <c r="L186" s="62" t="s">
        <v>4339</v>
      </c>
      <c r="M186" s="63" t="s">
        <v>4340</v>
      </c>
      <c r="N186" s="62" t="s">
        <v>4339</v>
      </c>
      <c r="O186" s="63" t="s">
        <v>4340</v>
      </c>
      <c r="CN186" s="62" t="s">
        <v>4341</v>
      </c>
      <c r="CO186" s="68" t="s">
        <v>4342</v>
      </c>
      <c r="CP186" s="62" t="s">
        <v>4341</v>
      </c>
      <c r="CQ186" s="63" t="s">
        <v>4342</v>
      </c>
      <c r="CR186" s="62" t="s">
        <v>4341</v>
      </c>
      <c r="CS186" s="68" t="s">
        <v>4342</v>
      </c>
      <c r="CV186" s="126" t="s">
        <v>6718</v>
      </c>
      <c r="CW186" s="127" t="s">
        <v>4343</v>
      </c>
      <c r="CX186" s="126" t="s">
        <v>6718</v>
      </c>
      <c r="CY186" s="127" t="s">
        <v>4343</v>
      </c>
      <c r="CZ186" s="126" t="s">
        <v>6718</v>
      </c>
      <c r="DA186" s="127" t="s">
        <v>4343</v>
      </c>
      <c r="DB186" s="126" t="s">
        <v>6718</v>
      </c>
      <c r="DC186" s="127" t="s">
        <v>4343</v>
      </c>
      <c r="EH186" s="134" t="s">
        <v>3842</v>
      </c>
      <c r="EI186" s="74" t="s">
        <v>3843</v>
      </c>
      <c r="EQ186" s="135"/>
      <c r="ES186" s="135"/>
      <c r="GP186" s="255">
        <v>101866</v>
      </c>
      <c r="GQ186" s="255" t="s">
        <v>6719</v>
      </c>
    </row>
    <row r="187" spans="6:199" ht="14.85" customHeight="1" thickBot="1">
      <c r="F187" s="80" t="s">
        <v>4345</v>
      </c>
      <c r="G187" s="81" t="s">
        <v>4346</v>
      </c>
      <c r="H187" s="80" t="s">
        <v>4345</v>
      </c>
      <c r="I187" s="81" t="s">
        <v>4346</v>
      </c>
      <c r="J187" s="80" t="s">
        <v>4345</v>
      </c>
      <c r="K187" s="81" t="s">
        <v>4346</v>
      </c>
      <c r="L187" s="80" t="s">
        <v>4345</v>
      </c>
      <c r="M187" s="81" t="s">
        <v>4346</v>
      </c>
      <c r="N187" s="80" t="s">
        <v>4345</v>
      </c>
      <c r="O187" s="81" t="s">
        <v>4346</v>
      </c>
      <c r="CN187" s="62" t="s">
        <v>4347</v>
      </c>
      <c r="CO187" s="68" t="s">
        <v>4348</v>
      </c>
      <c r="CP187" s="62" t="s">
        <v>4347</v>
      </c>
      <c r="CQ187" s="63" t="s">
        <v>4348</v>
      </c>
      <c r="CR187" s="62" t="s">
        <v>4347</v>
      </c>
      <c r="CS187" s="68" t="s">
        <v>4348</v>
      </c>
      <c r="CV187" s="126" t="s">
        <v>6720</v>
      </c>
      <c r="CW187" s="127" t="s">
        <v>4349</v>
      </c>
      <c r="CX187" s="126" t="s">
        <v>6720</v>
      </c>
      <c r="CY187" s="127" t="s">
        <v>4349</v>
      </c>
      <c r="CZ187" s="126" t="s">
        <v>6720</v>
      </c>
      <c r="DA187" s="127" t="s">
        <v>4349</v>
      </c>
      <c r="DB187" s="126" t="s">
        <v>6720</v>
      </c>
      <c r="DC187" s="127" t="s">
        <v>4349</v>
      </c>
      <c r="EH187" s="134" t="s">
        <v>3848</v>
      </c>
      <c r="EI187" s="74" t="s">
        <v>3849</v>
      </c>
      <c r="EQ187" s="135"/>
      <c r="ES187" s="135"/>
      <c r="GP187" s="255">
        <v>101902</v>
      </c>
      <c r="GQ187" s="255" t="s">
        <v>6721</v>
      </c>
    </row>
    <row r="188" spans="6:199" ht="14.85" customHeight="1">
      <c r="CN188" s="62" t="s">
        <v>4351</v>
      </c>
      <c r="CO188" s="68" t="s">
        <v>4352</v>
      </c>
      <c r="CP188" s="62" t="s">
        <v>4351</v>
      </c>
      <c r="CQ188" s="63" t="s">
        <v>4352</v>
      </c>
      <c r="CR188" s="62" t="s">
        <v>4351</v>
      </c>
      <c r="CS188" s="68" t="s">
        <v>4352</v>
      </c>
      <c r="CV188" s="126" t="s">
        <v>6722</v>
      </c>
      <c r="CW188" s="127" t="s">
        <v>4353</v>
      </c>
      <c r="CX188" s="126" t="s">
        <v>6722</v>
      </c>
      <c r="CY188" s="127" t="s">
        <v>4353</v>
      </c>
      <c r="CZ188" s="126" t="s">
        <v>6722</v>
      </c>
      <c r="DA188" s="127" t="s">
        <v>4353</v>
      </c>
      <c r="DB188" s="126" t="s">
        <v>6722</v>
      </c>
      <c r="DC188" s="127" t="s">
        <v>4353</v>
      </c>
      <c r="EH188" s="134" t="s">
        <v>3854</v>
      </c>
      <c r="EI188" s="74" t="s">
        <v>3855</v>
      </c>
      <c r="EQ188" s="135"/>
      <c r="ES188" s="135"/>
      <c r="GP188" s="255">
        <v>101903</v>
      </c>
      <c r="GQ188" s="255" t="s">
        <v>6723</v>
      </c>
    </row>
    <row r="189" spans="6:199" ht="14.85" customHeight="1">
      <c r="CN189" s="62" t="s">
        <v>4355</v>
      </c>
      <c r="CO189" s="68" t="s">
        <v>4356</v>
      </c>
      <c r="CP189" s="62" t="s">
        <v>4355</v>
      </c>
      <c r="CQ189" s="63" t="s">
        <v>4356</v>
      </c>
      <c r="CR189" s="62" t="s">
        <v>4355</v>
      </c>
      <c r="CS189" s="68" t="s">
        <v>4356</v>
      </c>
      <c r="CV189" s="126" t="s">
        <v>6724</v>
      </c>
      <c r="CW189" s="127" t="s">
        <v>4357</v>
      </c>
      <c r="CX189" s="126" t="s">
        <v>6724</v>
      </c>
      <c r="CY189" s="127" t="s">
        <v>4357</v>
      </c>
      <c r="CZ189" s="126" t="s">
        <v>6724</v>
      </c>
      <c r="DA189" s="127" t="s">
        <v>4357</v>
      </c>
      <c r="DB189" s="126" t="s">
        <v>6724</v>
      </c>
      <c r="DC189" s="127" t="s">
        <v>4357</v>
      </c>
      <c r="EH189" s="134" t="s">
        <v>3860</v>
      </c>
      <c r="EI189" s="74" t="s">
        <v>3861</v>
      </c>
      <c r="EQ189" s="135"/>
      <c r="ES189" s="135"/>
      <c r="GP189" s="255">
        <v>102037</v>
      </c>
      <c r="GQ189" s="255" t="s">
        <v>6725</v>
      </c>
    </row>
    <row r="190" spans="6:199" ht="14.85" customHeight="1">
      <c r="CN190" s="62" t="s">
        <v>4359</v>
      </c>
      <c r="CO190" s="68" t="s">
        <v>4360</v>
      </c>
      <c r="CP190" s="62" t="s">
        <v>4359</v>
      </c>
      <c r="CQ190" s="63" t="s">
        <v>4360</v>
      </c>
      <c r="CR190" s="62" t="s">
        <v>4359</v>
      </c>
      <c r="CS190" s="68" t="s">
        <v>4360</v>
      </c>
      <c r="CV190" s="126" t="s">
        <v>6726</v>
      </c>
      <c r="CW190" s="127" t="s">
        <v>4361</v>
      </c>
      <c r="CX190" s="126" t="s">
        <v>6726</v>
      </c>
      <c r="CY190" s="127" t="s">
        <v>4361</v>
      </c>
      <c r="CZ190" s="126" t="s">
        <v>6726</v>
      </c>
      <c r="DA190" s="127" t="s">
        <v>4361</v>
      </c>
      <c r="DB190" s="126" t="s">
        <v>6726</v>
      </c>
      <c r="DC190" s="127" t="s">
        <v>4361</v>
      </c>
      <c r="EH190" s="134" t="s">
        <v>3866</v>
      </c>
      <c r="EI190" s="74" t="s">
        <v>3867</v>
      </c>
      <c r="EQ190" s="135"/>
      <c r="ES190" s="135"/>
      <c r="GP190" s="255">
        <v>102053</v>
      </c>
      <c r="GQ190" s="255" t="s">
        <v>6727</v>
      </c>
    </row>
    <row r="191" spans="6:199" ht="14.85" customHeight="1">
      <c r="CN191" s="62" t="s">
        <v>2828</v>
      </c>
      <c r="CO191" s="68" t="s">
        <v>4363</v>
      </c>
      <c r="CP191" s="62" t="s">
        <v>2828</v>
      </c>
      <c r="CQ191" s="63" t="s">
        <v>4363</v>
      </c>
      <c r="CR191" s="62" t="s">
        <v>2828</v>
      </c>
      <c r="CS191" s="68" t="s">
        <v>4363</v>
      </c>
      <c r="CV191" s="126" t="s">
        <v>6728</v>
      </c>
      <c r="CW191" s="127" t="s">
        <v>4364</v>
      </c>
      <c r="CX191" s="126" t="s">
        <v>6728</v>
      </c>
      <c r="CY191" s="127" t="s">
        <v>4364</v>
      </c>
      <c r="CZ191" s="126" t="s">
        <v>6728</v>
      </c>
      <c r="DA191" s="127" t="s">
        <v>4364</v>
      </c>
      <c r="DB191" s="126" t="s">
        <v>6728</v>
      </c>
      <c r="DC191" s="127" t="s">
        <v>4364</v>
      </c>
      <c r="EH191" s="134" t="s">
        <v>3872</v>
      </c>
      <c r="EI191" s="74" t="s">
        <v>3873</v>
      </c>
      <c r="EQ191" s="135"/>
      <c r="ES191" s="135"/>
      <c r="GP191" s="255">
        <v>102056</v>
      </c>
      <c r="GQ191" s="255" t="s">
        <v>6729</v>
      </c>
    </row>
    <row r="192" spans="6:199" ht="14.85" customHeight="1">
      <c r="CN192" s="62" t="s">
        <v>4367</v>
      </c>
      <c r="CO192" s="68" t="s">
        <v>4368</v>
      </c>
      <c r="CP192" s="62" t="s">
        <v>4367</v>
      </c>
      <c r="CQ192" s="63" t="s">
        <v>4368</v>
      </c>
      <c r="CR192" s="62" t="s">
        <v>4367</v>
      </c>
      <c r="CS192" s="68" t="s">
        <v>4368</v>
      </c>
      <c r="CV192" s="126" t="s">
        <v>6730</v>
      </c>
      <c r="CW192" s="127" t="s">
        <v>4369</v>
      </c>
      <c r="CX192" s="126" t="s">
        <v>6730</v>
      </c>
      <c r="CY192" s="127" t="s">
        <v>4369</v>
      </c>
      <c r="CZ192" s="126" t="s">
        <v>6730</v>
      </c>
      <c r="DA192" s="127" t="s">
        <v>4369</v>
      </c>
      <c r="DB192" s="126" t="s">
        <v>6730</v>
      </c>
      <c r="DC192" s="127" t="s">
        <v>4369</v>
      </c>
      <c r="EH192" s="134" t="s">
        <v>3878</v>
      </c>
      <c r="EI192" s="74" t="s">
        <v>3879</v>
      </c>
      <c r="EQ192" s="135"/>
      <c r="ES192" s="135"/>
      <c r="GP192" s="255">
        <v>102058</v>
      </c>
      <c r="GQ192" s="255" t="s">
        <v>6731</v>
      </c>
    </row>
    <row r="193" spans="92:199" ht="14.85" customHeight="1">
      <c r="CN193" s="62" t="s">
        <v>4371</v>
      </c>
      <c r="CO193" s="68" t="s">
        <v>4372</v>
      </c>
      <c r="CP193" s="62" t="s">
        <v>4371</v>
      </c>
      <c r="CQ193" s="63" t="s">
        <v>4372</v>
      </c>
      <c r="CR193" s="62" t="s">
        <v>4371</v>
      </c>
      <c r="CS193" s="68" t="s">
        <v>4372</v>
      </c>
      <c r="CV193" s="126" t="s">
        <v>6732</v>
      </c>
      <c r="CW193" s="127" t="s">
        <v>4373</v>
      </c>
      <c r="CX193" s="126" t="s">
        <v>6732</v>
      </c>
      <c r="CY193" s="127" t="s">
        <v>4373</v>
      </c>
      <c r="CZ193" s="126" t="s">
        <v>6732</v>
      </c>
      <c r="DA193" s="127" t="s">
        <v>4373</v>
      </c>
      <c r="DB193" s="126" t="s">
        <v>6732</v>
      </c>
      <c r="DC193" s="127" t="s">
        <v>4373</v>
      </c>
      <c r="EH193" s="134" t="s">
        <v>3884</v>
      </c>
      <c r="EI193" s="74" t="s">
        <v>4374</v>
      </c>
      <c r="EQ193" s="135"/>
      <c r="ES193" s="135"/>
      <c r="GP193" s="255">
        <v>102059</v>
      </c>
      <c r="GQ193" s="255" t="s">
        <v>6733</v>
      </c>
    </row>
    <row r="194" spans="92:199" ht="14.85" customHeight="1">
      <c r="CN194" s="62" t="s">
        <v>4377</v>
      </c>
      <c r="CO194" s="68" t="s">
        <v>4378</v>
      </c>
      <c r="CP194" s="62" t="s">
        <v>4377</v>
      </c>
      <c r="CQ194" s="63" t="s">
        <v>4378</v>
      </c>
      <c r="CR194" s="62" t="s">
        <v>4377</v>
      </c>
      <c r="CS194" s="68" t="s">
        <v>4378</v>
      </c>
      <c r="CV194" s="126" t="s">
        <v>6734</v>
      </c>
      <c r="CW194" s="127" t="s">
        <v>4379</v>
      </c>
      <c r="CX194" s="126" t="s">
        <v>6734</v>
      </c>
      <c r="CY194" s="127" t="s">
        <v>4379</v>
      </c>
      <c r="CZ194" s="126" t="s">
        <v>6734</v>
      </c>
      <c r="DA194" s="127" t="s">
        <v>4379</v>
      </c>
      <c r="DB194" s="126" t="s">
        <v>6734</v>
      </c>
      <c r="DC194" s="127" t="s">
        <v>4379</v>
      </c>
      <c r="EH194" s="134" t="s">
        <v>3890</v>
      </c>
      <c r="EI194" s="74" t="s">
        <v>3891</v>
      </c>
      <c r="EQ194" s="135"/>
      <c r="ES194" s="135"/>
      <c r="GP194" s="255">
        <v>101809</v>
      </c>
      <c r="GQ194" s="255" t="s">
        <v>6735</v>
      </c>
    </row>
    <row r="195" spans="92:199" ht="14.85" customHeight="1">
      <c r="CN195" s="62" t="s">
        <v>4381</v>
      </c>
      <c r="CO195" s="68" t="s">
        <v>4382</v>
      </c>
      <c r="CP195" s="62" t="s">
        <v>4381</v>
      </c>
      <c r="CQ195" s="63" t="s">
        <v>4382</v>
      </c>
      <c r="CR195" s="62" t="s">
        <v>4381</v>
      </c>
      <c r="CS195" s="68" t="s">
        <v>4382</v>
      </c>
      <c r="CV195" s="126" t="s">
        <v>6736</v>
      </c>
      <c r="CW195" s="127" t="s">
        <v>4383</v>
      </c>
      <c r="CX195" s="126" t="s">
        <v>6736</v>
      </c>
      <c r="CY195" s="127" t="s">
        <v>4383</v>
      </c>
      <c r="CZ195" s="126" t="s">
        <v>6736</v>
      </c>
      <c r="DA195" s="127" t="s">
        <v>4383</v>
      </c>
      <c r="DB195" s="126" t="s">
        <v>6736</v>
      </c>
      <c r="DC195" s="127" t="s">
        <v>4383</v>
      </c>
      <c r="EH195" s="134" t="s">
        <v>3896</v>
      </c>
      <c r="EI195" s="74" t="s">
        <v>4384</v>
      </c>
      <c r="EQ195" s="135"/>
      <c r="ES195" s="135"/>
      <c r="GP195" s="255">
        <v>101910</v>
      </c>
      <c r="GQ195" s="255" t="s">
        <v>6737</v>
      </c>
    </row>
    <row r="196" spans="92:199" ht="14.85" customHeight="1">
      <c r="CN196" s="62" t="s">
        <v>4386</v>
      </c>
      <c r="CO196" s="68" t="s">
        <v>4387</v>
      </c>
      <c r="CP196" s="62" t="s">
        <v>4386</v>
      </c>
      <c r="CQ196" s="63" t="s">
        <v>4387</v>
      </c>
      <c r="CR196" s="62" t="s">
        <v>4386</v>
      </c>
      <c r="CS196" s="68" t="s">
        <v>4387</v>
      </c>
      <c r="CV196" s="126" t="s">
        <v>6738</v>
      </c>
      <c r="CW196" s="127" t="s">
        <v>4388</v>
      </c>
      <c r="CX196" s="126" t="s">
        <v>6738</v>
      </c>
      <c r="CY196" s="127" t="s">
        <v>4388</v>
      </c>
      <c r="CZ196" s="126" t="s">
        <v>6738</v>
      </c>
      <c r="DA196" s="127" t="s">
        <v>4388</v>
      </c>
      <c r="DB196" s="126" t="s">
        <v>6738</v>
      </c>
      <c r="DC196" s="127" t="s">
        <v>4388</v>
      </c>
      <c r="EH196" s="134" t="s">
        <v>3903</v>
      </c>
      <c r="EI196" s="74" t="s">
        <v>3904</v>
      </c>
      <c r="EQ196" s="135"/>
      <c r="ES196" s="135"/>
      <c r="GP196" s="255">
        <v>101922</v>
      </c>
      <c r="GQ196" s="255" t="s">
        <v>6739</v>
      </c>
    </row>
    <row r="197" spans="92:199" ht="14.85" customHeight="1">
      <c r="CN197" s="62" t="s">
        <v>4390</v>
      </c>
      <c r="CO197" s="68" t="s">
        <v>4391</v>
      </c>
      <c r="CP197" s="62" t="s">
        <v>4390</v>
      </c>
      <c r="CQ197" s="63" t="s">
        <v>4391</v>
      </c>
      <c r="CR197" s="62" t="s">
        <v>4390</v>
      </c>
      <c r="CS197" s="68" t="s">
        <v>4391</v>
      </c>
      <c r="CV197" s="126" t="s">
        <v>6740</v>
      </c>
      <c r="CW197" s="127" t="s">
        <v>4392</v>
      </c>
      <c r="CX197" s="126" t="s">
        <v>6740</v>
      </c>
      <c r="CY197" s="127" t="s">
        <v>4392</v>
      </c>
      <c r="CZ197" s="126" t="s">
        <v>6740</v>
      </c>
      <c r="DA197" s="127" t="s">
        <v>4392</v>
      </c>
      <c r="DB197" s="126" t="s">
        <v>6740</v>
      </c>
      <c r="DC197" s="127" t="s">
        <v>4392</v>
      </c>
      <c r="EH197" s="134" t="s">
        <v>3909</v>
      </c>
      <c r="EI197" s="74" t="s">
        <v>3910</v>
      </c>
      <c r="EQ197" s="135"/>
      <c r="ES197" s="135"/>
      <c r="GP197" s="255">
        <v>101940</v>
      </c>
      <c r="GQ197" s="255" t="s">
        <v>6741</v>
      </c>
    </row>
    <row r="198" spans="92:199" ht="14.85" customHeight="1">
      <c r="CN198" s="62" t="s">
        <v>4395</v>
      </c>
      <c r="CO198" s="68" t="s">
        <v>4396</v>
      </c>
      <c r="CP198" s="62" t="s">
        <v>4395</v>
      </c>
      <c r="CQ198" s="63" t="s">
        <v>4396</v>
      </c>
      <c r="CR198" s="62" t="s">
        <v>4395</v>
      </c>
      <c r="CS198" s="68" t="s">
        <v>4396</v>
      </c>
      <c r="CV198" s="126" t="s">
        <v>6742</v>
      </c>
      <c r="CW198" s="127" t="s">
        <v>4397</v>
      </c>
      <c r="CX198" s="126" t="s">
        <v>6742</v>
      </c>
      <c r="CY198" s="127" t="s">
        <v>4397</v>
      </c>
      <c r="CZ198" s="126" t="s">
        <v>6742</v>
      </c>
      <c r="DA198" s="127" t="s">
        <v>4397</v>
      </c>
      <c r="DB198" s="126" t="s">
        <v>6742</v>
      </c>
      <c r="DC198" s="127" t="s">
        <v>4397</v>
      </c>
      <c r="EH198" s="134" t="s">
        <v>3915</v>
      </c>
      <c r="EI198" s="74" t="s">
        <v>3916</v>
      </c>
      <c r="EQ198" s="135"/>
      <c r="ES198" s="135"/>
      <c r="GP198" s="255">
        <v>101970</v>
      </c>
      <c r="GQ198" s="255" t="s">
        <v>6743</v>
      </c>
    </row>
    <row r="199" spans="92:199" ht="14.85" customHeight="1">
      <c r="CN199" s="62" t="s">
        <v>4400</v>
      </c>
      <c r="CO199" s="68" t="s">
        <v>4401</v>
      </c>
      <c r="CP199" s="62" t="s">
        <v>4400</v>
      </c>
      <c r="CQ199" s="63" t="s">
        <v>4401</v>
      </c>
      <c r="CR199" s="62" t="s">
        <v>4400</v>
      </c>
      <c r="CS199" s="68" t="s">
        <v>4401</v>
      </c>
      <c r="CV199" s="126" t="s">
        <v>6744</v>
      </c>
      <c r="CW199" s="127" t="s">
        <v>4402</v>
      </c>
      <c r="CX199" s="126" t="s">
        <v>6744</v>
      </c>
      <c r="CY199" s="127" t="s">
        <v>4402</v>
      </c>
      <c r="CZ199" s="126" t="s">
        <v>6744</v>
      </c>
      <c r="DA199" s="127" t="s">
        <v>4402</v>
      </c>
      <c r="DB199" s="126" t="s">
        <v>6744</v>
      </c>
      <c r="DC199" s="127" t="s">
        <v>4402</v>
      </c>
      <c r="EH199" s="134" t="s">
        <v>3922</v>
      </c>
      <c r="EI199" s="74" t="s">
        <v>3923</v>
      </c>
      <c r="EQ199" s="135"/>
      <c r="ES199" s="135"/>
      <c r="GP199" s="255">
        <v>102044</v>
      </c>
      <c r="GQ199" s="255" t="s">
        <v>6745</v>
      </c>
    </row>
    <row r="200" spans="92:199" ht="14.85" customHeight="1">
      <c r="CN200" s="62" t="s">
        <v>4404</v>
      </c>
      <c r="CO200" s="68" t="s">
        <v>4405</v>
      </c>
      <c r="CP200" s="62" t="s">
        <v>4404</v>
      </c>
      <c r="CQ200" s="63" t="s">
        <v>4405</v>
      </c>
      <c r="CR200" s="62" t="s">
        <v>4404</v>
      </c>
      <c r="CS200" s="68" t="s">
        <v>4405</v>
      </c>
      <c r="CV200" s="126" t="s">
        <v>6744</v>
      </c>
      <c r="CW200" s="127" t="s">
        <v>4402</v>
      </c>
      <c r="CX200" s="126" t="s">
        <v>6744</v>
      </c>
      <c r="CY200" s="127" t="s">
        <v>4402</v>
      </c>
      <c r="CZ200" s="126" t="s">
        <v>6744</v>
      </c>
      <c r="DA200" s="127" t="s">
        <v>4402</v>
      </c>
      <c r="DB200" s="126" t="s">
        <v>6744</v>
      </c>
      <c r="DC200" s="127" t="s">
        <v>4402</v>
      </c>
      <c r="EH200" s="134" t="s">
        <v>3928</v>
      </c>
      <c r="EI200" s="74" t="s">
        <v>3929</v>
      </c>
      <c r="EQ200" s="135"/>
      <c r="ES200" s="135"/>
      <c r="GP200" s="255">
        <v>102045</v>
      </c>
      <c r="GQ200" s="255" t="s">
        <v>6746</v>
      </c>
    </row>
    <row r="201" spans="92:199" ht="14.85" customHeight="1">
      <c r="CN201" s="62" t="s">
        <v>4407</v>
      </c>
      <c r="CO201" s="68" t="s">
        <v>4408</v>
      </c>
      <c r="CP201" s="62" t="s">
        <v>4407</v>
      </c>
      <c r="CQ201" s="63" t="s">
        <v>4408</v>
      </c>
      <c r="CR201" s="62" t="s">
        <v>4407</v>
      </c>
      <c r="CS201" s="68" t="s">
        <v>4408</v>
      </c>
      <c r="CV201" s="126" t="s">
        <v>6747</v>
      </c>
      <c r="CW201" s="127" t="s">
        <v>4409</v>
      </c>
      <c r="CX201" s="126" t="s">
        <v>6747</v>
      </c>
      <c r="CY201" s="127" t="s">
        <v>4409</v>
      </c>
      <c r="CZ201" s="126" t="s">
        <v>6747</v>
      </c>
      <c r="DA201" s="127" t="s">
        <v>4409</v>
      </c>
      <c r="DB201" s="126" t="s">
        <v>6747</v>
      </c>
      <c r="DC201" s="127" t="s">
        <v>4409</v>
      </c>
      <c r="EH201" s="134" t="s">
        <v>3935</v>
      </c>
      <c r="EI201" s="74" t="s">
        <v>3936</v>
      </c>
      <c r="EQ201" s="135"/>
      <c r="ES201" s="135"/>
      <c r="GP201" s="255">
        <v>102388</v>
      </c>
      <c r="GQ201" s="255" t="s">
        <v>6748</v>
      </c>
    </row>
    <row r="202" spans="92:199" ht="14.85" customHeight="1">
      <c r="CN202" s="62" t="s">
        <v>4412</v>
      </c>
      <c r="CO202" s="68" t="s">
        <v>4413</v>
      </c>
      <c r="CP202" s="62" t="s">
        <v>4412</v>
      </c>
      <c r="CQ202" s="63" t="s">
        <v>4413</v>
      </c>
      <c r="CR202" s="62" t="s">
        <v>4412</v>
      </c>
      <c r="CS202" s="68" t="s">
        <v>4413</v>
      </c>
      <c r="CV202" s="126" t="s">
        <v>6749</v>
      </c>
      <c r="CW202" s="127" t="s">
        <v>4414</v>
      </c>
      <c r="CX202" s="126" t="s">
        <v>6749</v>
      </c>
      <c r="CY202" s="127" t="s">
        <v>4414</v>
      </c>
      <c r="CZ202" s="126" t="s">
        <v>6749</v>
      </c>
      <c r="DA202" s="127" t="s">
        <v>4414</v>
      </c>
      <c r="DB202" s="126" t="s">
        <v>6749</v>
      </c>
      <c r="DC202" s="127" t="s">
        <v>4414</v>
      </c>
      <c r="EH202" s="134" t="s">
        <v>3943</v>
      </c>
      <c r="EI202" s="74" t="s">
        <v>3944</v>
      </c>
      <c r="EQ202" s="135"/>
      <c r="ES202" s="135"/>
      <c r="GP202" s="255">
        <v>102413</v>
      </c>
      <c r="GQ202" s="255" t="s">
        <v>6750</v>
      </c>
    </row>
    <row r="203" spans="92:199" ht="14.85" customHeight="1">
      <c r="CN203" s="62" t="s">
        <v>4416</v>
      </c>
      <c r="CO203" s="68" t="s">
        <v>4417</v>
      </c>
      <c r="CP203" s="62" t="s">
        <v>4416</v>
      </c>
      <c r="CQ203" s="63" t="s">
        <v>4417</v>
      </c>
      <c r="CR203" s="62" t="s">
        <v>4416</v>
      </c>
      <c r="CS203" s="68" t="s">
        <v>4417</v>
      </c>
      <c r="CV203" s="126" t="s">
        <v>6749</v>
      </c>
      <c r="CW203" s="127" t="s">
        <v>4414</v>
      </c>
      <c r="CX203" s="126" t="s">
        <v>6749</v>
      </c>
      <c r="CY203" s="127" t="s">
        <v>4414</v>
      </c>
      <c r="CZ203" s="126" t="s">
        <v>6749</v>
      </c>
      <c r="DA203" s="127" t="s">
        <v>4414</v>
      </c>
      <c r="DB203" s="126" t="s">
        <v>6749</v>
      </c>
      <c r="DC203" s="127" t="s">
        <v>4414</v>
      </c>
      <c r="EH203" s="134" t="s">
        <v>3950</v>
      </c>
      <c r="EI203" s="74" t="s">
        <v>3951</v>
      </c>
      <c r="EQ203" s="135"/>
      <c r="ES203" s="135"/>
      <c r="GP203" s="255">
        <v>102424</v>
      </c>
      <c r="GQ203" s="255" t="s">
        <v>6751</v>
      </c>
    </row>
    <row r="204" spans="92:199" ht="14.85" customHeight="1">
      <c r="CN204" s="62" t="s">
        <v>4419</v>
      </c>
      <c r="CO204" s="68" t="s">
        <v>4420</v>
      </c>
      <c r="CP204" s="62" t="s">
        <v>4419</v>
      </c>
      <c r="CQ204" s="63" t="s">
        <v>4420</v>
      </c>
      <c r="CR204" s="62" t="s">
        <v>4419</v>
      </c>
      <c r="CS204" s="68" t="s">
        <v>4420</v>
      </c>
      <c r="CV204" s="126" t="s">
        <v>6752</v>
      </c>
      <c r="CW204" s="127" t="s">
        <v>4421</v>
      </c>
      <c r="CX204" s="126" t="s">
        <v>6752</v>
      </c>
      <c r="CY204" s="127" t="s">
        <v>4421</v>
      </c>
      <c r="CZ204" s="126" t="s">
        <v>6752</v>
      </c>
      <c r="DA204" s="127" t="s">
        <v>4421</v>
      </c>
      <c r="DB204" s="126" t="s">
        <v>6752</v>
      </c>
      <c r="DC204" s="127" t="s">
        <v>4421</v>
      </c>
      <c r="EH204" s="134" t="s">
        <v>3956</v>
      </c>
      <c r="EI204" s="74" t="s">
        <v>3957</v>
      </c>
      <c r="EQ204" s="135"/>
      <c r="ES204" s="135"/>
      <c r="GP204" s="255">
        <v>102347</v>
      </c>
      <c r="GQ204" s="255" t="s">
        <v>6753</v>
      </c>
    </row>
    <row r="205" spans="92:199" ht="14.85" customHeight="1">
      <c r="CN205" s="62" t="s">
        <v>4423</v>
      </c>
      <c r="CO205" s="68" t="s">
        <v>4424</v>
      </c>
      <c r="CP205" s="62" t="s">
        <v>4423</v>
      </c>
      <c r="CQ205" s="63" t="s">
        <v>4424</v>
      </c>
      <c r="CR205" s="62" t="s">
        <v>4423</v>
      </c>
      <c r="CS205" s="68" t="s">
        <v>4424</v>
      </c>
      <c r="CV205" s="126" t="s">
        <v>6752</v>
      </c>
      <c r="CW205" s="127" t="s">
        <v>4421</v>
      </c>
      <c r="CX205" s="126" t="s">
        <v>6752</v>
      </c>
      <c r="CY205" s="127" t="s">
        <v>4421</v>
      </c>
      <c r="CZ205" s="126" t="s">
        <v>6752</v>
      </c>
      <c r="DA205" s="127" t="s">
        <v>4421</v>
      </c>
      <c r="DB205" s="126" t="s">
        <v>6752</v>
      </c>
      <c r="DC205" s="127" t="s">
        <v>4421</v>
      </c>
      <c r="EH205" s="134" t="s">
        <v>3962</v>
      </c>
      <c r="EI205" s="74" t="s">
        <v>3963</v>
      </c>
      <c r="EQ205" s="135"/>
      <c r="ES205" s="135"/>
      <c r="GP205" s="255">
        <v>102369</v>
      </c>
      <c r="GQ205" s="255" t="s">
        <v>6754</v>
      </c>
    </row>
    <row r="206" spans="92:199" ht="14.85" customHeight="1">
      <c r="CN206" s="62" t="s">
        <v>4425</v>
      </c>
      <c r="CO206" s="68" t="s">
        <v>4426</v>
      </c>
      <c r="CP206" s="62" t="s">
        <v>4425</v>
      </c>
      <c r="CQ206" s="63" t="s">
        <v>4426</v>
      </c>
      <c r="CR206" s="62" t="s">
        <v>4425</v>
      </c>
      <c r="CS206" s="68" t="s">
        <v>4426</v>
      </c>
      <c r="CV206" s="126" t="s">
        <v>6755</v>
      </c>
      <c r="CW206" s="127" t="s">
        <v>4427</v>
      </c>
      <c r="CX206" s="126" t="s">
        <v>6755</v>
      </c>
      <c r="CY206" s="127" t="s">
        <v>4427</v>
      </c>
      <c r="CZ206" s="126" t="s">
        <v>6755</v>
      </c>
      <c r="DA206" s="127" t="s">
        <v>4427</v>
      </c>
      <c r="DB206" s="126" t="s">
        <v>6755</v>
      </c>
      <c r="DC206" s="127" t="s">
        <v>4427</v>
      </c>
      <c r="EH206" s="134" t="s">
        <v>3968</v>
      </c>
      <c r="EI206" s="74" t="s">
        <v>4428</v>
      </c>
      <c r="EQ206" s="135"/>
      <c r="ES206" s="135"/>
      <c r="GP206" s="255">
        <v>102390</v>
      </c>
      <c r="GQ206" s="255" t="s">
        <v>6756</v>
      </c>
    </row>
    <row r="207" spans="92:199" ht="14.85" customHeight="1">
      <c r="CN207" s="62" t="s">
        <v>4429</v>
      </c>
      <c r="CO207" s="68" t="s">
        <v>4430</v>
      </c>
      <c r="CP207" s="62" t="s">
        <v>4429</v>
      </c>
      <c r="CQ207" s="63" t="s">
        <v>4430</v>
      </c>
      <c r="CR207" s="62" t="s">
        <v>4429</v>
      </c>
      <c r="CS207" s="68" t="s">
        <v>4430</v>
      </c>
      <c r="CV207" s="126" t="s">
        <v>6757</v>
      </c>
      <c r="CW207" s="127" t="s">
        <v>4431</v>
      </c>
      <c r="CX207" s="126" t="s">
        <v>6757</v>
      </c>
      <c r="CY207" s="127" t="s">
        <v>4431</v>
      </c>
      <c r="CZ207" s="126" t="s">
        <v>6757</v>
      </c>
      <c r="DA207" s="127" t="s">
        <v>4431</v>
      </c>
      <c r="DB207" s="126" t="s">
        <v>6757</v>
      </c>
      <c r="DC207" s="127" t="s">
        <v>4431</v>
      </c>
      <c r="EH207" s="134" t="s">
        <v>3974</v>
      </c>
      <c r="EI207" s="74" t="s">
        <v>3975</v>
      </c>
      <c r="EQ207" s="135"/>
      <c r="ES207" s="135"/>
      <c r="GP207" s="255">
        <v>102400</v>
      </c>
      <c r="GQ207" s="255" t="s">
        <v>6758</v>
      </c>
    </row>
    <row r="208" spans="92:199" ht="14.85" customHeight="1">
      <c r="CN208" s="62" t="s">
        <v>4433</v>
      </c>
      <c r="CO208" s="68" t="s">
        <v>4434</v>
      </c>
      <c r="CP208" s="62" t="s">
        <v>4433</v>
      </c>
      <c r="CQ208" s="63" t="s">
        <v>4434</v>
      </c>
      <c r="CR208" s="62" t="s">
        <v>4433</v>
      </c>
      <c r="CS208" s="68" t="s">
        <v>4434</v>
      </c>
      <c r="CV208" s="126" t="s">
        <v>6759</v>
      </c>
      <c r="CW208" s="127" t="s">
        <v>4435</v>
      </c>
      <c r="CX208" s="126" t="s">
        <v>6759</v>
      </c>
      <c r="CY208" s="127" t="s">
        <v>4435</v>
      </c>
      <c r="CZ208" s="126" t="s">
        <v>6759</v>
      </c>
      <c r="DA208" s="127" t="s">
        <v>4435</v>
      </c>
      <c r="DB208" s="126" t="s">
        <v>6759</v>
      </c>
      <c r="DC208" s="127" t="s">
        <v>4435</v>
      </c>
      <c r="EH208" s="134" t="s">
        <v>3981</v>
      </c>
      <c r="EI208" s="74" t="s">
        <v>4436</v>
      </c>
      <c r="EQ208" s="135"/>
      <c r="ES208" s="135"/>
      <c r="GP208" s="255">
        <v>102401</v>
      </c>
      <c r="GQ208" s="255" t="s">
        <v>6760</v>
      </c>
    </row>
    <row r="209" spans="92:199" ht="14.85" customHeight="1">
      <c r="CN209" s="62" t="s">
        <v>4438</v>
      </c>
      <c r="CO209" s="68" t="s">
        <v>4439</v>
      </c>
      <c r="CP209" s="62" t="s">
        <v>4438</v>
      </c>
      <c r="CQ209" s="63" t="s">
        <v>4439</v>
      </c>
      <c r="CR209" s="62" t="s">
        <v>4438</v>
      </c>
      <c r="CS209" s="68" t="s">
        <v>4439</v>
      </c>
      <c r="CV209" s="126" t="s">
        <v>6761</v>
      </c>
      <c r="CW209" s="127" t="s">
        <v>4440</v>
      </c>
      <c r="CX209" s="126" t="s">
        <v>6761</v>
      </c>
      <c r="CY209" s="127" t="s">
        <v>4440</v>
      </c>
      <c r="CZ209" s="126" t="s">
        <v>6761</v>
      </c>
      <c r="DA209" s="127" t="s">
        <v>4440</v>
      </c>
      <c r="DB209" s="126" t="s">
        <v>6761</v>
      </c>
      <c r="DC209" s="127" t="s">
        <v>4440</v>
      </c>
      <c r="EH209" s="134" t="s">
        <v>3988</v>
      </c>
      <c r="EI209" s="74" t="s">
        <v>4441</v>
      </c>
      <c r="EQ209" s="135"/>
      <c r="ES209" s="135"/>
      <c r="GP209" s="255">
        <v>102411</v>
      </c>
      <c r="GQ209" s="255" t="s">
        <v>6762</v>
      </c>
    </row>
    <row r="210" spans="92:199" ht="14.85" customHeight="1">
      <c r="CN210" s="62" t="s">
        <v>4443</v>
      </c>
      <c r="CO210" s="68" t="s">
        <v>4444</v>
      </c>
      <c r="CP210" s="62" t="s">
        <v>4443</v>
      </c>
      <c r="CQ210" s="63" t="s">
        <v>4444</v>
      </c>
      <c r="CR210" s="62" t="s">
        <v>4443</v>
      </c>
      <c r="CS210" s="68" t="s">
        <v>4444</v>
      </c>
      <c r="CV210" s="126" t="s">
        <v>6763</v>
      </c>
      <c r="CW210" s="127" t="s">
        <v>4445</v>
      </c>
      <c r="CX210" s="126" t="s">
        <v>6763</v>
      </c>
      <c r="CY210" s="127" t="s">
        <v>4445</v>
      </c>
      <c r="CZ210" s="126" t="s">
        <v>6763</v>
      </c>
      <c r="DA210" s="127" t="s">
        <v>4445</v>
      </c>
      <c r="DB210" s="126" t="s">
        <v>6763</v>
      </c>
      <c r="DC210" s="127" t="s">
        <v>4445</v>
      </c>
      <c r="EH210" s="134" t="s">
        <v>3995</v>
      </c>
      <c r="EI210" s="74" t="s">
        <v>3996</v>
      </c>
      <c r="EQ210" s="135"/>
      <c r="ES210" s="135"/>
      <c r="GP210" s="255">
        <v>102446</v>
      </c>
      <c r="GQ210" s="255" t="s">
        <v>6764</v>
      </c>
    </row>
    <row r="211" spans="92:199" ht="14.85" customHeight="1">
      <c r="CN211" s="62" t="s">
        <v>4448</v>
      </c>
      <c r="CO211" s="68" t="s">
        <v>4449</v>
      </c>
      <c r="CP211" s="62" t="s">
        <v>4448</v>
      </c>
      <c r="CQ211" s="63" t="s">
        <v>4449</v>
      </c>
      <c r="CR211" s="62" t="s">
        <v>4448</v>
      </c>
      <c r="CS211" s="68" t="s">
        <v>4449</v>
      </c>
      <c r="CV211" s="126" t="s">
        <v>6765</v>
      </c>
      <c r="CW211" s="127" t="s">
        <v>4450</v>
      </c>
      <c r="CX211" s="126" t="s">
        <v>6765</v>
      </c>
      <c r="CY211" s="127" t="s">
        <v>4450</v>
      </c>
      <c r="CZ211" s="126" t="s">
        <v>6765</v>
      </c>
      <c r="DA211" s="127" t="s">
        <v>4450</v>
      </c>
      <c r="DB211" s="126" t="s">
        <v>6765</v>
      </c>
      <c r="DC211" s="127" t="s">
        <v>4450</v>
      </c>
      <c r="EH211" s="134" t="s">
        <v>4001</v>
      </c>
      <c r="EI211" s="74" t="s">
        <v>4451</v>
      </c>
      <c r="EQ211" s="135"/>
      <c r="ES211" s="135"/>
      <c r="GP211" s="255">
        <v>102340</v>
      </c>
      <c r="GQ211" s="255" t="s">
        <v>6766</v>
      </c>
    </row>
    <row r="212" spans="92:199" ht="14.85" customHeight="1">
      <c r="CN212" s="62" t="s">
        <v>4453</v>
      </c>
      <c r="CO212" s="68" t="s">
        <v>4454</v>
      </c>
      <c r="CP212" s="62" t="s">
        <v>4453</v>
      </c>
      <c r="CQ212" s="63" t="s">
        <v>4454</v>
      </c>
      <c r="CR212" s="62" t="s">
        <v>4453</v>
      </c>
      <c r="CS212" s="68" t="s">
        <v>4454</v>
      </c>
      <c r="CV212" s="126" t="s">
        <v>6767</v>
      </c>
      <c r="CW212" s="127" t="s">
        <v>4455</v>
      </c>
      <c r="CX212" s="126" t="s">
        <v>6767</v>
      </c>
      <c r="CY212" s="127" t="s">
        <v>4455</v>
      </c>
      <c r="CZ212" s="126" t="s">
        <v>6767</v>
      </c>
      <c r="DA212" s="127" t="s">
        <v>4455</v>
      </c>
      <c r="DB212" s="126" t="s">
        <v>6767</v>
      </c>
      <c r="DC212" s="127" t="s">
        <v>4455</v>
      </c>
      <c r="EH212" s="134" t="s">
        <v>4008</v>
      </c>
      <c r="EI212" s="74" t="s">
        <v>4009</v>
      </c>
      <c r="EQ212" s="135"/>
      <c r="ES212" s="135"/>
      <c r="GP212" s="255">
        <v>102341</v>
      </c>
      <c r="GQ212" s="255" t="s">
        <v>6768</v>
      </c>
    </row>
    <row r="213" spans="92:199" ht="14.85" customHeight="1">
      <c r="CN213" s="62" t="s">
        <v>4457</v>
      </c>
      <c r="CO213" s="68" t="s">
        <v>4458</v>
      </c>
      <c r="CP213" s="62" t="s">
        <v>4457</v>
      </c>
      <c r="CQ213" s="63" t="s">
        <v>4458</v>
      </c>
      <c r="CR213" s="62" t="s">
        <v>4457</v>
      </c>
      <c r="CS213" s="68" t="s">
        <v>4458</v>
      </c>
      <c r="CV213" s="126" t="s">
        <v>6769</v>
      </c>
      <c r="CW213" s="127" t="s">
        <v>4459</v>
      </c>
      <c r="CX213" s="126" t="s">
        <v>6769</v>
      </c>
      <c r="CY213" s="127" t="s">
        <v>4459</v>
      </c>
      <c r="CZ213" s="126" t="s">
        <v>6769</v>
      </c>
      <c r="DA213" s="127" t="s">
        <v>4459</v>
      </c>
      <c r="DB213" s="126" t="s">
        <v>6769</v>
      </c>
      <c r="DC213" s="127" t="s">
        <v>4459</v>
      </c>
      <c r="EH213" s="134" t="s">
        <v>4014</v>
      </c>
      <c r="EI213" s="74" t="s">
        <v>4460</v>
      </c>
      <c r="EQ213" s="135"/>
      <c r="ES213" s="135"/>
      <c r="GP213" s="255">
        <v>102355</v>
      </c>
      <c r="GQ213" s="255" t="s">
        <v>6770</v>
      </c>
    </row>
    <row r="214" spans="92:199" ht="14.85" customHeight="1">
      <c r="CN214" s="62" t="s">
        <v>4462</v>
      </c>
      <c r="CO214" s="68" t="s">
        <v>4463</v>
      </c>
      <c r="CP214" s="62" t="s">
        <v>4462</v>
      </c>
      <c r="CQ214" s="63" t="s">
        <v>4463</v>
      </c>
      <c r="CR214" s="62" t="s">
        <v>4462</v>
      </c>
      <c r="CS214" s="68" t="s">
        <v>4463</v>
      </c>
      <c r="CV214" s="126" t="s">
        <v>6771</v>
      </c>
      <c r="CW214" s="127" t="s">
        <v>4464</v>
      </c>
      <c r="CX214" s="126" t="s">
        <v>6771</v>
      </c>
      <c r="CY214" s="127" t="s">
        <v>4464</v>
      </c>
      <c r="CZ214" s="126" t="s">
        <v>6771</v>
      </c>
      <c r="DA214" s="127" t="s">
        <v>4464</v>
      </c>
      <c r="DB214" s="126" t="s">
        <v>6771</v>
      </c>
      <c r="DC214" s="127" t="s">
        <v>4464</v>
      </c>
      <c r="EH214" s="134" t="s">
        <v>4021</v>
      </c>
      <c r="EI214" s="74" t="s">
        <v>4022</v>
      </c>
      <c r="EQ214" s="135"/>
      <c r="ES214" s="135"/>
      <c r="GP214" s="255">
        <v>102356</v>
      </c>
      <c r="GQ214" s="255" t="s">
        <v>6772</v>
      </c>
    </row>
    <row r="215" spans="92:199" ht="14.85" customHeight="1">
      <c r="CN215" s="62" t="s">
        <v>4466</v>
      </c>
      <c r="CO215" s="68" t="s">
        <v>4467</v>
      </c>
      <c r="CP215" s="62" t="s">
        <v>4466</v>
      </c>
      <c r="CQ215" s="63" t="s">
        <v>4467</v>
      </c>
      <c r="CR215" s="62" t="s">
        <v>4466</v>
      </c>
      <c r="CS215" s="68" t="s">
        <v>4467</v>
      </c>
      <c r="CV215" s="126" t="s">
        <v>6773</v>
      </c>
      <c r="CW215" s="127" t="s">
        <v>4468</v>
      </c>
      <c r="CX215" s="126" t="s">
        <v>6773</v>
      </c>
      <c r="CY215" s="127" t="s">
        <v>4468</v>
      </c>
      <c r="CZ215" s="126" t="s">
        <v>6773</v>
      </c>
      <c r="DA215" s="127" t="s">
        <v>4468</v>
      </c>
      <c r="DB215" s="126" t="s">
        <v>6773</v>
      </c>
      <c r="DC215" s="127" t="s">
        <v>4468</v>
      </c>
      <c r="EH215" s="134" t="s">
        <v>4029</v>
      </c>
      <c r="EI215" s="74" t="s">
        <v>4030</v>
      </c>
      <c r="EQ215" s="135"/>
      <c r="ES215" s="135"/>
      <c r="GP215" s="255">
        <v>102378</v>
      </c>
      <c r="GQ215" s="255" t="s">
        <v>6774</v>
      </c>
    </row>
    <row r="216" spans="92:199" ht="14.85" customHeight="1">
      <c r="CN216" s="62" t="s">
        <v>4470</v>
      </c>
      <c r="CO216" s="68" t="s">
        <v>4471</v>
      </c>
      <c r="CP216" s="62" t="s">
        <v>4470</v>
      </c>
      <c r="CQ216" s="63" t="s">
        <v>4471</v>
      </c>
      <c r="CR216" s="62" t="s">
        <v>4470</v>
      </c>
      <c r="CS216" s="68" t="s">
        <v>4471</v>
      </c>
      <c r="CV216" s="126" t="s">
        <v>6773</v>
      </c>
      <c r="CW216" s="127" t="s">
        <v>4468</v>
      </c>
      <c r="CX216" s="126" t="s">
        <v>6773</v>
      </c>
      <c r="CY216" s="127" t="s">
        <v>4468</v>
      </c>
      <c r="CZ216" s="126" t="s">
        <v>6773</v>
      </c>
      <c r="DA216" s="127" t="s">
        <v>4468</v>
      </c>
      <c r="DB216" s="126" t="s">
        <v>6773</v>
      </c>
      <c r="DC216" s="127" t="s">
        <v>4468</v>
      </c>
      <c r="EH216" s="134" t="s">
        <v>4035</v>
      </c>
      <c r="EI216" s="74" t="s">
        <v>4036</v>
      </c>
      <c r="EQ216" s="135"/>
      <c r="ES216" s="135"/>
      <c r="GP216" s="255">
        <v>102404</v>
      </c>
      <c r="GQ216" s="255" t="s">
        <v>6775</v>
      </c>
    </row>
    <row r="217" spans="92:199" ht="14.85" customHeight="1">
      <c r="CN217" s="62" t="s">
        <v>4473</v>
      </c>
      <c r="CO217" s="68" t="s">
        <v>4474</v>
      </c>
      <c r="CP217" s="62" t="s">
        <v>4473</v>
      </c>
      <c r="CQ217" s="63" t="s">
        <v>4474</v>
      </c>
      <c r="CR217" s="62" t="s">
        <v>4473</v>
      </c>
      <c r="CS217" s="68" t="s">
        <v>4474</v>
      </c>
      <c r="CV217" s="126" t="s">
        <v>6776</v>
      </c>
      <c r="CW217" s="127" t="s">
        <v>4475</v>
      </c>
      <c r="CX217" s="126" t="s">
        <v>6776</v>
      </c>
      <c r="CY217" s="127" t="s">
        <v>4475</v>
      </c>
      <c r="CZ217" s="126" t="s">
        <v>6776</v>
      </c>
      <c r="DA217" s="127" t="s">
        <v>4475</v>
      </c>
      <c r="DB217" s="126" t="s">
        <v>6776</v>
      </c>
      <c r="DC217" s="127" t="s">
        <v>4475</v>
      </c>
      <c r="EH217" s="134" t="s">
        <v>4041</v>
      </c>
      <c r="EI217" s="74" t="s">
        <v>4042</v>
      </c>
      <c r="EQ217" s="135"/>
      <c r="ES217" s="135"/>
      <c r="GP217" s="255">
        <v>102412</v>
      </c>
      <c r="GQ217" s="255" t="s">
        <v>6777</v>
      </c>
    </row>
    <row r="218" spans="92:199" ht="14.85" customHeight="1">
      <c r="CN218" s="62" t="s">
        <v>4477</v>
      </c>
      <c r="CO218" s="68" t="s">
        <v>4478</v>
      </c>
      <c r="CP218" s="62" t="s">
        <v>4477</v>
      </c>
      <c r="CQ218" s="63" t="s">
        <v>4478</v>
      </c>
      <c r="CR218" s="62" t="s">
        <v>4477</v>
      </c>
      <c r="CS218" s="68" t="s">
        <v>4478</v>
      </c>
      <c r="CV218" s="126" t="s">
        <v>6776</v>
      </c>
      <c r="CW218" s="127" t="s">
        <v>4475</v>
      </c>
      <c r="CX218" s="126" t="s">
        <v>6776</v>
      </c>
      <c r="CY218" s="127" t="s">
        <v>4475</v>
      </c>
      <c r="CZ218" s="126" t="s">
        <v>6776</v>
      </c>
      <c r="DA218" s="127" t="s">
        <v>4475</v>
      </c>
      <c r="DB218" s="126" t="s">
        <v>6776</v>
      </c>
      <c r="DC218" s="127" t="s">
        <v>4475</v>
      </c>
      <c r="EH218" s="134" t="s">
        <v>4047</v>
      </c>
      <c r="EI218" s="74" t="s">
        <v>4048</v>
      </c>
      <c r="EQ218" s="135"/>
      <c r="ES218" s="135"/>
      <c r="GP218" s="255">
        <v>102440</v>
      </c>
      <c r="GQ218" s="255" t="s">
        <v>6778</v>
      </c>
    </row>
    <row r="219" spans="92:199" ht="14.85" customHeight="1">
      <c r="CN219" s="62" t="s">
        <v>4481</v>
      </c>
      <c r="CO219" s="68" t="s">
        <v>4482</v>
      </c>
      <c r="CP219" s="62" t="s">
        <v>4481</v>
      </c>
      <c r="CQ219" s="63" t="s">
        <v>4482</v>
      </c>
      <c r="CR219" s="62" t="s">
        <v>4481</v>
      </c>
      <c r="CS219" s="68" t="s">
        <v>4482</v>
      </c>
      <c r="CV219" s="126" t="s">
        <v>6779</v>
      </c>
      <c r="CW219" s="127" t="s">
        <v>4483</v>
      </c>
      <c r="CX219" s="126" t="s">
        <v>6779</v>
      </c>
      <c r="CY219" s="127" t="s">
        <v>4483</v>
      </c>
      <c r="CZ219" s="126" t="s">
        <v>6779</v>
      </c>
      <c r="DA219" s="127" t="s">
        <v>4483</v>
      </c>
      <c r="DB219" s="126" t="s">
        <v>6779</v>
      </c>
      <c r="DC219" s="127" t="s">
        <v>4483</v>
      </c>
      <c r="EH219" s="134" t="s">
        <v>4053</v>
      </c>
      <c r="EI219" s="74" t="s">
        <v>4054</v>
      </c>
      <c r="EQ219" s="135"/>
      <c r="ES219" s="135"/>
      <c r="GP219" s="255">
        <v>102320</v>
      </c>
      <c r="GQ219" s="255" t="s">
        <v>6780</v>
      </c>
    </row>
    <row r="220" spans="92:199" ht="14.85" customHeight="1">
      <c r="CN220" s="62" t="s">
        <v>4485</v>
      </c>
      <c r="CO220" s="68" t="s">
        <v>4486</v>
      </c>
      <c r="CP220" s="62" t="s">
        <v>4485</v>
      </c>
      <c r="CQ220" s="63" t="s">
        <v>4486</v>
      </c>
      <c r="CR220" s="62" t="s">
        <v>4485</v>
      </c>
      <c r="CS220" s="68" t="s">
        <v>4486</v>
      </c>
      <c r="CV220" s="126" t="s">
        <v>6781</v>
      </c>
      <c r="CW220" s="127" t="s">
        <v>4487</v>
      </c>
      <c r="CX220" s="126" t="s">
        <v>6781</v>
      </c>
      <c r="CY220" s="127" t="s">
        <v>4487</v>
      </c>
      <c r="CZ220" s="126" t="s">
        <v>6781</v>
      </c>
      <c r="DA220" s="127" t="s">
        <v>4487</v>
      </c>
      <c r="DB220" s="126" t="s">
        <v>6781</v>
      </c>
      <c r="DC220" s="127" t="s">
        <v>4487</v>
      </c>
      <c r="EH220" s="134" t="s">
        <v>4059</v>
      </c>
      <c r="EI220" s="74" t="s">
        <v>4060</v>
      </c>
      <c r="EQ220" s="135"/>
      <c r="ES220" s="135"/>
      <c r="GP220" s="255">
        <v>102351</v>
      </c>
      <c r="GQ220" s="255" t="s">
        <v>6782</v>
      </c>
    </row>
    <row r="221" spans="92:199" ht="14.85" customHeight="1">
      <c r="CN221" s="62" t="s">
        <v>4489</v>
      </c>
      <c r="CO221" s="68" t="s">
        <v>4490</v>
      </c>
      <c r="CP221" s="62" t="s">
        <v>4489</v>
      </c>
      <c r="CQ221" s="63" t="s">
        <v>4490</v>
      </c>
      <c r="CR221" s="62" t="s">
        <v>4489</v>
      </c>
      <c r="CS221" s="68" t="s">
        <v>4490</v>
      </c>
      <c r="CV221" s="126" t="s">
        <v>6783</v>
      </c>
      <c r="CW221" s="127" t="s">
        <v>4491</v>
      </c>
      <c r="CX221" s="126" t="s">
        <v>6783</v>
      </c>
      <c r="CY221" s="127" t="s">
        <v>4491</v>
      </c>
      <c r="CZ221" s="126" t="s">
        <v>6783</v>
      </c>
      <c r="DA221" s="127" t="s">
        <v>4491</v>
      </c>
      <c r="DB221" s="126" t="s">
        <v>6783</v>
      </c>
      <c r="DC221" s="127" t="s">
        <v>4491</v>
      </c>
      <c r="EH221" s="134" t="s">
        <v>4062</v>
      </c>
      <c r="EI221" s="74" t="s">
        <v>4063</v>
      </c>
      <c r="EQ221" s="135"/>
      <c r="ES221" s="135"/>
      <c r="GP221" s="255">
        <v>102357</v>
      </c>
      <c r="GQ221" s="255" t="s">
        <v>6784</v>
      </c>
    </row>
    <row r="222" spans="92:199" ht="14.85" customHeight="1">
      <c r="CN222" s="62" t="s">
        <v>4492</v>
      </c>
      <c r="CO222" s="68" t="s">
        <v>4493</v>
      </c>
      <c r="CP222" s="62" t="s">
        <v>4492</v>
      </c>
      <c r="CQ222" s="63" t="s">
        <v>4493</v>
      </c>
      <c r="CR222" s="62" t="s">
        <v>4492</v>
      </c>
      <c r="CS222" s="68" t="s">
        <v>4493</v>
      </c>
      <c r="CV222" s="126" t="s">
        <v>6785</v>
      </c>
      <c r="CW222" s="127" t="s">
        <v>4494</v>
      </c>
      <c r="CX222" s="126" t="s">
        <v>6785</v>
      </c>
      <c r="CY222" s="127" t="s">
        <v>4494</v>
      </c>
      <c r="CZ222" s="126" t="s">
        <v>6785</v>
      </c>
      <c r="DA222" s="127" t="s">
        <v>4494</v>
      </c>
      <c r="DB222" s="126" t="s">
        <v>6785</v>
      </c>
      <c r="DC222" s="127" t="s">
        <v>4494</v>
      </c>
      <c r="EH222" s="134" t="s">
        <v>4069</v>
      </c>
      <c r="EI222" s="74" t="s">
        <v>4070</v>
      </c>
      <c r="EQ222" s="135"/>
      <c r="ES222" s="135"/>
      <c r="GP222" s="255">
        <v>102358</v>
      </c>
      <c r="GQ222" s="255" t="s">
        <v>6786</v>
      </c>
    </row>
    <row r="223" spans="92:199" ht="14.85" customHeight="1">
      <c r="CN223" s="62" t="s">
        <v>4496</v>
      </c>
      <c r="CO223" s="68" t="s">
        <v>4497</v>
      </c>
      <c r="CP223" s="62" t="s">
        <v>4496</v>
      </c>
      <c r="CQ223" s="63" t="s">
        <v>4497</v>
      </c>
      <c r="CR223" s="62" t="s">
        <v>4496</v>
      </c>
      <c r="CS223" s="68" t="s">
        <v>4497</v>
      </c>
      <c r="CV223" s="126" t="s">
        <v>6787</v>
      </c>
      <c r="CW223" s="127" t="s">
        <v>4498</v>
      </c>
      <c r="CX223" s="126" t="s">
        <v>6787</v>
      </c>
      <c r="CY223" s="127" t="s">
        <v>4498</v>
      </c>
      <c r="CZ223" s="126" t="s">
        <v>6787</v>
      </c>
      <c r="DA223" s="127" t="s">
        <v>4498</v>
      </c>
      <c r="DB223" s="126" t="s">
        <v>6787</v>
      </c>
      <c r="DC223" s="127" t="s">
        <v>4498</v>
      </c>
      <c r="EH223" s="134" t="s">
        <v>4076</v>
      </c>
      <c r="EI223" s="74" t="s">
        <v>4077</v>
      </c>
      <c r="EQ223" s="135"/>
      <c r="ES223" s="135"/>
      <c r="GP223" s="255">
        <v>102452</v>
      </c>
      <c r="GQ223" s="255" t="s">
        <v>6788</v>
      </c>
    </row>
    <row r="224" spans="92:199" ht="14.85" customHeight="1">
      <c r="CN224" s="62" t="s">
        <v>4501</v>
      </c>
      <c r="CO224" s="68" t="s">
        <v>4502</v>
      </c>
      <c r="CP224" s="62" t="s">
        <v>4501</v>
      </c>
      <c r="CQ224" s="63" t="s">
        <v>4502</v>
      </c>
      <c r="CR224" s="62" t="s">
        <v>4501</v>
      </c>
      <c r="CS224" s="68" t="s">
        <v>4502</v>
      </c>
      <c r="CV224" s="126" t="s">
        <v>6789</v>
      </c>
      <c r="CW224" s="127" t="s">
        <v>4503</v>
      </c>
      <c r="CX224" s="126" t="s">
        <v>6789</v>
      </c>
      <c r="CY224" s="127" t="s">
        <v>4503</v>
      </c>
      <c r="CZ224" s="126" t="s">
        <v>6789</v>
      </c>
      <c r="DA224" s="127" t="s">
        <v>4503</v>
      </c>
      <c r="DB224" s="126" t="s">
        <v>6789</v>
      </c>
      <c r="DC224" s="127" t="s">
        <v>4503</v>
      </c>
      <c r="EH224" s="134" t="s">
        <v>4081</v>
      </c>
      <c r="EI224" s="74" t="s">
        <v>4082</v>
      </c>
      <c r="EQ224" s="135"/>
      <c r="ES224" s="135"/>
      <c r="GP224" s="255">
        <v>102453</v>
      </c>
      <c r="GQ224" s="255" t="s">
        <v>6790</v>
      </c>
    </row>
    <row r="225" spans="92:199" ht="14.85" customHeight="1">
      <c r="CN225" s="62" t="s">
        <v>4505</v>
      </c>
      <c r="CO225" s="68" t="s">
        <v>4506</v>
      </c>
      <c r="CP225" s="62" t="s">
        <v>4505</v>
      </c>
      <c r="CQ225" s="63" t="s">
        <v>4506</v>
      </c>
      <c r="CR225" s="62" t="s">
        <v>4505</v>
      </c>
      <c r="CS225" s="68" t="s">
        <v>4506</v>
      </c>
      <c r="CV225" s="126" t="s">
        <v>6791</v>
      </c>
      <c r="CW225" s="127" t="s">
        <v>4507</v>
      </c>
      <c r="CX225" s="126" t="s">
        <v>6791</v>
      </c>
      <c r="CY225" s="127" t="s">
        <v>4507</v>
      </c>
      <c r="CZ225" s="126" t="s">
        <v>6791</v>
      </c>
      <c r="DA225" s="127" t="s">
        <v>4507</v>
      </c>
      <c r="DB225" s="126" t="s">
        <v>6791</v>
      </c>
      <c r="DC225" s="127" t="s">
        <v>4507</v>
      </c>
      <c r="EH225" s="134" t="s">
        <v>4093</v>
      </c>
      <c r="EI225" s="74" t="s">
        <v>4508</v>
      </c>
      <c r="EQ225" s="135"/>
      <c r="ES225" s="135"/>
      <c r="GP225" s="255">
        <v>102451</v>
      </c>
      <c r="GQ225" s="255" t="s">
        <v>6792</v>
      </c>
    </row>
    <row r="226" spans="92:199" ht="14.85" customHeight="1">
      <c r="CN226" s="62" t="s">
        <v>4511</v>
      </c>
      <c r="CO226" s="68" t="s">
        <v>4512</v>
      </c>
      <c r="CP226" s="62" t="s">
        <v>4511</v>
      </c>
      <c r="CQ226" s="63" t="s">
        <v>4512</v>
      </c>
      <c r="CR226" s="62" t="s">
        <v>4511</v>
      </c>
      <c r="CS226" s="68" t="s">
        <v>4512</v>
      </c>
      <c r="CV226" s="126" t="s">
        <v>6793</v>
      </c>
      <c r="CW226" s="127" t="s">
        <v>4513</v>
      </c>
      <c r="CX226" s="126" t="s">
        <v>6793</v>
      </c>
      <c r="CY226" s="127" t="s">
        <v>4513</v>
      </c>
      <c r="CZ226" s="126" t="s">
        <v>6793</v>
      </c>
      <c r="DA226" s="127" t="s">
        <v>4513</v>
      </c>
      <c r="DB226" s="126" t="s">
        <v>6793</v>
      </c>
      <c r="DC226" s="127" t="s">
        <v>4513</v>
      </c>
      <c r="EH226" s="134" t="s">
        <v>4099</v>
      </c>
      <c r="EI226" s="74" t="s">
        <v>4100</v>
      </c>
      <c r="EQ226" s="135"/>
      <c r="ES226" s="135"/>
      <c r="GP226" s="255">
        <v>102459</v>
      </c>
      <c r="GQ226" s="255" t="s">
        <v>6794</v>
      </c>
    </row>
    <row r="227" spans="92:199" ht="14.85" customHeight="1">
      <c r="CN227" s="62" t="s">
        <v>4515</v>
      </c>
      <c r="CO227" s="68" t="s">
        <v>4516</v>
      </c>
      <c r="CP227" s="62" t="s">
        <v>4515</v>
      </c>
      <c r="CQ227" s="63" t="s">
        <v>4516</v>
      </c>
      <c r="CR227" s="62" t="s">
        <v>4515</v>
      </c>
      <c r="CS227" s="68" t="s">
        <v>4516</v>
      </c>
      <c r="CV227" s="126" t="s">
        <v>6795</v>
      </c>
      <c r="CW227" s="127" t="s">
        <v>4517</v>
      </c>
      <c r="CX227" s="126" t="s">
        <v>6795</v>
      </c>
      <c r="CY227" s="127" t="s">
        <v>4517</v>
      </c>
      <c r="CZ227" s="126" t="s">
        <v>6795</v>
      </c>
      <c r="DA227" s="127" t="s">
        <v>4517</v>
      </c>
      <c r="DB227" s="126" t="s">
        <v>6795</v>
      </c>
      <c r="DC227" s="127" t="s">
        <v>4517</v>
      </c>
      <c r="EH227" s="134" t="s">
        <v>4105</v>
      </c>
      <c r="EI227" s="74" t="s">
        <v>4106</v>
      </c>
      <c r="EQ227" s="135"/>
      <c r="ES227" s="135"/>
      <c r="GP227" s="255">
        <v>102460</v>
      </c>
      <c r="GQ227" s="255" t="s">
        <v>6796</v>
      </c>
    </row>
    <row r="228" spans="92:199" ht="14.85" customHeight="1">
      <c r="CN228" s="62" t="s">
        <v>4520</v>
      </c>
      <c r="CO228" s="68" t="s">
        <v>4521</v>
      </c>
      <c r="CP228" s="62" t="s">
        <v>4520</v>
      </c>
      <c r="CQ228" s="63" t="s">
        <v>4521</v>
      </c>
      <c r="CR228" s="62" t="s">
        <v>4520</v>
      </c>
      <c r="CS228" s="68" t="s">
        <v>4521</v>
      </c>
      <c r="CV228" s="126" t="s">
        <v>6795</v>
      </c>
      <c r="CW228" s="127" t="s">
        <v>4517</v>
      </c>
      <c r="CX228" s="126" t="s">
        <v>6795</v>
      </c>
      <c r="CY228" s="127" t="s">
        <v>4517</v>
      </c>
      <c r="CZ228" s="126" t="s">
        <v>6795</v>
      </c>
      <c r="DA228" s="127" t="s">
        <v>4517</v>
      </c>
      <c r="DB228" s="126" t="s">
        <v>6795</v>
      </c>
      <c r="DC228" s="127" t="s">
        <v>4517</v>
      </c>
      <c r="EH228" s="134" t="s">
        <v>4111</v>
      </c>
      <c r="EI228" s="74" t="s">
        <v>4112</v>
      </c>
      <c r="EQ228" s="135"/>
      <c r="ES228" s="135"/>
      <c r="GP228" s="255">
        <v>102461</v>
      </c>
      <c r="GQ228" s="255" t="s">
        <v>6797</v>
      </c>
    </row>
    <row r="229" spans="92:199" ht="14.85" customHeight="1">
      <c r="CN229" s="62" t="s">
        <v>4523</v>
      </c>
      <c r="CO229" s="68" t="s">
        <v>4524</v>
      </c>
      <c r="CP229" s="62" t="s">
        <v>4523</v>
      </c>
      <c r="CQ229" s="63" t="s">
        <v>4524</v>
      </c>
      <c r="CR229" s="62" t="s">
        <v>4523</v>
      </c>
      <c r="CS229" s="68" t="s">
        <v>4524</v>
      </c>
      <c r="CV229" s="126" t="s">
        <v>6798</v>
      </c>
      <c r="CW229" s="127" t="s">
        <v>4525</v>
      </c>
      <c r="CX229" s="126" t="s">
        <v>6798</v>
      </c>
      <c r="CY229" s="127" t="s">
        <v>4525</v>
      </c>
      <c r="CZ229" s="126" t="s">
        <v>6798</v>
      </c>
      <c r="DA229" s="127" t="s">
        <v>4525</v>
      </c>
      <c r="DB229" s="126" t="s">
        <v>6798</v>
      </c>
      <c r="DC229" s="127" t="s">
        <v>4525</v>
      </c>
      <c r="EH229" s="134" t="s">
        <v>4117</v>
      </c>
      <c r="EI229" s="74" t="s">
        <v>4526</v>
      </c>
      <c r="EQ229" s="135"/>
      <c r="ES229" s="135"/>
      <c r="GP229" s="255">
        <v>102361</v>
      </c>
      <c r="GQ229" s="255" t="s">
        <v>6799</v>
      </c>
    </row>
    <row r="230" spans="92:199" ht="14.85" customHeight="1">
      <c r="CN230" s="62" t="s">
        <v>4529</v>
      </c>
      <c r="CO230" s="68" t="s">
        <v>4530</v>
      </c>
      <c r="CP230" s="62" t="s">
        <v>4529</v>
      </c>
      <c r="CQ230" s="63" t="s">
        <v>4530</v>
      </c>
      <c r="CR230" s="62" t="s">
        <v>4529</v>
      </c>
      <c r="CS230" s="68" t="s">
        <v>4530</v>
      </c>
      <c r="CV230" s="126" t="s">
        <v>6800</v>
      </c>
      <c r="CW230" s="127" t="s">
        <v>4531</v>
      </c>
      <c r="CX230" s="126" t="s">
        <v>6800</v>
      </c>
      <c r="CY230" s="127" t="s">
        <v>4531</v>
      </c>
      <c r="CZ230" s="126" t="s">
        <v>6800</v>
      </c>
      <c r="DA230" s="127" t="s">
        <v>4531</v>
      </c>
      <c r="DB230" s="126" t="s">
        <v>6800</v>
      </c>
      <c r="DC230" s="127" t="s">
        <v>4531</v>
      </c>
      <c r="EH230" s="134" t="s">
        <v>4124</v>
      </c>
      <c r="EI230" s="74" t="s">
        <v>4532</v>
      </c>
      <c r="EQ230" s="135"/>
      <c r="ES230" s="135"/>
      <c r="GP230" s="255">
        <v>102389</v>
      </c>
      <c r="GQ230" s="255" t="s">
        <v>6801</v>
      </c>
    </row>
    <row r="231" spans="92:199" ht="14.85" customHeight="1">
      <c r="CN231" s="62" t="s">
        <v>4535</v>
      </c>
      <c r="CO231" s="68" t="s">
        <v>4536</v>
      </c>
      <c r="CP231" s="62" t="s">
        <v>4535</v>
      </c>
      <c r="CQ231" s="63" t="s">
        <v>4536</v>
      </c>
      <c r="CR231" s="62" t="s">
        <v>4535</v>
      </c>
      <c r="CS231" s="68" t="s">
        <v>4536</v>
      </c>
      <c r="CV231" s="126" t="s">
        <v>6800</v>
      </c>
      <c r="CW231" s="127" t="s">
        <v>4531</v>
      </c>
      <c r="CX231" s="126" t="s">
        <v>6800</v>
      </c>
      <c r="CY231" s="127" t="s">
        <v>4531</v>
      </c>
      <c r="CZ231" s="126" t="s">
        <v>6800</v>
      </c>
      <c r="DA231" s="127" t="s">
        <v>4531</v>
      </c>
      <c r="DB231" s="126" t="s">
        <v>6800</v>
      </c>
      <c r="DC231" s="127" t="s">
        <v>4531</v>
      </c>
      <c r="EH231" s="134" t="s">
        <v>4130</v>
      </c>
      <c r="EI231" s="74" t="s">
        <v>4131</v>
      </c>
      <c r="EQ231" s="135"/>
      <c r="ES231" s="135"/>
      <c r="GP231" s="255">
        <v>102403</v>
      </c>
      <c r="GQ231" s="255" t="s">
        <v>6802</v>
      </c>
    </row>
    <row r="232" spans="92:199" ht="14.85" customHeight="1">
      <c r="CN232" s="62" t="s">
        <v>4537</v>
      </c>
      <c r="CO232" s="68" t="s">
        <v>4538</v>
      </c>
      <c r="CP232" s="62" t="s">
        <v>4537</v>
      </c>
      <c r="CQ232" s="63" t="s">
        <v>4538</v>
      </c>
      <c r="CR232" s="62" t="s">
        <v>4537</v>
      </c>
      <c r="CS232" s="68" t="s">
        <v>4538</v>
      </c>
      <c r="CV232" s="126" t="s">
        <v>6803</v>
      </c>
      <c r="CW232" s="127" t="s">
        <v>4539</v>
      </c>
      <c r="CX232" s="126" t="s">
        <v>6803</v>
      </c>
      <c r="CY232" s="127" t="s">
        <v>4539</v>
      </c>
      <c r="CZ232" s="126" t="s">
        <v>6803</v>
      </c>
      <c r="DA232" s="127" t="s">
        <v>4539</v>
      </c>
      <c r="DB232" s="126" t="s">
        <v>6803</v>
      </c>
      <c r="DC232" s="127" t="s">
        <v>4539</v>
      </c>
      <c r="EH232" s="134" t="s">
        <v>4136</v>
      </c>
      <c r="EI232" s="74" t="s">
        <v>4137</v>
      </c>
      <c r="EQ232" s="135"/>
      <c r="ES232" s="135"/>
      <c r="GP232" s="255">
        <v>102447</v>
      </c>
      <c r="GQ232" s="255" t="s">
        <v>6804</v>
      </c>
    </row>
    <row r="233" spans="92:199" ht="14.85" customHeight="1">
      <c r="CN233" s="62" t="s">
        <v>4540</v>
      </c>
      <c r="CO233" s="68" t="s">
        <v>4541</v>
      </c>
      <c r="CP233" s="62" t="s">
        <v>4540</v>
      </c>
      <c r="CQ233" s="63" t="s">
        <v>4541</v>
      </c>
      <c r="CR233" s="62" t="s">
        <v>4540</v>
      </c>
      <c r="CS233" s="68" t="s">
        <v>4541</v>
      </c>
      <c r="CV233" s="126" t="s">
        <v>6803</v>
      </c>
      <c r="CW233" s="127" t="s">
        <v>4539</v>
      </c>
      <c r="CX233" s="126" t="s">
        <v>6803</v>
      </c>
      <c r="CY233" s="127" t="s">
        <v>4539</v>
      </c>
      <c r="CZ233" s="126" t="s">
        <v>6803</v>
      </c>
      <c r="DA233" s="127" t="s">
        <v>4539</v>
      </c>
      <c r="DB233" s="126" t="s">
        <v>6803</v>
      </c>
      <c r="DC233" s="127" t="s">
        <v>4539</v>
      </c>
      <c r="EH233" s="134" t="s">
        <v>4142</v>
      </c>
      <c r="EI233" s="74" t="s">
        <v>4143</v>
      </c>
      <c r="EQ233" s="135"/>
      <c r="ES233" s="135"/>
      <c r="GP233" s="255">
        <v>102316</v>
      </c>
      <c r="GQ233" s="255" t="s">
        <v>6805</v>
      </c>
    </row>
    <row r="234" spans="92:199" ht="14.85" customHeight="1">
      <c r="CN234" s="62" t="s">
        <v>4542</v>
      </c>
      <c r="CO234" s="68" t="s">
        <v>4543</v>
      </c>
      <c r="CP234" s="62" t="s">
        <v>4542</v>
      </c>
      <c r="CQ234" s="63" t="s">
        <v>4543</v>
      </c>
      <c r="CR234" s="62" t="s">
        <v>4542</v>
      </c>
      <c r="CS234" s="68" t="s">
        <v>4543</v>
      </c>
      <c r="CV234" s="126" t="s">
        <v>6806</v>
      </c>
      <c r="CW234" s="127" t="s">
        <v>4544</v>
      </c>
      <c r="CX234" s="126" t="s">
        <v>6806</v>
      </c>
      <c r="CY234" s="127" t="s">
        <v>4544</v>
      </c>
      <c r="CZ234" s="126" t="s">
        <v>6806</v>
      </c>
      <c r="DA234" s="127" t="s">
        <v>4544</v>
      </c>
      <c r="DB234" s="126" t="s">
        <v>6806</v>
      </c>
      <c r="DC234" s="127" t="s">
        <v>4544</v>
      </c>
      <c r="EH234" s="134" t="s">
        <v>4148</v>
      </c>
      <c r="EI234" s="74" t="s">
        <v>4149</v>
      </c>
      <c r="EQ234" s="135"/>
      <c r="ES234" s="135"/>
      <c r="GP234" s="255">
        <v>102319</v>
      </c>
      <c r="GQ234" s="255" t="s">
        <v>6807</v>
      </c>
    </row>
    <row r="235" spans="92:199" ht="14.85" customHeight="1">
      <c r="CN235" s="62" t="s">
        <v>4545</v>
      </c>
      <c r="CO235" s="68" t="s">
        <v>4546</v>
      </c>
      <c r="CP235" s="62" t="s">
        <v>4545</v>
      </c>
      <c r="CQ235" s="63" t="s">
        <v>4546</v>
      </c>
      <c r="CR235" s="62" t="s">
        <v>4545</v>
      </c>
      <c r="CS235" s="68" t="s">
        <v>4546</v>
      </c>
      <c r="CV235" s="126" t="s">
        <v>6808</v>
      </c>
      <c r="CW235" s="127" t="s">
        <v>4547</v>
      </c>
      <c r="CX235" s="126" t="s">
        <v>6808</v>
      </c>
      <c r="CY235" s="127" t="s">
        <v>4547</v>
      </c>
      <c r="CZ235" s="126" t="s">
        <v>6808</v>
      </c>
      <c r="DA235" s="127" t="s">
        <v>4547</v>
      </c>
      <c r="DB235" s="126" t="s">
        <v>6808</v>
      </c>
      <c r="DC235" s="127" t="s">
        <v>4547</v>
      </c>
      <c r="EH235" s="134" t="s">
        <v>4154</v>
      </c>
      <c r="EI235" s="74" t="s">
        <v>4548</v>
      </c>
      <c r="EQ235" s="135"/>
      <c r="ES235" s="135"/>
      <c r="GP235" s="255">
        <v>102330</v>
      </c>
      <c r="GQ235" s="255" t="s">
        <v>6809</v>
      </c>
    </row>
    <row r="236" spans="92:199" ht="14.85" customHeight="1">
      <c r="CN236" s="62" t="s">
        <v>4549</v>
      </c>
      <c r="CO236" s="68" t="s">
        <v>4550</v>
      </c>
      <c r="CP236" s="62" t="s">
        <v>4549</v>
      </c>
      <c r="CQ236" s="63" t="s">
        <v>4550</v>
      </c>
      <c r="CR236" s="62" t="s">
        <v>4549</v>
      </c>
      <c r="CS236" s="68" t="s">
        <v>4550</v>
      </c>
      <c r="CV236" s="126" t="s">
        <v>6810</v>
      </c>
      <c r="CW236" s="127" t="s">
        <v>4551</v>
      </c>
      <c r="CX236" s="126" t="s">
        <v>6810</v>
      </c>
      <c r="CY236" s="127" t="s">
        <v>4551</v>
      </c>
      <c r="CZ236" s="126" t="s">
        <v>6810</v>
      </c>
      <c r="DA236" s="127" t="s">
        <v>4551</v>
      </c>
      <c r="DB236" s="126" t="s">
        <v>6810</v>
      </c>
      <c r="DC236" s="127" t="s">
        <v>4551</v>
      </c>
      <c r="EH236" s="134" t="s">
        <v>4165</v>
      </c>
      <c r="EI236" s="74" t="s">
        <v>4166</v>
      </c>
      <c r="EQ236" s="135"/>
      <c r="ES236" s="135"/>
      <c r="GP236" s="255">
        <v>102335</v>
      </c>
      <c r="GQ236" s="255" t="s">
        <v>6811</v>
      </c>
    </row>
    <row r="237" spans="92:199" ht="14.85" customHeight="1">
      <c r="CN237" s="62" t="s">
        <v>4552</v>
      </c>
      <c r="CO237" s="68" t="s">
        <v>4553</v>
      </c>
      <c r="CP237" s="62" t="s">
        <v>4552</v>
      </c>
      <c r="CQ237" s="63" t="s">
        <v>4553</v>
      </c>
      <c r="CR237" s="62" t="s">
        <v>4552</v>
      </c>
      <c r="CS237" s="68" t="s">
        <v>4553</v>
      </c>
      <c r="CV237" s="126" t="s">
        <v>6812</v>
      </c>
      <c r="CW237" s="127" t="s">
        <v>4554</v>
      </c>
      <c r="CX237" s="126" t="s">
        <v>6812</v>
      </c>
      <c r="CY237" s="127" t="s">
        <v>4554</v>
      </c>
      <c r="CZ237" s="126" t="s">
        <v>6812</v>
      </c>
      <c r="DA237" s="127" t="s">
        <v>4554</v>
      </c>
      <c r="DB237" s="126" t="s">
        <v>6812</v>
      </c>
      <c r="DC237" s="127" t="s">
        <v>4554</v>
      </c>
      <c r="EH237" s="134" t="s">
        <v>4172</v>
      </c>
      <c r="EI237" s="74" t="s">
        <v>4173</v>
      </c>
      <c r="EQ237" s="135"/>
      <c r="ES237" s="135"/>
      <c r="GP237" s="255">
        <v>102367</v>
      </c>
      <c r="GQ237" s="255" t="s">
        <v>6813</v>
      </c>
    </row>
    <row r="238" spans="92:199" ht="14.85" customHeight="1">
      <c r="CN238" s="62" t="s">
        <v>4555</v>
      </c>
      <c r="CO238" s="68" t="s">
        <v>4556</v>
      </c>
      <c r="CP238" s="62" t="s">
        <v>4555</v>
      </c>
      <c r="CQ238" s="63" t="s">
        <v>4556</v>
      </c>
      <c r="CR238" s="62" t="s">
        <v>4555</v>
      </c>
      <c r="CS238" s="68" t="s">
        <v>4556</v>
      </c>
      <c r="CV238" s="126" t="s">
        <v>6814</v>
      </c>
      <c r="CW238" s="127" t="s">
        <v>4557</v>
      </c>
      <c r="CX238" s="126" t="s">
        <v>6814</v>
      </c>
      <c r="CY238" s="127" t="s">
        <v>4557</v>
      </c>
      <c r="CZ238" s="126" t="s">
        <v>6814</v>
      </c>
      <c r="DA238" s="127" t="s">
        <v>4557</v>
      </c>
      <c r="DB238" s="126" t="s">
        <v>6814</v>
      </c>
      <c r="DC238" s="127" t="s">
        <v>4557</v>
      </c>
      <c r="EH238" s="134" t="s">
        <v>4179</v>
      </c>
      <c r="EI238" s="74" t="s">
        <v>4180</v>
      </c>
      <c r="EQ238" s="135"/>
      <c r="ES238" s="135"/>
      <c r="GP238" s="255">
        <v>102391</v>
      </c>
      <c r="GQ238" s="255" t="s">
        <v>6815</v>
      </c>
    </row>
    <row r="239" spans="92:199" ht="14.85" customHeight="1">
      <c r="CN239" s="62" t="s">
        <v>4558</v>
      </c>
      <c r="CO239" s="68" t="s">
        <v>4559</v>
      </c>
      <c r="CP239" s="62" t="s">
        <v>4558</v>
      </c>
      <c r="CQ239" s="63" t="s">
        <v>4559</v>
      </c>
      <c r="CR239" s="62" t="s">
        <v>4558</v>
      </c>
      <c r="CS239" s="68" t="s">
        <v>4559</v>
      </c>
      <c r="CV239" s="126" t="s">
        <v>6816</v>
      </c>
      <c r="CW239" s="127" t="s">
        <v>4560</v>
      </c>
      <c r="CX239" s="126" t="s">
        <v>6816</v>
      </c>
      <c r="CY239" s="127" t="s">
        <v>4560</v>
      </c>
      <c r="CZ239" s="126" t="s">
        <v>6816</v>
      </c>
      <c r="DA239" s="127" t="s">
        <v>4560</v>
      </c>
      <c r="DB239" s="126" t="s">
        <v>6816</v>
      </c>
      <c r="DC239" s="127" t="s">
        <v>4560</v>
      </c>
      <c r="EH239" s="134" t="s">
        <v>4185</v>
      </c>
      <c r="EI239" s="74" t="s">
        <v>4186</v>
      </c>
      <c r="EQ239" s="135"/>
      <c r="ES239" s="135"/>
      <c r="GP239" s="255">
        <v>102392</v>
      </c>
      <c r="GQ239" s="255" t="s">
        <v>6817</v>
      </c>
    </row>
    <row r="240" spans="92:199" ht="14.85" customHeight="1">
      <c r="CN240" s="62" t="s">
        <v>4561</v>
      </c>
      <c r="CO240" s="68" t="s">
        <v>4562</v>
      </c>
      <c r="CP240" s="62" t="s">
        <v>4561</v>
      </c>
      <c r="CQ240" s="63" t="s">
        <v>4562</v>
      </c>
      <c r="CR240" s="62" t="s">
        <v>4561</v>
      </c>
      <c r="CS240" s="68" t="s">
        <v>4562</v>
      </c>
      <c r="CV240" s="126" t="s">
        <v>6818</v>
      </c>
      <c r="CW240" s="127" t="s">
        <v>4563</v>
      </c>
      <c r="CX240" s="126" t="s">
        <v>6818</v>
      </c>
      <c r="CY240" s="127" t="s">
        <v>4563</v>
      </c>
      <c r="CZ240" s="126" t="s">
        <v>6818</v>
      </c>
      <c r="DA240" s="127" t="s">
        <v>4563</v>
      </c>
      <c r="DB240" s="126" t="s">
        <v>6818</v>
      </c>
      <c r="DC240" s="127" t="s">
        <v>4563</v>
      </c>
      <c r="EH240" s="134" t="s">
        <v>4192</v>
      </c>
      <c r="EI240" s="74" t="s">
        <v>4193</v>
      </c>
      <c r="EQ240" s="135"/>
      <c r="ES240" s="135"/>
      <c r="GP240" s="255">
        <v>102394</v>
      </c>
      <c r="GQ240" s="255" t="s">
        <v>6819</v>
      </c>
    </row>
    <row r="241" spans="92:199" ht="14.85" customHeight="1">
      <c r="CN241" s="62" t="s">
        <v>4564</v>
      </c>
      <c r="CO241" s="68" t="s">
        <v>4565</v>
      </c>
      <c r="CP241" s="62" t="s">
        <v>4564</v>
      </c>
      <c r="CQ241" s="63" t="s">
        <v>4565</v>
      </c>
      <c r="CR241" s="62" t="s">
        <v>4564</v>
      </c>
      <c r="CS241" s="68" t="s">
        <v>4565</v>
      </c>
      <c r="CV241" s="126" t="s">
        <v>6820</v>
      </c>
      <c r="CW241" s="127" t="s">
        <v>4566</v>
      </c>
      <c r="CX241" s="126" t="s">
        <v>6820</v>
      </c>
      <c r="CY241" s="127" t="s">
        <v>4566</v>
      </c>
      <c r="CZ241" s="126" t="s">
        <v>6820</v>
      </c>
      <c r="DA241" s="127" t="s">
        <v>4566</v>
      </c>
      <c r="DB241" s="126" t="s">
        <v>6820</v>
      </c>
      <c r="DC241" s="127" t="s">
        <v>4566</v>
      </c>
      <c r="EH241" s="134" t="s">
        <v>4200</v>
      </c>
      <c r="EI241" s="74" t="s">
        <v>4201</v>
      </c>
      <c r="EQ241" s="135"/>
      <c r="ES241" s="135"/>
      <c r="GP241" s="255">
        <v>102396</v>
      </c>
      <c r="GQ241" s="255" t="s">
        <v>6821</v>
      </c>
    </row>
    <row r="242" spans="92:199" ht="14.85" customHeight="1">
      <c r="CN242" s="62" t="s">
        <v>4567</v>
      </c>
      <c r="CO242" s="68" t="s">
        <v>4568</v>
      </c>
      <c r="CP242" s="62" t="s">
        <v>4567</v>
      </c>
      <c r="CQ242" s="63" t="s">
        <v>4568</v>
      </c>
      <c r="CR242" s="62" t="s">
        <v>4567</v>
      </c>
      <c r="CS242" s="68" t="s">
        <v>4568</v>
      </c>
      <c r="CV242" s="126" t="s">
        <v>6822</v>
      </c>
      <c r="CW242" s="127" t="s">
        <v>4569</v>
      </c>
      <c r="CX242" s="126" t="s">
        <v>6822</v>
      </c>
      <c r="CY242" s="127" t="s">
        <v>4569</v>
      </c>
      <c r="CZ242" s="126" t="s">
        <v>6822</v>
      </c>
      <c r="DA242" s="127" t="s">
        <v>4569</v>
      </c>
      <c r="DB242" s="126" t="s">
        <v>6822</v>
      </c>
      <c r="DC242" s="127" t="s">
        <v>4569</v>
      </c>
      <c r="EH242" s="134" t="s">
        <v>4206</v>
      </c>
      <c r="EI242" s="74" t="s">
        <v>4207</v>
      </c>
      <c r="EQ242" s="135"/>
      <c r="ES242" s="135"/>
      <c r="GP242" s="255">
        <v>102405</v>
      </c>
      <c r="GQ242" s="255" t="s">
        <v>6823</v>
      </c>
    </row>
    <row r="243" spans="92:199" ht="14.85" customHeight="1">
      <c r="CN243" s="62" t="s">
        <v>4570</v>
      </c>
      <c r="CO243" s="68" t="s">
        <v>4571</v>
      </c>
      <c r="CP243" s="62" t="s">
        <v>4570</v>
      </c>
      <c r="CQ243" s="63" t="s">
        <v>4571</v>
      </c>
      <c r="CR243" s="62" t="s">
        <v>4570</v>
      </c>
      <c r="CS243" s="68" t="s">
        <v>4571</v>
      </c>
      <c r="CV243" s="126" t="s">
        <v>6824</v>
      </c>
      <c r="CW243" s="127" t="s">
        <v>4572</v>
      </c>
      <c r="CX243" s="126" t="s">
        <v>6824</v>
      </c>
      <c r="CY243" s="127" t="s">
        <v>4572</v>
      </c>
      <c r="CZ243" s="126" t="s">
        <v>6824</v>
      </c>
      <c r="DA243" s="127" t="s">
        <v>4572</v>
      </c>
      <c r="DB243" s="126" t="s">
        <v>6824</v>
      </c>
      <c r="DC243" s="127" t="s">
        <v>4572</v>
      </c>
      <c r="EH243" s="134" t="s">
        <v>4210</v>
      </c>
      <c r="EI243" s="74" t="s">
        <v>4211</v>
      </c>
      <c r="EQ243" s="135"/>
      <c r="ES243" s="135"/>
      <c r="GP243" s="255">
        <v>102408</v>
      </c>
      <c r="GQ243" s="255" t="s">
        <v>6825</v>
      </c>
    </row>
    <row r="244" spans="92:199" ht="14.85" customHeight="1">
      <c r="CN244" s="62" t="s">
        <v>4573</v>
      </c>
      <c r="CO244" s="68" t="s">
        <v>4574</v>
      </c>
      <c r="CP244" s="62" t="s">
        <v>4573</v>
      </c>
      <c r="CQ244" s="63" t="s">
        <v>4574</v>
      </c>
      <c r="CR244" s="62" t="s">
        <v>4573</v>
      </c>
      <c r="CS244" s="68" t="s">
        <v>4574</v>
      </c>
      <c r="CV244" s="126" t="s">
        <v>6826</v>
      </c>
      <c r="CW244" s="127" t="s">
        <v>4575</v>
      </c>
      <c r="CX244" s="126" t="s">
        <v>6826</v>
      </c>
      <c r="CY244" s="127" t="s">
        <v>4575</v>
      </c>
      <c r="CZ244" s="126" t="s">
        <v>6826</v>
      </c>
      <c r="DA244" s="127" t="s">
        <v>4575</v>
      </c>
      <c r="DB244" s="126" t="s">
        <v>6826</v>
      </c>
      <c r="DC244" s="127" t="s">
        <v>4575</v>
      </c>
      <c r="EH244" s="134" t="s">
        <v>4216</v>
      </c>
      <c r="EI244" s="74" t="s">
        <v>4217</v>
      </c>
      <c r="EQ244" s="135"/>
      <c r="ES244" s="135"/>
      <c r="GP244" s="255">
        <v>102409</v>
      </c>
      <c r="GQ244" s="255" t="s">
        <v>6827</v>
      </c>
    </row>
    <row r="245" spans="92:199" ht="14.85" customHeight="1">
      <c r="CN245" s="62" t="s">
        <v>4576</v>
      </c>
      <c r="CO245" s="68" t="s">
        <v>4577</v>
      </c>
      <c r="CP245" s="62" t="s">
        <v>4576</v>
      </c>
      <c r="CQ245" s="63" t="s">
        <v>4577</v>
      </c>
      <c r="CR245" s="62" t="s">
        <v>4576</v>
      </c>
      <c r="CS245" s="68" t="s">
        <v>4577</v>
      </c>
      <c r="CV245" s="126" t="s">
        <v>6828</v>
      </c>
      <c r="CW245" s="127" t="s">
        <v>4578</v>
      </c>
      <c r="CX245" s="126" t="s">
        <v>6828</v>
      </c>
      <c r="CY245" s="127" t="s">
        <v>4578</v>
      </c>
      <c r="CZ245" s="126" t="s">
        <v>6828</v>
      </c>
      <c r="DA245" s="127" t="s">
        <v>4578</v>
      </c>
      <c r="DB245" s="126" t="s">
        <v>6828</v>
      </c>
      <c r="DC245" s="127" t="s">
        <v>4578</v>
      </c>
      <c r="EH245" s="134" t="s">
        <v>4230</v>
      </c>
      <c r="EI245" s="74" t="s">
        <v>4231</v>
      </c>
      <c r="EQ245" s="135"/>
      <c r="ES245" s="135"/>
      <c r="GP245" s="255">
        <v>102441</v>
      </c>
      <c r="GQ245" s="255" t="s">
        <v>6829</v>
      </c>
    </row>
    <row r="246" spans="92:199" ht="14.85" customHeight="1">
      <c r="CN246" s="62" t="s">
        <v>4579</v>
      </c>
      <c r="CO246" s="68" t="s">
        <v>4580</v>
      </c>
      <c r="CP246" s="62" t="s">
        <v>4579</v>
      </c>
      <c r="CQ246" s="63" t="s">
        <v>4580</v>
      </c>
      <c r="CR246" s="62" t="s">
        <v>4579</v>
      </c>
      <c r="CS246" s="68" t="s">
        <v>4580</v>
      </c>
      <c r="CV246" s="126" t="s">
        <v>6830</v>
      </c>
      <c r="CW246" s="127" t="s">
        <v>4581</v>
      </c>
      <c r="CX246" s="126" t="s">
        <v>6830</v>
      </c>
      <c r="CY246" s="127" t="s">
        <v>4581</v>
      </c>
      <c r="CZ246" s="126" t="s">
        <v>6830</v>
      </c>
      <c r="DA246" s="127" t="s">
        <v>4581</v>
      </c>
      <c r="DB246" s="126" t="s">
        <v>6830</v>
      </c>
      <c r="DC246" s="127" t="s">
        <v>4581</v>
      </c>
      <c r="EH246" s="134" t="s">
        <v>4236</v>
      </c>
      <c r="EI246" s="74" t="s">
        <v>4237</v>
      </c>
      <c r="EQ246" s="135"/>
      <c r="ES246" s="135"/>
      <c r="GP246" s="255">
        <v>102473</v>
      </c>
      <c r="GQ246" s="255" t="s">
        <v>6831</v>
      </c>
    </row>
    <row r="247" spans="92:199" ht="14.85" customHeight="1">
      <c r="CN247" s="62" t="s">
        <v>4582</v>
      </c>
      <c r="CO247" s="68" t="s">
        <v>4583</v>
      </c>
      <c r="CP247" s="62" t="s">
        <v>4582</v>
      </c>
      <c r="CQ247" s="63" t="s">
        <v>4583</v>
      </c>
      <c r="CR247" s="62" t="s">
        <v>4582</v>
      </c>
      <c r="CS247" s="68" t="s">
        <v>4583</v>
      </c>
      <c r="CV247" s="126" t="s">
        <v>6832</v>
      </c>
      <c r="CW247" s="127" t="s">
        <v>4584</v>
      </c>
      <c r="CX247" s="126" t="s">
        <v>6832</v>
      </c>
      <c r="CY247" s="127" t="s">
        <v>4584</v>
      </c>
      <c r="CZ247" s="126" t="s">
        <v>6832</v>
      </c>
      <c r="DA247" s="127" t="s">
        <v>4584</v>
      </c>
      <c r="DB247" s="126" t="s">
        <v>6832</v>
      </c>
      <c r="DC247" s="127" t="s">
        <v>4584</v>
      </c>
      <c r="EH247" s="134" t="s">
        <v>4242</v>
      </c>
      <c r="EI247" s="74" t="s">
        <v>4585</v>
      </c>
      <c r="EQ247" s="135"/>
      <c r="ES247" s="135"/>
      <c r="GP247" s="255">
        <v>102475</v>
      </c>
      <c r="GQ247" s="255" t="s">
        <v>6833</v>
      </c>
    </row>
    <row r="248" spans="92:199" ht="14.85" customHeight="1">
      <c r="CN248" s="62" t="s">
        <v>4586</v>
      </c>
      <c r="CO248" s="68" t="s">
        <v>4587</v>
      </c>
      <c r="CP248" s="62" t="s">
        <v>4586</v>
      </c>
      <c r="CQ248" s="63" t="s">
        <v>4587</v>
      </c>
      <c r="CR248" s="62" t="s">
        <v>4586</v>
      </c>
      <c r="CS248" s="68" t="s">
        <v>4587</v>
      </c>
      <c r="CV248" s="126" t="s">
        <v>6834</v>
      </c>
      <c r="CW248" s="127" t="s">
        <v>4588</v>
      </c>
      <c r="CX248" s="126" t="s">
        <v>6834</v>
      </c>
      <c r="CY248" s="127" t="s">
        <v>4588</v>
      </c>
      <c r="CZ248" s="126" t="s">
        <v>6834</v>
      </c>
      <c r="DA248" s="127" t="s">
        <v>4588</v>
      </c>
      <c r="DB248" s="126" t="s">
        <v>6834</v>
      </c>
      <c r="DC248" s="127" t="s">
        <v>4588</v>
      </c>
      <c r="EH248" s="134" t="s">
        <v>4248</v>
      </c>
      <c r="EI248" s="74" t="s">
        <v>4249</v>
      </c>
      <c r="EQ248" s="135"/>
      <c r="ES248" s="135"/>
      <c r="GP248" s="255">
        <v>102474</v>
      </c>
      <c r="GQ248" s="255" t="s">
        <v>6835</v>
      </c>
    </row>
    <row r="249" spans="92:199" ht="14.85" customHeight="1">
      <c r="CN249" s="62" t="s">
        <v>4589</v>
      </c>
      <c r="CO249" s="68" t="s">
        <v>4590</v>
      </c>
      <c r="CP249" s="62" t="s">
        <v>4589</v>
      </c>
      <c r="CQ249" s="63" t="s">
        <v>4590</v>
      </c>
      <c r="CR249" s="62" t="s">
        <v>4589</v>
      </c>
      <c r="CS249" s="68" t="s">
        <v>4590</v>
      </c>
      <c r="CV249" s="126" t="s">
        <v>6836</v>
      </c>
      <c r="CW249" s="127" t="s">
        <v>4591</v>
      </c>
      <c r="CX249" s="126" t="s">
        <v>6836</v>
      </c>
      <c r="CY249" s="127" t="s">
        <v>4591</v>
      </c>
      <c r="CZ249" s="126" t="s">
        <v>6836</v>
      </c>
      <c r="DA249" s="127" t="s">
        <v>4591</v>
      </c>
      <c r="DB249" s="126" t="s">
        <v>6836</v>
      </c>
      <c r="DC249" s="127" t="s">
        <v>4591</v>
      </c>
      <c r="EH249" s="134" t="s">
        <v>4255</v>
      </c>
      <c r="EI249" s="74" t="s">
        <v>4256</v>
      </c>
      <c r="EQ249" s="135"/>
      <c r="ES249" s="135"/>
      <c r="GP249" s="255">
        <v>102480</v>
      </c>
      <c r="GQ249" s="255" t="s">
        <v>6837</v>
      </c>
    </row>
    <row r="250" spans="92:199" ht="14.85" customHeight="1">
      <c r="CN250" s="62" t="s">
        <v>4592</v>
      </c>
      <c r="CO250" s="68" t="s">
        <v>4593</v>
      </c>
      <c r="CP250" s="62" t="s">
        <v>4592</v>
      </c>
      <c r="CQ250" s="63" t="s">
        <v>4593</v>
      </c>
      <c r="CR250" s="62" t="s">
        <v>4592</v>
      </c>
      <c r="CS250" s="68" t="s">
        <v>4593</v>
      </c>
      <c r="CV250" s="126" t="s">
        <v>6838</v>
      </c>
      <c r="CW250" s="127" t="s">
        <v>4594</v>
      </c>
      <c r="CX250" s="126" t="s">
        <v>6838</v>
      </c>
      <c r="CY250" s="127" t="s">
        <v>4594</v>
      </c>
      <c r="CZ250" s="126" t="s">
        <v>6838</v>
      </c>
      <c r="DA250" s="127" t="s">
        <v>4594</v>
      </c>
      <c r="DB250" s="126" t="s">
        <v>6838</v>
      </c>
      <c r="DC250" s="127" t="s">
        <v>4594</v>
      </c>
      <c r="EH250" s="134" t="s">
        <v>4261</v>
      </c>
      <c r="EI250" s="74" t="s">
        <v>4262</v>
      </c>
      <c r="EQ250" s="135"/>
      <c r="ES250" s="135"/>
      <c r="GP250" s="255">
        <v>102477</v>
      </c>
      <c r="GQ250" s="255" t="s">
        <v>6839</v>
      </c>
    </row>
    <row r="251" spans="92:199" ht="14.85" customHeight="1">
      <c r="CN251" s="62" t="s">
        <v>4595</v>
      </c>
      <c r="CO251" s="68" t="s">
        <v>4596</v>
      </c>
      <c r="CP251" s="62" t="s">
        <v>4595</v>
      </c>
      <c r="CQ251" s="63" t="s">
        <v>4596</v>
      </c>
      <c r="CR251" s="62" t="s">
        <v>4595</v>
      </c>
      <c r="CS251" s="68" t="s">
        <v>4596</v>
      </c>
      <c r="CV251" s="126" t="s">
        <v>6838</v>
      </c>
      <c r="CW251" s="127" t="s">
        <v>4594</v>
      </c>
      <c r="CX251" s="126" t="s">
        <v>6838</v>
      </c>
      <c r="CY251" s="127" t="s">
        <v>4594</v>
      </c>
      <c r="CZ251" s="126" t="s">
        <v>6838</v>
      </c>
      <c r="DA251" s="127" t="s">
        <v>4594</v>
      </c>
      <c r="DB251" s="126" t="s">
        <v>6838</v>
      </c>
      <c r="DC251" s="127" t="s">
        <v>4594</v>
      </c>
      <c r="EH251" s="134" t="s">
        <v>4268</v>
      </c>
      <c r="EI251" s="74" t="s">
        <v>4597</v>
      </c>
      <c r="EQ251" s="135"/>
      <c r="ES251" s="135"/>
      <c r="GP251" s="255">
        <v>102479</v>
      </c>
      <c r="GQ251" s="255" t="s">
        <v>6840</v>
      </c>
    </row>
    <row r="252" spans="92:199" ht="14.85" customHeight="1">
      <c r="CN252" s="62" t="s">
        <v>4598</v>
      </c>
      <c r="CO252" s="68" t="s">
        <v>4599</v>
      </c>
      <c r="CP252" s="62" t="s">
        <v>4598</v>
      </c>
      <c r="CQ252" s="63" t="s">
        <v>4599</v>
      </c>
      <c r="CR252" s="62" t="s">
        <v>4598</v>
      </c>
      <c r="CS252" s="68" t="s">
        <v>4599</v>
      </c>
      <c r="CV252" s="126" t="s">
        <v>6841</v>
      </c>
      <c r="CW252" s="127" t="s">
        <v>4600</v>
      </c>
      <c r="CX252" s="126" t="s">
        <v>6841</v>
      </c>
      <c r="CY252" s="127" t="s">
        <v>4600</v>
      </c>
      <c r="CZ252" s="126" t="s">
        <v>6841</v>
      </c>
      <c r="DA252" s="127" t="s">
        <v>4600</v>
      </c>
      <c r="DB252" s="126" t="s">
        <v>6841</v>
      </c>
      <c r="DC252" s="127" t="s">
        <v>4600</v>
      </c>
      <c r="EH252" s="134" t="s">
        <v>4273</v>
      </c>
      <c r="EI252" s="74" t="s">
        <v>4274</v>
      </c>
      <c r="EQ252" s="135"/>
      <c r="ES252" s="135"/>
      <c r="GP252" s="255">
        <v>102483</v>
      </c>
      <c r="GQ252" s="255" t="s">
        <v>6842</v>
      </c>
    </row>
    <row r="253" spans="92:199" ht="14.85" customHeight="1">
      <c r="CN253" s="62" t="s">
        <v>4601</v>
      </c>
      <c r="CO253" s="68" t="s">
        <v>4602</v>
      </c>
      <c r="CP253" s="62" t="s">
        <v>4601</v>
      </c>
      <c r="CQ253" s="63" t="s">
        <v>4602</v>
      </c>
      <c r="CR253" s="62" t="s">
        <v>4601</v>
      </c>
      <c r="CS253" s="68" t="s">
        <v>4602</v>
      </c>
      <c r="CV253" s="126" t="s">
        <v>6843</v>
      </c>
      <c r="CW253" s="127" t="s">
        <v>4603</v>
      </c>
      <c r="CX253" s="126" t="s">
        <v>6843</v>
      </c>
      <c r="CY253" s="127" t="s">
        <v>4603</v>
      </c>
      <c r="CZ253" s="126" t="s">
        <v>6843</v>
      </c>
      <c r="DA253" s="127" t="s">
        <v>4603</v>
      </c>
      <c r="DB253" s="126" t="s">
        <v>6843</v>
      </c>
      <c r="DC253" s="127" t="s">
        <v>4603</v>
      </c>
      <c r="EH253" s="134" t="s">
        <v>4279</v>
      </c>
      <c r="EI253" s="74" t="s">
        <v>4280</v>
      </c>
      <c r="EQ253" s="135"/>
      <c r="ES253" s="135"/>
      <c r="GP253" s="255">
        <v>102485</v>
      </c>
      <c r="GQ253" s="255" t="s">
        <v>6844</v>
      </c>
    </row>
    <row r="254" spans="92:199" ht="14.85" customHeight="1">
      <c r="CN254" s="62" t="s">
        <v>4604</v>
      </c>
      <c r="CO254" s="68" t="s">
        <v>4605</v>
      </c>
      <c r="CP254" s="62" t="s">
        <v>4604</v>
      </c>
      <c r="CQ254" s="63" t="s">
        <v>4605</v>
      </c>
      <c r="CR254" s="62" t="s">
        <v>4604</v>
      </c>
      <c r="CS254" s="68" t="s">
        <v>4605</v>
      </c>
      <c r="CV254" s="126" t="s">
        <v>6845</v>
      </c>
      <c r="CW254" s="127" t="s">
        <v>4606</v>
      </c>
      <c r="CX254" s="126" t="s">
        <v>6845</v>
      </c>
      <c r="CY254" s="127" t="s">
        <v>4606</v>
      </c>
      <c r="CZ254" s="126" t="s">
        <v>6845</v>
      </c>
      <c r="DA254" s="127" t="s">
        <v>4606</v>
      </c>
      <c r="DB254" s="126" t="s">
        <v>6845</v>
      </c>
      <c r="DC254" s="127" t="s">
        <v>4606</v>
      </c>
      <c r="EH254" s="134" t="s">
        <v>2517</v>
      </c>
      <c r="EI254" s="74" t="s">
        <v>4284</v>
      </c>
      <c r="EQ254" s="135"/>
      <c r="ES254" s="135"/>
      <c r="GP254" s="255">
        <v>102484</v>
      </c>
      <c r="GQ254" s="255" t="s">
        <v>6846</v>
      </c>
    </row>
    <row r="255" spans="92:199" ht="14.85" customHeight="1">
      <c r="CN255" s="62" t="s">
        <v>4607</v>
      </c>
      <c r="CO255" s="68" t="s">
        <v>4608</v>
      </c>
      <c r="CP255" s="62" t="s">
        <v>4607</v>
      </c>
      <c r="CQ255" s="63" t="s">
        <v>4608</v>
      </c>
      <c r="CR255" s="62" t="s">
        <v>4607</v>
      </c>
      <c r="CS255" s="68" t="s">
        <v>4608</v>
      </c>
      <c r="CV255" s="126" t="s">
        <v>6847</v>
      </c>
      <c r="CW255" s="127" t="s">
        <v>4609</v>
      </c>
      <c r="CX255" s="126" t="s">
        <v>6847</v>
      </c>
      <c r="CY255" s="127" t="s">
        <v>4609</v>
      </c>
      <c r="CZ255" s="126" t="s">
        <v>6847</v>
      </c>
      <c r="DA255" s="127" t="s">
        <v>4609</v>
      </c>
      <c r="DB255" s="126" t="s">
        <v>6847</v>
      </c>
      <c r="DC255" s="127" t="s">
        <v>4609</v>
      </c>
      <c r="EH255" s="134" t="s">
        <v>4290</v>
      </c>
      <c r="EI255" s="74" t="s">
        <v>4291</v>
      </c>
      <c r="EQ255" s="135"/>
      <c r="ES255" s="135"/>
      <c r="GP255" s="255">
        <v>102489</v>
      </c>
      <c r="GQ255" s="255" t="s">
        <v>6848</v>
      </c>
    </row>
    <row r="256" spans="92:199" ht="14.85" customHeight="1">
      <c r="CN256" s="62" t="s">
        <v>4610</v>
      </c>
      <c r="CO256" s="68" t="s">
        <v>4611</v>
      </c>
      <c r="CP256" s="62" t="s">
        <v>4610</v>
      </c>
      <c r="CQ256" s="63" t="s">
        <v>4611</v>
      </c>
      <c r="CR256" s="62" t="s">
        <v>4610</v>
      </c>
      <c r="CS256" s="68" t="s">
        <v>4611</v>
      </c>
      <c r="CV256" s="126" t="s">
        <v>6849</v>
      </c>
      <c r="CW256" s="127" t="s">
        <v>4612</v>
      </c>
      <c r="CX256" s="126" t="s">
        <v>6849</v>
      </c>
      <c r="CY256" s="127" t="s">
        <v>4612</v>
      </c>
      <c r="CZ256" s="126" t="s">
        <v>6849</v>
      </c>
      <c r="DA256" s="127" t="s">
        <v>4612</v>
      </c>
      <c r="DB256" s="126" t="s">
        <v>6849</v>
      </c>
      <c r="DC256" s="127" t="s">
        <v>4612</v>
      </c>
      <c r="EH256" s="134" t="s">
        <v>4297</v>
      </c>
      <c r="EI256" s="74" t="s">
        <v>4298</v>
      </c>
      <c r="EQ256" s="135"/>
      <c r="ES256" s="135"/>
      <c r="GP256" s="255">
        <v>102490</v>
      </c>
      <c r="GQ256" s="255" t="s">
        <v>6850</v>
      </c>
    </row>
    <row r="257" spans="92:199" ht="14.85" customHeight="1" thickBot="1">
      <c r="CN257" s="80" t="s">
        <v>4613</v>
      </c>
      <c r="CO257" s="85" t="s">
        <v>4614</v>
      </c>
      <c r="CP257" s="80" t="s">
        <v>4613</v>
      </c>
      <c r="CQ257" s="81" t="s">
        <v>4614</v>
      </c>
      <c r="CR257" s="80" t="s">
        <v>4613</v>
      </c>
      <c r="CS257" s="85" t="s">
        <v>4614</v>
      </c>
      <c r="CV257" s="126" t="s">
        <v>6851</v>
      </c>
      <c r="CW257" s="127" t="s">
        <v>4615</v>
      </c>
      <c r="CX257" s="126" t="s">
        <v>6851</v>
      </c>
      <c r="CY257" s="127" t="s">
        <v>4615</v>
      </c>
      <c r="CZ257" s="126" t="s">
        <v>6851</v>
      </c>
      <c r="DA257" s="127" t="s">
        <v>4615</v>
      </c>
      <c r="DB257" s="126" t="s">
        <v>6851</v>
      </c>
      <c r="DC257" s="127" t="s">
        <v>4615</v>
      </c>
      <c r="EH257" s="134" t="s">
        <v>4303</v>
      </c>
      <c r="EI257" s="74" t="s">
        <v>4304</v>
      </c>
      <c r="EQ257" s="135"/>
      <c r="ES257" s="135"/>
      <c r="GP257" s="255">
        <v>102493</v>
      </c>
      <c r="GQ257" s="255" t="s">
        <v>6852</v>
      </c>
    </row>
    <row r="258" spans="92:199" ht="14.85" customHeight="1">
      <c r="CV258" s="126" t="s">
        <v>6853</v>
      </c>
      <c r="CW258" s="127" t="s">
        <v>4616</v>
      </c>
      <c r="CX258" s="126" t="s">
        <v>6853</v>
      </c>
      <c r="CY258" s="127" t="s">
        <v>4616</v>
      </c>
      <c r="CZ258" s="126" t="s">
        <v>6853</v>
      </c>
      <c r="DA258" s="127" t="s">
        <v>4616</v>
      </c>
      <c r="DB258" s="126" t="s">
        <v>6853</v>
      </c>
      <c r="DC258" s="127" t="s">
        <v>4616</v>
      </c>
      <c r="EH258" s="134" t="s">
        <v>4309</v>
      </c>
      <c r="EI258" s="74" t="s">
        <v>4310</v>
      </c>
      <c r="EQ258" s="135"/>
      <c r="ES258" s="135"/>
      <c r="GP258" s="255">
        <v>102486</v>
      </c>
      <c r="GQ258" s="255" t="s">
        <v>6854</v>
      </c>
    </row>
    <row r="259" spans="92:199" ht="14.85" customHeight="1">
      <c r="CV259" s="126" t="s">
        <v>6855</v>
      </c>
      <c r="CW259" s="127" t="s">
        <v>4617</v>
      </c>
      <c r="CX259" s="126" t="s">
        <v>6855</v>
      </c>
      <c r="CY259" s="127" t="s">
        <v>4617</v>
      </c>
      <c r="CZ259" s="126" t="s">
        <v>6855</v>
      </c>
      <c r="DA259" s="127" t="s">
        <v>4617</v>
      </c>
      <c r="DB259" s="126" t="s">
        <v>6855</v>
      </c>
      <c r="DC259" s="127" t="s">
        <v>4617</v>
      </c>
      <c r="EH259" s="134" t="s">
        <v>4316</v>
      </c>
      <c r="EI259" s="74" t="s">
        <v>4317</v>
      </c>
      <c r="EQ259" s="135"/>
      <c r="ES259" s="135"/>
      <c r="GP259" s="255">
        <v>102488</v>
      </c>
      <c r="GQ259" s="255" t="s">
        <v>6856</v>
      </c>
    </row>
    <row r="260" spans="92:199" ht="14.85" customHeight="1">
      <c r="CV260" s="126" t="s">
        <v>6857</v>
      </c>
      <c r="CW260" s="127" t="s">
        <v>4618</v>
      </c>
      <c r="CX260" s="126" t="s">
        <v>6857</v>
      </c>
      <c r="CY260" s="127" t="s">
        <v>4618</v>
      </c>
      <c r="CZ260" s="126" t="s">
        <v>6857</v>
      </c>
      <c r="DA260" s="127" t="s">
        <v>4618</v>
      </c>
      <c r="DB260" s="126" t="s">
        <v>6857</v>
      </c>
      <c r="DC260" s="127" t="s">
        <v>4618</v>
      </c>
      <c r="EH260" s="134" t="s">
        <v>4323</v>
      </c>
      <c r="EI260" s="74" t="s">
        <v>4324</v>
      </c>
      <c r="EQ260" s="135"/>
      <c r="ES260" s="135"/>
      <c r="GP260" s="255">
        <v>102494</v>
      </c>
      <c r="GQ260" s="255" t="s">
        <v>6858</v>
      </c>
    </row>
    <row r="261" spans="92:199" ht="14.85" customHeight="1">
      <c r="CV261" s="126" t="s">
        <v>6859</v>
      </c>
      <c r="CW261" s="127" t="s">
        <v>4619</v>
      </c>
      <c r="CX261" s="126" t="s">
        <v>6859</v>
      </c>
      <c r="CY261" s="127" t="s">
        <v>4619</v>
      </c>
      <c r="CZ261" s="126" t="s">
        <v>6859</v>
      </c>
      <c r="DA261" s="127" t="s">
        <v>4619</v>
      </c>
      <c r="DB261" s="126" t="s">
        <v>6859</v>
      </c>
      <c r="DC261" s="127" t="s">
        <v>4619</v>
      </c>
      <c r="EH261" s="134" t="s">
        <v>4330</v>
      </c>
      <c r="EI261" s="74" t="s">
        <v>4331</v>
      </c>
      <c r="EQ261" s="135"/>
      <c r="ES261" s="135"/>
      <c r="GP261" s="255">
        <v>102495</v>
      </c>
      <c r="GQ261" s="255" t="s">
        <v>6860</v>
      </c>
    </row>
    <row r="262" spans="92:199" ht="14.85" customHeight="1">
      <c r="CV262" s="126" t="s">
        <v>6861</v>
      </c>
      <c r="CW262" s="127" t="s">
        <v>4620</v>
      </c>
      <c r="CX262" s="126" t="s">
        <v>6861</v>
      </c>
      <c r="CY262" s="127" t="s">
        <v>4620</v>
      </c>
      <c r="CZ262" s="126" t="s">
        <v>6861</v>
      </c>
      <c r="DA262" s="127" t="s">
        <v>4620</v>
      </c>
      <c r="DB262" s="126" t="s">
        <v>6861</v>
      </c>
      <c r="DC262" s="127" t="s">
        <v>4620</v>
      </c>
      <c r="EH262" s="134" t="s">
        <v>4335</v>
      </c>
      <c r="EI262" s="74" t="s">
        <v>4621</v>
      </c>
      <c r="EQ262" s="135"/>
      <c r="ES262" s="135"/>
      <c r="GP262" s="255">
        <v>102496</v>
      </c>
      <c r="GQ262" s="255" t="s">
        <v>6862</v>
      </c>
    </row>
    <row r="263" spans="92:199" ht="14.85" customHeight="1">
      <c r="CV263" s="126" t="s">
        <v>6863</v>
      </c>
      <c r="CW263" s="127" t="s">
        <v>4622</v>
      </c>
      <c r="CX263" s="126" t="s">
        <v>6863</v>
      </c>
      <c r="CY263" s="127" t="s">
        <v>4622</v>
      </c>
      <c r="CZ263" s="126" t="s">
        <v>6863</v>
      </c>
      <c r="DA263" s="127" t="s">
        <v>4622</v>
      </c>
      <c r="DB263" s="126" t="s">
        <v>6863</v>
      </c>
      <c r="DC263" s="127" t="s">
        <v>4622</v>
      </c>
      <c r="EH263" s="134" t="s">
        <v>4341</v>
      </c>
      <c r="EI263" s="74" t="s">
        <v>4342</v>
      </c>
      <c r="EQ263" s="135"/>
      <c r="ES263" s="135"/>
      <c r="GP263" s="255">
        <v>102497</v>
      </c>
      <c r="GQ263" s="255" t="s">
        <v>6864</v>
      </c>
    </row>
    <row r="264" spans="92:199" ht="14.85" customHeight="1">
      <c r="CV264" s="126" t="s">
        <v>6865</v>
      </c>
      <c r="CW264" s="127" t="s">
        <v>4623</v>
      </c>
      <c r="CX264" s="126" t="s">
        <v>6865</v>
      </c>
      <c r="CY264" s="127" t="s">
        <v>4623</v>
      </c>
      <c r="CZ264" s="126" t="s">
        <v>6865</v>
      </c>
      <c r="DA264" s="127" t="s">
        <v>4623</v>
      </c>
      <c r="DB264" s="126" t="s">
        <v>6865</v>
      </c>
      <c r="DC264" s="127" t="s">
        <v>4623</v>
      </c>
      <c r="EH264" s="134" t="s">
        <v>4347</v>
      </c>
      <c r="EI264" s="74" t="s">
        <v>4348</v>
      </c>
      <c r="EQ264" s="135"/>
      <c r="ES264" s="135"/>
      <c r="GP264" s="255">
        <v>102524</v>
      </c>
      <c r="GQ264" s="255" t="s">
        <v>6866</v>
      </c>
    </row>
    <row r="265" spans="92:199" ht="14.85" customHeight="1">
      <c r="CV265" s="126" t="s">
        <v>6867</v>
      </c>
      <c r="CW265" s="127" t="s">
        <v>4624</v>
      </c>
      <c r="CX265" s="126" t="s">
        <v>6867</v>
      </c>
      <c r="CY265" s="127" t="s">
        <v>4624</v>
      </c>
      <c r="CZ265" s="126" t="s">
        <v>6867</v>
      </c>
      <c r="DA265" s="127" t="s">
        <v>4624</v>
      </c>
      <c r="DB265" s="126" t="s">
        <v>6867</v>
      </c>
      <c r="DC265" s="127" t="s">
        <v>4624</v>
      </c>
      <c r="EH265" s="134" t="s">
        <v>4355</v>
      </c>
      <c r="EI265" s="74" t="s">
        <v>4356</v>
      </c>
      <c r="EQ265" s="135"/>
      <c r="ES265" s="135"/>
      <c r="GP265" s="255">
        <v>102534</v>
      </c>
      <c r="GQ265" s="255" t="s">
        <v>6868</v>
      </c>
    </row>
    <row r="266" spans="92:199" ht="14.85" customHeight="1">
      <c r="CV266" s="126" t="s">
        <v>6869</v>
      </c>
      <c r="CW266" s="127" t="s">
        <v>4625</v>
      </c>
      <c r="CX266" s="126" t="s">
        <v>6869</v>
      </c>
      <c r="CY266" s="127" t="s">
        <v>4625</v>
      </c>
      <c r="CZ266" s="126" t="s">
        <v>6869</v>
      </c>
      <c r="DA266" s="127" t="s">
        <v>4625</v>
      </c>
      <c r="DB266" s="126" t="s">
        <v>6869</v>
      </c>
      <c r="DC266" s="127" t="s">
        <v>4625</v>
      </c>
      <c r="EH266" s="134" t="s">
        <v>4359</v>
      </c>
      <c r="EI266" s="74" t="s">
        <v>4360</v>
      </c>
      <c r="EQ266" s="135"/>
      <c r="ES266" s="135"/>
      <c r="GP266" s="255">
        <v>102537</v>
      </c>
      <c r="GQ266" s="255" t="s">
        <v>6870</v>
      </c>
    </row>
    <row r="267" spans="92:199" ht="14.85" customHeight="1">
      <c r="CV267" s="126" t="s">
        <v>6871</v>
      </c>
      <c r="CW267" s="127" t="s">
        <v>4626</v>
      </c>
      <c r="CX267" s="126" t="s">
        <v>6871</v>
      </c>
      <c r="CY267" s="127" t="s">
        <v>4626</v>
      </c>
      <c r="CZ267" s="126" t="s">
        <v>6871</v>
      </c>
      <c r="DA267" s="127" t="s">
        <v>4626</v>
      </c>
      <c r="DB267" s="126" t="s">
        <v>6871</v>
      </c>
      <c r="DC267" s="127" t="s">
        <v>4626</v>
      </c>
      <c r="EH267" s="134" t="s">
        <v>2828</v>
      </c>
      <c r="EI267" s="74" t="s">
        <v>4363</v>
      </c>
      <c r="EQ267" s="135"/>
      <c r="ES267" s="135"/>
      <c r="GP267" s="255">
        <v>102123</v>
      </c>
      <c r="GQ267" s="255" t="s">
        <v>6872</v>
      </c>
    </row>
    <row r="268" spans="92:199" ht="14.85" customHeight="1">
      <c r="CV268" s="126" t="s">
        <v>6873</v>
      </c>
      <c r="CW268" s="127" t="s">
        <v>4627</v>
      </c>
      <c r="CX268" s="126" t="s">
        <v>6873</v>
      </c>
      <c r="CY268" s="127" t="s">
        <v>4627</v>
      </c>
      <c r="CZ268" s="126" t="s">
        <v>6873</v>
      </c>
      <c r="DA268" s="127" t="s">
        <v>4627</v>
      </c>
      <c r="DB268" s="126" t="s">
        <v>6873</v>
      </c>
      <c r="DC268" s="127" t="s">
        <v>4627</v>
      </c>
      <c r="EH268" s="134" t="s">
        <v>4367</v>
      </c>
      <c r="EI268" s="74" t="s">
        <v>4368</v>
      </c>
      <c r="EQ268" s="135"/>
      <c r="ES268" s="135"/>
      <c r="GP268" s="255">
        <v>102547</v>
      </c>
      <c r="GQ268" s="255" t="s">
        <v>6874</v>
      </c>
    </row>
    <row r="269" spans="92:199" ht="14.85" customHeight="1">
      <c r="CV269" s="126" t="s">
        <v>6875</v>
      </c>
      <c r="CW269" s="127" t="s">
        <v>4628</v>
      </c>
      <c r="CX269" s="126" t="s">
        <v>6875</v>
      </c>
      <c r="CY269" s="127" t="s">
        <v>4628</v>
      </c>
      <c r="CZ269" s="126" t="s">
        <v>6875</v>
      </c>
      <c r="DA269" s="127" t="s">
        <v>4628</v>
      </c>
      <c r="DB269" s="126" t="s">
        <v>6875</v>
      </c>
      <c r="DC269" s="127" t="s">
        <v>4628</v>
      </c>
      <c r="EH269" s="134" t="s">
        <v>4371</v>
      </c>
      <c r="EI269" s="74" t="s">
        <v>4372</v>
      </c>
      <c r="EQ269" s="135"/>
      <c r="ES269" s="135"/>
      <c r="GP269" s="255">
        <v>102548</v>
      </c>
      <c r="GQ269" s="255" t="s">
        <v>6876</v>
      </c>
    </row>
    <row r="270" spans="92:199" ht="14.85" customHeight="1">
      <c r="CV270" s="126" t="s">
        <v>6877</v>
      </c>
      <c r="CW270" s="127" t="s">
        <v>4629</v>
      </c>
      <c r="CX270" s="126" t="s">
        <v>6877</v>
      </c>
      <c r="CY270" s="127" t="s">
        <v>4629</v>
      </c>
      <c r="CZ270" s="126" t="s">
        <v>6877</v>
      </c>
      <c r="DA270" s="127" t="s">
        <v>4629</v>
      </c>
      <c r="DB270" s="126" t="s">
        <v>6877</v>
      </c>
      <c r="DC270" s="127" t="s">
        <v>4629</v>
      </c>
      <c r="EH270" s="134" t="s">
        <v>4377</v>
      </c>
      <c r="EI270" s="74" t="s">
        <v>4378</v>
      </c>
      <c r="EQ270" s="135"/>
      <c r="ES270" s="135"/>
      <c r="GP270" s="255">
        <v>102554</v>
      </c>
      <c r="GQ270" s="255" t="s">
        <v>6878</v>
      </c>
    </row>
    <row r="271" spans="92:199" ht="14.85" customHeight="1">
      <c r="CV271" s="126" t="s">
        <v>6879</v>
      </c>
      <c r="CW271" s="127" t="s">
        <v>4630</v>
      </c>
      <c r="CX271" s="126" t="s">
        <v>6879</v>
      </c>
      <c r="CY271" s="127" t="s">
        <v>4630</v>
      </c>
      <c r="CZ271" s="126" t="s">
        <v>6879</v>
      </c>
      <c r="DA271" s="127" t="s">
        <v>4630</v>
      </c>
      <c r="DB271" s="126" t="s">
        <v>6879</v>
      </c>
      <c r="DC271" s="127" t="s">
        <v>4630</v>
      </c>
      <c r="EH271" s="134" t="s">
        <v>4381</v>
      </c>
      <c r="EI271" s="74" t="s">
        <v>4382</v>
      </c>
      <c r="EQ271" s="135"/>
      <c r="ES271" s="135"/>
      <c r="GP271" s="255">
        <v>102559</v>
      </c>
      <c r="GQ271" s="255" t="s">
        <v>6880</v>
      </c>
    </row>
    <row r="272" spans="92:199" ht="14.85" customHeight="1">
      <c r="CV272" s="126" t="s">
        <v>6879</v>
      </c>
      <c r="CW272" s="127" t="s">
        <v>4630</v>
      </c>
      <c r="CX272" s="126" t="s">
        <v>6879</v>
      </c>
      <c r="CY272" s="127" t="s">
        <v>4630</v>
      </c>
      <c r="CZ272" s="126" t="s">
        <v>6879</v>
      </c>
      <c r="DA272" s="127" t="s">
        <v>4630</v>
      </c>
      <c r="DB272" s="126" t="s">
        <v>6879</v>
      </c>
      <c r="DC272" s="127" t="s">
        <v>4630</v>
      </c>
      <c r="EH272" s="134" t="s">
        <v>4390</v>
      </c>
      <c r="EI272" s="74" t="s">
        <v>4391</v>
      </c>
      <c r="EQ272" s="135"/>
      <c r="ES272" s="135"/>
      <c r="GP272" s="255">
        <v>102560</v>
      </c>
      <c r="GQ272" s="255" t="s">
        <v>6881</v>
      </c>
    </row>
    <row r="273" spans="100:199" ht="14.85" customHeight="1">
      <c r="CV273" s="126" t="s">
        <v>6882</v>
      </c>
      <c r="CW273" s="127" t="s">
        <v>4631</v>
      </c>
      <c r="CX273" s="126" t="s">
        <v>6882</v>
      </c>
      <c r="CY273" s="127" t="s">
        <v>4631</v>
      </c>
      <c r="CZ273" s="126" t="s">
        <v>6882</v>
      </c>
      <c r="DA273" s="127" t="s">
        <v>4631</v>
      </c>
      <c r="DB273" s="126" t="s">
        <v>6882</v>
      </c>
      <c r="DC273" s="127" t="s">
        <v>4631</v>
      </c>
      <c r="EH273" s="134" t="s">
        <v>4395</v>
      </c>
      <c r="EI273" s="74" t="s">
        <v>4396</v>
      </c>
      <c r="EQ273" s="135"/>
      <c r="ES273" s="135"/>
      <c r="GP273" s="255">
        <v>102562</v>
      </c>
      <c r="GQ273" s="255" t="s">
        <v>6883</v>
      </c>
    </row>
    <row r="274" spans="100:199" ht="14.85" customHeight="1">
      <c r="CV274" s="126" t="s">
        <v>6884</v>
      </c>
      <c r="CW274" s="127" t="s">
        <v>4632</v>
      </c>
      <c r="CX274" s="126" t="s">
        <v>6884</v>
      </c>
      <c r="CY274" s="127" t="s">
        <v>4632</v>
      </c>
      <c r="CZ274" s="126" t="s">
        <v>6884</v>
      </c>
      <c r="DA274" s="127" t="s">
        <v>4632</v>
      </c>
      <c r="DB274" s="126" t="s">
        <v>6884</v>
      </c>
      <c r="DC274" s="127" t="s">
        <v>4632</v>
      </c>
      <c r="EH274" s="134" t="s">
        <v>4400</v>
      </c>
      <c r="EI274" s="74" t="s">
        <v>4633</v>
      </c>
      <c r="EQ274" s="135"/>
      <c r="ES274" s="135"/>
      <c r="GP274" s="255">
        <v>102563</v>
      </c>
      <c r="GQ274" s="255" t="s">
        <v>6885</v>
      </c>
    </row>
    <row r="275" spans="100:199" ht="14.85" customHeight="1">
      <c r="CV275" s="126" t="s">
        <v>6886</v>
      </c>
      <c r="CW275" s="127" t="s">
        <v>4634</v>
      </c>
      <c r="CX275" s="126" t="s">
        <v>6886</v>
      </c>
      <c r="CY275" s="127" t="s">
        <v>4634</v>
      </c>
      <c r="CZ275" s="126" t="s">
        <v>6886</v>
      </c>
      <c r="DA275" s="127" t="s">
        <v>4634</v>
      </c>
      <c r="DB275" s="126" t="s">
        <v>6886</v>
      </c>
      <c r="DC275" s="127" t="s">
        <v>4634</v>
      </c>
      <c r="EH275" s="134" t="s">
        <v>4404</v>
      </c>
      <c r="EI275" s="74" t="s">
        <v>4405</v>
      </c>
      <c r="EQ275" s="135"/>
      <c r="ES275" s="135"/>
      <c r="GP275" s="255">
        <v>102564</v>
      </c>
      <c r="GQ275" s="255" t="s">
        <v>6887</v>
      </c>
    </row>
    <row r="276" spans="100:199" ht="14.85" customHeight="1">
      <c r="CV276" s="126" t="s">
        <v>6888</v>
      </c>
      <c r="CW276" s="127" t="s">
        <v>4635</v>
      </c>
      <c r="CX276" s="126" t="s">
        <v>6888</v>
      </c>
      <c r="CY276" s="127" t="s">
        <v>4635</v>
      </c>
      <c r="CZ276" s="126" t="s">
        <v>6888</v>
      </c>
      <c r="DA276" s="127" t="s">
        <v>4635</v>
      </c>
      <c r="DB276" s="126" t="s">
        <v>6888</v>
      </c>
      <c r="DC276" s="127" t="s">
        <v>4635</v>
      </c>
      <c r="EH276" s="134" t="s">
        <v>4407</v>
      </c>
      <c r="EI276" s="74" t="s">
        <v>4408</v>
      </c>
      <c r="EQ276" s="135"/>
      <c r="ES276" s="135"/>
      <c r="GP276" s="255">
        <v>102565</v>
      </c>
      <c r="GQ276" s="255" t="s">
        <v>6889</v>
      </c>
    </row>
    <row r="277" spans="100:199" ht="14.85" customHeight="1">
      <c r="CV277" s="126" t="s">
        <v>6890</v>
      </c>
      <c r="CW277" s="127" t="s">
        <v>4636</v>
      </c>
      <c r="CX277" s="126" t="s">
        <v>6890</v>
      </c>
      <c r="CY277" s="127" t="s">
        <v>4636</v>
      </c>
      <c r="CZ277" s="126" t="s">
        <v>6890</v>
      </c>
      <c r="DA277" s="127" t="s">
        <v>4636</v>
      </c>
      <c r="DB277" s="126" t="s">
        <v>6890</v>
      </c>
      <c r="DC277" s="127" t="s">
        <v>4636</v>
      </c>
      <c r="EH277" s="134" t="s">
        <v>4412</v>
      </c>
      <c r="EI277" s="74" t="s">
        <v>4413</v>
      </c>
      <c r="EQ277" s="135"/>
      <c r="ES277" s="135"/>
      <c r="GP277" s="255">
        <v>102566</v>
      </c>
      <c r="GQ277" s="255" t="s">
        <v>6891</v>
      </c>
    </row>
    <row r="278" spans="100:199" ht="14.85" customHeight="1">
      <c r="CV278" s="126" t="s">
        <v>6890</v>
      </c>
      <c r="CW278" s="127" t="s">
        <v>4637</v>
      </c>
      <c r="CX278" s="126" t="s">
        <v>6890</v>
      </c>
      <c r="CY278" s="127" t="s">
        <v>4637</v>
      </c>
      <c r="CZ278" s="126" t="s">
        <v>6890</v>
      </c>
      <c r="DA278" s="127" t="s">
        <v>4637</v>
      </c>
      <c r="DB278" s="126" t="s">
        <v>6890</v>
      </c>
      <c r="DC278" s="127" t="s">
        <v>4637</v>
      </c>
      <c r="EH278" s="134" t="s">
        <v>4416</v>
      </c>
      <c r="EI278" s="74" t="s">
        <v>4417</v>
      </c>
      <c r="EQ278" s="135"/>
      <c r="ES278" s="135"/>
      <c r="GP278" s="255">
        <v>102567</v>
      </c>
      <c r="GQ278" s="255" t="s">
        <v>6892</v>
      </c>
    </row>
    <row r="279" spans="100:199" ht="14.85" customHeight="1">
      <c r="CV279" s="126" t="s">
        <v>6893</v>
      </c>
      <c r="CW279" s="127" t="s">
        <v>4638</v>
      </c>
      <c r="CX279" s="126" t="s">
        <v>6893</v>
      </c>
      <c r="CY279" s="127" t="s">
        <v>4638</v>
      </c>
      <c r="CZ279" s="126" t="s">
        <v>6893</v>
      </c>
      <c r="DA279" s="127" t="s">
        <v>4638</v>
      </c>
      <c r="DB279" s="126" t="s">
        <v>6893</v>
      </c>
      <c r="DC279" s="127" t="s">
        <v>4638</v>
      </c>
      <c r="EH279" s="134" t="s">
        <v>4419</v>
      </c>
      <c r="EI279" s="74" t="s">
        <v>4639</v>
      </c>
      <c r="EQ279" s="135"/>
      <c r="ES279" s="135"/>
      <c r="GP279" s="255">
        <v>102572</v>
      </c>
      <c r="GQ279" s="255" t="s">
        <v>6894</v>
      </c>
    </row>
    <row r="280" spans="100:199" ht="14.85" customHeight="1">
      <c r="CV280" s="126" t="s">
        <v>6893</v>
      </c>
      <c r="CW280" s="127" t="s">
        <v>4638</v>
      </c>
      <c r="CX280" s="126" t="s">
        <v>6893</v>
      </c>
      <c r="CY280" s="127" t="s">
        <v>4638</v>
      </c>
      <c r="CZ280" s="126" t="s">
        <v>6893</v>
      </c>
      <c r="DA280" s="127" t="s">
        <v>4638</v>
      </c>
      <c r="DB280" s="126" t="s">
        <v>6893</v>
      </c>
      <c r="DC280" s="127" t="s">
        <v>4638</v>
      </c>
      <c r="EH280" s="134" t="s">
        <v>4423</v>
      </c>
      <c r="EI280" s="74" t="s">
        <v>4424</v>
      </c>
      <c r="EQ280" s="135"/>
      <c r="ES280" s="135"/>
      <c r="GP280" s="255">
        <v>102573</v>
      </c>
      <c r="GQ280" s="255" t="s">
        <v>6895</v>
      </c>
    </row>
    <row r="281" spans="100:199" ht="14.85" customHeight="1">
      <c r="CV281" s="126" t="s">
        <v>6896</v>
      </c>
      <c r="CW281" s="127" t="s">
        <v>4640</v>
      </c>
      <c r="CX281" s="126" t="s">
        <v>6896</v>
      </c>
      <c r="CY281" s="127" t="s">
        <v>4640</v>
      </c>
      <c r="CZ281" s="126" t="s">
        <v>6896</v>
      </c>
      <c r="DA281" s="127" t="s">
        <v>4640</v>
      </c>
      <c r="DB281" s="126" t="s">
        <v>6896</v>
      </c>
      <c r="DC281" s="127" t="s">
        <v>4640</v>
      </c>
      <c r="EH281" s="134" t="s">
        <v>4425</v>
      </c>
      <c r="EI281" s="74" t="s">
        <v>4426</v>
      </c>
      <c r="EQ281" s="135"/>
      <c r="ES281" s="135"/>
      <c r="GP281" s="255">
        <v>102577</v>
      </c>
      <c r="GQ281" s="255" t="s">
        <v>6897</v>
      </c>
    </row>
    <row r="282" spans="100:199" ht="14.85" customHeight="1">
      <c r="CV282" s="126" t="s">
        <v>6898</v>
      </c>
      <c r="CW282" s="127" t="s">
        <v>4641</v>
      </c>
      <c r="CX282" s="126" t="s">
        <v>6898</v>
      </c>
      <c r="CY282" s="127" t="s">
        <v>4641</v>
      </c>
      <c r="CZ282" s="126" t="s">
        <v>6898</v>
      </c>
      <c r="DA282" s="127" t="s">
        <v>4641</v>
      </c>
      <c r="DB282" s="126" t="s">
        <v>6898</v>
      </c>
      <c r="DC282" s="127" t="s">
        <v>4641</v>
      </c>
      <c r="EH282" s="134" t="s">
        <v>4429</v>
      </c>
      <c r="EI282" s="74" t="s">
        <v>4642</v>
      </c>
      <c r="EQ282" s="135"/>
      <c r="ES282" s="135"/>
      <c r="GP282" s="255">
        <v>102578</v>
      </c>
      <c r="GQ282" s="255" t="s">
        <v>6899</v>
      </c>
    </row>
    <row r="283" spans="100:199" ht="14.85" customHeight="1">
      <c r="CV283" s="126" t="s">
        <v>6900</v>
      </c>
      <c r="CW283" s="127" t="s">
        <v>4643</v>
      </c>
      <c r="CX283" s="126" t="s">
        <v>6900</v>
      </c>
      <c r="CY283" s="127" t="s">
        <v>4643</v>
      </c>
      <c r="CZ283" s="126" t="s">
        <v>6900</v>
      </c>
      <c r="DA283" s="127" t="s">
        <v>4643</v>
      </c>
      <c r="DB283" s="126" t="s">
        <v>6900</v>
      </c>
      <c r="DC283" s="127" t="s">
        <v>4643</v>
      </c>
      <c r="EH283" s="134" t="s">
        <v>4433</v>
      </c>
      <c r="EI283" s="74" t="s">
        <v>4434</v>
      </c>
      <c r="EQ283" s="135"/>
      <c r="ES283" s="135"/>
      <c r="GP283" s="255">
        <v>102579</v>
      </c>
      <c r="GQ283" s="255" t="s">
        <v>6901</v>
      </c>
    </row>
    <row r="284" spans="100:199" ht="14.85" customHeight="1">
      <c r="CV284" s="126" t="s">
        <v>6902</v>
      </c>
      <c r="CW284" s="127" t="s">
        <v>4644</v>
      </c>
      <c r="CX284" s="126" t="s">
        <v>6902</v>
      </c>
      <c r="CY284" s="127" t="s">
        <v>4644</v>
      </c>
      <c r="CZ284" s="126" t="s">
        <v>6902</v>
      </c>
      <c r="DA284" s="127" t="s">
        <v>4644</v>
      </c>
      <c r="DB284" s="126" t="s">
        <v>6902</v>
      </c>
      <c r="DC284" s="127" t="s">
        <v>4644</v>
      </c>
      <c r="EH284" s="134" t="s">
        <v>4438</v>
      </c>
      <c r="EI284" s="74" t="s">
        <v>4439</v>
      </c>
      <c r="EQ284" s="135"/>
      <c r="ES284" s="135"/>
      <c r="GP284" s="255">
        <v>102580</v>
      </c>
      <c r="GQ284" s="255" t="s">
        <v>6903</v>
      </c>
    </row>
    <row r="285" spans="100:199" ht="14.85" customHeight="1">
      <c r="CV285" s="126" t="s">
        <v>6904</v>
      </c>
      <c r="CW285" s="127" t="s">
        <v>4645</v>
      </c>
      <c r="CX285" s="126" t="s">
        <v>6904</v>
      </c>
      <c r="CY285" s="127" t="s">
        <v>4645</v>
      </c>
      <c r="CZ285" s="126" t="s">
        <v>6904</v>
      </c>
      <c r="DA285" s="127" t="s">
        <v>4645</v>
      </c>
      <c r="DB285" s="126" t="s">
        <v>6904</v>
      </c>
      <c r="DC285" s="127" t="s">
        <v>4645</v>
      </c>
      <c r="EH285" s="134" t="s">
        <v>4443</v>
      </c>
      <c r="EI285" s="74" t="s">
        <v>4444</v>
      </c>
      <c r="EQ285" s="135"/>
      <c r="ES285" s="135"/>
      <c r="GP285" s="255">
        <v>102582</v>
      </c>
      <c r="GQ285" s="255" t="s">
        <v>6905</v>
      </c>
    </row>
    <row r="286" spans="100:199" ht="14.85" customHeight="1">
      <c r="CV286" s="126" t="s">
        <v>6906</v>
      </c>
      <c r="CW286" s="127" t="s">
        <v>4646</v>
      </c>
      <c r="CX286" s="126" t="s">
        <v>6906</v>
      </c>
      <c r="CY286" s="127" t="s">
        <v>4646</v>
      </c>
      <c r="CZ286" s="126" t="s">
        <v>6906</v>
      </c>
      <c r="DA286" s="127" t="s">
        <v>4646</v>
      </c>
      <c r="DB286" s="126" t="s">
        <v>6906</v>
      </c>
      <c r="DC286" s="127" t="s">
        <v>4646</v>
      </c>
      <c r="EH286" s="134" t="s">
        <v>4448</v>
      </c>
      <c r="EI286" s="74" t="s">
        <v>4449</v>
      </c>
      <c r="EQ286" s="135"/>
      <c r="ES286" s="135"/>
      <c r="GP286" s="255">
        <v>102586</v>
      </c>
      <c r="GQ286" s="255" t="s">
        <v>6907</v>
      </c>
    </row>
    <row r="287" spans="100:199" ht="14.85" customHeight="1">
      <c r="CV287" s="126" t="s">
        <v>6908</v>
      </c>
      <c r="CW287" s="127" t="s">
        <v>4647</v>
      </c>
      <c r="CX287" s="126" t="s">
        <v>6908</v>
      </c>
      <c r="CY287" s="127" t="s">
        <v>4647</v>
      </c>
      <c r="CZ287" s="126" t="s">
        <v>6908</v>
      </c>
      <c r="DA287" s="127" t="s">
        <v>4647</v>
      </c>
      <c r="DB287" s="126" t="s">
        <v>6908</v>
      </c>
      <c r="DC287" s="127" t="s">
        <v>4647</v>
      </c>
      <c r="EH287" s="134" t="s">
        <v>4453</v>
      </c>
      <c r="EI287" s="74" t="s">
        <v>4454</v>
      </c>
      <c r="EQ287" s="135"/>
      <c r="ES287" s="135"/>
      <c r="GP287" s="255">
        <v>102585</v>
      </c>
      <c r="GQ287" s="255" t="s">
        <v>6909</v>
      </c>
    </row>
    <row r="288" spans="100:199" ht="14.85" customHeight="1">
      <c r="CV288" s="126" t="s">
        <v>6910</v>
      </c>
      <c r="CW288" s="127" t="s">
        <v>4648</v>
      </c>
      <c r="CX288" s="126" t="s">
        <v>6910</v>
      </c>
      <c r="CY288" s="127" t="s">
        <v>4648</v>
      </c>
      <c r="CZ288" s="126" t="s">
        <v>6910</v>
      </c>
      <c r="DA288" s="127" t="s">
        <v>4648</v>
      </c>
      <c r="DB288" s="126" t="s">
        <v>6910</v>
      </c>
      <c r="DC288" s="127" t="s">
        <v>4648</v>
      </c>
      <c r="EH288" s="134" t="s">
        <v>4457</v>
      </c>
      <c r="EI288" s="74" t="s">
        <v>4458</v>
      </c>
      <c r="EQ288" s="135"/>
      <c r="ES288" s="135"/>
      <c r="GP288" s="255">
        <v>102557</v>
      </c>
      <c r="GQ288" s="255" t="s">
        <v>6911</v>
      </c>
    </row>
    <row r="289" spans="100:199" ht="14.85" customHeight="1">
      <c r="CV289" s="126" t="s">
        <v>6912</v>
      </c>
      <c r="CW289" s="127" t="s">
        <v>4649</v>
      </c>
      <c r="CX289" s="126" t="s">
        <v>6912</v>
      </c>
      <c r="CY289" s="127" t="s">
        <v>4649</v>
      </c>
      <c r="CZ289" s="126" t="s">
        <v>6912</v>
      </c>
      <c r="DA289" s="127" t="s">
        <v>4649</v>
      </c>
      <c r="DB289" s="126" t="s">
        <v>6912</v>
      </c>
      <c r="DC289" s="127" t="s">
        <v>4649</v>
      </c>
      <c r="EH289" s="134" t="s">
        <v>4462</v>
      </c>
      <c r="EI289" s="74" t="s">
        <v>4463</v>
      </c>
      <c r="EQ289" s="135"/>
      <c r="ES289" s="135"/>
      <c r="GP289" s="255">
        <v>102588</v>
      </c>
      <c r="GQ289" s="255" t="s">
        <v>6913</v>
      </c>
    </row>
    <row r="290" spans="100:199" ht="14.85" customHeight="1">
      <c r="CV290" s="126" t="s">
        <v>6914</v>
      </c>
      <c r="CW290" s="127" t="s">
        <v>4650</v>
      </c>
      <c r="CX290" s="126" t="s">
        <v>6914</v>
      </c>
      <c r="CY290" s="127" t="s">
        <v>4650</v>
      </c>
      <c r="CZ290" s="126" t="s">
        <v>6914</v>
      </c>
      <c r="DA290" s="127" t="s">
        <v>4650</v>
      </c>
      <c r="DB290" s="126" t="s">
        <v>6914</v>
      </c>
      <c r="DC290" s="127" t="s">
        <v>4650</v>
      </c>
      <c r="EH290" s="134" t="s">
        <v>4466</v>
      </c>
      <c r="EI290" s="74" t="s">
        <v>4467</v>
      </c>
      <c r="EQ290" s="135"/>
      <c r="ES290" s="135"/>
      <c r="GP290" s="255">
        <v>102589</v>
      </c>
      <c r="GQ290" s="255" t="s">
        <v>6915</v>
      </c>
    </row>
    <row r="291" spans="100:199" ht="14.85" customHeight="1">
      <c r="CV291" s="126" t="s">
        <v>6916</v>
      </c>
      <c r="CW291" s="127" t="s">
        <v>4651</v>
      </c>
      <c r="CX291" s="126" t="s">
        <v>6916</v>
      </c>
      <c r="CY291" s="127" t="s">
        <v>4651</v>
      </c>
      <c r="CZ291" s="126" t="s">
        <v>6916</v>
      </c>
      <c r="DA291" s="127" t="s">
        <v>4651</v>
      </c>
      <c r="DB291" s="126" t="s">
        <v>6916</v>
      </c>
      <c r="DC291" s="127" t="s">
        <v>4651</v>
      </c>
      <c r="EH291" s="134" t="s">
        <v>4470</v>
      </c>
      <c r="EI291" s="74" t="s">
        <v>4471</v>
      </c>
      <c r="EQ291" s="135"/>
      <c r="ES291" s="135"/>
      <c r="GP291" s="255">
        <v>102593</v>
      </c>
      <c r="GQ291" s="255" t="s">
        <v>6917</v>
      </c>
    </row>
    <row r="292" spans="100:199" ht="14.85" customHeight="1">
      <c r="CV292" s="126" t="s">
        <v>6918</v>
      </c>
      <c r="CW292" s="127" t="s">
        <v>4652</v>
      </c>
      <c r="CX292" s="126" t="s">
        <v>6918</v>
      </c>
      <c r="CY292" s="127" t="s">
        <v>4652</v>
      </c>
      <c r="CZ292" s="126" t="s">
        <v>6918</v>
      </c>
      <c r="DA292" s="127" t="s">
        <v>4652</v>
      </c>
      <c r="DB292" s="126" t="s">
        <v>6918</v>
      </c>
      <c r="DC292" s="127" t="s">
        <v>4652</v>
      </c>
      <c r="EH292" s="134" t="s">
        <v>4473</v>
      </c>
      <c r="EI292" s="74" t="s">
        <v>4474</v>
      </c>
      <c r="EQ292" s="135"/>
      <c r="ES292" s="135"/>
      <c r="GP292" s="255">
        <v>102595</v>
      </c>
      <c r="GQ292" s="255" t="s">
        <v>6919</v>
      </c>
    </row>
    <row r="293" spans="100:199" ht="14.85" customHeight="1">
      <c r="CV293" s="126" t="s">
        <v>6920</v>
      </c>
      <c r="CW293" s="127" t="s">
        <v>4653</v>
      </c>
      <c r="CX293" s="126" t="s">
        <v>6920</v>
      </c>
      <c r="CY293" s="127" t="s">
        <v>4653</v>
      </c>
      <c r="CZ293" s="126" t="s">
        <v>6920</v>
      </c>
      <c r="DA293" s="127" t="s">
        <v>4653</v>
      </c>
      <c r="DB293" s="126" t="s">
        <v>6920</v>
      </c>
      <c r="DC293" s="127" t="s">
        <v>4653</v>
      </c>
      <c r="EH293" s="134" t="s">
        <v>4477</v>
      </c>
      <c r="EI293" s="74" t="s">
        <v>4478</v>
      </c>
      <c r="EQ293" s="135"/>
      <c r="ES293" s="135"/>
      <c r="GP293" s="255">
        <v>102596</v>
      </c>
      <c r="GQ293" s="255" t="s">
        <v>6921</v>
      </c>
    </row>
    <row r="294" spans="100:199" ht="14.85" customHeight="1">
      <c r="CV294" s="126" t="s">
        <v>6922</v>
      </c>
      <c r="CW294" s="127" t="s">
        <v>4654</v>
      </c>
      <c r="CX294" s="126" t="s">
        <v>6922</v>
      </c>
      <c r="CY294" s="127" t="s">
        <v>4654</v>
      </c>
      <c r="CZ294" s="126" t="s">
        <v>6922</v>
      </c>
      <c r="DA294" s="127" t="s">
        <v>4654</v>
      </c>
      <c r="DB294" s="126" t="s">
        <v>6922</v>
      </c>
      <c r="DC294" s="127" t="s">
        <v>4654</v>
      </c>
      <c r="EH294" s="134" t="s">
        <v>4481</v>
      </c>
      <c r="EI294" s="74" t="s">
        <v>4482</v>
      </c>
      <c r="EQ294" s="135"/>
      <c r="ES294" s="135"/>
      <c r="GP294" s="255">
        <v>102597</v>
      </c>
      <c r="GQ294" s="255" t="s">
        <v>6923</v>
      </c>
    </row>
    <row r="295" spans="100:199" ht="14.85" customHeight="1">
      <c r="CV295" s="126" t="s">
        <v>6924</v>
      </c>
      <c r="CW295" s="127" t="s">
        <v>4655</v>
      </c>
      <c r="CX295" s="126" t="s">
        <v>6924</v>
      </c>
      <c r="CY295" s="127" t="s">
        <v>4655</v>
      </c>
      <c r="CZ295" s="126" t="s">
        <v>6924</v>
      </c>
      <c r="DA295" s="127" t="s">
        <v>4655</v>
      </c>
      <c r="DB295" s="126" t="s">
        <v>6924</v>
      </c>
      <c r="DC295" s="127" t="s">
        <v>4655</v>
      </c>
      <c r="EH295" s="134" t="s">
        <v>4485</v>
      </c>
      <c r="EI295" s="74" t="s">
        <v>4486</v>
      </c>
      <c r="EQ295" s="135"/>
      <c r="ES295" s="135"/>
      <c r="GP295" s="255">
        <v>102598</v>
      </c>
      <c r="GQ295" s="255" t="s">
        <v>6925</v>
      </c>
    </row>
    <row r="296" spans="100:199" ht="14.85" customHeight="1">
      <c r="CV296" s="126" t="s">
        <v>6926</v>
      </c>
      <c r="CW296" s="127" t="s">
        <v>4656</v>
      </c>
      <c r="CX296" s="126" t="s">
        <v>6926</v>
      </c>
      <c r="CY296" s="127" t="s">
        <v>4656</v>
      </c>
      <c r="CZ296" s="126" t="s">
        <v>6926</v>
      </c>
      <c r="DA296" s="127" t="s">
        <v>4656</v>
      </c>
      <c r="DB296" s="126" t="s">
        <v>6926</v>
      </c>
      <c r="DC296" s="127" t="s">
        <v>4656</v>
      </c>
      <c r="EH296" s="134" t="s">
        <v>4489</v>
      </c>
      <c r="EI296" s="74" t="s">
        <v>4490</v>
      </c>
      <c r="EQ296" s="135"/>
      <c r="ES296" s="135"/>
      <c r="GP296" s="255">
        <v>102599</v>
      </c>
      <c r="GQ296" s="255" t="s">
        <v>6927</v>
      </c>
    </row>
    <row r="297" spans="100:199" ht="14.85" customHeight="1">
      <c r="CV297" s="126" t="s">
        <v>6928</v>
      </c>
      <c r="CW297" s="127" t="s">
        <v>4657</v>
      </c>
      <c r="CX297" s="126" t="s">
        <v>6928</v>
      </c>
      <c r="CY297" s="127" t="s">
        <v>4657</v>
      </c>
      <c r="CZ297" s="126" t="s">
        <v>6928</v>
      </c>
      <c r="DA297" s="127" t="s">
        <v>4657</v>
      </c>
      <c r="DB297" s="126" t="s">
        <v>6928</v>
      </c>
      <c r="DC297" s="127" t="s">
        <v>4657</v>
      </c>
      <c r="EH297" s="134" t="s">
        <v>4492</v>
      </c>
      <c r="EI297" s="74" t="s">
        <v>4658</v>
      </c>
      <c r="EQ297" s="135"/>
      <c r="ES297" s="135"/>
      <c r="GP297" s="255">
        <v>102600</v>
      </c>
      <c r="GQ297" s="255" t="s">
        <v>6929</v>
      </c>
    </row>
    <row r="298" spans="100:199" ht="14.85" customHeight="1">
      <c r="CV298" s="126" t="s">
        <v>6930</v>
      </c>
      <c r="CW298" s="127" t="s">
        <v>4659</v>
      </c>
      <c r="CX298" s="126" t="s">
        <v>6930</v>
      </c>
      <c r="CY298" s="127" t="s">
        <v>4659</v>
      </c>
      <c r="CZ298" s="126" t="s">
        <v>6930</v>
      </c>
      <c r="DA298" s="127" t="s">
        <v>4659</v>
      </c>
      <c r="DB298" s="126" t="s">
        <v>6930</v>
      </c>
      <c r="DC298" s="127" t="s">
        <v>4659</v>
      </c>
      <c r="EH298" s="134" t="s">
        <v>4496</v>
      </c>
      <c r="EI298" s="74" t="s">
        <v>4497</v>
      </c>
      <c r="EQ298" s="135"/>
      <c r="ES298" s="135"/>
      <c r="GP298" s="255">
        <v>102601</v>
      </c>
      <c r="GQ298" s="255" t="s">
        <v>6931</v>
      </c>
    </row>
    <row r="299" spans="100:199" ht="14.85" customHeight="1">
      <c r="CV299" s="126" t="s">
        <v>6932</v>
      </c>
      <c r="CW299" s="127" t="s">
        <v>4660</v>
      </c>
      <c r="CX299" s="126" t="s">
        <v>6932</v>
      </c>
      <c r="CY299" s="127" t="s">
        <v>4660</v>
      </c>
      <c r="CZ299" s="126" t="s">
        <v>6932</v>
      </c>
      <c r="DA299" s="127" t="s">
        <v>4660</v>
      </c>
      <c r="DB299" s="126" t="s">
        <v>6932</v>
      </c>
      <c r="DC299" s="127" t="s">
        <v>4660</v>
      </c>
      <c r="EH299" s="134" t="s">
        <v>4501</v>
      </c>
      <c r="EI299" s="74" t="s">
        <v>4661</v>
      </c>
      <c r="EQ299" s="135"/>
      <c r="ES299" s="135"/>
      <c r="GP299" s="255">
        <v>102602</v>
      </c>
      <c r="GQ299" s="255" t="s">
        <v>6933</v>
      </c>
    </row>
    <row r="300" spans="100:199" ht="14.85" customHeight="1">
      <c r="CV300" s="126" t="s">
        <v>6934</v>
      </c>
      <c r="CW300" s="127" t="s">
        <v>4662</v>
      </c>
      <c r="CX300" s="126" t="s">
        <v>6934</v>
      </c>
      <c r="CY300" s="127" t="s">
        <v>4662</v>
      </c>
      <c r="CZ300" s="126" t="s">
        <v>6934</v>
      </c>
      <c r="DA300" s="127" t="s">
        <v>4662</v>
      </c>
      <c r="DB300" s="126" t="s">
        <v>6934</v>
      </c>
      <c r="DC300" s="127" t="s">
        <v>4662</v>
      </c>
      <c r="EH300" s="134" t="s">
        <v>4505</v>
      </c>
      <c r="EI300" s="74" t="s">
        <v>4506</v>
      </c>
      <c r="EQ300" s="135"/>
      <c r="ES300" s="135"/>
      <c r="GP300" s="255">
        <v>102603</v>
      </c>
      <c r="GQ300" s="255" t="s">
        <v>6935</v>
      </c>
    </row>
    <row r="301" spans="100:199" ht="14.85" customHeight="1">
      <c r="CV301" s="126" t="s">
        <v>6936</v>
      </c>
      <c r="CW301" s="127" t="s">
        <v>4663</v>
      </c>
      <c r="CX301" s="126" t="s">
        <v>6936</v>
      </c>
      <c r="CY301" s="127" t="s">
        <v>4663</v>
      </c>
      <c r="CZ301" s="126" t="s">
        <v>6936</v>
      </c>
      <c r="DA301" s="127" t="s">
        <v>4663</v>
      </c>
      <c r="DB301" s="126" t="s">
        <v>6936</v>
      </c>
      <c r="DC301" s="127" t="s">
        <v>4663</v>
      </c>
      <c r="EH301" s="134" t="s">
        <v>4511</v>
      </c>
      <c r="EI301" s="74" t="s">
        <v>4512</v>
      </c>
      <c r="EQ301" s="135"/>
      <c r="ES301" s="135"/>
      <c r="GP301" s="255">
        <v>102605</v>
      </c>
      <c r="GQ301" s="255" t="s">
        <v>6937</v>
      </c>
    </row>
    <row r="302" spans="100:199" ht="14.85" customHeight="1">
      <c r="CV302" s="126" t="s">
        <v>6938</v>
      </c>
      <c r="CW302" s="127" t="s">
        <v>4664</v>
      </c>
      <c r="CX302" s="126" t="s">
        <v>6938</v>
      </c>
      <c r="CY302" s="127" t="s">
        <v>4664</v>
      </c>
      <c r="CZ302" s="126" t="s">
        <v>6938</v>
      </c>
      <c r="DA302" s="127" t="s">
        <v>4664</v>
      </c>
      <c r="DB302" s="126" t="s">
        <v>6938</v>
      </c>
      <c r="DC302" s="127" t="s">
        <v>4664</v>
      </c>
      <c r="EH302" s="134" t="s">
        <v>4515</v>
      </c>
      <c r="EI302" s="74" t="s">
        <v>4516</v>
      </c>
      <c r="EQ302" s="135"/>
      <c r="ES302" s="135"/>
      <c r="GP302" s="255">
        <v>102607</v>
      </c>
      <c r="GQ302" s="255" t="s">
        <v>6939</v>
      </c>
    </row>
    <row r="303" spans="100:199" ht="14.85" customHeight="1">
      <c r="CV303" s="126" t="s">
        <v>6940</v>
      </c>
      <c r="CW303" s="127" t="s">
        <v>4665</v>
      </c>
      <c r="CX303" s="126" t="s">
        <v>6940</v>
      </c>
      <c r="CY303" s="127" t="s">
        <v>4665</v>
      </c>
      <c r="CZ303" s="126" t="s">
        <v>6940</v>
      </c>
      <c r="DA303" s="127" t="s">
        <v>4665</v>
      </c>
      <c r="DB303" s="126" t="s">
        <v>6940</v>
      </c>
      <c r="DC303" s="127" t="s">
        <v>4665</v>
      </c>
      <c r="EH303" s="134" t="s">
        <v>4520</v>
      </c>
      <c r="EI303" s="74" t="s">
        <v>4521</v>
      </c>
      <c r="EQ303" s="135"/>
      <c r="ES303" s="135"/>
      <c r="GP303" s="255">
        <v>102608</v>
      </c>
      <c r="GQ303" s="255" t="s">
        <v>6941</v>
      </c>
    </row>
    <row r="304" spans="100:199" ht="14.85" customHeight="1">
      <c r="CV304" s="126" t="s">
        <v>6942</v>
      </c>
      <c r="CW304" s="127" t="s">
        <v>4666</v>
      </c>
      <c r="CX304" s="126" t="s">
        <v>6942</v>
      </c>
      <c r="CY304" s="127" t="s">
        <v>4666</v>
      </c>
      <c r="CZ304" s="126" t="s">
        <v>6942</v>
      </c>
      <c r="DA304" s="127" t="s">
        <v>4666</v>
      </c>
      <c r="DB304" s="126" t="s">
        <v>6942</v>
      </c>
      <c r="DC304" s="127" t="s">
        <v>4666</v>
      </c>
      <c r="EH304" s="134" t="s">
        <v>4523</v>
      </c>
      <c r="EI304" s="74" t="s">
        <v>4524</v>
      </c>
      <c r="EQ304" s="135"/>
      <c r="ES304" s="135"/>
      <c r="GP304" s="255">
        <v>102612</v>
      </c>
      <c r="GQ304" s="255" t="s">
        <v>6943</v>
      </c>
    </row>
    <row r="305" spans="100:199" ht="14.85" customHeight="1">
      <c r="CV305" s="126" t="s">
        <v>6944</v>
      </c>
      <c r="CW305" s="127" t="s">
        <v>4667</v>
      </c>
      <c r="CX305" s="126" t="s">
        <v>6944</v>
      </c>
      <c r="CY305" s="127" t="s">
        <v>4667</v>
      </c>
      <c r="CZ305" s="126" t="s">
        <v>6944</v>
      </c>
      <c r="DA305" s="127" t="s">
        <v>4667</v>
      </c>
      <c r="DB305" s="126" t="s">
        <v>6944</v>
      </c>
      <c r="DC305" s="127" t="s">
        <v>4667</v>
      </c>
      <c r="EH305" s="134" t="s">
        <v>4529</v>
      </c>
      <c r="EI305" s="74" t="s">
        <v>4530</v>
      </c>
      <c r="EQ305" s="135"/>
      <c r="ES305" s="135"/>
      <c r="GP305" s="255">
        <v>102615</v>
      </c>
      <c r="GQ305" s="255" t="s">
        <v>6945</v>
      </c>
    </row>
    <row r="306" spans="100:199" ht="14.85" customHeight="1">
      <c r="CV306" s="126" t="s">
        <v>6944</v>
      </c>
      <c r="CW306" s="127" t="s">
        <v>4667</v>
      </c>
      <c r="CX306" s="126" t="s">
        <v>6944</v>
      </c>
      <c r="CY306" s="127" t="s">
        <v>4667</v>
      </c>
      <c r="CZ306" s="126" t="s">
        <v>6944</v>
      </c>
      <c r="DA306" s="127" t="s">
        <v>4667</v>
      </c>
      <c r="DB306" s="126" t="s">
        <v>6944</v>
      </c>
      <c r="DC306" s="127" t="s">
        <v>4667</v>
      </c>
      <c r="EH306" s="134" t="s">
        <v>4535</v>
      </c>
      <c r="EI306" s="74" t="s">
        <v>4536</v>
      </c>
      <c r="EQ306" s="135"/>
      <c r="ES306" s="135"/>
      <c r="GP306" s="255">
        <v>102616</v>
      </c>
      <c r="GQ306" s="255" t="s">
        <v>6946</v>
      </c>
    </row>
    <row r="307" spans="100:199" ht="14.85" customHeight="1">
      <c r="CV307" s="126" t="s">
        <v>6947</v>
      </c>
      <c r="CW307" s="127" t="s">
        <v>4668</v>
      </c>
      <c r="CX307" s="126" t="s">
        <v>6947</v>
      </c>
      <c r="CY307" s="127" t="s">
        <v>4668</v>
      </c>
      <c r="CZ307" s="126" t="s">
        <v>6947</v>
      </c>
      <c r="DA307" s="127" t="s">
        <v>4668</v>
      </c>
      <c r="DB307" s="126" t="s">
        <v>6947</v>
      </c>
      <c r="DC307" s="127" t="s">
        <v>4668</v>
      </c>
      <c r="EH307" s="134" t="s">
        <v>4537</v>
      </c>
      <c r="EI307" s="74" t="s">
        <v>4538</v>
      </c>
      <c r="EQ307" s="135"/>
      <c r="ES307" s="135"/>
      <c r="GP307" s="255">
        <v>102619</v>
      </c>
      <c r="GQ307" s="255" t="s">
        <v>6948</v>
      </c>
    </row>
    <row r="308" spans="100:199" ht="14.85" customHeight="1">
      <c r="CV308" s="126" t="s">
        <v>6947</v>
      </c>
      <c r="CW308" s="127" t="s">
        <v>4668</v>
      </c>
      <c r="CX308" s="126" t="s">
        <v>6947</v>
      </c>
      <c r="CY308" s="127" t="s">
        <v>4668</v>
      </c>
      <c r="CZ308" s="126" t="s">
        <v>6947</v>
      </c>
      <c r="DA308" s="127" t="s">
        <v>4668</v>
      </c>
      <c r="DB308" s="126" t="s">
        <v>6947</v>
      </c>
      <c r="DC308" s="127" t="s">
        <v>4668</v>
      </c>
      <c r="EH308" s="134" t="s">
        <v>4540</v>
      </c>
      <c r="EI308" s="74" t="s">
        <v>4541</v>
      </c>
      <c r="EQ308" s="135"/>
      <c r="ES308" s="135"/>
      <c r="GP308" s="255">
        <v>102620</v>
      </c>
      <c r="GQ308" s="255" t="s">
        <v>6949</v>
      </c>
    </row>
    <row r="309" spans="100:199" ht="14.85" customHeight="1">
      <c r="CV309" s="126" t="s">
        <v>6950</v>
      </c>
      <c r="CW309" s="127" t="s">
        <v>4669</v>
      </c>
      <c r="CX309" s="126" t="s">
        <v>6950</v>
      </c>
      <c r="CY309" s="127" t="s">
        <v>4669</v>
      </c>
      <c r="CZ309" s="126" t="s">
        <v>6950</v>
      </c>
      <c r="DA309" s="127" t="s">
        <v>4669</v>
      </c>
      <c r="DB309" s="126" t="s">
        <v>6950</v>
      </c>
      <c r="DC309" s="127" t="s">
        <v>4669</v>
      </c>
      <c r="EH309" s="134" t="s">
        <v>4542</v>
      </c>
      <c r="EI309" s="74" t="s">
        <v>4543</v>
      </c>
      <c r="EQ309" s="135"/>
      <c r="ES309" s="135"/>
      <c r="GP309" s="255">
        <v>102623</v>
      </c>
      <c r="GQ309" s="255" t="s">
        <v>6951</v>
      </c>
    </row>
    <row r="310" spans="100:199" ht="14.85" customHeight="1">
      <c r="CV310" s="126" t="s">
        <v>6950</v>
      </c>
      <c r="CW310" s="127" t="s">
        <v>4669</v>
      </c>
      <c r="CX310" s="126" t="s">
        <v>6950</v>
      </c>
      <c r="CY310" s="127" t="s">
        <v>4669</v>
      </c>
      <c r="CZ310" s="126" t="s">
        <v>6950</v>
      </c>
      <c r="DA310" s="127" t="s">
        <v>4669</v>
      </c>
      <c r="DB310" s="126" t="s">
        <v>6950</v>
      </c>
      <c r="DC310" s="127" t="s">
        <v>4669</v>
      </c>
      <c r="EH310" s="134" t="s">
        <v>4545</v>
      </c>
      <c r="EI310" s="74" t="s">
        <v>4546</v>
      </c>
      <c r="EQ310" s="135"/>
      <c r="ES310" s="135"/>
      <c r="GP310" s="255">
        <v>102536</v>
      </c>
      <c r="GQ310" s="255" t="s">
        <v>6952</v>
      </c>
    </row>
    <row r="311" spans="100:199" ht="14.85" customHeight="1">
      <c r="CV311" s="126" t="s">
        <v>6953</v>
      </c>
      <c r="CW311" s="127" t="s">
        <v>4670</v>
      </c>
      <c r="CX311" s="126" t="s">
        <v>6953</v>
      </c>
      <c r="CY311" s="127" t="s">
        <v>4670</v>
      </c>
      <c r="CZ311" s="126" t="s">
        <v>6953</v>
      </c>
      <c r="DA311" s="127" t="s">
        <v>4670</v>
      </c>
      <c r="DB311" s="126" t="s">
        <v>6953</v>
      </c>
      <c r="DC311" s="127" t="s">
        <v>4670</v>
      </c>
      <c r="EH311" s="134" t="s">
        <v>4549</v>
      </c>
      <c r="EI311" s="74" t="s">
        <v>4671</v>
      </c>
      <c r="EQ311" s="135"/>
      <c r="ES311" s="135"/>
      <c r="GP311" s="255">
        <v>102546</v>
      </c>
      <c r="GQ311" s="255" t="s">
        <v>6954</v>
      </c>
    </row>
    <row r="312" spans="100:199" ht="14.85" customHeight="1">
      <c r="CV312" s="126" t="s">
        <v>6955</v>
      </c>
      <c r="CW312" s="127" t="s">
        <v>4672</v>
      </c>
      <c r="CX312" s="126" t="s">
        <v>6955</v>
      </c>
      <c r="CY312" s="127" t="s">
        <v>4672</v>
      </c>
      <c r="CZ312" s="126" t="s">
        <v>6955</v>
      </c>
      <c r="DA312" s="127" t="s">
        <v>4672</v>
      </c>
      <c r="DB312" s="126" t="s">
        <v>6955</v>
      </c>
      <c r="DC312" s="127" t="s">
        <v>4672</v>
      </c>
      <c r="EH312" s="134" t="s">
        <v>4552</v>
      </c>
      <c r="EI312" s="74" t="s">
        <v>4553</v>
      </c>
      <c r="EQ312" s="135"/>
      <c r="ES312" s="135"/>
      <c r="GP312" s="255">
        <v>102570</v>
      </c>
      <c r="GQ312" s="255" t="s">
        <v>6956</v>
      </c>
    </row>
    <row r="313" spans="100:199" ht="14.85" customHeight="1">
      <c r="CV313" s="126" t="s">
        <v>6957</v>
      </c>
      <c r="CW313" s="127" t="s">
        <v>4673</v>
      </c>
      <c r="CX313" s="126" t="s">
        <v>6957</v>
      </c>
      <c r="CY313" s="127" t="s">
        <v>4673</v>
      </c>
      <c r="CZ313" s="126" t="s">
        <v>6957</v>
      </c>
      <c r="DA313" s="127" t="s">
        <v>4673</v>
      </c>
      <c r="DB313" s="126" t="s">
        <v>6957</v>
      </c>
      <c r="DC313" s="127" t="s">
        <v>4673</v>
      </c>
      <c r="EH313" s="134" t="s">
        <v>4555</v>
      </c>
      <c r="EI313" s="74" t="s">
        <v>4556</v>
      </c>
      <c r="EQ313" s="135"/>
      <c r="ES313" s="135"/>
      <c r="GP313" s="255">
        <v>102604</v>
      </c>
      <c r="GQ313" s="255" t="s">
        <v>6958</v>
      </c>
    </row>
    <row r="314" spans="100:199" ht="14.85" customHeight="1">
      <c r="CV314" s="126" t="s">
        <v>6959</v>
      </c>
      <c r="CW314" s="127" t="s">
        <v>4674</v>
      </c>
      <c r="CX314" s="126" t="s">
        <v>6959</v>
      </c>
      <c r="CY314" s="127" t="s">
        <v>4674</v>
      </c>
      <c r="CZ314" s="126" t="s">
        <v>6959</v>
      </c>
      <c r="DA314" s="127" t="s">
        <v>4674</v>
      </c>
      <c r="DB314" s="126" t="s">
        <v>6959</v>
      </c>
      <c r="DC314" s="127" t="s">
        <v>4674</v>
      </c>
      <c r="EH314" s="134" t="s">
        <v>4558</v>
      </c>
      <c r="EI314" s="74" t="s">
        <v>4559</v>
      </c>
      <c r="EQ314" s="135"/>
      <c r="ES314" s="135"/>
      <c r="GP314" s="255">
        <v>102625</v>
      </c>
      <c r="GQ314" s="255" t="s">
        <v>6960</v>
      </c>
    </row>
    <row r="315" spans="100:199" ht="14.85" customHeight="1">
      <c r="CV315" s="126" t="s">
        <v>6961</v>
      </c>
      <c r="CW315" s="127" t="s">
        <v>4675</v>
      </c>
      <c r="CX315" s="126" t="s">
        <v>6961</v>
      </c>
      <c r="CY315" s="127" t="s">
        <v>4675</v>
      </c>
      <c r="CZ315" s="126" t="s">
        <v>6961</v>
      </c>
      <c r="DA315" s="127" t="s">
        <v>4675</v>
      </c>
      <c r="DB315" s="126" t="s">
        <v>6961</v>
      </c>
      <c r="DC315" s="127" t="s">
        <v>4675</v>
      </c>
      <c r="EH315" s="134" t="s">
        <v>4561</v>
      </c>
      <c r="EI315" s="74" t="s">
        <v>4676</v>
      </c>
      <c r="EQ315" s="135"/>
      <c r="ES315" s="135"/>
      <c r="GP315" s="255">
        <v>102626</v>
      </c>
      <c r="GQ315" s="255" t="s">
        <v>6962</v>
      </c>
    </row>
    <row r="316" spans="100:199" ht="14.85" customHeight="1">
      <c r="CV316" s="126" t="s">
        <v>6963</v>
      </c>
      <c r="CW316" s="127" t="s">
        <v>4677</v>
      </c>
      <c r="CX316" s="126" t="s">
        <v>6963</v>
      </c>
      <c r="CY316" s="127" t="s">
        <v>4677</v>
      </c>
      <c r="CZ316" s="126" t="s">
        <v>6963</v>
      </c>
      <c r="DA316" s="127" t="s">
        <v>4677</v>
      </c>
      <c r="DB316" s="126" t="s">
        <v>6963</v>
      </c>
      <c r="DC316" s="127" t="s">
        <v>4677</v>
      </c>
      <c r="EH316" s="134" t="s">
        <v>4564</v>
      </c>
      <c r="EI316" s="74" t="s">
        <v>4678</v>
      </c>
      <c r="EQ316" s="135"/>
      <c r="ES316" s="135"/>
      <c r="GP316" s="255">
        <v>102627</v>
      </c>
      <c r="GQ316" s="255" t="s">
        <v>6964</v>
      </c>
    </row>
    <row r="317" spans="100:199" ht="14.85" customHeight="1">
      <c r="CV317" s="126" t="s">
        <v>6965</v>
      </c>
      <c r="CW317" s="127" t="s">
        <v>4679</v>
      </c>
      <c r="CX317" s="126" t="s">
        <v>6965</v>
      </c>
      <c r="CY317" s="127" t="s">
        <v>4679</v>
      </c>
      <c r="CZ317" s="126" t="s">
        <v>6965</v>
      </c>
      <c r="DA317" s="127" t="s">
        <v>4679</v>
      </c>
      <c r="DB317" s="126" t="s">
        <v>6965</v>
      </c>
      <c r="DC317" s="127" t="s">
        <v>4679</v>
      </c>
      <c r="EH317" s="134" t="s">
        <v>4567</v>
      </c>
      <c r="EI317" s="74" t="s">
        <v>4568</v>
      </c>
      <c r="EQ317" s="135"/>
      <c r="ES317" s="135"/>
      <c r="GP317" s="255">
        <v>102630</v>
      </c>
      <c r="GQ317" s="255" t="s">
        <v>6966</v>
      </c>
    </row>
    <row r="318" spans="100:199" ht="14.85" customHeight="1">
      <c r="CV318" s="126" t="s">
        <v>6967</v>
      </c>
      <c r="CW318" s="127" t="s">
        <v>4680</v>
      </c>
      <c r="CX318" s="126" t="s">
        <v>6967</v>
      </c>
      <c r="CY318" s="127" t="s">
        <v>4680</v>
      </c>
      <c r="CZ318" s="126" t="s">
        <v>6967</v>
      </c>
      <c r="DA318" s="127" t="s">
        <v>4680</v>
      </c>
      <c r="DB318" s="126" t="s">
        <v>6967</v>
      </c>
      <c r="DC318" s="127" t="s">
        <v>4680</v>
      </c>
      <c r="EH318" s="134" t="s">
        <v>4570</v>
      </c>
      <c r="EI318" s="74" t="s">
        <v>4571</v>
      </c>
      <c r="EQ318" s="135"/>
      <c r="ES318" s="135"/>
      <c r="GP318" s="255">
        <v>102631</v>
      </c>
      <c r="GQ318" s="255" t="s">
        <v>6968</v>
      </c>
    </row>
    <row r="319" spans="100:199" ht="14.85" customHeight="1">
      <c r="CV319" s="126" t="s">
        <v>6969</v>
      </c>
      <c r="CW319" s="127" t="s">
        <v>4681</v>
      </c>
      <c r="CX319" s="126" t="s">
        <v>6969</v>
      </c>
      <c r="CY319" s="127" t="s">
        <v>4681</v>
      </c>
      <c r="CZ319" s="126" t="s">
        <v>6969</v>
      </c>
      <c r="DA319" s="127" t="s">
        <v>4681</v>
      </c>
      <c r="DB319" s="126" t="s">
        <v>6969</v>
      </c>
      <c r="DC319" s="127" t="s">
        <v>4681</v>
      </c>
      <c r="EH319" s="134" t="s">
        <v>4573</v>
      </c>
      <c r="EI319" s="74" t="s">
        <v>4682</v>
      </c>
      <c r="EQ319" s="135"/>
      <c r="ES319" s="135"/>
      <c r="GP319" s="255">
        <v>102633</v>
      </c>
      <c r="GQ319" s="255" t="s">
        <v>6970</v>
      </c>
    </row>
    <row r="320" spans="100:199" ht="14.85" customHeight="1">
      <c r="CV320" s="126" t="s">
        <v>6971</v>
      </c>
      <c r="CW320" s="127" t="s">
        <v>4683</v>
      </c>
      <c r="CX320" s="126" t="s">
        <v>6971</v>
      </c>
      <c r="CY320" s="127" t="s">
        <v>4683</v>
      </c>
      <c r="CZ320" s="126" t="s">
        <v>6971</v>
      </c>
      <c r="DA320" s="127" t="s">
        <v>4683</v>
      </c>
      <c r="DB320" s="126" t="s">
        <v>6971</v>
      </c>
      <c r="DC320" s="127" t="s">
        <v>4683</v>
      </c>
      <c r="EH320" s="134" t="s">
        <v>4576</v>
      </c>
      <c r="EI320" s="74" t="s">
        <v>4577</v>
      </c>
      <c r="EQ320" s="135"/>
      <c r="ES320" s="135"/>
      <c r="GP320" s="255">
        <v>102634</v>
      </c>
      <c r="GQ320" s="255" t="s">
        <v>6972</v>
      </c>
    </row>
    <row r="321" spans="100:199" ht="14.85" customHeight="1">
      <c r="CV321" s="126" t="s">
        <v>6973</v>
      </c>
      <c r="CW321" s="127" t="s">
        <v>4684</v>
      </c>
      <c r="CX321" s="126" t="s">
        <v>6973</v>
      </c>
      <c r="CY321" s="127" t="s">
        <v>4684</v>
      </c>
      <c r="CZ321" s="126" t="s">
        <v>6973</v>
      </c>
      <c r="DA321" s="127" t="s">
        <v>4684</v>
      </c>
      <c r="DB321" s="126" t="s">
        <v>6973</v>
      </c>
      <c r="DC321" s="127" t="s">
        <v>4684</v>
      </c>
      <c r="EH321" s="134" t="s">
        <v>4579</v>
      </c>
      <c r="EI321" s="74" t="s">
        <v>4685</v>
      </c>
      <c r="EQ321" s="135"/>
      <c r="ES321" s="135"/>
      <c r="GP321" s="255">
        <v>102635</v>
      </c>
      <c r="GQ321" s="255" t="s">
        <v>6974</v>
      </c>
    </row>
    <row r="322" spans="100:199" ht="14.85" customHeight="1">
      <c r="CV322" s="126" t="s">
        <v>6975</v>
      </c>
      <c r="CW322" s="127" t="s">
        <v>4686</v>
      </c>
      <c r="CX322" s="126" t="s">
        <v>6975</v>
      </c>
      <c r="CY322" s="127" t="s">
        <v>4686</v>
      </c>
      <c r="CZ322" s="126" t="s">
        <v>6975</v>
      </c>
      <c r="DA322" s="127" t="s">
        <v>4686</v>
      </c>
      <c r="DB322" s="126" t="s">
        <v>6975</v>
      </c>
      <c r="DC322" s="127" t="s">
        <v>4686</v>
      </c>
      <c r="EH322" s="134" t="s">
        <v>4582</v>
      </c>
      <c r="EI322" s="74" t="s">
        <v>4687</v>
      </c>
      <c r="EQ322" s="135"/>
      <c r="ES322" s="135"/>
      <c r="GP322" s="255">
        <v>102638</v>
      </c>
      <c r="GQ322" s="255" t="s">
        <v>6976</v>
      </c>
    </row>
    <row r="323" spans="100:199" ht="14.85" customHeight="1">
      <c r="CV323" s="126" t="s">
        <v>6977</v>
      </c>
      <c r="CW323" s="127" t="s">
        <v>4688</v>
      </c>
      <c r="CX323" s="126" t="s">
        <v>6977</v>
      </c>
      <c r="CY323" s="127" t="s">
        <v>4688</v>
      </c>
      <c r="CZ323" s="126" t="s">
        <v>6977</v>
      </c>
      <c r="DA323" s="127" t="s">
        <v>4688</v>
      </c>
      <c r="DB323" s="126" t="s">
        <v>6977</v>
      </c>
      <c r="DC323" s="127" t="s">
        <v>4688</v>
      </c>
      <c r="EH323" s="134" t="s">
        <v>4586</v>
      </c>
      <c r="EI323" s="74" t="s">
        <v>4689</v>
      </c>
      <c r="EQ323" s="135"/>
      <c r="ES323" s="135"/>
      <c r="GP323" s="255">
        <v>102639</v>
      </c>
      <c r="GQ323" s="255" t="s">
        <v>6978</v>
      </c>
    </row>
    <row r="324" spans="100:199" ht="14.85" customHeight="1">
      <c r="CV324" s="126" t="s">
        <v>6979</v>
      </c>
      <c r="CW324" s="127" t="s">
        <v>4690</v>
      </c>
      <c r="CX324" s="126" t="s">
        <v>6979</v>
      </c>
      <c r="CY324" s="127" t="s">
        <v>4690</v>
      </c>
      <c r="CZ324" s="126" t="s">
        <v>6979</v>
      </c>
      <c r="DA324" s="127" t="s">
        <v>4690</v>
      </c>
      <c r="DB324" s="126" t="s">
        <v>6979</v>
      </c>
      <c r="DC324" s="127" t="s">
        <v>4690</v>
      </c>
      <c r="EH324" s="134" t="s">
        <v>4589</v>
      </c>
      <c r="EI324" s="74" t="s">
        <v>4590</v>
      </c>
      <c r="EQ324" s="135"/>
      <c r="ES324" s="135"/>
      <c r="GP324" s="255">
        <v>102641</v>
      </c>
      <c r="GQ324" s="255" t="s">
        <v>6980</v>
      </c>
    </row>
    <row r="325" spans="100:199" ht="14.85" customHeight="1">
      <c r="CV325" s="126" t="s">
        <v>6981</v>
      </c>
      <c r="CW325" s="127" t="s">
        <v>4691</v>
      </c>
      <c r="CX325" s="126" t="s">
        <v>6981</v>
      </c>
      <c r="CY325" s="127" t="s">
        <v>4691</v>
      </c>
      <c r="CZ325" s="126" t="s">
        <v>6981</v>
      </c>
      <c r="DA325" s="127" t="s">
        <v>4691</v>
      </c>
      <c r="DB325" s="126" t="s">
        <v>6981</v>
      </c>
      <c r="DC325" s="127" t="s">
        <v>4691</v>
      </c>
      <c r="EH325" s="134" t="s">
        <v>4592</v>
      </c>
      <c r="EI325" s="74" t="s">
        <v>4593</v>
      </c>
      <c r="EQ325" s="135"/>
      <c r="ES325" s="135"/>
      <c r="GP325" s="255">
        <v>102642</v>
      </c>
      <c r="GQ325" s="255" t="s">
        <v>6982</v>
      </c>
    </row>
    <row r="326" spans="100:199" ht="14.85" customHeight="1">
      <c r="CV326" s="126" t="s">
        <v>6983</v>
      </c>
      <c r="CW326" s="127" t="s">
        <v>4692</v>
      </c>
      <c r="CX326" s="126" t="s">
        <v>6983</v>
      </c>
      <c r="CY326" s="127" t="s">
        <v>4692</v>
      </c>
      <c r="CZ326" s="126" t="s">
        <v>6983</v>
      </c>
      <c r="DA326" s="127" t="s">
        <v>4692</v>
      </c>
      <c r="DB326" s="126" t="s">
        <v>6983</v>
      </c>
      <c r="DC326" s="127" t="s">
        <v>4692</v>
      </c>
      <c r="EH326" s="134" t="s">
        <v>4595</v>
      </c>
      <c r="EI326" s="74" t="s">
        <v>4596</v>
      </c>
      <c r="EQ326" s="135"/>
      <c r="ES326" s="135"/>
      <c r="GP326" s="255">
        <v>102643</v>
      </c>
      <c r="GQ326" s="255" t="s">
        <v>6984</v>
      </c>
    </row>
    <row r="327" spans="100:199" ht="14.85" customHeight="1">
      <c r="CV327" s="126" t="s">
        <v>6985</v>
      </c>
      <c r="CW327" s="127" t="s">
        <v>4693</v>
      </c>
      <c r="CX327" s="126" t="s">
        <v>6985</v>
      </c>
      <c r="CY327" s="127" t="s">
        <v>4693</v>
      </c>
      <c r="CZ327" s="126" t="s">
        <v>6985</v>
      </c>
      <c r="DA327" s="127" t="s">
        <v>4693</v>
      </c>
      <c r="DB327" s="126" t="s">
        <v>6985</v>
      </c>
      <c r="DC327" s="127" t="s">
        <v>4693</v>
      </c>
      <c r="EH327" s="134" t="s">
        <v>4598</v>
      </c>
      <c r="EI327" s="74" t="s">
        <v>4599</v>
      </c>
      <c r="EQ327" s="135"/>
      <c r="ES327" s="135"/>
      <c r="GP327" s="255">
        <v>102644</v>
      </c>
      <c r="GQ327" s="255" t="s">
        <v>6986</v>
      </c>
    </row>
    <row r="328" spans="100:199" ht="14.85" customHeight="1">
      <c r="CV328" s="126" t="s">
        <v>6987</v>
      </c>
      <c r="CW328" s="127" t="s">
        <v>4694</v>
      </c>
      <c r="CX328" s="126" t="s">
        <v>6987</v>
      </c>
      <c r="CY328" s="127" t="s">
        <v>4694</v>
      </c>
      <c r="CZ328" s="126" t="s">
        <v>6987</v>
      </c>
      <c r="DA328" s="127" t="s">
        <v>4694</v>
      </c>
      <c r="DB328" s="126" t="s">
        <v>6987</v>
      </c>
      <c r="DC328" s="127" t="s">
        <v>4694</v>
      </c>
      <c r="EH328" s="134" t="s">
        <v>4695</v>
      </c>
      <c r="EI328" s="74" t="s">
        <v>4696</v>
      </c>
      <c r="EQ328" s="135"/>
      <c r="ES328" s="135"/>
      <c r="GP328" s="255">
        <v>102645</v>
      </c>
      <c r="GQ328" s="255" t="s">
        <v>6988</v>
      </c>
    </row>
    <row r="329" spans="100:199" ht="14.85" customHeight="1">
      <c r="CV329" s="126" t="s">
        <v>6987</v>
      </c>
      <c r="CW329" s="127" t="s">
        <v>4694</v>
      </c>
      <c r="CX329" s="126" t="s">
        <v>6987</v>
      </c>
      <c r="CY329" s="127" t="s">
        <v>4694</v>
      </c>
      <c r="CZ329" s="126" t="s">
        <v>6987</v>
      </c>
      <c r="DA329" s="127" t="s">
        <v>4694</v>
      </c>
      <c r="DB329" s="126" t="s">
        <v>6987</v>
      </c>
      <c r="DC329" s="127" t="s">
        <v>4694</v>
      </c>
      <c r="EH329" s="134" t="s">
        <v>4601</v>
      </c>
      <c r="EI329" s="74" t="s">
        <v>4602</v>
      </c>
      <c r="EQ329" s="135"/>
      <c r="ES329" s="135"/>
      <c r="GP329" s="255">
        <v>102535</v>
      </c>
      <c r="GQ329" s="255" t="s">
        <v>6989</v>
      </c>
    </row>
    <row r="330" spans="100:199" ht="14.85" customHeight="1">
      <c r="CV330" s="126" t="s">
        <v>6990</v>
      </c>
      <c r="CW330" s="127" t="s">
        <v>4697</v>
      </c>
      <c r="CX330" s="126" t="s">
        <v>6990</v>
      </c>
      <c r="CY330" s="127" t="s">
        <v>4697</v>
      </c>
      <c r="CZ330" s="126" t="s">
        <v>6990</v>
      </c>
      <c r="DA330" s="127" t="s">
        <v>4697</v>
      </c>
      <c r="DB330" s="126" t="s">
        <v>6990</v>
      </c>
      <c r="DC330" s="127" t="s">
        <v>4697</v>
      </c>
      <c r="EH330" s="134" t="s">
        <v>4607</v>
      </c>
      <c r="EI330" s="74" t="s">
        <v>4608</v>
      </c>
      <c r="EQ330" s="135"/>
      <c r="ES330" s="135"/>
      <c r="GP330" s="255">
        <v>102140</v>
      </c>
      <c r="GQ330" s="255" t="s">
        <v>6991</v>
      </c>
    </row>
    <row r="331" spans="100:199" ht="14.85" customHeight="1">
      <c r="CV331" s="126" t="s">
        <v>6990</v>
      </c>
      <c r="CW331" s="127" t="s">
        <v>4697</v>
      </c>
      <c r="CX331" s="126" t="s">
        <v>6990</v>
      </c>
      <c r="CY331" s="127" t="s">
        <v>4697</v>
      </c>
      <c r="CZ331" s="126" t="s">
        <v>6990</v>
      </c>
      <c r="DA331" s="127" t="s">
        <v>4697</v>
      </c>
      <c r="DB331" s="126" t="s">
        <v>6990</v>
      </c>
      <c r="DC331" s="127" t="s">
        <v>4697</v>
      </c>
      <c r="EH331" s="134" t="s">
        <v>4610</v>
      </c>
      <c r="EI331" s="74" t="s">
        <v>4611</v>
      </c>
      <c r="EQ331" s="135"/>
      <c r="ES331" s="135"/>
      <c r="GP331" s="255">
        <v>102144</v>
      </c>
      <c r="GQ331" s="255" t="s">
        <v>6992</v>
      </c>
    </row>
    <row r="332" spans="100:199" ht="14.85" customHeight="1" thickBot="1">
      <c r="CV332" s="126" t="s">
        <v>6993</v>
      </c>
      <c r="CW332" s="127" t="s">
        <v>4698</v>
      </c>
      <c r="CX332" s="126" t="s">
        <v>6993</v>
      </c>
      <c r="CY332" s="127" t="s">
        <v>4698</v>
      </c>
      <c r="CZ332" s="126" t="s">
        <v>6993</v>
      </c>
      <c r="DA332" s="127" t="s">
        <v>4698</v>
      </c>
      <c r="DB332" s="126" t="s">
        <v>6993</v>
      </c>
      <c r="DC332" s="127" t="s">
        <v>4698</v>
      </c>
      <c r="EH332" s="137" t="s">
        <v>4613</v>
      </c>
      <c r="EI332" s="96" t="s">
        <v>4614</v>
      </c>
      <c r="EQ332" s="135"/>
      <c r="ES332" s="135"/>
      <c r="GP332" s="255">
        <v>102199</v>
      </c>
      <c r="GQ332" s="255" t="s">
        <v>6994</v>
      </c>
    </row>
    <row r="333" spans="100:199" ht="14.85" customHeight="1">
      <c r="CV333" s="126" t="s">
        <v>6993</v>
      </c>
      <c r="CW333" s="127" t="s">
        <v>4698</v>
      </c>
      <c r="CX333" s="126" t="s">
        <v>6993</v>
      </c>
      <c r="CY333" s="127" t="s">
        <v>4698</v>
      </c>
      <c r="CZ333" s="126" t="s">
        <v>6993</v>
      </c>
      <c r="DA333" s="127" t="s">
        <v>4698</v>
      </c>
      <c r="DB333" s="126" t="s">
        <v>6993</v>
      </c>
      <c r="DC333" s="127" t="s">
        <v>4698</v>
      </c>
      <c r="EQ333" s="135"/>
      <c r="ES333" s="135"/>
      <c r="GP333" s="255">
        <v>102220</v>
      </c>
      <c r="GQ333" s="255" t="s">
        <v>6995</v>
      </c>
    </row>
    <row r="334" spans="100:199" ht="14.85" customHeight="1">
      <c r="CV334" s="126" t="s">
        <v>6996</v>
      </c>
      <c r="CW334" s="127" t="s">
        <v>4699</v>
      </c>
      <c r="CX334" s="126" t="s">
        <v>6996</v>
      </c>
      <c r="CY334" s="127" t="s">
        <v>4699</v>
      </c>
      <c r="CZ334" s="126" t="s">
        <v>6996</v>
      </c>
      <c r="DA334" s="127" t="s">
        <v>4699</v>
      </c>
      <c r="DB334" s="126" t="s">
        <v>6996</v>
      </c>
      <c r="DC334" s="127" t="s">
        <v>4699</v>
      </c>
      <c r="EQ334" s="135"/>
      <c r="ES334" s="135"/>
      <c r="GP334" s="255">
        <v>102221</v>
      </c>
      <c r="GQ334" s="255" t="s">
        <v>6997</v>
      </c>
    </row>
    <row r="335" spans="100:199" ht="14.85" customHeight="1">
      <c r="CV335" s="126" t="s">
        <v>6998</v>
      </c>
      <c r="CW335" s="127" t="s">
        <v>4700</v>
      </c>
      <c r="CX335" s="126" t="s">
        <v>6998</v>
      </c>
      <c r="CY335" s="127" t="s">
        <v>4700</v>
      </c>
      <c r="CZ335" s="126" t="s">
        <v>6998</v>
      </c>
      <c r="DA335" s="127" t="s">
        <v>4700</v>
      </c>
      <c r="DB335" s="126" t="s">
        <v>6998</v>
      </c>
      <c r="DC335" s="127" t="s">
        <v>4700</v>
      </c>
      <c r="EQ335" s="135"/>
      <c r="ES335" s="135"/>
      <c r="GP335" s="255">
        <v>102247</v>
      </c>
      <c r="GQ335" s="255" t="s">
        <v>6999</v>
      </c>
    </row>
    <row r="336" spans="100:199" ht="14.85" customHeight="1">
      <c r="CV336" s="126" t="s">
        <v>7000</v>
      </c>
      <c r="CW336" s="127" t="s">
        <v>4701</v>
      </c>
      <c r="CX336" s="126" t="s">
        <v>7000</v>
      </c>
      <c r="CY336" s="127" t="s">
        <v>4701</v>
      </c>
      <c r="CZ336" s="126" t="s">
        <v>7000</v>
      </c>
      <c r="DA336" s="127" t="s">
        <v>4701</v>
      </c>
      <c r="DB336" s="126" t="s">
        <v>7000</v>
      </c>
      <c r="DC336" s="127" t="s">
        <v>4701</v>
      </c>
      <c r="EQ336" s="135"/>
      <c r="ES336" s="135"/>
      <c r="GP336" s="255">
        <v>102270</v>
      </c>
      <c r="GQ336" s="255" t="s">
        <v>7001</v>
      </c>
    </row>
    <row r="337" spans="100:199" ht="14.85" customHeight="1">
      <c r="CV337" s="126" t="s">
        <v>7002</v>
      </c>
      <c r="CW337" s="127" t="s">
        <v>4702</v>
      </c>
      <c r="CX337" s="126" t="s">
        <v>7002</v>
      </c>
      <c r="CY337" s="127" t="s">
        <v>4702</v>
      </c>
      <c r="CZ337" s="126" t="s">
        <v>7002</v>
      </c>
      <c r="DA337" s="127" t="s">
        <v>4702</v>
      </c>
      <c r="DB337" s="126" t="s">
        <v>7002</v>
      </c>
      <c r="DC337" s="127" t="s">
        <v>4702</v>
      </c>
      <c r="EQ337" s="135"/>
      <c r="ES337" s="135"/>
      <c r="GP337" s="255">
        <v>102271</v>
      </c>
      <c r="GQ337" s="255" t="s">
        <v>7003</v>
      </c>
    </row>
    <row r="338" spans="100:199" ht="14.85" customHeight="1">
      <c r="CV338" s="126" t="s">
        <v>7002</v>
      </c>
      <c r="CW338" s="127" t="s">
        <v>4702</v>
      </c>
      <c r="CX338" s="126" t="s">
        <v>7002</v>
      </c>
      <c r="CY338" s="127" t="s">
        <v>4702</v>
      </c>
      <c r="CZ338" s="126" t="s">
        <v>7002</v>
      </c>
      <c r="DA338" s="127" t="s">
        <v>4702</v>
      </c>
      <c r="DB338" s="126" t="s">
        <v>7002</v>
      </c>
      <c r="DC338" s="127" t="s">
        <v>4702</v>
      </c>
      <c r="EQ338" s="135"/>
      <c r="ES338" s="135"/>
      <c r="GP338" s="255">
        <v>102279</v>
      </c>
      <c r="GQ338" s="255" t="s">
        <v>7004</v>
      </c>
    </row>
    <row r="339" spans="100:199" ht="14.85" customHeight="1">
      <c r="CV339" s="126" t="s">
        <v>7005</v>
      </c>
      <c r="CW339" s="127" t="s">
        <v>4703</v>
      </c>
      <c r="CX339" s="126" t="s">
        <v>7005</v>
      </c>
      <c r="CY339" s="127" t="s">
        <v>4703</v>
      </c>
      <c r="CZ339" s="126" t="s">
        <v>7005</v>
      </c>
      <c r="DA339" s="127" t="s">
        <v>4703</v>
      </c>
      <c r="DB339" s="126" t="s">
        <v>7005</v>
      </c>
      <c r="DC339" s="127" t="s">
        <v>4703</v>
      </c>
      <c r="EQ339" s="135"/>
      <c r="ES339" s="135"/>
      <c r="GP339" s="255">
        <v>102072</v>
      </c>
      <c r="GQ339" s="255" t="s">
        <v>7006</v>
      </c>
    </row>
    <row r="340" spans="100:199" ht="14.85" customHeight="1">
      <c r="CV340" s="126" t="s">
        <v>7005</v>
      </c>
      <c r="CW340" s="127" t="s">
        <v>4703</v>
      </c>
      <c r="CX340" s="126" t="s">
        <v>7005</v>
      </c>
      <c r="CY340" s="127" t="s">
        <v>4703</v>
      </c>
      <c r="CZ340" s="126" t="s">
        <v>7005</v>
      </c>
      <c r="DA340" s="127" t="s">
        <v>4703</v>
      </c>
      <c r="DB340" s="126" t="s">
        <v>7005</v>
      </c>
      <c r="DC340" s="127" t="s">
        <v>4703</v>
      </c>
      <c r="EQ340" s="135"/>
      <c r="ES340" s="135"/>
      <c r="GP340" s="255">
        <v>102074</v>
      </c>
      <c r="GQ340" s="255" t="s">
        <v>7007</v>
      </c>
    </row>
    <row r="341" spans="100:199" ht="14.85" customHeight="1">
      <c r="CV341" s="126" t="s">
        <v>7008</v>
      </c>
      <c r="CW341" s="127" t="s">
        <v>4704</v>
      </c>
      <c r="CX341" s="126" t="s">
        <v>7008</v>
      </c>
      <c r="CY341" s="127" t="s">
        <v>4704</v>
      </c>
      <c r="CZ341" s="126" t="s">
        <v>7008</v>
      </c>
      <c r="DA341" s="127" t="s">
        <v>4704</v>
      </c>
      <c r="DB341" s="126" t="s">
        <v>7008</v>
      </c>
      <c r="DC341" s="127" t="s">
        <v>4704</v>
      </c>
      <c r="EQ341" s="135"/>
      <c r="ES341" s="135"/>
      <c r="GP341" s="255">
        <v>102097</v>
      </c>
      <c r="GQ341" s="255" t="s">
        <v>7009</v>
      </c>
    </row>
    <row r="342" spans="100:199" ht="14.85" customHeight="1">
      <c r="CV342" s="126" t="s">
        <v>7008</v>
      </c>
      <c r="CW342" s="127" t="s">
        <v>4704</v>
      </c>
      <c r="CX342" s="126" t="s">
        <v>7008</v>
      </c>
      <c r="CY342" s="127" t="s">
        <v>4704</v>
      </c>
      <c r="CZ342" s="126" t="s">
        <v>7008</v>
      </c>
      <c r="DA342" s="127" t="s">
        <v>4704</v>
      </c>
      <c r="DB342" s="126" t="s">
        <v>7008</v>
      </c>
      <c r="DC342" s="127" t="s">
        <v>4704</v>
      </c>
      <c r="EQ342" s="135"/>
      <c r="ES342" s="135"/>
      <c r="GP342" s="255">
        <v>102098</v>
      </c>
      <c r="GQ342" s="255" t="s">
        <v>7010</v>
      </c>
    </row>
    <row r="343" spans="100:199" ht="14.85" customHeight="1">
      <c r="CV343" s="126" t="s">
        <v>7011</v>
      </c>
      <c r="CW343" s="127" t="s">
        <v>4705</v>
      </c>
      <c r="CX343" s="126" t="s">
        <v>7011</v>
      </c>
      <c r="CY343" s="127" t="s">
        <v>4705</v>
      </c>
      <c r="CZ343" s="126" t="s">
        <v>7011</v>
      </c>
      <c r="DA343" s="127" t="s">
        <v>4705</v>
      </c>
      <c r="DB343" s="126" t="s">
        <v>7011</v>
      </c>
      <c r="DC343" s="127" t="s">
        <v>4705</v>
      </c>
      <c r="EQ343" s="135"/>
      <c r="ES343" s="135"/>
      <c r="GP343" s="255">
        <v>102122</v>
      </c>
      <c r="GQ343" s="255" t="s">
        <v>7012</v>
      </c>
    </row>
    <row r="344" spans="100:199" ht="14.85" customHeight="1">
      <c r="CV344" s="126" t="s">
        <v>7013</v>
      </c>
      <c r="CW344" s="127" t="s">
        <v>4706</v>
      </c>
      <c r="CX344" s="126" t="s">
        <v>7013</v>
      </c>
      <c r="CY344" s="127" t="s">
        <v>4706</v>
      </c>
      <c r="CZ344" s="126" t="s">
        <v>7013</v>
      </c>
      <c r="DA344" s="127" t="s">
        <v>4706</v>
      </c>
      <c r="DB344" s="126" t="s">
        <v>7013</v>
      </c>
      <c r="DC344" s="127" t="s">
        <v>4706</v>
      </c>
      <c r="EQ344" s="135"/>
      <c r="ES344" s="135"/>
      <c r="GP344" s="255">
        <v>102126</v>
      </c>
      <c r="GQ344" s="255" t="s">
        <v>7014</v>
      </c>
    </row>
    <row r="345" spans="100:199" ht="14.85" customHeight="1">
      <c r="CV345" s="126" t="s">
        <v>7015</v>
      </c>
      <c r="CW345" s="127" t="s">
        <v>4707</v>
      </c>
      <c r="CX345" s="126" t="s">
        <v>7015</v>
      </c>
      <c r="CY345" s="127" t="s">
        <v>4707</v>
      </c>
      <c r="CZ345" s="126" t="s">
        <v>7015</v>
      </c>
      <c r="DA345" s="127" t="s">
        <v>4707</v>
      </c>
      <c r="DB345" s="126" t="s">
        <v>7015</v>
      </c>
      <c r="DC345" s="127" t="s">
        <v>4707</v>
      </c>
      <c r="EQ345" s="135"/>
      <c r="ES345" s="135"/>
      <c r="GP345" s="255">
        <v>102127</v>
      </c>
      <c r="GQ345" s="255" t="s">
        <v>7016</v>
      </c>
    </row>
    <row r="346" spans="100:199" ht="14.85" customHeight="1">
      <c r="CV346" s="126" t="s">
        <v>7017</v>
      </c>
      <c r="CW346" s="127" t="s">
        <v>4708</v>
      </c>
      <c r="CX346" s="126" t="s">
        <v>7017</v>
      </c>
      <c r="CY346" s="127" t="s">
        <v>4708</v>
      </c>
      <c r="CZ346" s="126" t="s">
        <v>7017</v>
      </c>
      <c r="DA346" s="127" t="s">
        <v>4708</v>
      </c>
      <c r="DB346" s="126" t="s">
        <v>7017</v>
      </c>
      <c r="DC346" s="127" t="s">
        <v>4708</v>
      </c>
      <c r="EQ346" s="135"/>
      <c r="ES346" s="135"/>
      <c r="GP346" s="255">
        <v>102159</v>
      </c>
      <c r="GQ346" s="255" t="s">
        <v>7018</v>
      </c>
    </row>
    <row r="347" spans="100:199" ht="14.85" customHeight="1">
      <c r="CV347" s="126" t="s">
        <v>7019</v>
      </c>
      <c r="CW347" s="127" t="s">
        <v>4709</v>
      </c>
      <c r="CX347" s="126" t="s">
        <v>7019</v>
      </c>
      <c r="CY347" s="127" t="s">
        <v>4709</v>
      </c>
      <c r="CZ347" s="126" t="s">
        <v>7019</v>
      </c>
      <c r="DA347" s="127" t="s">
        <v>4709</v>
      </c>
      <c r="DB347" s="126" t="s">
        <v>7019</v>
      </c>
      <c r="DC347" s="127" t="s">
        <v>4709</v>
      </c>
      <c r="EQ347" s="135"/>
      <c r="ES347" s="135"/>
      <c r="GP347" s="255">
        <v>102167</v>
      </c>
      <c r="GQ347" s="255" t="s">
        <v>7020</v>
      </c>
    </row>
    <row r="348" spans="100:199" ht="14.85" customHeight="1">
      <c r="CV348" s="126" t="s">
        <v>7019</v>
      </c>
      <c r="CW348" s="127" t="s">
        <v>4709</v>
      </c>
      <c r="CX348" s="126" t="s">
        <v>7019</v>
      </c>
      <c r="CY348" s="127" t="s">
        <v>4709</v>
      </c>
      <c r="CZ348" s="126" t="s">
        <v>7019</v>
      </c>
      <c r="DA348" s="127" t="s">
        <v>4709</v>
      </c>
      <c r="DB348" s="126" t="s">
        <v>7019</v>
      </c>
      <c r="DC348" s="127" t="s">
        <v>4709</v>
      </c>
      <c r="EQ348" s="135"/>
      <c r="ES348" s="135"/>
      <c r="GP348" s="255">
        <v>102178</v>
      </c>
      <c r="GQ348" s="255" t="s">
        <v>7021</v>
      </c>
    </row>
    <row r="349" spans="100:199" ht="14.85" customHeight="1">
      <c r="CV349" s="126" t="s">
        <v>7022</v>
      </c>
      <c r="CW349" s="127" t="s">
        <v>4710</v>
      </c>
      <c r="CX349" s="126" t="s">
        <v>7022</v>
      </c>
      <c r="CY349" s="127" t="s">
        <v>4710</v>
      </c>
      <c r="CZ349" s="126" t="s">
        <v>7022</v>
      </c>
      <c r="DA349" s="127" t="s">
        <v>4710</v>
      </c>
      <c r="DB349" s="126" t="s">
        <v>7022</v>
      </c>
      <c r="DC349" s="127" t="s">
        <v>4710</v>
      </c>
      <c r="EQ349" s="135"/>
      <c r="ES349" s="135"/>
      <c r="GP349" s="255">
        <v>102222</v>
      </c>
      <c r="GQ349" s="255" t="s">
        <v>7023</v>
      </c>
    </row>
    <row r="350" spans="100:199" ht="14.85" customHeight="1">
      <c r="CV350" s="126" t="s">
        <v>7024</v>
      </c>
      <c r="CW350" s="127" t="s">
        <v>4711</v>
      </c>
      <c r="CX350" s="126" t="s">
        <v>7024</v>
      </c>
      <c r="CY350" s="127" t="s">
        <v>4711</v>
      </c>
      <c r="CZ350" s="126" t="s">
        <v>7024</v>
      </c>
      <c r="DA350" s="127" t="s">
        <v>4711</v>
      </c>
      <c r="DB350" s="126" t="s">
        <v>7024</v>
      </c>
      <c r="DC350" s="127" t="s">
        <v>4711</v>
      </c>
      <c r="EQ350" s="135"/>
      <c r="ES350" s="135"/>
      <c r="GP350" s="255">
        <v>102251</v>
      </c>
      <c r="GQ350" s="255" t="s">
        <v>7025</v>
      </c>
    </row>
    <row r="351" spans="100:199" ht="14.85" customHeight="1">
      <c r="CV351" s="126" t="s">
        <v>7026</v>
      </c>
      <c r="CW351" s="127" t="s">
        <v>4712</v>
      </c>
      <c r="CX351" s="126" t="s">
        <v>7026</v>
      </c>
      <c r="CY351" s="127" t="s">
        <v>4712</v>
      </c>
      <c r="CZ351" s="126" t="s">
        <v>7026</v>
      </c>
      <c r="DA351" s="127" t="s">
        <v>4712</v>
      </c>
      <c r="DB351" s="126" t="s">
        <v>7026</v>
      </c>
      <c r="DC351" s="127" t="s">
        <v>4712</v>
      </c>
      <c r="EQ351" s="135"/>
      <c r="ES351" s="135"/>
      <c r="GP351" s="255">
        <v>102283</v>
      </c>
      <c r="GQ351" s="255" t="s">
        <v>7027</v>
      </c>
    </row>
    <row r="352" spans="100:199" ht="14.85" customHeight="1">
      <c r="CV352" s="126" t="s">
        <v>7028</v>
      </c>
      <c r="CW352" s="127" t="s">
        <v>4713</v>
      </c>
      <c r="CX352" s="126" t="s">
        <v>7028</v>
      </c>
      <c r="CY352" s="127" t="s">
        <v>4713</v>
      </c>
      <c r="CZ352" s="126" t="s">
        <v>7028</v>
      </c>
      <c r="DA352" s="127" t="s">
        <v>4713</v>
      </c>
      <c r="DB352" s="126" t="s">
        <v>7028</v>
      </c>
      <c r="DC352" s="127" t="s">
        <v>4713</v>
      </c>
      <c r="EQ352" s="135"/>
      <c r="ES352" s="135"/>
      <c r="GP352" s="255">
        <v>102130</v>
      </c>
      <c r="GQ352" s="255" t="s">
        <v>7029</v>
      </c>
    </row>
    <row r="353" spans="100:199" ht="14.85" customHeight="1">
      <c r="CV353" s="126" t="s">
        <v>7030</v>
      </c>
      <c r="CW353" s="127" t="s">
        <v>4714</v>
      </c>
      <c r="CX353" s="126" t="s">
        <v>7030</v>
      </c>
      <c r="CY353" s="127" t="s">
        <v>4714</v>
      </c>
      <c r="CZ353" s="126" t="s">
        <v>7030</v>
      </c>
      <c r="DA353" s="127" t="s">
        <v>4714</v>
      </c>
      <c r="DB353" s="126" t="s">
        <v>7030</v>
      </c>
      <c r="DC353" s="127" t="s">
        <v>4714</v>
      </c>
      <c r="EQ353" s="135"/>
      <c r="ES353" s="135"/>
      <c r="GP353" s="255">
        <v>102195</v>
      </c>
      <c r="GQ353" s="255" t="s">
        <v>7031</v>
      </c>
    </row>
    <row r="354" spans="100:199" ht="14.85" customHeight="1">
      <c r="CV354" s="126" t="s">
        <v>7030</v>
      </c>
      <c r="CW354" s="127" t="s">
        <v>4714</v>
      </c>
      <c r="CX354" s="126" t="s">
        <v>7030</v>
      </c>
      <c r="CY354" s="127" t="s">
        <v>4714</v>
      </c>
      <c r="CZ354" s="126" t="s">
        <v>7030</v>
      </c>
      <c r="DA354" s="127" t="s">
        <v>4714</v>
      </c>
      <c r="DB354" s="126" t="s">
        <v>7030</v>
      </c>
      <c r="DC354" s="127" t="s">
        <v>4714</v>
      </c>
      <c r="EQ354" s="135"/>
      <c r="ES354" s="135"/>
      <c r="GP354" s="255">
        <v>102245</v>
      </c>
      <c r="GQ354" s="255" t="s">
        <v>7032</v>
      </c>
    </row>
    <row r="355" spans="100:199" ht="14.85" customHeight="1">
      <c r="CV355" s="126" t="s">
        <v>7033</v>
      </c>
      <c r="CW355" s="127" t="s">
        <v>4715</v>
      </c>
      <c r="CX355" s="126" t="s">
        <v>7033</v>
      </c>
      <c r="CY355" s="127" t="s">
        <v>4715</v>
      </c>
      <c r="CZ355" s="126" t="s">
        <v>7033</v>
      </c>
      <c r="DA355" s="127" t="s">
        <v>4715</v>
      </c>
      <c r="DB355" s="126" t="s">
        <v>7033</v>
      </c>
      <c r="DC355" s="127" t="s">
        <v>4715</v>
      </c>
      <c r="EQ355" s="135"/>
      <c r="ES355" s="135"/>
      <c r="GP355" s="255">
        <v>102282</v>
      </c>
      <c r="GQ355" s="255" t="s">
        <v>7034</v>
      </c>
    </row>
    <row r="356" spans="100:199" ht="14.85" customHeight="1">
      <c r="CV356" s="126" t="s">
        <v>7035</v>
      </c>
      <c r="CW356" s="127" t="s">
        <v>4716</v>
      </c>
      <c r="CX356" s="126" t="s">
        <v>7035</v>
      </c>
      <c r="CY356" s="127" t="s">
        <v>4716</v>
      </c>
      <c r="CZ356" s="126" t="s">
        <v>7035</v>
      </c>
      <c r="DA356" s="127" t="s">
        <v>4716</v>
      </c>
      <c r="DB356" s="126" t="s">
        <v>7035</v>
      </c>
      <c r="DC356" s="127" t="s">
        <v>4716</v>
      </c>
      <c r="EQ356" s="135"/>
      <c r="ES356" s="135"/>
      <c r="GP356" s="255">
        <v>102289</v>
      </c>
      <c r="GQ356" s="255" t="s">
        <v>7036</v>
      </c>
    </row>
    <row r="357" spans="100:199" ht="14.85" customHeight="1">
      <c r="CV357" s="126" t="s">
        <v>7037</v>
      </c>
      <c r="CW357" s="127" t="s">
        <v>4717</v>
      </c>
      <c r="CX357" s="126" t="s">
        <v>7037</v>
      </c>
      <c r="CY357" s="127" t="s">
        <v>4717</v>
      </c>
      <c r="CZ357" s="126" t="s">
        <v>7037</v>
      </c>
      <c r="DA357" s="127" t="s">
        <v>4717</v>
      </c>
      <c r="DB357" s="126" t="s">
        <v>7037</v>
      </c>
      <c r="DC357" s="127" t="s">
        <v>4717</v>
      </c>
      <c r="EQ357" s="135"/>
      <c r="ES357" s="135"/>
      <c r="GP357" s="255">
        <v>102291</v>
      </c>
      <c r="GQ357" s="255" t="s">
        <v>7038</v>
      </c>
    </row>
    <row r="358" spans="100:199" ht="14.85" customHeight="1">
      <c r="CV358" s="126" t="s">
        <v>7039</v>
      </c>
      <c r="CW358" s="127" t="s">
        <v>4718</v>
      </c>
      <c r="CX358" s="126" t="s">
        <v>7039</v>
      </c>
      <c r="CY358" s="127" t="s">
        <v>4718</v>
      </c>
      <c r="CZ358" s="126" t="s">
        <v>7039</v>
      </c>
      <c r="DA358" s="127" t="s">
        <v>4718</v>
      </c>
      <c r="DB358" s="126" t="s">
        <v>7039</v>
      </c>
      <c r="DC358" s="127" t="s">
        <v>4718</v>
      </c>
      <c r="EQ358" s="135"/>
      <c r="ES358" s="135"/>
      <c r="GP358" s="255">
        <v>102293</v>
      </c>
      <c r="GQ358" s="255" t="s">
        <v>7040</v>
      </c>
    </row>
    <row r="359" spans="100:199" ht="14.85" customHeight="1">
      <c r="CV359" s="126" t="s">
        <v>7039</v>
      </c>
      <c r="CW359" s="127" t="s">
        <v>4718</v>
      </c>
      <c r="CX359" s="126" t="s">
        <v>7039</v>
      </c>
      <c r="CY359" s="127" t="s">
        <v>4718</v>
      </c>
      <c r="CZ359" s="126" t="s">
        <v>7039</v>
      </c>
      <c r="DA359" s="127" t="s">
        <v>4718</v>
      </c>
      <c r="DB359" s="126" t="s">
        <v>7039</v>
      </c>
      <c r="DC359" s="127" t="s">
        <v>4718</v>
      </c>
      <c r="EQ359" s="135"/>
      <c r="ES359" s="135"/>
      <c r="GP359" s="255">
        <v>102311</v>
      </c>
      <c r="GQ359" s="255" t="s">
        <v>7041</v>
      </c>
    </row>
    <row r="360" spans="100:199" ht="14.85" customHeight="1">
      <c r="CV360" s="126" t="s">
        <v>7042</v>
      </c>
      <c r="CW360" s="127" t="s">
        <v>4719</v>
      </c>
      <c r="CX360" s="126" t="s">
        <v>7042</v>
      </c>
      <c r="CY360" s="127" t="s">
        <v>4719</v>
      </c>
      <c r="CZ360" s="126" t="s">
        <v>7042</v>
      </c>
      <c r="DA360" s="127" t="s">
        <v>4719</v>
      </c>
      <c r="DB360" s="126" t="s">
        <v>7042</v>
      </c>
      <c r="DC360" s="127" t="s">
        <v>4719</v>
      </c>
      <c r="EQ360" s="135"/>
      <c r="ES360" s="135"/>
      <c r="GP360" s="255">
        <v>102315</v>
      </c>
      <c r="GQ360" s="255" t="s">
        <v>7043</v>
      </c>
    </row>
    <row r="361" spans="100:199" ht="14.85" customHeight="1">
      <c r="CV361" s="126" t="s">
        <v>7044</v>
      </c>
      <c r="CW361" s="127" t="s">
        <v>4720</v>
      </c>
      <c r="CX361" s="126" t="s">
        <v>7044</v>
      </c>
      <c r="CY361" s="127" t="s">
        <v>4720</v>
      </c>
      <c r="CZ361" s="126" t="s">
        <v>7044</v>
      </c>
      <c r="DA361" s="127" t="s">
        <v>4720</v>
      </c>
      <c r="DB361" s="126" t="s">
        <v>7044</v>
      </c>
      <c r="DC361" s="127" t="s">
        <v>4720</v>
      </c>
      <c r="EQ361" s="135"/>
      <c r="ES361" s="135"/>
      <c r="GP361" s="255">
        <v>102125</v>
      </c>
      <c r="GQ361" s="255" t="s">
        <v>7045</v>
      </c>
    </row>
    <row r="362" spans="100:199" ht="14.85" customHeight="1">
      <c r="CV362" s="126" t="s">
        <v>7046</v>
      </c>
      <c r="CW362" s="127" t="s">
        <v>4721</v>
      </c>
      <c r="CX362" s="126" t="s">
        <v>7046</v>
      </c>
      <c r="CY362" s="127" t="s">
        <v>4721</v>
      </c>
      <c r="CZ362" s="126" t="s">
        <v>7046</v>
      </c>
      <c r="DA362" s="127" t="s">
        <v>4721</v>
      </c>
      <c r="DB362" s="126" t="s">
        <v>7046</v>
      </c>
      <c r="DC362" s="127" t="s">
        <v>4721</v>
      </c>
      <c r="EQ362" s="135"/>
      <c r="ES362" s="135"/>
      <c r="GP362" s="255">
        <v>102134</v>
      </c>
      <c r="GQ362" s="255" t="s">
        <v>7047</v>
      </c>
    </row>
    <row r="363" spans="100:199" ht="14.85" customHeight="1">
      <c r="CV363" s="126" t="s">
        <v>7048</v>
      </c>
      <c r="CW363" s="127" t="s">
        <v>4722</v>
      </c>
      <c r="CX363" s="126" t="s">
        <v>7048</v>
      </c>
      <c r="CY363" s="127" t="s">
        <v>4722</v>
      </c>
      <c r="CZ363" s="126" t="s">
        <v>7048</v>
      </c>
      <c r="DA363" s="127" t="s">
        <v>4722</v>
      </c>
      <c r="DB363" s="126" t="s">
        <v>7048</v>
      </c>
      <c r="DC363" s="127" t="s">
        <v>4722</v>
      </c>
      <c r="EQ363" s="135"/>
      <c r="ES363" s="135"/>
      <c r="GP363" s="255">
        <v>102166</v>
      </c>
      <c r="GQ363" s="255" t="s">
        <v>7049</v>
      </c>
    </row>
    <row r="364" spans="100:199" ht="14.85" customHeight="1">
      <c r="CV364" s="126" t="s">
        <v>7050</v>
      </c>
      <c r="CW364" s="127" t="s">
        <v>4723</v>
      </c>
      <c r="CX364" s="126" t="s">
        <v>7050</v>
      </c>
      <c r="CY364" s="127" t="s">
        <v>4723</v>
      </c>
      <c r="CZ364" s="126" t="s">
        <v>7050</v>
      </c>
      <c r="DA364" s="127" t="s">
        <v>4723</v>
      </c>
      <c r="DB364" s="126" t="s">
        <v>7050</v>
      </c>
      <c r="DC364" s="127" t="s">
        <v>4723</v>
      </c>
      <c r="EQ364" s="135"/>
      <c r="ES364" s="135"/>
      <c r="GP364" s="255">
        <v>102192</v>
      </c>
      <c r="GQ364" s="255" t="s">
        <v>7051</v>
      </c>
    </row>
    <row r="365" spans="100:199" ht="14.85" customHeight="1">
      <c r="CV365" s="126" t="s">
        <v>7052</v>
      </c>
      <c r="CW365" s="127" t="s">
        <v>4724</v>
      </c>
      <c r="CX365" s="126" t="s">
        <v>7052</v>
      </c>
      <c r="CY365" s="127" t="s">
        <v>4724</v>
      </c>
      <c r="CZ365" s="126" t="s">
        <v>7052</v>
      </c>
      <c r="DA365" s="127" t="s">
        <v>4724</v>
      </c>
      <c r="DB365" s="126" t="s">
        <v>7052</v>
      </c>
      <c r="DC365" s="127" t="s">
        <v>4724</v>
      </c>
      <c r="EQ365" s="135"/>
      <c r="ES365" s="135"/>
      <c r="GP365" s="255">
        <v>102210</v>
      </c>
      <c r="GQ365" s="255" t="s">
        <v>7053</v>
      </c>
    </row>
    <row r="366" spans="100:199" ht="14.85" customHeight="1">
      <c r="CV366" s="126" t="s">
        <v>7054</v>
      </c>
      <c r="CW366" s="127" t="s">
        <v>4725</v>
      </c>
      <c r="CX366" s="126" t="s">
        <v>7054</v>
      </c>
      <c r="CY366" s="127" t="s">
        <v>4725</v>
      </c>
      <c r="CZ366" s="126" t="s">
        <v>7054</v>
      </c>
      <c r="DA366" s="127" t="s">
        <v>4725</v>
      </c>
      <c r="DB366" s="126" t="s">
        <v>7054</v>
      </c>
      <c r="DC366" s="127" t="s">
        <v>4725</v>
      </c>
      <c r="EQ366" s="135"/>
      <c r="ES366" s="135"/>
      <c r="GP366" s="255">
        <v>102215</v>
      </c>
      <c r="GQ366" s="255" t="s">
        <v>7055</v>
      </c>
    </row>
    <row r="367" spans="100:199" ht="14.85" customHeight="1">
      <c r="CV367" s="126" t="s">
        <v>7056</v>
      </c>
      <c r="CW367" s="127" t="s">
        <v>4726</v>
      </c>
      <c r="CX367" s="126" t="s">
        <v>7056</v>
      </c>
      <c r="CY367" s="127" t="s">
        <v>4726</v>
      </c>
      <c r="CZ367" s="126" t="s">
        <v>7056</v>
      </c>
      <c r="DA367" s="127" t="s">
        <v>4726</v>
      </c>
      <c r="DB367" s="126" t="s">
        <v>7056</v>
      </c>
      <c r="DC367" s="127" t="s">
        <v>4726</v>
      </c>
      <c r="EQ367" s="135"/>
      <c r="ES367" s="135"/>
      <c r="GP367" s="255">
        <v>102216</v>
      </c>
      <c r="GQ367" s="255" t="s">
        <v>7057</v>
      </c>
    </row>
    <row r="368" spans="100:199" ht="14.85" customHeight="1">
      <c r="CV368" s="126" t="s">
        <v>7058</v>
      </c>
      <c r="CW368" s="127" t="s">
        <v>4727</v>
      </c>
      <c r="CX368" s="126" t="s">
        <v>7058</v>
      </c>
      <c r="CY368" s="127" t="s">
        <v>4727</v>
      </c>
      <c r="CZ368" s="126" t="s">
        <v>7058</v>
      </c>
      <c r="DA368" s="127" t="s">
        <v>4727</v>
      </c>
      <c r="DB368" s="126" t="s">
        <v>7058</v>
      </c>
      <c r="DC368" s="127" t="s">
        <v>4727</v>
      </c>
      <c r="EQ368" s="135"/>
      <c r="ES368" s="135"/>
      <c r="GP368" s="255">
        <v>102219</v>
      </c>
      <c r="GQ368" s="255" t="s">
        <v>7059</v>
      </c>
    </row>
    <row r="369" spans="100:199" ht="14.85" customHeight="1">
      <c r="CV369" s="126" t="s">
        <v>7060</v>
      </c>
      <c r="CW369" s="127" t="s">
        <v>4728</v>
      </c>
      <c r="CX369" s="126" t="s">
        <v>7060</v>
      </c>
      <c r="CY369" s="127" t="s">
        <v>4728</v>
      </c>
      <c r="CZ369" s="126" t="s">
        <v>7060</v>
      </c>
      <c r="DA369" s="127" t="s">
        <v>4728</v>
      </c>
      <c r="DB369" s="126" t="s">
        <v>7060</v>
      </c>
      <c r="DC369" s="127" t="s">
        <v>4728</v>
      </c>
      <c r="EQ369" s="135"/>
      <c r="ES369" s="135"/>
      <c r="GP369" s="255">
        <v>102082</v>
      </c>
      <c r="GQ369" s="255" t="s">
        <v>7061</v>
      </c>
    </row>
    <row r="370" spans="100:199" ht="14.85" customHeight="1">
      <c r="CV370" s="126" t="s">
        <v>7062</v>
      </c>
      <c r="CW370" s="127" t="s">
        <v>4729</v>
      </c>
      <c r="CX370" s="126" t="s">
        <v>7062</v>
      </c>
      <c r="CY370" s="127" t="s">
        <v>4729</v>
      </c>
      <c r="CZ370" s="126" t="s">
        <v>7062</v>
      </c>
      <c r="DA370" s="127" t="s">
        <v>4729</v>
      </c>
      <c r="DB370" s="126" t="s">
        <v>7062</v>
      </c>
      <c r="DC370" s="127" t="s">
        <v>4729</v>
      </c>
      <c r="EQ370" s="135"/>
      <c r="ES370" s="135"/>
      <c r="GP370" s="255">
        <v>102102</v>
      </c>
      <c r="GQ370" s="255" t="s">
        <v>7063</v>
      </c>
    </row>
    <row r="371" spans="100:199" ht="14.85" customHeight="1">
      <c r="CV371" s="126" t="s">
        <v>7064</v>
      </c>
      <c r="CW371" s="127" t="s">
        <v>4730</v>
      </c>
      <c r="CX371" s="126" t="s">
        <v>7064</v>
      </c>
      <c r="CY371" s="127" t="s">
        <v>4730</v>
      </c>
      <c r="CZ371" s="126" t="s">
        <v>7064</v>
      </c>
      <c r="DA371" s="127" t="s">
        <v>4730</v>
      </c>
      <c r="DB371" s="126" t="s">
        <v>7064</v>
      </c>
      <c r="DC371" s="127" t="s">
        <v>4730</v>
      </c>
      <c r="EQ371" s="135"/>
      <c r="ES371" s="135"/>
      <c r="GP371" s="255">
        <v>102110</v>
      </c>
      <c r="GQ371" s="255" t="s">
        <v>7065</v>
      </c>
    </row>
    <row r="372" spans="100:199" ht="14.85" customHeight="1">
      <c r="CV372" s="126" t="s">
        <v>7066</v>
      </c>
      <c r="CW372" s="127" t="s">
        <v>4731</v>
      </c>
      <c r="CX372" s="126" t="s">
        <v>7066</v>
      </c>
      <c r="CY372" s="127" t="s">
        <v>4731</v>
      </c>
      <c r="CZ372" s="126" t="s">
        <v>7066</v>
      </c>
      <c r="DA372" s="127" t="s">
        <v>4731</v>
      </c>
      <c r="DB372" s="126" t="s">
        <v>7066</v>
      </c>
      <c r="DC372" s="127" t="s">
        <v>4731</v>
      </c>
      <c r="EQ372" s="135"/>
      <c r="ES372" s="135"/>
      <c r="GP372" s="255">
        <v>102111</v>
      </c>
      <c r="GQ372" s="255" t="s">
        <v>7067</v>
      </c>
    </row>
    <row r="373" spans="100:199" ht="14.85" customHeight="1">
      <c r="CV373" s="126" t="s">
        <v>7068</v>
      </c>
      <c r="CW373" s="127" t="s">
        <v>4732</v>
      </c>
      <c r="CX373" s="126" t="s">
        <v>7068</v>
      </c>
      <c r="CY373" s="127" t="s">
        <v>4732</v>
      </c>
      <c r="CZ373" s="126" t="s">
        <v>7068</v>
      </c>
      <c r="DA373" s="127" t="s">
        <v>4732</v>
      </c>
      <c r="DB373" s="126" t="s">
        <v>7068</v>
      </c>
      <c r="DC373" s="127" t="s">
        <v>4732</v>
      </c>
      <c r="EQ373" s="135"/>
      <c r="ES373" s="135"/>
      <c r="GP373" s="255">
        <v>102113</v>
      </c>
      <c r="GQ373" s="255" t="s">
        <v>7069</v>
      </c>
    </row>
    <row r="374" spans="100:199" ht="14.85" customHeight="1">
      <c r="CV374" s="126" t="s">
        <v>7070</v>
      </c>
      <c r="CW374" s="127" t="s">
        <v>4733</v>
      </c>
      <c r="CX374" s="126" t="s">
        <v>7070</v>
      </c>
      <c r="CY374" s="127" t="s">
        <v>4733</v>
      </c>
      <c r="CZ374" s="126" t="s">
        <v>7070</v>
      </c>
      <c r="DA374" s="127" t="s">
        <v>4733</v>
      </c>
      <c r="DB374" s="126" t="s">
        <v>7070</v>
      </c>
      <c r="DC374" s="127" t="s">
        <v>4733</v>
      </c>
      <c r="EQ374" s="135"/>
      <c r="ES374" s="135"/>
      <c r="GP374" s="255">
        <v>102136</v>
      </c>
      <c r="GQ374" s="255" t="s">
        <v>7071</v>
      </c>
    </row>
    <row r="375" spans="100:199" ht="14.85" customHeight="1">
      <c r="CV375" s="126" t="s">
        <v>7070</v>
      </c>
      <c r="CW375" s="127" t="s">
        <v>4733</v>
      </c>
      <c r="CX375" s="126" t="s">
        <v>7070</v>
      </c>
      <c r="CY375" s="127" t="s">
        <v>4733</v>
      </c>
      <c r="CZ375" s="126" t="s">
        <v>7070</v>
      </c>
      <c r="DA375" s="127" t="s">
        <v>4733</v>
      </c>
      <c r="DB375" s="126" t="s">
        <v>7070</v>
      </c>
      <c r="DC375" s="127" t="s">
        <v>4733</v>
      </c>
      <c r="EQ375" s="135"/>
      <c r="ES375" s="135"/>
      <c r="GP375" s="255">
        <v>102137</v>
      </c>
      <c r="GQ375" s="255" t="s">
        <v>7072</v>
      </c>
    </row>
    <row r="376" spans="100:199" ht="14.85" customHeight="1">
      <c r="CV376" s="126" t="s">
        <v>7073</v>
      </c>
      <c r="CW376" s="127" t="s">
        <v>4734</v>
      </c>
      <c r="CX376" s="126" t="s">
        <v>7073</v>
      </c>
      <c r="CY376" s="127" t="s">
        <v>4734</v>
      </c>
      <c r="CZ376" s="126" t="s">
        <v>7073</v>
      </c>
      <c r="DA376" s="127" t="s">
        <v>4734</v>
      </c>
      <c r="DB376" s="126" t="s">
        <v>7073</v>
      </c>
      <c r="DC376" s="127" t="s">
        <v>4734</v>
      </c>
      <c r="EQ376" s="135"/>
      <c r="ES376" s="135"/>
      <c r="GP376" s="255">
        <v>102138</v>
      </c>
      <c r="GQ376" s="255" t="s">
        <v>7074</v>
      </c>
    </row>
    <row r="377" spans="100:199" ht="14.85" customHeight="1">
      <c r="CV377" s="126" t="s">
        <v>7075</v>
      </c>
      <c r="CW377" s="127" t="s">
        <v>4735</v>
      </c>
      <c r="CX377" s="126" t="s">
        <v>7075</v>
      </c>
      <c r="CY377" s="127" t="s">
        <v>4735</v>
      </c>
      <c r="CZ377" s="126" t="s">
        <v>7075</v>
      </c>
      <c r="DA377" s="127" t="s">
        <v>4735</v>
      </c>
      <c r="DB377" s="126" t="s">
        <v>7075</v>
      </c>
      <c r="DC377" s="127" t="s">
        <v>4735</v>
      </c>
      <c r="EQ377" s="135"/>
      <c r="ES377" s="135"/>
      <c r="GP377" s="255">
        <v>102162</v>
      </c>
      <c r="GQ377" s="255" t="s">
        <v>7076</v>
      </c>
    </row>
    <row r="378" spans="100:199" ht="14.85" customHeight="1">
      <c r="CV378" s="126" t="s">
        <v>7077</v>
      </c>
      <c r="CW378" s="127" t="s">
        <v>4736</v>
      </c>
      <c r="CX378" s="126" t="s">
        <v>7077</v>
      </c>
      <c r="CY378" s="127" t="s">
        <v>4736</v>
      </c>
      <c r="CZ378" s="126" t="s">
        <v>7077</v>
      </c>
      <c r="DA378" s="127" t="s">
        <v>4736</v>
      </c>
      <c r="DB378" s="126" t="s">
        <v>7077</v>
      </c>
      <c r="DC378" s="127" t="s">
        <v>4736</v>
      </c>
      <c r="EQ378" s="135"/>
      <c r="ES378" s="135"/>
      <c r="GP378" s="255">
        <v>102165</v>
      </c>
      <c r="GQ378" s="255" t="s">
        <v>7078</v>
      </c>
    </row>
    <row r="379" spans="100:199" ht="14.85" customHeight="1">
      <c r="CV379" s="126" t="s">
        <v>7079</v>
      </c>
      <c r="CW379" s="127" t="s">
        <v>4737</v>
      </c>
      <c r="CX379" s="126" t="s">
        <v>7079</v>
      </c>
      <c r="CY379" s="127" t="s">
        <v>4737</v>
      </c>
      <c r="CZ379" s="126" t="s">
        <v>7079</v>
      </c>
      <c r="DA379" s="127" t="s">
        <v>4737</v>
      </c>
      <c r="DB379" s="126" t="s">
        <v>7079</v>
      </c>
      <c r="DC379" s="127" t="s">
        <v>4737</v>
      </c>
      <c r="EQ379" s="135"/>
      <c r="ES379" s="135"/>
      <c r="GP379" s="255">
        <v>102250</v>
      </c>
      <c r="GQ379" s="255" t="s">
        <v>7080</v>
      </c>
    </row>
    <row r="380" spans="100:199" ht="14.85" customHeight="1">
      <c r="CV380" s="126" t="s">
        <v>7081</v>
      </c>
      <c r="CW380" s="127" t="s">
        <v>4738</v>
      </c>
      <c r="CX380" s="126" t="s">
        <v>7081</v>
      </c>
      <c r="CY380" s="127" t="s">
        <v>4738</v>
      </c>
      <c r="CZ380" s="126" t="s">
        <v>7081</v>
      </c>
      <c r="DA380" s="127" t="s">
        <v>4738</v>
      </c>
      <c r="DB380" s="126" t="s">
        <v>7081</v>
      </c>
      <c r="DC380" s="127" t="s">
        <v>4738</v>
      </c>
      <c r="EQ380" s="135"/>
      <c r="ES380" s="135"/>
      <c r="GP380" s="255">
        <v>102285</v>
      </c>
      <c r="GQ380" s="255" t="s">
        <v>7082</v>
      </c>
    </row>
    <row r="381" spans="100:199" ht="14.85" customHeight="1">
      <c r="CV381" s="126" t="s">
        <v>7083</v>
      </c>
      <c r="CW381" s="127" t="s">
        <v>4739</v>
      </c>
      <c r="CX381" s="126" t="s">
        <v>7083</v>
      </c>
      <c r="CY381" s="127" t="s">
        <v>4739</v>
      </c>
      <c r="CZ381" s="126" t="s">
        <v>7083</v>
      </c>
      <c r="DA381" s="127" t="s">
        <v>4739</v>
      </c>
      <c r="DB381" s="126" t="s">
        <v>7083</v>
      </c>
      <c r="DC381" s="127" t="s">
        <v>4739</v>
      </c>
      <c r="EQ381" s="135"/>
      <c r="ES381" s="135"/>
      <c r="GP381" s="255">
        <v>102296</v>
      </c>
      <c r="GQ381" s="255" t="s">
        <v>7084</v>
      </c>
    </row>
    <row r="382" spans="100:199" ht="14.85" customHeight="1">
      <c r="CV382" s="126" t="s">
        <v>7085</v>
      </c>
      <c r="CW382" s="127" t="s">
        <v>4740</v>
      </c>
      <c r="CX382" s="126" t="s">
        <v>7085</v>
      </c>
      <c r="CY382" s="127" t="s">
        <v>4740</v>
      </c>
      <c r="CZ382" s="126" t="s">
        <v>7085</v>
      </c>
      <c r="DA382" s="127" t="s">
        <v>4740</v>
      </c>
      <c r="DB382" s="126" t="s">
        <v>7085</v>
      </c>
      <c r="DC382" s="127" t="s">
        <v>4740</v>
      </c>
      <c r="EQ382" s="135"/>
      <c r="ES382" s="135"/>
      <c r="GP382" s="255">
        <v>102298</v>
      </c>
      <c r="GQ382" s="255" t="s">
        <v>7086</v>
      </c>
    </row>
    <row r="383" spans="100:199" ht="14.85" customHeight="1">
      <c r="CV383" s="126" t="s">
        <v>7087</v>
      </c>
      <c r="CW383" s="127" t="s">
        <v>4741</v>
      </c>
      <c r="CX383" s="126" t="s">
        <v>7087</v>
      </c>
      <c r="CY383" s="127" t="s">
        <v>4741</v>
      </c>
      <c r="CZ383" s="126" t="s">
        <v>7087</v>
      </c>
      <c r="DA383" s="127" t="s">
        <v>4741</v>
      </c>
      <c r="DB383" s="126" t="s">
        <v>7087</v>
      </c>
      <c r="DC383" s="127" t="s">
        <v>4741</v>
      </c>
      <c r="EQ383" s="135"/>
      <c r="ES383" s="135"/>
      <c r="GP383" s="255">
        <v>102300</v>
      </c>
      <c r="GQ383" s="255" t="s">
        <v>7088</v>
      </c>
    </row>
    <row r="384" spans="100:199" ht="14.85" customHeight="1">
      <c r="CV384" s="126" t="s">
        <v>7089</v>
      </c>
      <c r="CW384" s="127" t="s">
        <v>4742</v>
      </c>
      <c r="CX384" s="126" t="s">
        <v>7089</v>
      </c>
      <c r="CY384" s="127" t="s">
        <v>4742</v>
      </c>
      <c r="CZ384" s="126" t="s">
        <v>7089</v>
      </c>
      <c r="DA384" s="127" t="s">
        <v>4742</v>
      </c>
      <c r="DB384" s="126" t="s">
        <v>7089</v>
      </c>
      <c r="DC384" s="127" t="s">
        <v>4742</v>
      </c>
      <c r="EQ384" s="135"/>
      <c r="ES384" s="135"/>
      <c r="GP384" s="255">
        <v>102069</v>
      </c>
      <c r="GQ384" s="255" t="s">
        <v>7090</v>
      </c>
    </row>
    <row r="385" spans="100:199" ht="14.85" customHeight="1">
      <c r="CV385" s="126" t="s">
        <v>7091</v>
      </c>
      <c r="CW385" s="127" t="s">
        <v>4743</v>
      </c>
      <c r="CX385" s="126" t="s">
        <v>7091</v>
      </c>
      <c r="CY385" s="127" t="s">
        <v>4743</v>
      </c>
      <c r="CZ385" s="126" t="s">
        <v>7091</v>
      </c>
      <c r="DA385" s="127" t="s">
        <v>4743</v>
      </c>
      <c r="DB385" s="126" t="s">
        <v>7091</v>
      </c>
      <c r="DC385" s="127" t="s">
        <v>4743</v>
      </c>
      <c r="EQ385" s="135"/>
      <c r="ES385" s="135"/>
      <c r="GP385" s="255">
        <v>102088</v>
      </c>
      <c r="GQ385" s="255" t="s">
        <v>7092</v>
      </c>
    </row>
    <row r="386" spans="100:199" ht="14.85" customHeight="1">
      <c r="CV386" s="126" t="s">
        <v>7093</v>
      </c>
      <c r="CW386" s="127" t="s">
        <v>4744</v>
      </c>
      <c r="CX386" s="126" t="s">
        <v>7093</v>
      </c>
      <c r="CY386" s="127" t="s">
        <v>4744</v>
      </c>
      <c r="CZ386" s="126" t="s">
        <v>7093</v>
      </c>
      <c r="DA386" s="127" t="s">
        <v>4744</v>
      </c>
      <c r="DB386" s="126" t="s">
        <v>7093</v>
      </c>
      <c r="DC386" s="127" t="s">
        <v>4744</v>
      </c>
      <c r="EQ386" s="135"/>
      <c r="ES386" s="135"/>
      <c r="GP386" s="255">
        <v>102092</v>
      </c>
      <c r="GQ386" s="255" t="s">
        <v>7094</v>
      </c>
    </row>
    <row r="387" spans="100:199" ht="14.85" customHeight="1">
      <c r="CV387" s="126" t="s">
        <v>7095</v>
      </c>
      <c r="CW387" s="127" t="s">
        <v>4745</v>
      </c>
      <c r="CX387" s="126" t="s">
        <v>7095</v>
      </c>
      <c r="CY387" s="127" t="s">
        <v>4745</v>
      </c>
      <c r="CZ387" s="126" t="s">
        <v>7095</v>
      </c>
      <c r="DA387" s="127" t="s">
        <v>4745</v>
      </c>
      <c r="DB387" s="126" t="s">
        <v>7095</v>
      </c>
      <c r="DC387" s="127" t="s">
        <v>4745</v>
      </c>
      <c r="EQ387" s="135"/>
      <c r="ES387" s="135"/>
      <c r="GP387" s="255">
        <v>102093</v>
      </c>
      <c r="GQ387" s="255" t="s">
        <v>7096</v>
      </c>
    </row>
    <row r="388" spans="100:199" ht="14.85" customHeight="1">
      <c r="CV388" s="126" t="s">
        <v>7097</v>
      </c>
      <c r="CW388" s="127" t="s">
        <v>4746</v>
      </c>
      <c r="CX388" s="126" t="s">
        <v>7097</v>
      </c>
      <c r="CY388" s="127" t="s">
        <v>4746</v>
      </c>
      <c r="CZ388" s="126" t="s">
        <v>7097</v>
      </c>
      <c r="DA388" s="127" t="s">
        <v>4746</v>
      </c>
      <c r="DB388" s="126" t="s">
        <v>7097</v>
      </c>
      <c r="DC388" s="127" t="s">
        <v>4746</v>
      </c>
      <c r="EQ388" s="135"/>
      <c r="ES388" s="135"/>
      <c r="GP388" s="255">
        <v>102096</v>
      </c>
      <c r="GQ388" s="255" t="s">
        <v>7098</v>
      </c>
    </row>
    <row r="389" spans="100:199" ht="14.85" customHeight="1">
      <c r="CV389" s="126" t="s">
        <v>7097</v>
      </c>
      <c r="CW389" s="127" t="s">
        <v>4746</v>
      </c>
      <c r="CX389" s="126" t="s">
        <v>7097</v>
      </c>
      <c r="CY389" s="127" t="s">
        <v>4746</v>
      </c>
      <c r="CZ389" s="126" t="s">
        <v>7097</v>
      </c>
      <c r="DA389" s="127" t="s">
        <v>4746</v>
      </c>
      <c r="DB389" s="126" t="s">
        <v>7097</v>
      </c>
      <c r="DC389" s="127" t="s">
        <v>4746</v>
      </c>
      <c r="EQ389" s="135"/>
      <c r="ES389" s="135"/>
      <c r="GP389" s="255">
        <v>102114</v>
      </c>
      <c r="GQ389" s="255" t="s">
        <v>7099</v>
      </c>
    </row>
    <row r="390" spans="100:199" ht="14.85" customHeight="1">
      <c r="CV390" s="126" t="s">
        <v>7100</v>
      </c>
      <c r="CW390" s="127" t="s">
        <v>4747</v>
      </c>
      <c r="CX390" s="126" t="s">
        <v>7100</v>
      </c>
      <c r="CY390" s="127" t="s">
        <v>4747</v>
      </c>
      <c r="CZ390" s="126" t="s">
        <v>7100</v>
      </c>
      <c r="DA390" s="127" t="s">
        <v>4747</v>
      </c>
      <c r="DB390" s="126" t="s">
        <v>7100</v>
      </c>
      <c r="DC390" s="127" t="s">
        <v>4747</v>
      </c>
      <c r="EQ390" s="135"/>
      <c r="ES390" s="135"/>
      <c r="GP390" s="255">
        <v>102132</v>
      </c>
      <c r="GQ390" s="255" t="s">
        <v>7101</v>
      </c>
    </row>
    <row r="391" spans="100:199" ht="14.85" customHeight="1">
      <c r="CV391" s="126" t="s">
        <v>7100</v>
      </c>
      <c r="CW391" s="127" t="s">
        <v>4747</v>
      </c>
      <c r="CX391" s="126" t="s">
        <v>7100</v>
      </c>
      <c r="CY391" s="127" t="s">
        <v>4747</v>
      </c>
      <c r="CZ391" s="126" t="s">
        <v>7100</v>
      </c>
      <c r="DA391" s="127" t="s">
        <v>4747</v>
      </c>
      <c r="DB391" s="126" t="s">
        <v>7100</v>
      </c>
      <c r="DC391" s="127" t="s">
        <v>4747</v>
      </c>
      <c r="EQ391" s="135"/>
      <c r="ES391" s="135"/>
      <c r="GP391" s="255">
        <v>102153</v>
      </c>
      <c r="GQ391" s="255" t="s">
        <v>7102</v>
      </c>
    </row>
    <row r="392" spans="100:199" ht="14.85" customHeight="1">
      <c r="CV392" s="126" t="s">
        <v>7103</v>
      </c>
      <c r="CW392" s="127" t="s">
        <v>4748</v>
      </c>
      <c r="CX392" s="126" t="s">
        <v>7103</v>
      </c>
      <c r="CY392" s="127" t="s">
        <v>4748</v>
      </c>
      <c r="CZ392" s="126" t="s">
        <v>7103</v>
      </c>
      <c r="DA392" s="127" t="s">
        <v>4748</v>
      </c>
      <c r="DB392" s="126" t="s">
        <v>7103</v>
      </c>
      <c r="DC392" s="127" t="s">
        <v>4748</v>
      </c>
      <c r="EQ392" s="135"/>
      <c r="ES392" s="135"/>
      <c r="GP392" s="255">
        <v>102168</v>
      </c>
      <c r="GQ392" s="255" t="s">
        <v>7104</v>
      </c>
    </row>
    <row r="393" spans="100:199" ht="14.85" customHeight="1">
      <c r="CV393" s="126" t="s">
        <v>7105</v>
      </c>
      <c r="CW393" s="127" t="s">
        <v>4749</v>
      </c>
      <c r="CX393" s="126" t="s">
        <v>7105</v>
      </c>
      <c r="CY393" s="127" t="s">
        <v>4749</v>
      </c>
      <c r="CZ393" s="126" t="s">
        <v>7105</v>
      </c>
      <c r="DA393" s="127" t="s">
        <v>4749</v>
      </c>
      <c r="DB393" s="126" t="s">
        <v>7105</v>
      </c>
      <c r="DC393" s="127" t="s">
        <v>4749</v>
      </c>
      <c r="EQ393" s="135"/>
      <c r="ES393" s="135"/>
      <c r="GP393" s="255">
        <v>102194</v>
      </c>
      <c r="GQ393" s="255" t="s">
        <v>7106</v>
      </c>
    </row>
    <row r="394" spans="100:199" ht="14.85" customHeight="1">
      <c r="CV394" s="126" t="s">
        <v>7107</v>
      </c>
      <c r="CW394" s="127" t="s">
        <v>4750</v>
      </c>
      <c r="CX394" s="126" t="s">
        <v>7107</v>
      </c>
      <c r="CY394" s="127" t="s">
        <v>4750</v>
      </c>
      <c r="CZ394" s="126" t="s">
        <v>7107</v>
      </c>
      <c r="DA394" s="127" t="s">
        <v>4750</v>
      </c>
      <c r="DB394" s="126" t="s">
        <v>7107</v>
      </c>
      <c r="DC394" s="127" t="s">
        <v>4750</v>
      </c>
      <c r="EQ394" s="135"/>
      <c r="ES394" s="135"/>
      <c r="GP394" s="255">
        <v>102202</v>
      </c>
      <c r="GQ394" s="255" t="s">
        <v>7108</v>
      </c>
    </row>
    <row r="395" spans="100:199" ht="14.85" customHeight="1">
      <c r="CV395" s="126" t="s">
        <v>7109</v>
      </c>
      <c r="CW395" s="127" t="s">
        <v>4751</v>
      </c>
      <c r="CX395" s="126" t="s">
        <v>7109</v>
      </c>
      <c r="CY395" s="127" t="s">
        <v>4751</v>
      </c>
      <c r="CZ395" s="126" t="s">
        <v>7109</v>
      </c>
      <c r="DA395" s="127" t="s">
        <v>4751</v>
      </c>
      <c r="DB395" s="126" t="s">
        <v>7109</v>
      </c>
      <c r="DC395" s="127" t="s">
        <v>4751</v>
      </c>
      <c r="EQ395" s="135"/>
      <c r="ES395" s="135"/>
      <c r="GP395" s="255">
        <v>102232</v>
      </c>
      <c r="GQ395" s="255" t="s">
        <v>7110</v>
      </c>
    </row>
    <row r="396" spans="100:199" ht="14.85" customHeight="1">
      <c r="CV396" s="126" t="s">
        <v>7111</v>
      </c>
      <c r="CW396" s="127" t="s">
        <v>4752</v>
      </c>
      <c r="CX396" s="126" t="s">
        <v>7111</v>
      </c>
      <c r="CY396" s="127" t="s">
        <v>4752</v>
      </c>
      <c r="CZ396" s="126" t="s">
        <v>7111</v>
      </c>
      <c r="DA396" s="127" t="s">
        <v>4752</v>
      </c>
      <c r="DB396" s="126" t="s">
        <v>7111</v>
      </c>
      <c r="DC396" s="127" t="s">
        <v>4752</v>
      </c>
      <c r="EQ396" s="135"/>
      <c r="ES396" s="135"/>
      <c r="GP396" s="255">
        <v>102249</v>
      </c>
      <c r="GQ396" s="255" t="s">
        <v>7112</v>
      </c>
    </row>
    <row r="397" spans="100:199" ht="14.85" customHeight="1">
      <c r="CV397" s="126" t="s">
        <v>7113</v>
      </c>
      <c r="CW397" s="127" t="s">
        <v>4753</v>
      </c>
      <c r="CX397" s="126" t="s">
        <v>7113</v>
      </c>
      <c r="CY397" s="127" t="s">
        <v>4753</v>
      </c>
      <c r="CZ397" s="126" t="s">
        <v>7113</v>
      </c>
      <c r="DA397" s="127" t="s">
        <v>4753</v>
      </c>
      <c r="DB397" s="126" t="s">
        <v>7113</v>
      </c>
      <c r="DC397" s="127" t="s">
        <v>4753</v>
      </c>
      <c r="EQ397" s="135"/>
      <c r="ES397" s="135"/>
      <c r="GP397" s="255">
        <v>102260</v>
      </c>
      <c r="GQ397" s="255" t="s">
        <v>7114</v>
      </c>
    </row>
    <row r="398" spans="100:199" ht="14.85" customHeight="1">
      <c r="CV398" s="126" t="s">
        <v>7115</v>
      </c>
      <c r="CW398" s="127" t="s">
        <v>4754</v>
      </c>
      <c r="CX398" s="126" t="s">
        <v>7115</v>
      </c>
      <c r="CY398" s="127" t="s">
        <v>4754</v>
      </c>
      <c r="CZ398" s="126" t="s">
        <v>7115</v>
      </c>
      <c r="DA398" s="127" t="s">
        <v>4754</v>
      </c>
      <c r="DB398" s="126" t="s">
        <v>7115</v>
      </c>
      <c r="DC398" s="127" t="s">
        <v>4754</v>
      </c>
      <c r="EQ398" s="135"/>
      <c r="ES398" s="135"/>
      <c r="GP398" s="255">
        <v>102272</v>
      </c>
      <c r="GQ398" s="255" t="s">
        <v>7116</v>
      </c>
    </row>
    <row r="399" spans="100:199" ht="14.85" customHeight="1">
      <c r="CV399" s="126" t="s">
        <v>7117</v>
      </c>
      <c r="CW399" s="127" t="s">
        <v>4755</v>
      </c>
      <c r="CX399" s="126" t="s">
        <v>7117</v>
      </c>
      <c r="CY399" s="127" t="s">
        <v>4755</v>
      </c>
      <c r="CZ399" s="126" t="s">
        <v>7117</v>
      </c>
      <c r="DA399" s="127" t="s">
        <v>4755</v>
      </c>
      <c r="DB399" s="126" t="s">
        <v>7117</v>
      </c>
      <c r="DC399" s="127" t="s">
        <v>4755</v>
      </c>
      <c r="EQ399" s="135"/>
      <c r="ES399" s="135"/>
      <c r="GP399" s="255">
        <v>102292</v>
      </c>
      <c r="GQ399" s="255" t="s">
        <v>7118</v>
      </c>
    </row>
    <row r="400" spans="100:199" ht="14.85" customHeight="1">
      <c r="CV400" s="126" t="s">
        <v>7117</v>
      </c>
      <c r="CW400" s="127" t="s">
        <v>4755</v>
      </c>
      <c r="CX400" s="126" t="s">
        <v>7117</v>
      </c>
      <c r="CY400" s="127" t="s">
        <v>4755</v>
      </c>
      <c r="CZ400" s="126" t="s">
        <v>7117</v>
      </c>
      <c r="DA400" s="127" t="s">
        <v>4755</v>
      </c>
      <c r="DB400" s="126" t="s">
        <v>7117</v>
      </c>
      <c r="DC400" s="127" t="s">
        <v>4755</v>
      </c>
      <c r="EQ400" s="135"/>
      <c r="ES400" s="135"/>
      <c r="GP400" s="255">
        <v>102294</v>
      </c>
      <c r="GQ400" s="255" t="s">
        <v>7119</v>
      </c>
    </row>
    <row r="401" spans="100:199" ht="14.85" customHeight="1">
      <c r="CV401" s="126" t="s">
        <v>7120</v>
      </c>
      <c r="CW401" s="127" t="s">
        <v>4756</v>
      </c>
      <c r="CX401" s="126" t="s">
        <v>7120</v>
      </c>
      <c r="CY401" s="127" t="s">
        <v>4756</v>
      </c>
      <c r="CZ401" s="126" t="s">
        <v>7120</v>
      </c>
      <c r="DA401" s="127" t="s">
        <v>4756</v>
      </c>
      <c r="DB401" s="126" t="s">
        <v>7120</v>
      </c>
      <c r="DC401" s="127" t="s">
        <v>4756</v>
      </c>
      <c r="EQ401" s="135"/>
      <c r="ES401" s="135"/>
      <c r="GP401" s="255">
        <v>102303</v>
      </c>
      <c r="GQ401" s="255" t="s">
        <v>7121</v>
      </c>
    </row>
    <row r="402" spans="100:199" ht="14.85" customHeight="1">
      <c r="CV402" s="126" t="s">
        <v>7120</v>
      </c>
      <c r="CW402" s="127" t="s">
        <v>4756</v>
      </c>
      <c r="CX402" s="126" t="s">
        <v>7120</v>
      </c>
      <c r="CY402" s="127" t="s">
        <v>4756</v>
      </c>
      <c r="CZ402" s="126" t="s">
        <v>7120</v>
      </c>
      <c r="DA402" s="127" t="s">
        <v>4756</v>
      </c>
      <c r="DB402" s="126" t="s">
        <v>7120</v>
      </c>
      <c r="DC402" s="127" t="s">
        <v>4756</v>
      </c>
      <c r="EQ402" s="135"/>
      <c r="ES402" s="135"/>
      <c r="GP402" s="255">
        <v>102304</v>
      </c>
      <c r="GQ402" s="255" t="s">
        <v>7122</v>
      </c>
    </row>
    <row r="403" spans="100:199" ht="14.85" customHeight="1">
      <c r="CV403" s="126" t="s">
        <v>7123</v>
      </c>
      <c r="CW403" s="127" t="s">
        <v>4757</v>
      </c>
      <c r="CX403" s="126" t="s">
        <v>7123</v>
      </c>
      <c r="CY403" s="127" t="s">
        <v>4757</v>
      </c>
      <c r="CZ403" s="126" t="s">
        <v>7123</v>
      </c>
      <c r="DA403" s="127" t="s">
        <v>4757</v>
      </c>
      <c r="DB403" s="126" t="s">
        <v>7123</v>
      </c>
      <c r="DC403" s="127" t="s">
        <v>4757</v>
      </c>
      <c r="EQ403" s="135"/>
      <c r="ES403" s="135"/>
      <c r="GP403" s="255">
        <v>102305</v>
      </c>
      <c r="GQ403" s="255" t="s">
        <v>7124</v>
      </c>
    </row>
    <row r="404" spans="100:199" ht="14.85" customHeight="1">
      <c r="CV404" s="126" t="s">
        <v>7123</v>
      </c>
      <c r="CW404" s="127" t="s">
        <v>4757</v>
      </c>
      <c r="CX404" s="126" t="s">
        <v>7123</v>
      </c>
      <c r="CY404" s="127" t="s">
        <v>4757</v>
      </c>
      <c r="CZ404" s="126" t="s">
        <v>7123</v>
      </c>
      <c r="DA404" s="127" t="s">
        <v>4757</v>
      </c>
      <c r="DB404" s="126" t="s">
        <v>7123</v>
      </c>
      <c r="DC404" s="127" t="s">
        <v>4757</v>
      </c>
      <c r="EQ404" s="135"/>
      <c r="ES404" s="135"/>
      <c r="GP404" s="255">
        <v>102313</v>
      </c>
      <c r="GQ404" s="255" t="s">
        <v>7125</v>
      </c>
    </row>
    <row r="405" spans="100:199" ht="14.85" customHeight="1">
      <c r="CV405" s="126" t="s">
        <v>7126</v>
      </c>
      <c r="CW405" s="127" t="s">
        <v>4758</v>
      </c>
      <c r="CX405" s="126" t="s">
        <v>7126</v>
      </c>
      <c r="CY405" s="127" t="s">
        <v>4758</v>
      </c>
      <c r="CZ405" s="126" t="s">
        <v>7126</v>
      </c>
      <c r="DA405" s="127" t="s">
        <v>4758</v>
      </c>
      <c r="DB405" s="126" t="s">
        <v>7126</v>
      </c>
      <c r="DC405" s="127" t="s">
        <v>4758</v>
      </c>
      <c r="EQ405" s="135"/>
      <c r="ES405" s="135"/>
      <c r="GP405" s="255">
        <v>102314</v>
      </c>
      <c r="GQ405" s="255" t="s">
        <v>7127</v>
      </c>
    </row>
    <row r="406" spans="100:199" ht="14.85" customHeight="1">
      <c r="CV406" s="126" t="s">
        <v>7128</v>
      </c>
      <c r="CW406" s="127" t="s">
        <v>4759</v>
      </c>
      <c r="CX406" s="126" t="s">
        <v>7128</v>
      </c>
      <c r="CY406" s="127" t="s">
        <v>4759</v>
      </c>
      <c r="CZ406" s="126" t="s">
        <v>7128</v>
      </c>
      <c r="DA406" s="127" t="s">
        <v>4759</v>
      </c>
      <c r="DB406" s="126" t="s">
        <v>7128</v>
      </c>
      <c r="DC406" s="127" t="s">
        <v>4759</v>
      </c>
      <c r="EQ406" s="135"/>
      <c r="ES406" s="135"/>
      <c r="GP406" s="255">
        <v>102076</v>
      </c>
      <c r="GQ406" s="255" t="s">
        <v>7129</v>
      </c>
    </row>
    <row r="407" spans="100:199" ht="14.85" customHeight="1">
      <c r="CV407" s="126" t="s">
        <v>7130</v>
      </c>
      <c r="CW407" s="127" t="s">
        <v>4760</v>
      </c>
      <c r="CX407" s="126" t="s">
        <v>7130</v>
      </c>
      <c r="CY407" s="127" t="s">
        <v>4760</v>
      </c>
      <c r="CZ407" s="126" t="s">
        <v>7130</v>
      </c>
      <c r="DA407" s="127" t="s">
        <v>4760</v>
      </c>
      <c r="DB407" s="126" t="s">
        <v>7130</v>
      </c>
      <c r="DC407" s="127" t="s">
        <v>4760</v>
      </c>
      <c r="EQ407" s="135"/>
      <c r="ES407" s="135"/>
      <c r="GP407" s="255">
        <v>102135</v>
      </c>
      <c r="GQ407" s="255" t="s">
        <v>7131</v>
      </c>
    </row>
    <row r="408" spans="100:199" ht="14.85" customHeight="1">
      <c r="CV408" s="126" t="s">
        <v>7132</v>
      </c>
      <c r="CW408" s="127" t="s">
        <v>4761</v>
      </c>
      <c r="CX408" s="126" t="s">
        <v>7132</v>
      </c>
      <c r="CY408" s="127" t="s">
        <v>4761</v>
      </c>
      <c r="CZ408" s="126" t="s">
        <v>7132</v>
      </c>
      <c r="DA408" s="127" t="s">
        <v>4761</v>
      </c>
      <c r="DB408" s="126" t="s">
        <v>7132</v>
      </c>
      <c r="DC408" s="127" t="s">
        <v>4761</v>
      </c>
      <c r="EQ408" s="135"/>
      <c r="ES408" s="135"/>
      <c r="GP408" s="255">
        <v>102141</v>
      </c>
      <c r="GQ408" s="255" t="s">
        <v>7133</v>
      </c>
    </row>
    <row r="409" spans="100:199" ht="14.85" customHeight="1">
      <c r="CV409" s="126" t="s">
        <v>7134</v>
      </c>
      <c r="CW409" s="127" t="s">
        <v>4762</v>
      </c>
      <c r="CX409" s="126" t="s">
        <v>7134</v>
      </c>
      <c r="CY409" s="127" t="s">
        <v>4762</v>
      </c>
      <c r="CZ409" s="126" t="s">
        <v>7134</v>
      </c>
      <c r="DA409" s="127" t="s">
        <v>4762</v>
      </c>
      <c r="DB409" s="126" t="s">
        <v>7134</v>
      </c>
      <c r="DC409" s="127" t="s">
        <v>4762</v>
      </c>
      <c r="EQ409" s="135"/>
      <c r="ES409" s="135"/>
      <c r="GP409" s="255">
        <v>102155</v>
      </c>
      <c r="GQ409" s="255" t="s">
        <v>7135</v>
      </c>
    </row>
    <row r="410" spans="100:199" ht="14.85" customHeight="1">
      <c r="CV410" s="126" t="s">
        <v>7134</v>
      </c>
      <c r="CW410" s="127" t="s">
        <v>4762</v>
      </c>
      <c r="CX410" s="126" t="s">
        <v>7134</v>
      </c>
      <c r="CY410" s="127" t="s">
        <v>4762</v>
      </c>
      <c r="CZ410" s="126" t="s">
        <v>7134</v>
      </c>
      <c r="DA410" s="127" t="s">
        <v>4762</v>
      </c>
      <c r="DB410" s="126" t="s">
        <v>7134</v>
      </c>
      <c r="DC410" s="127" t="s">
        <v>4762</v>
      </c>
      <c r="EQ410" s="135"/>
      <c r="ES410" s="135"/>
      <c r="GP410" s="255">
        <v>102198</v>
      </c>
      <c r="GQ410" s="255" t="s">
        <v>7136</v>
      </c>
    </row>
    <row r="411" spans="100:199" ht="14.85" customHeight="1">
      <c r="CV411" s="126" t="s">
        <v>7137</v>
      </c>
      <c r="CW411" s="127" t="s">
        <v>4763</v>
      </c>
      <c r="CX411" s="126" t="s">
        <v>7137</v>
      </c>
      <c r="CY411" s="127" t="s">
        <v>4763</v>
      </c>
      <c r="CZ411" s="126" t="s">
        <v>7137</v>
      </c>
      <c r="DA411" s="127" t="s">
        <v>4763</v>
      </c>
      <c r="DB411" s="126" t="s">
        <v>7137</v>
      </c>
      <c r="DC411" s="127" t="s">
        <v>4763</v>
      </c>
      <c r="EQ411" s="135"/>
      <c r="ES411" s="135"/>
      <c r="GP411" s="255">
        <v>102207</v>
      </c>
      <c r="GQ411" s="255" t="s">
        <v>7138</v>
      </c>
    </row>
    <row r="412" spans="100:199" ht="14.85" customHeight="1">
      <c r="CV412" s="126" t="s">
        <v>7139</v>
      </c>
      <c r="CW412" s="127" t="s">
        <v>4764</v>
      </c>
      <c r="CX412" s="126" t="s">
        <v>7139</v>
      </c>
      <c r="CY412" s="127" t="s">
        <v>4764</v>
      </c>
      <c r="CZ412" s="126" t="s">
        <v>7139</v>
      </c>
      <c r="DA412" s="127" t="s">
        <v>4764</v>
      </c>
      <c r="DB412" s="126" t="s">
        <v>7139</v>
      </c>
      <c r="DC412" s="127" t="s">
        <v>4764</v>
      </c>
      <c r="EQ412" s="135"/>
      <c r="ES412" s="135"/>
      <c r="GP412" s="255">
        <v>102242</v>
      </c>
      <c r="GQ412" s="255" t="s">
        <v>7140</v>
      </c>
    </row>
    <row r="413" spans="100:199" ht="14.85" customHeight="1">
      <c r="CV413" s="126" t="s">
        <v>7141</v>
      </c>
      <c r="CW413" s="127" t="s">
        <v>4765</v>
      </c>
      <c r="CX413" s="126" t="s">
        <v>7141</v>
      </c>
      <c r="CY413" s="127" t="s">
        <v>4765</v>
      </c>
      <c r="CZ413" s="126" t="s">
        <v>7141</v>
      </c>
      <c r="DA413" s="127" t="s">
        <v>4765</v>
      </c>
      <c r="DB413" s="126" t="s">
        <v>7141</v>
      </c>
      <c r="DC413" s="127" t="s">
        <v>4765</v>
      </c>
      <c r="EQ413" s="135"/>
      <c r="ES413" s="135"/>
      <c r="GP413" s="255">
        <v>102331</v>
      </c>
      <c r="GQ413" s="255" t="s">
        <v>7142</v>
      </c>
    </row>
    <row r="414" spans="100:199" ht="14.85" customHeight="1">
      <c r="CV414" s="126" t="s">
        <v>7143</v>
      </c>
      <c r="CW414" s="127" t="s">
        <v>4766</v>
      </c>
      <c r="CX414" s="126" t="s">
        <v>7143</v>
      </c>
      <c r="CY414" s="127" t="s">
        <v>4766</v>
      </c>
      <c r="CZ414" s="126" t="s">
        <v>7143</v>
      </c>
      <c r="DA414" s="127" t="s">
        <v>4766</v>
      </c>
      <c r="DB414" s="126" t="s">
        <v>7143</v>
      </c>
      <c r="DC414" s="127" t="s">
        <v>4766</v>
      </c>
      <c r="EQ414" s="135"/>
      <c r="ES414" s="135"/>
      <c r="GP414" s="255">
        <v>102332</v>
      </c>
      <c r="GQ414" s="255" t="s">
        <v>7144</v>
      </c>
    </row>
    <row r="415" spans="100:199" ht="14.85" customHeight="1">
      <c r="CV415" s="126" t="s">
        <v>7145</v>
      </c>
      <c r="CW415" s="127" t="s">
        <v>4767</v>
      </c>
      <c r="CX415" s="126" t="s">
        <v>7145</v>
      </c>
      <c r="CY415" s="127" t="s">
        <v>4767</v>
      </c>
      <c r="CZ415" s="126" t="s">
        <v>7145</v>
      </c>
      <c r="DA415" s="127" t="s">
        <v>4767</v>
      </c>
      <c r="DB415" s="126" t="s">
        <v>7145</v>
      </c>
      <c r="DC415" s="127" t="s">
        <v>4767</v>
      </c>
      <c r="EQ415" s="135"/>
      <c r="ES415" s="135"/>
      <c r="GP415" s="255">
        <v>102346</v>
      </c>
      <c r="GQ415" s="255" t="s">
        <v>7146</v>
      </c>
    </row>
    <row r="416" spans="100:199" ht="14.85" customHeight="1">
      <c r="CV416" s="126" t="s">
        <v>7147</v>
      </c>
      <c r="CW416" s="127" t="s">
        <v>4768</v>
      </c>
      <c r="CX416" s="126" t="s">
        <v>7147</v>
      </c>
      <c r="CY416" s="127" t="s">
        <v>4768</v>
      </c>
      <c r="CZ416" s="126" t="s">
        <v>7147</v>
      </c>
      <c r="DA416" s="127" t="s">
        <v>4768</v>
      </c>
      <c r="DB416" s="126" t="s">
        <v>7147</v>
      </c>
      <c r="DC416" s="127" t="s">
        <v>4768</v>
      </c>
      <c r="EQ416" s="135"/>
      <c r="ES416" s="135"/>
      <c r="GP416" s="255">
        <v>102362</v>
      </c>
      <c r="GQ416" s="255" t="s">
        <v>7148</v>
      </c>
    </row>
    <row r="417" spans="100:199" ht="14.85" customHeight="1">
      <c r="CV417" s="126" t="s">
        <v>7149</v>
      </c>
      <c r="CW417" s="127" t="s">
        <v>4769</v>
      </c>
      <c r="CX417" s="126" t="s">
        <v>7149</v>
      </c>
      <c r="CY417" s="127" t="s">
        <v>4769</v>
      </c>
      <c r="CZ417" s="126" t="s">
        <v>7149</v>
      </c>
      <c r="DA417" s="127" t="s">
        <v>4769</v>
      </c>
      <c r="DB417" s="126" t="s">
        <v>7149</v>
      </c>
      <c r="DC417" s="127" t="s">
        <v>4769</v>
      </c>
      <c r="EQ417" s="135"/>
      <c r="ES417" s="135"/>
      <c r="GP417" s="255">
        <v>102363</v>
      </c>
      <c r="GQ417" s="255" t="s">
        <v>7150</v>
      </c>
    </row>
    <row r="418" spans="100:199" ht="14.85" customHeight="1">
      <c r="CV418" s="126" t="s">
        <v>7151</v>
      </c>
      <c r="CW418" s="127" t="s">
        <v>4770</v>
      </c>
      <c r="CX418" s="126" t="s">
        <v>7151</v>
      </c>
      <c r="CY418" s="127" t="s">
        <v>4770</v>
      </c>
      <c r="CZ418" s="126" t="s">
        <v>7151</v>
      </c>
      <c r="DA418" s="127" t="s">
        <v>4770</v>
      </c>
      <c r="DB418" s="126" t="s">
        <v>7151</v>
      </c>
      <c r="DC418" s="127" t="s">
        <v>4770</v>
      </c>
      <c r="EQ418" s="135"/>
      <c r="ES418" s="135"/>
      <c r="GP418" s="255">
        <v>102364</v>
      </c>
      <c r="GQ418" s="255" t="s">
        <v>7152</v>
      </c>
    </row>
    <row r="419" spans="100:199" ht="14.85" customHeight="1">
      <c r="CV419" s="126" t="s">
        <v>7153</v>
      </c>
      <c r="CW419" s="127" t="s">
        <v>4771</v>
      </c>
      <c r="CX419" s="126" t="s">
        <v>7153</v>
      </c>
      <c r="CY419" s="127" t="s">
        <v>4771</v>
      </c>
      <c r="CZ419" s="126" t="s">
        <v>7153</v>
      </c>
      <c r="DA419" s="127" t="s">
        <v>4771</v>
      </c>
      <c r="DB419" s="126" t="s">
        <v>7153</v>
      </c>
      <c r="DC419" s="127" t="s">
        <v>4771</v>
      </c>
      <c r="EQ419" s="135"/>
      <c r="ES419" s="135"/>
      <c r="GP419" s="255">
        <v>102365</v>
      </c>
      <c r="GQ419" s="255" t="s">
        <v>7154</v>
      </c>
    </row>
    <row r="420" spans="100:199" ht="14.85" customHeight="1">
      <c r="CV420" s="126" t="s">
        <v>7155</v>
      </c>
      <c r="CW420" s="127" t="s">
        <v>4772</v>
      </c>
      <c r="CX420" s="126" t="s">
        <v>7155</v>
      </c>
      <c r="CY420" s="127" t="s">
        <v>4772</v>
      </c>
      <c r="CZ420" s="126" t="s">
        <v>7155</v>
      </c>
      <c r="DA420" s="127" t="s">
        <v>4772</v>
      </c>
      <c r="DB420" s="126" t="s">
        <v>7155</v>
      </c>
      <c r="DC420" s="127" t="s">
        <v>4772</v>
      </c>
      <c r="EQ420" s="135"/>
      <c r="ES420" s="135"/>
      <c r="GP420" s="255">
        <v>102377</v>
      </c>
      <c r="GQ420" s="255" t="s">
        <v>7156</v>
      </c>
    </row>
    <row r="421" spans="100:199" ht="14.85" customHeight="1">
      <c r="CV421" s="126" t="s">
        <v>7155</v>
      </c>
      <c r="CW421" s="127" t="s">
        <v>4772</v>
      </c>
      <c r="CX421" s="126" t="s">
        <v>7155</v>
      </c>
      <c r="CY421" s="127" t="s">
        <v>4772</v>
      </c>
      <c r="CZ421" s="126" t="s">
        <v>7155</v>
      </c>
      <c r="DA421" s="127" t="s">
        <v>4772</v>
      </c>
      <c r="DB421" s="126" t="s">
        <v>7155</v>
      </c>
      <c r="DC421" s="127" t="s">
        <v>4772</v>
      </c>
      <c r="EQ421" s="135"/>
      <c r="ES421" s="135"/>
      <c r="GP421" s="255">
        <v>102393</v>
      </c>
      <c r="GQ421" s="255" t="s">
        <v>7157</v>
      </c>
    </row>
    <row r="422" spans="100:199" ht="14.85" customHeight="1">
      <c r="CV422" s="126" t="s">
        <v>7158</v>
      </c>
      <c r="CW422" s="127" t="s">
        <v>4773</v>
      </c>
      <c r="CX422" s="126" t="s">
        <v>7158</v>
      </c>
      <c r="CY422" s="127" t="s">
        <v>4773</v>
      </c>
      <c r="CZ422" s="126" t="s">
        <v>7158</v>
      </c>
      <c r="DA422" s="127" t="s">
        <v>4773</v>
      </c>
      <c r="DB422" s="126" t="s">
        <v>7158</v>
      </c>
      <c r="DC422" s="127" t="s">
        <v>4773</v>
      </c>
      <c r="EQ422" s="135"/>
      <c r="ES422" s="135"/>
      <c r="GP422" s="255">
        <v>102421</v>
      </c>
      <c r="GQ422" s="255" t="s">
        <v>7159</v>
      </c>
    </row>
    <row r="423" spans="100:199" ht="14.85" customHeight="1">
      <c r="CV423" s="126" t="s">
        <v>7158</v>
      </c>
      <c r="CW423" s="127" t="s">
        <v>4773</v>
      </c>
      <c r="CX423" s="126" t="s">
        <v>7158</v>
      </c>
      <c r="CY423" s="127" t="s">
        <v>4773</v>
      </c>
      <c r="CZ423" s="126" t="s">
        <v>7158</v>
      </c>
      <c r="DA423" s="127" t="s">
        <v>4773</v>
      </c>
      <c r="DB423" s="126" t="s">
        <v>7158</v>
      </c>
      <c r="DC423" s="127" t="s">
        <v>4773</v>
      </c>
      <c r="EQ423" s="135"/>
      <c r="ES423" s="135"/>
      <c r="GP423" s="255">
        <v>102422</v>
      </c>
      <c r="GQ423" s="255" t="s">
        <v>7160</v>
      </c>
    </row>
    <row r="424" spans="100:199" ht="14.85" customHeight="1">
      <c r="CV424" s="126" t="s">
        <v>7161</v>
      </c>
      <c r="CW424" s="127" t="s">
        <v>4774</v>
      </c>
      <c r="CX424" s="126" t="s">
        <v>7161</v>
      </c>
      <c r="CY424" s="127" t="s">
        <v>4774</v>
      </c>
      <c r="CZ424" s="126" t="s">
        <v>7161</v>
      </c>
      <c r="DA424" s="127" t="s">
        <v>4774</v>
      </c>
      <c r="DB424" s="126" t="s">
        <v>7161</v>
      </c>
      <c r="DC424" s="127" t="s">
        <v>4774</v>
      </c>
      <c r="EQ424" s="135"/>
      <c r="ES424" s="135"/>
      <c r="GP424" s="255">
        <v>102425</v>
      </c>
      <c r="GQ424" s="255" t="s">
        <v>7162</v>
      </c>
    </row>
    <row r="425" spans="100:199" ht="14.85" customHeight="1">
      <c r="CV425" s="126" t="s">
        <v>7161</v>
      </c>
      <c r="CW425" s="127" t="s">
        <v>4774</v>
      </c>
      <c r="CX425" s="126" t="s">
        <v>7161</v>
      </c>
      <c r="CY425" s="127" t="s">
        <v>4774</v>
      </c>
      <c r="CZ425" s="126" t="s">
        <v>7161</v>
      </c>
      <c r="DA425" s="127" t="s">
        <v>4774</v>
      </c>
      <c r="DB425" s="126" t="s">
        <v>7161</v>
      </c>
      <c r="DC425" s="127" t="s">
        <v>4774</v>
      </c>
      <c r="EQ425" s="135"/>
      <c r="ES425" s="135"/>
      <c r="GP425" s="255">
        <v>102426</v>
      </c>
      <c r="GQ425" s="255" t="s">
        <v>7163</v>
      </c>
    </row>
    <row r="426" spans="100:199" ht="14.85" customHeight="1">
      <c r="CV426" s="126" t="s">
        <v>7164</v>
      </c>
      <c r="CW426" s="127" t="s">
        <v>4775</v>
      </c>
      <c r="CX426" s="126" t="s">
        <v>7164</v>
      </c>
      <c r="CY426" s="127" t="s">
        <v>4775</v>
      </c>
      <c r="CZ426" s="126" t="s">
        <v>7164</v>
      </c>
      <c r="DA426" s="127" t="s">
        <v>4775</v>
      </c>
      <c r="DB426" s="126" t="s">
        <v>7164</v>
      </c>
      <c r="DC426" s="127" t="s">
        <v>4775</v>
      </c>
      <c r="EQ426" s="135"/>
      <c r="ES426" s="135"/>
      <c r="GP426" s="255">
        <v>102427</v>
      </c>
      <c r="GQ426" s="255" t="s">
        <v>7165</v>
      </c>
    </row>
    <row r="427" spans="100:199" ht="14.85" customHeight="1">
      <c r="CV427" s="126" t="s">
        <v>7164</v>
      </c>
      <c r="CW427" s="127" t="s">
        <v>4775</v>
      </c>
      <c r="CX427" s="126" t="s">
        <v>7164</v>
      </c>
      <c r="CY427" s="127" t="s">
        <v>4775</v>
      </c>
      <c r="CZ427" s="126" t="s">
        <v>7164</v>
      </c>
      <c r="DA427" s="127" t="s">
        <v>4775</v>
      </c>
      <c r="DB427" s="126" t="s">
        <v>7164</v>
      </c>
      <c r="DC427" s="127" t="s">
        <v>4775</v>
      </c>
      <c r="EQ427" s="135"/>
      <c r="ES427" s="135"/>
      <c r="GP427" s="255">
        <v>102428</v>
      </c>
      <c r="GQ427" s="255" t="s">
        <v>7166</v>
      </c>
    </row>
    <row r="428" spans="100:199" ht="14.85" customHeight="1">
      <c r="CV428" s="126" t="s">
        <v>7167</v>
      </c>
      <c r="CW428" s="127" t="s">
        <v>4776</v>
      </c>
      <c r="CX428" s="126" t="s">
        <v>7167</v>
      </c>
      <c r="CY428" s="127" t="s">
        <v>4776</v>
      </c>
      <c r="CZ428" s="126" t="s">
        <v>7167</v>
      </c>
      <c r="DA428" s="127" t="s">
        <v>4776</v>
      </c>
      <c r="DB428" s="126" t="s">
        <v>7167</v>
      </c>
      <c r="DC428" s="127" t="s">
        <v>4776</v>
      </c>
      <c r="EQ428" s="135"/>
      <c r="ES428" s="135"/>
      <c r="GP428" s="255">
        <v>102430</v>
      </c>
      <c r="GQ428" s="255" t="s">
        <v>7168</v>
      </c>
    </row>
    <row r="429" spans="100:199" ht="14.85" customHeight="1">
      <c r="CV429" s="126" t="s">
        <v>7169</v>
      </c>
      <c r="CW429" s="127" t="s">
        <v>4777</v>
      </c>
      <c r="CX429" s="126" t="s">
        <v>7169</v>
      </c>
      <c r="CY429" s="127" t="s">
        <v>4777</v>
      </c>
      <c r="CZ429" s="126" t="s">
        <v>7169</v>
      </c>
      <c r="DA429" s="127" t="s">
        <v>4777</v>
      </c>
      <c r="DB429" s="126" t="s">
        <v>7169</v>
      </c>
      <c r="DC429" s="127" t="s">
        <v>4777</v>
      </c>
      <c r="EQ429" s="135"/>
      <c r="ES429" s="135"/>
      <c r="GP429" s="255">
        <v>102439</v>
      </c>
      <c r="GQ429" s="255" t="s">
        <v>7170</v>
      </c>
    </row>
    <row r="430" spans="100:199" ht="14.85" customHeight="1">
      <c r="CV430" s="126" t="s">
        <v>7171</v>
      </c>
      <c r="CW430" s="127" t="s">
        <v>4778</v>
      </c>
      <c r="CX430" s="126" t="s">
        <v>7171</v>
      </c>
      <c r="CY430" s="127" t="s">
        <v>4778</v>
      </c>
      <c r="CZ430" s="126" t="s">
        <v>7171</v>
      </c>
      <c r="DA430" s="127" t="s">
        <v>4778</v>
      </c>
      <c r="DB430" s="126" t="s">
        <v>7171</v>
      </c>
      <c r="DC430" s="127" t="s">
        <v>4778</v>
      </c>
      <c r="EQ430" s="135"/>
      <c r="ES430" s="135"/>
      <c r="GP430" s="255">
        <v>102444</v>
      </c>
      <c r="GQ430" s="255" t="s">
        <v>7172</v>
      </c>
    </row>
    <row r="431" spans="100:199" ht="14.85" customHeight="1">
      <c r="CV431" s="126" t="s">
        <v>7173</v>
      </c>
      <c r="CW431" s="127" t="s">
        <v>4779</v>
      </c>
      <c r="CX431" s="126" t="s">
        <v>7173</v>
      </c>
      <c r="CY431" s="127" t="s">
        <v>4779</v>
      </c>
      <c r="CZ431" s="126" t="s">
        <v>7173</v>
      </c>
      <c r="DA431" s="127" t="s">
        <v>4779</v>
      </c>
      <c r="DB431" s="126" t="s">
        <v>7173</v>
      </c>
      <c r="DC431" s="127" t="s">
        <v>4779</v>
      </c>
      <c r="EQ431" s="135"/>
      <c r="ES431" s="135"/>
      <c r="GP431" s="255">
        <v>102445</v>
      </c>
      <c r="GQ431" s="255" t="s">
        <v>7174</v>
      </c>
    </row>
    <row r="432" spans="100:199" ht="14.85" customHeight="1">
      <c r="CV432" s="126" t="s">
        <v>7175</v>
      </c>
      <c r="CW432" s="127" t="s">
        <v>4780</v>
      </c>
      <c r="CX432" s="126" t="s">
        <v>7175</v>
      </c>
      <c r="CY432" s="127" t="s">
        <v>4780</v>
      </c>
      <c r="CZ432" s="126" t="s">
        <v>7175</v>
      </c>
      <c r="DA432" s="127" t="s">
        <v>4780</v>
      </c>
      <c r="DB432" s="126" t="s">
        <v>7175</v>
      </c>
      <c r="DC432" s="127" t="s">
        <v>4780</v>
      </c>
      <c r="EQ432" s="135"/>
      <c r="ES432" s="135"/>
      <c r="GP432" s="255">
        <v>102449</v>
      </c>
      <c r="GQ432" s="255" t="s">
        <v>7176</v>
      </c>
    </row>
    <row r="433" spans="100:199" ht="14.85" customHeight="1">
      <c r="CV433" s="126" t="s">
        <v>7177</v>
      </c>
      <c r="CW433" s="127" t="s">
        <v>4781</v>
      </c>
      <c r="CX433" s="126" t="s">
        <v>7177</v>
      </c>
      <c r="CY433" s="127" t="s">
        <v>4781</v>
      </c>
      <c r="CZ433" s="126" t="s">
        <v>7177</v>
      </c>
      <c r="DA433" s="127" t="s">
        <v>4781</v>
      </c>
      <c r="DB433" s="126" t="s">
        <v>7177</v>
      </c>
      <c r="DC433" s="127" t="s">
        <v>4781</v>
      </c>
      <c r="EQ433" s="135"/>
      <c r="ES433" s="135"/>
      <c r="GP433" s="255">
        <v>102325</v>
      </c>
      <c r="GQ433" s="255" t="s">
        <v>7178</v>
      </c>
    </row>
    <row r="434" spans="100:199" ht="14.85" customHeight="1">
      <c r="CV434" s="126" t="s">
        <v>7179</v>
      </c>
      <c r="CW434" s="127" t="s">
        <v>4782</v>
      </c>
      <c r="CX434" s="126" t="s">
        <v>7179</v>
      </c>
      <c r="CY434" s="127" t="s">
        <v>4782</v>
      </c>
      <c r="CZ434" s="126" t="s">
        <v>7179</v>
      </c>
      <c r="DA434" s="127" t="s">
        <v>4782</v>
      </c>
      <c r="DB434" s="126" t="s">
        <v>7179</v>
      </c>
      <c r="DC434" s="127" t="s">
        <v>4782</v>
      </c>
      <c r="EQ434" s="135"/>
      <c r="ES434" s="135"/>
      <c r="GP434" s="255">
        <v>102328</v>
      </c>
      <c r="GQ434" s="255" t="s">
        <v>7180</v>
      </c>
    </row>
    <row r="435" spans="100:199" ht="14.85" customHeight="1">
      <c r="CV435" s="126" t="s">
        <v>7181</v>
      </c>
      <c r="CW435" s="127" t="s">
        <v>4783</v>
      </c>
      <c r="CX435" s="126" t="s">
        <v>7181</v>
      </c>
      <c r="CY435" s="127" t="s">
        <v>4783</v>
      </c>
      <c r="CZ435" s="126" t="s">
        <v>7181</v>
      </c>
      <c r="DA435" s="127" t="s">
        <v>4783</v>
      </c>
      <c r="DB435" s="126" t="s">
        <v>7181</v>
      </c>
      <c r="DC435" s="127" t="s">
        <v>4783</v>
      </c>
      <c r="EQ435" s="135"/>
      <c r="ES435" s="135"/>
      <c r="GP435" s="255">
        <v>102329</v>
      </c>
      <c r="GQ435" s="255" t="s">
        <v>7182</v>
      </c>
    </row>
    <row r="436" spans="100:199" ht="14.85" customHeight="1">
      <c r="CV436" s="126" t="s">
        <v>7183</v>
      </c>
      <c r="CW436" s="127" t="s">
        <v>4784</v>
      </c>
      <c r="CX436" s="126" t="s">
        <v>7183</v>
      </c>
      <c r="CY436" s="127" t="s">
        <v>4784</v>
      </c>
      <c r="CZ436" s="126" t="s">
        <v>7183</v>
      </c>
      <c r="DA436" s="127" t="s">
        <v>4784</v>
      </c>
      <c r="DB436" s="126" t="s">
        <v>7183</v>
      </c>
      <c r="DC436" s="127" t="s">
        <v>4784</v>
      </c>
      <c r="EQ436" s="135"/>
      <c r="ES436" s="135"/>
      <c r="GP436" s="255">
        <v>102339</v>
      </c>
      <c r="GQ436" s="255" t="s">
        <v>7184</v>
      </c>
    </row>
    <row r="437" spans="100:199" ht="14.85" customHeight="1">
      <c r="CV437" s="126" t="s">
        <v>7185</v>
      </c>
      <c r="CW437" s="127" t="s">
        <v>4785</v>
      </c>
      <c r="CX437" s="126" t="s">
        <v>7185</v>
      </c>
      <c r="CY437" s="127" t="s">
        <v>4785</v>
      </c>
      <c r="CZ437" s="126" t="s">
        <v>7185</v>
      </c>
      <c r="DA437" s="127" t="s">
        <v>4785</v>
      </c>
      <c r="DB437" s="126" t="s">
        <v>7185</v>
      </c>
      <c r="DC437" s="127" t="s">
        <v>4785</v>
      </c>
      <c r="EQ437" s="135"/>
      <c r="ES437" s="135"/>
      <c r="GP437" s="255">
        <v>102348</v>
      </c>
      <c r="GQ437" s="255" t="s">
        <v>7186</v>
      </c>
    </row>
    <row r="438" spans="100:199" ht="14.85" customHeight="1">
      <c r="CV438" s="126" t="s">
        <v>7187</v>
      </c>
      <c r="CW438" s="127" t="s">
        <v>4786</v>
      </c>
      <c r="CX438" s="126" t="s">
        <v>7187</v>
      </c>
      <c r="CY438" s="127" t="s">
        <v>4786</v>
      </c>
      <c r="CZ438" s="126" t="s">
        <v>7187</v>
      </c>
      <c r="DA438" s="127" t="s">
        <v>4786</v>
      </c>
      <c r="DB438" s="126" t="s">
        <v>7187</v>
      </c>
      <c r="DC438" s="127" t="s">
        <v>4786</v>
      </c>
      <c r="EQ438" s="135"/>
      <c r="ES438" s="135"/>
      <c r="GP438" s="255">
        <v>102368</v>
      </c>
      <c r="GQ438" s="255" t="s">
        <v>7188</v>
      </c>
    </row>
    <row r="439" spans="100:199" ht="14.85" customHeight="1">
      <c r="CV439" s="126" t="s">
        <v>7189</v>
      </c>
      <c r="CW439" s="127" t="s">
        <v>4787</v>
      </c>
      <c r="CX439" s="126" t="s">
        <v>7189</v>
      </c>
      <c r="CY439" s="127" t="s">
        <v>4787</v>
      </c>
      <c r="CZ439" s="126" t="s">
        <v>7189</v>
      </c>
      <c r="DA439" s="127" t="s">
        <v>4787</v>
      </c>
      <c r="DB439" s="126" t="s">
        <v>7189</v>
      </c>
      <c r="DC439" s="127" t="s">
        <v>4787</v>
      </c>
      <c r="EQ439" s="135"/>
      <c r="ES439" s="135"/>
      <c r="GP439" s="255">
        <v>102395</v>
      </c>
      <c r="GQ439" s="255" t="s">
        <v>7190</v>
      </c>
    </row>
    <row r="440" spans="100:199" ht="14.85" customHeight="1">
      <c r="CV440" s="126" t="s">
        <v>7191</v>
      </c>
      <c r="CW440" s="127" t="s">
        <v>4788</v>
      </c>
      <c r="CX440" s="126" t="s">
        <v>7191</v>
      </c>
      <c r="CY440" s="127" t="s">
        <v>4788</v>
      </c>
      <c r="CZ440" s="126" t="s">
        <v>7191</v>
      </c>
      <c r="DA440" s="127" t="s">
        <v>4788</v>
      </c>
      <c r="DB440" s="126" t="s">
        <v>7191</v>
      </c>
      <c r="DC440" s="127" t="s">
        <v>4788</v>
      </c>
      <c r="EQ440" s="135"/>
      <c r="ES440" s="135"/>
      <c r="GP440" s="255">
        <v>102410</v>
      </c>
      <c r="GQ440" s="255" t="s">
        <v>7192</v>
      </c>
    </row>
    <row r="441" spans="100:199" ht="14.85" customHeight="1">
      <c r="CV441" s="126" t="s">
        <v>7193</v>
      </c>
      <c r="CW441" s="127" t="s">
        <v>4789</v>
      </c>
      <c r="CX441" s="126" t="s">
        <v>7193</v>
      </c>
      <c r="CY441" s="127" t="s">
        <v>4789</v>
      </c>
      <c r="CZ441" s="126" t="s">
        <v>7193</v>
      </c>
      <c r="DA441" s="127" t="s">
        <v>4789</v>
      </c>
      <c r="DB441" s="126" t="s">
        <v>7193</v>
      </c>
      <c r="DC441" s="127" t="s">
        <v>4789</v>
      </c>
      <c r="EQ441" s="135"/>
      <c r="ES441" s="135"/>
      <c r="GP441" s="255">
        <v>102417</v>
      </c>
      <c r="GQ441" s="255" t="s">
        <v>7194</v>
      </c>
    </row>
    <row r="442" spans="100:199" ht="14.85" customHeight="1">
      <c r="CV442" s="126" t="s">
        <v>7193</v>
      </c>
      <c r="CW442" s="127" t="s">
        <v>4789</v>
      </c>
      <c r="CX442" s="126" t="s">
        <v>7193</v>
      </c>
      <c r="CY442" s="127" t="s">
        <v>4789</v>
      </c>
      <c r="CZ442" s="126" t="s">
        <v>7193</v>
      </c>
      <c r="DA442" s="127" t="s">
        <v>4789</v>
      </c>
      <c r="DB442" s="126" t="s">
        <v>7193</v>
      </c>
      <c r="DC442" s="127" t="s">
        <v>4789</v>
      </c>
      <c r="EQ442" s="135"/>
      <c r="ES442" s="135"/>
      <c r="GP442" s="255">
        <v>102418</v>
      </c>
      <c r="GQ442" s="255" t="s">
        <v>7195</v>
      </c>
    </row>
    <row r="443" spans="100:199" ht="14.85" customHeight="1">
      <c r="CV443" s="126" t="s">
        <v>2525</v>
      </c>
      <c r="CW443" s="127" t="s">
        <v>4790</v>
      </c>
      <c r="CX443" s="126" t="s">
        <v>2525</v>
      </c>
      <c r="CY443" s="127" t="s">
        <v>4790</v>
      </c>
      <c r="CZ443" s="126" t="s">
        <v>2525</v>
      </c>
      <c r="DA443" s="127" t="s">
        <v>4790</v>
      </c>
      <c r="DB443" s="126" t="s">
        <v>2525</v>
      </c>
      <c r="DC443" s="127" t="s">
        <v>4790</v>
      </c>
      <c r="EQ443" s="135"/>
      <c r="ES443" s="135"/>
      <c r="GP443" s="255">
        <v>102419</v>
      </c>
      <c r="GQ443" s="255" t="s">
        <v>7196</v>
      </c>
    </row>
    <row r="444" spans="100:199" ht="14.85" customHeight="1">
      <c r="CV444" s="126" t="s">
        <v>7197</v>
      </c>
      <c r="CW444" s="127" t="s">
        <v>4791</v>
      </c>
      <c r="CX444" s="126" t="s">
        <v>7197</v>
      </c>
      <c r="CY444" s="127" t="s">
        <v>4791</v>
      </c>
      <c r="CZ444" s="126" t="s">
        <v>7197</v>
      </c>
      <c r="DA444" s="127" t="s">
        <v>4791</v>
      </c>
      <c r="DB444" s="126" t="s">
        <v>7197</v>
      </c>
      <c r="DC444" s="127" t="s">
        <v>4791</v>
      </c>
      <c r="EQ444" s="135"/>
      <c r="ES444" s="135"/>
      <c r="GP444" s="255">
        <v>102423</v>
      </c>
      <c r="GQ444" s="255" t="s">
        <v>7198</v>
      </c>
    </row>
    <row r="445" spans="100:199" ht="14.85" customHeight="1">
      <c r="CV445" s="126" t="s">
        <v>7199</v>
      </c>
      <c r="CW445" s="127" t="s">
        <v>4792</v>
      </c>
      <c r="CX445" s="126" t="s">
        <v>7199</v>
      </c>
      <c r="CY445" s="127" t="s">
        <v>4792</v>
      </c>
      <c r="CZ445" s="126" t="s">
        <v>7199</v>
      </c>
      <c r="DA445" s="127" t="s">
        <v>4792</v>
      </c>
      <c r="DB445" s="126" t="s">
        <v>7199</v>
      </c>
      <c r="DC445" s="127" t="s">
        <v>4792</v>
      </c>
      <c r="EQ445" s="135"/>
      <c r="ES445" s="135"/>
      <c r="GP445" s="255">
        <v>102432</v>
      </c>
      <c r="GQ445" s="255" t="s">
        <v>7200</v>
      </c>
    </row>
    <row r="446" spans="100:199" ht="14.85" customHeight="1">
      <c r="CV446" s="126" t="s">
        <v>7201</v>
      </c>
      <c r="CW446" s="127" t="s">
        <v>4793</v>
      </c>
      <c r="CX446" s="126" t="s">
        <v>7201</v>
      </c>
      <c r="CY446" s="127" t="s">
        <v>4793</v>
      </c>
      <c r="CZ446" s="126" t="s">
        <v>7201</v>
      </c>
      <c r="DA446" s="127" t="s">
        <v>4793</v>
      </c>
      <c r="DB446" s="126" t="s">
        <v>7201</v>
      </c>
      <c r="DC446" s="127" t="s">
        <v>4793</v>
      </c>
      <c r="EQ446" s="135"/>
      <c r="ES446" s="135"/>
      <c r="GP446" s="255">
        <v>102433</v>
      </c>
      <c r="GQ446" s="255" t="s">
        <v>7202</v>
      </c>
    </row>
    <row r="447" spans="100:199" ht="14.85" customHeight="1">
      <c r="CV447" s="126" t="s">
        <v>7203</v>
      </c>
      <c r="CW447" s="127" t="s">
        <v>4794</v>
      </c>
      <c r="CX447" s="126" t="s">
        <v>7203</v>
      </c>
      <c r="CY447" s="127" t="s">
        <v>4794</v>
      </c>
      <c r="CZ447" s="126" t="s">
        <v>7203</v>
      </c>
      <c r="DA447" s="127" t="s">
        <v>4794</v>
      </c>
      <c r="DB447" s="126" t="s">
        <v>7203</v>
      </c>
      <c r="DC447" s="127" t="s">
        <v>4794</v>
      </c>
      <c r="EQ447" s="135"/>
      <c r="ES447" s="135"/>
      <c r="GP447" s="255">
        <v>102434</v>
      </c>
      <c r="GQ447" s="255" t="s">
        <v>7204</v>
      </c>
    </row>
    <row r="448" spans="100:199" ht="14.85" customHeight="1">
      <c r="CV448" s="126" t="s">
        <v>7205</v>
      </c>
      <c r="CW448" s="127" t="s">
        <v>4795</v>
      </c>
      <c r="CX448" s="126" t="s">
        <v>7205</v>
      </c>
      <c r="CY448" s="127" t="s">
        <v>4795</v>
      </c>
      <c r="CZ448" s="126" t="s">
        <v>7205</v>
      </c>
      <c r="DA448" s="127" t="s">
        <v>4795</v>
      </c>
      <c r="DB448" s="126" t="s">
        <v>7205</v>
      </c>
      <c r="DC448" s="127" t="s">
        <v>4795</v>
      </c>
      <c r="EQ448" s="135"/>
      <c r="ES448" s="135"/>
      <c r="GP448" s="255">
        <v>102437</v>
      </c>
      <c r="GQ448" s="255" t="s">
        <v>7206</v>
      </c>
    </row>
    <row r="449" spans="100:199" ht="14.85" customHeight="1">
      <c r="CV449" s="126" t="s">
        <v>7207</v>
      </c>
      <c r="CW449" s="127" t="s">
        <v>4796</v>
      </c>
      <c r="CX449" s="126" t="s">
        <v>7207</v>
      </c>
      <c r="CY449" s="127" t="s">
        <v>4796</v>
      </c>
      <c r="CZ449" s="126" t="s">
        <v>7207</v>
      </c>
      <c r="DA449" s="127" t="s">
        <v>4796</v>
      </c>
      <c r="DB449" s="126" t="s">
        <v>7207</v>
      </c>
      <c r="DC449" s="127" t="s">
        <v>4796</v>
      </c>
      <c r="EQ449" s="135"/>
      <c r="ES449" s="135"/>
      <c r="GP449" s="255">
        <v>102442</v>
      </c>
      <c r="GQ449" s="255" t="s">
        <v>7208</v>
      </c>
    </row>
    <row r="450" spans="100:199" ht="14.85" customHeight="1">
      <c r="CV450" s="126" t="s">
        <v>7209</v>
      </c>
      <c r="CW450" s="127" t="s">
        <v>4797</v>
      </c>
      <c r="CX450" s="126" t="s">
        <v>7209</v>
      </c>
      <c r="CY450" s="127" t="s">
        <v>4797</v>
      </c>
      <c r="CZ450" s="126" t="s">
        <v>7209</v>
      </c>
      <c r="DA450" s="127" t="s">
        <v>4797</v>
      </c>
      <c r="DB450" s="126" t="s">
        <v>7209</v>
      </c>
      <c r="DC450" s="127" t="s">
        <v>4797</v>
      </c>
      <c r="EQ450" s="135"/>
      <c r="ES450" s="135"/>
      <c r="GP450" s="255">
        <v>102450</v>
      </c>
      <c r="GQ450" s="255" t="s">
        <v>7210</v>
      </c>
    </row>
    <row r="451" spans="100:199" ht="14.85" customHeight="1">
      <c r="CV451" s="126" t="s">
        <v>7211</v>
      </c>
      <c r="CW451" s="127" t="s">
        <v>4798</v>
      </c>
      <c r="CX451" s="126" t="s">
        <v>7211</v>
      </c>
      <c r="CY451" s="127" t="s">
        <v>4798</v>
      </c>
      <c r="CZ451" s="126" t="s">
        <v>7211</v>
      </c>
      <c r="DA451" s="127" t="s">
        <v>4798</v>
      </c>
      <c r="DB451" s="126" t="s">
        <v>7211</v>
      </c>
      <c r="DC451" s="127" t="s">
        <v>4798</v>
      </c>
      <c r="EQ451" s="135"/>
      <c r="ES451" s="135"/>
      <c r="GP451" s="255">
        <v>102318</v>
      </c>
      <c r="GQ451" s="255" t="s">
        <v>7212</v>
      </c>
    </row>
    <row r="452" spans="100:199" ht="14.85" customHeight="1">
      <c r="CV452" s="126" t="s">
        <v>7213</v>
      </c>
      <c r="CW452" s="127" t="s">
        <v>4799</v>
      </c>
      <c r="CX452" s="126" t="s">
        <v>7213</v>
      </c>
      <c r="CY452" s="127" t="s">
        <v>4799</v>
      </c>
      <c r="CZ452" s="126" t="s">
        <v>7213</v>
      </c>
      <c r="DA452" s="127" t="s">
        <v>4799</v>
      </c>
      <c r="DB452" s="126" t="s">
        <v>7213</v>
      </c>
      <c r="DC452" s="127" t="s">
        <v>4799</v>
      </c>
      <c r="EQ452" s="135"/>
      <c r="ES452" s="135"/>
      <c r="GP452" s="255">
        <v>102337</v>
      </c>
      <c r="GQ452" s="255" t="s">
        <v>7214</v>
      </c>
    </row>
    <row r="453" spans="100:199" ht="14.85" customHeight="1">
      <c r="CV453" s="126" t="s">
        <v>7215</v>
      </c>
      <c r="CW453" s="127" t="s">
        <v>4800</v>
      </c>
      <c r="CX453" s="126" t="s">
        <v>7215</v>
      </c>
      <c r="CY453" s="127" t="s">
        <v>4800</v>
      </c>
      <c r="CZ453" s="126" t="s">
        <v>7215</v>
      </c>
      <c r="DA453" s="127" t="s">
        <v>4800</v>
      </c>
      <c r="DB453" s="126" t="s">
        <v>7215</v>
      </c>
      <c r="DC453" s="127" t="s">
        <v>4800</v>
      </c>
      <c r="EQ453" s="135"/>
      <c r="ES453" s="135"/>
      <c r="GP453" s="255">
        <v>102349</v>
      </c>
      <c r="GQ453" s="255" t="s">
        <v>7216</v>
      </c>
    </row>
    <row r="454" spans="100:199" ht="14.85" customHeight="1">
      <c r="CV454" s="126" t="s">
        <v>7217</v>
      </c>
      <c r="CW454" s="127" t="s">
        <v>4801</v>
      </c>
      <c r="CX454" s="126" t="s">
        <v>7217</v>
      </c>
      <c r="CY454" s="127" t="s">
        <v>4801</v>
      </c>
      <c r="CZ454" s="126" t="s">
        <v>7217</v>
      </c>
      <c r="DA454" s="127" t="s">
        <v>4801</v>
      </c>
      <c r="DB454" s="126" t="s">
        <v>7217</v>
      </c>
      <c r="DC454" s="127" t="s">
        <v>4801</v>
      </c>
      <c r="EQ454" s="135"/>
      <c r="ES454" s="135"/>
      <c r="GP454" s="255">
        <v>102374</v>
      </c>
      <c r="GQ454" s="255" t="s">
        <v>7218</v>
      </c>
    </row>
    <row r="455" spans="100:199" ht="14.85" customHeight="1">
      <c r="CV455" s="126" t="s">
        <v>7217</v>
      </c>
      <c r="CW455" s="127" t="s">
        <v>4801</v>
      </c>
      <c r="CX455" s="126" t="s">
        <v>7217</v>
      </c>
      <c r="CY455" s="127" t="s">
        <v>4801</v>
      </c>
      <c r="CZ455" s="126" t="s">
        <v>7217</v>
      </c>
      <c r="DA455" s="127" t="s">
        <v>4801</v>
      </c>
      <c r="DB455" s="126" t="s">
        <v>7217</v>
      </c>
      <c r="DC455" s="127" t="s">
        <v>4801</v>
      </c>
      <c r="EQ455" s="135"/>
      <c r="ES455" s="135"/>
      <c r="GP455" s="255">
        <v>102397</v>
      </c>
      <c r="GQ455" s="255" t="s">
        <v>7219</v>
      </c>
    </row>
    <row r="456" spans="100:199" ht="14.85" customHeight="1">
      <c r="CV456" s="126" t="s">
        <v>3472</v>
      </c>
      <c r="CW456" s="127" t="s">
        <v>4802</v>
      </c>
      <c r="CX456" s="126" t="s">
        <v>3472</v>
      </c>
      <c r="CY456" s="127" t="s">
        <v>4802</v>
      </c>
      <c r="CZ456" s="126" t="s">
        <v>3472</v>
      </c>
      <c r="DA456" s="127" t="s">
        <v>4802</v>
      </c>
      <c r="DB456" s="126" t="s">
        <v>3472</v>
      </c>
      <c r="DC456" s="127" t="s">
        <v>4802</v>
      </c>
      <c r="EQ456" s="135"/>
      <c r="ES456" s="135"/>
      <c r="GP456" s="255">
        <v>102398</v>
      </c>
      <c r="GQ456" s="255" t="s">
        <v>7220</v>
      </c>
    </row>
    <row r="457" spans="100:199" ht="14.85" customHeight="1">
      <c r="CV457" s="126" t="s">
        <v>7221</v>
      </c>
      <c r="CW457" s="127" t="s">
        <v>4803</v>
      </c>
      <c r="CX457" s="126" t="s">
        <v>7221</v>
      </c>
      <c r="CY457" s="127" t="s">
        <v>4803</v>
      </c>
      <c r="CZ457" s="126" t="s">
        <v>7221</v>
      </c>
      <c r="DA457" s="127" t="s">
        <v>4803</v>
      </c>
      <c r="DB457" s="126" t="s">
        <v>7221</v>
      </c>
      <c r="DC457" s="127" t="s">
        <v>4803</v>
      </c>
      <c r="EQ457" s="135"/>
      <c r="ES457" s="135"/>
      <c r="GP457" s="255">
        <v>102399</v>
      </c>
      <c r="GQ457" s="255" t="s">
        <v>7222</v>
      </c>
    </row>
    <row r="458" spans="100:199" ht="14.85" customHeight="1">
      <c r="CV458" s="126" t="s">
        <v>7221</v>
      </c>
      <c r="CW458" s="127" t="s">
        <v>4803</v>
      </c>
      <c r="CX458" s="126" t="s">
        <v>7221</v>
      </c>
      <c r="CY458" s="127" t="s">
        <v>4803</v>
      </c>
      <c r="CZ458" s="126" t="s">
        <v>7221</v>
      </c>
      <c r="DA458" s="127" t="s">
        <v>4803</v>
      </c>
      <c r="DB458" s="126" t="s">
        <v>7221</v>
      </c>
      <c r="DC458" s="127" t="s">
        <v>4803</v>
      </c>
      <c r="EQ458" s="135"/>
      <c r="ES458" s="135"/>
      <c r="GP458" s="255">
        <v>102402</v>
      </c>
      <c r="GQ458" s="255" t="s">
        <v>7223</v>
      </c>
    </row>
    <row r="459" spans="100:199" ht="14.85" customHeight="1">
      <c r="CV459" s="126" t="s">
        <v>7221</v>
      </c>
      <c r="CW459" s="127" t="s">
        <v>4803</v>
      </c>
      <c r="CX459" s="126" t="s">
        <v>7221</v>
      </c>
      <c r="CY459" s="127" t="s">
        <v>4803</v>
      </c>
      <c r="CZ459" s="126" t="s">
        <v>7221</v>
      </c>
      <c r="DA459" s="127" t="s">
        <v>4803</v>
      </c>
      <c r="DB459" s="126" t="s">
        <v>7221</v>
      </c>
      <c r="DC459" s="127" t="s">
        <v>4803</v>
      </c>
      <c r="EQ459" s="135"/>
      <c r="ES459" s="135"/>
      <c r="GP459" s="255">
        <v>102406</v>
      </c>
      <c r="GQ459" s="255" t="s">
        <v>7224</v>
      </c>
    </row>
    <row r="460" spans="100:199" ht="14.85" customHeight="1">
      <c r="CV460" s="126" t="s">
        <v>7225</v>
      </c>
      <c r="CW460" s="127" t="s">
        <v>4804</v>
      </c>
      <c r="CX460" s="126" t="s">
        <v>7225</v>
      </c>
      <c r="CY460" s="127" t="s">
        <v>4804</v>
      </c>
      <c r="CZ460" s="126" t="s">
        <v>7225</v>
      </c>
      <c r="DA460" s="127" t="s">
        <v>4804</v>
      </c>
      <c r="DB460" s="126" t="s">
        <v>7225</v>
      </c>
      <c r="DC460" s="127" t="s">
        <v>4804</v>
      </c>
      <c r="EQ460" s="135"/>
      <c r="ES460" s="135"/>
      <c r="GP460" s="255">
        <v>102415</v>
      </c>
      <c r="GQ460" s="255" t="s">
        <v>7226</v>
      </c>
    </row>
    <row r="461" spans="100:199" ht="14.85" customHeight="1">
      <c r="CV461" s="126" t="s">
        <v>7225</v>
      </c>
      <c r="CW461" s="127" t="s">
        <v>4804</v>
      </c>
      <c r="CX461" s="126" t="s">
        <v>7225</v>
      </c>
      <c r="CY461" s="127" t="s">
        <v>4804</v>
      </c>
      <c r="CZ461" s="126" t="s">
        <v>7225</v>
      </c>
      <c r="DA461" s="127" t="s">
        <v>4804</v>
      </c>
      <c r="DB461" s="126" t="s">
        <v>7225</v>
      </c>
      <c r="DC461" s="127" t="s">
        <v>4804</v>
      </c>
      <c r="EQ461" s="135"/>
      <c r="ES461" s="135"/>
      <c r="GP461" s="255">
        <v>102416</v>
      </c>
      <c r="GQ461" s="255" t="s">
        <v>7227</v>
      </c>
    </row>
    <row r="462" spans="100:199" ht="14.85" customHeight="1">
      <c r="CV462" s="126" t="s">
        <v>7225</v>
      </c>
      <c r="CW462" s="127" t="s">
        <v>4804</v>
      </c>
      <c r="CX462" s="126" t="s">
        <v>7225</v>
      </c>
      <c r="CY462" s="127" t="s">
        <v>4804</v>
      </c>
      <c r="CZ462" s="126" t="s">
        <v>7225</v>
      </c>
      <c r="DA462" s="127" t="s">
        <v>4804</v>
      </c>
      <c r="DB462" s="126" t="s">
        <v>7225</v>
      </c>
      <c r="DC462" s="127" t="s">
        <v>4804</v>
      </c>
      <c r="EQ462" s="135"/>
      <c r="ES462" s="135"/>
      <c r="GP462" s="255">
        <v>102420</v>
      </c>
      <c r="GQ462" s="255" t="s">
        <v>7228</v>
      </c>
    </row>
    <row r="463" spans="100:199" ht="14.85" customHeight="1">
      <c r="CV463" s="126" t="s">
        <v>7229</v>
      </c>
      <c r="CW463" s="127" t="s">
        <v>4805</v>
      </c>
      <c r="CX463" s="126" t="s">
        <v>7229</v>
      </c>
      <c r="CY463" s="127" t="s">
        <v>4805</v>
      </c>
      <c r="CZ463" s="126" t="s">
        <v>7229</v>
      </c>
      <c r="DA463" s="127" t="s">
        <v>4805</v>
      </c>
      <c r="DB463" s="126" t="s">
        <v>7229</v>
      </c>
      <c r="DC463" s="127" t="s">
        <v>4805</v>
      </c>
      <c r="EQ463" s="135"/>
      <c r="ES463" s="135"/>
      <c r="GP463" s="255">
        <v>102323</v>
      </c>
      <c r="GQ463" s="255" t="s">
        <v>7230</v>
      </c>
    </row>
    <row r="464" spans="100:199" ht="14.85" customHeight="1">
      <c r="CV464" s="126" t="s">
        <v>7231</v>
      </c>
      <c r="CW464" s="127" t="s">
        <v>4806</v>
      </c>
      <c r="CX464" s="126" t="s">
        <v>7231</v>
      </c>
      <c r="CY464" s="127" t="s">
        <v>4806</v>
      </c>
      <c r="CZ464" s="126" t="s">
        <v>7231</v>
      </c>
      <c r="DA464" s="127" t="s">
        <v>4806</v>
      </c>
      <c r="DB464" s="126" t="s">
        <v>7231</v>
      </c>
      <c r="DC464" s="127" t="s">
        <v>4806</v>
      </c>
      <c r="EQ464" s="135"/>
      <c r="ES464" s="135"/>
      <c r="GP464" s="255">
        <v>102326</v>
      </c>
      <c r="GQ464" s="255" t="s">
        <v>7232</v>
      </c>
    </row>
    <row r="465" spans="100:199" ht="14.85" customHeight="1">
      <c r="CV465" s="126" t="s">
        <v>7233</v>
      </c>
      <c r="CW465" s="127" t="s">
        <v>4807</v>
      </c>
      <c r="CX465" s="126" t="s">
        <v>7233</v>
      </c>
      <c r="CY465" s="127" t="s">
        <v>4807</v>
      </c>
      <c r="CZ465" s="126" t="s">
        <v>7233</v>
      </c>
      <c r="DA465" s="127" t="s">
        <v>4807</v>
      </c>
      <c r="DB465" s="126" t="s">
        <v>7233</v>
      </c>
      <c r="DC465" s="127" t="s">
        <v>4807</v>
      </c>
      <c r="EQ465" s="135"/>
      <c r="ES465" s="135"/>
      <c r="GP465" s="255">
        <v>102343</v>
      </c>
      <c r="GQ465" s="255" t="s">
        <v>7234</v>
      </c>
    </row>
    <row r="466" spans="100:199" ht="14.85" customHeight="1">
      <c r="CV466" s="126" t="s">
        <v>7235</v>
      </c>
      <c r="CW466" s="127" t="s">
        <v>4808</v>
      </c>
      <c r="CX466" s="126" t="s">
        <v>7235</v>
      </c>
      <c r="CY466" s="127" t="s">
        <v>4808</v>
      </c>
      <c r="CZ466" s="126" t="s">
        <v>7235</v>
      </c>
      <c r="DA466" s="127" t="s">
        <v>4808</v>
      </c>
      <c r="DB466" s="126" t="s">
        <v>7235</v>
      </c>
      <c r="DC466" s="127" t="s">
        <v>4808</v>
      </c>
      <c r="EQ466" s="135"/>
      <c r="ES466" s="135"/>
      <c r="GP466" s="255">
        <v>102344</v>
      </c>
      <c r="GQ466" s="255" t="s">
        <v>7236</v>
      </c>
    </row>
    <row r="467" spans="100:199" ht="14.85" customHeight="1">
      <c r="CV467" s="126" t="s">
        <v>7237</v>
      </c>
      <c r="CW467" s="127" t="s">
        <v>4809</v>
      </c>
      <c r="CX467" s="126" t="s">
        <v>7237</v>
      </c>
      <c r="CY467" s="127" t="s">
        <v>4809</v>
      </c>
      <c r="CZ467" s="126" t="s">
        <v>7237</v>
      </c>
      <c r="DA467" s="127" t="s">
        <v>4809</v>
      </c>
      <c r="DB467" s="126" t="s">
        <v>7237</v>
      </c>
      <c r="DC467" s="127" t="s">
        <v>4809</v>
      </c>
      <c r="EQ467" s="135"/>
      <c r="ES467" s="135"/>
      <c r="GP467" s="255">
        <v>102375</v>
      </c>
      <c r="GQ467" s="255" t="s">
        <v>7238</v>
      </c>
    </row>
    <row r="468" spans="100:199" ht="14.85" customHeight="1">
      <c r="CV468" s="126" t="s">
        <v>7239</v>
      </c>
      <c r="CW468" s="127" t="s">
        <v>4810</v>
      </c>
      <c r="CX468" s="126" t="s">
        <v>7239</v>
      </c>
      <c r="CY468" s="127" t="s">
        <v>4810</v>
      </c>
      <c r="CZ468" s="126" t="s">
        <v>7239</v>
      </c>
      <c r="DA468" s="127" t="s">
        <v>4810</v>
      </c>
      <c r="DB468" s="126" t="s">
        <v>7239</v>
      </c>
      <c r="DC468" s="127" t="s">
        <v>4810</v>
      </c>
      <c r="EQ468" s="135"/>
      <c r="ES468" s="135"/>
      <c r="GP468" s="255">
        <v>102376</v>
      </c>
      <c r="GQ468" s="255" t="s">
        <v>7240</v>
      </c>
    </row>
    <row r="469" spans="100:199" ht="14.85" customHeight="1">
      <c r="CV469" s="126" t="s">
        <v>7241</v>
      </c>
      <c r="CW469" s="127" t="s">
        <v>4811</v>
      </c>
      <c r="CX469" s="126" t="s">
        <v>7241</v>
      </c>
      <c r="CY469" s="127" t="s">
        <v>4811</v>
      </c>
      <c r="CZ469" s="126" t="s">
        <v>7241</v>
      </c>
      <c r="DA469" s="127" t="s">
        <v>4811</v>
      </c>
      <c r="DB469" s="126" t="s">
        <v>7241</v>
      </c>
      <c r="DC469" s="127" t="s">
        <v>4811</v>
      </c>
      <c r="EQ469" s="135"/>
      <c r="ES469" s="135"/>
      <c r="GP469" s="255">
        <v>102379</v>
      </c>
      <c r="GQ469" s="255" t="s">
        <v>7242</v>
      </c>
    </row>
    <row r="470" spans="100:199" ht="14.85" customHeight="1">
      <c r="CV470" s="126" t="s">
        <v>7243</v>
      </c>
      <c r="CW470" s="127" t="s">
        <v>4812</v>
      </c>
      <c r="CX470" s="126" t="s">
        <v>7243</v>
      </c>
      <c r="CY470" s="127" t="s">
        <v>4812</v>
      </c>
      <c r="CZ470" s="126" t="s">
        <v>7243</v>
      </c>
      <c r="DA470" s="127" t="s">
        <v>4812</v>
      </c>
      <c r="DB470" s="126" t="s">
        <v>7243</v>
      </c>
      <c r="DC470" s="127" t="s">
        <v>4812</v>
      </c>
      <c r="EQ470" s="135"/>
      <c r="ES470" s="135"/>
      <c r="GP470" s="255">
        <v>102380</v>
      </c>
      <c r="GQ470" s="255" t="s">
        <v>7244</v>
      </c>
    </row>
    <row r="471" spans="100:199" ht="14.85" customHeight="1">
      <c r="CV471" s="126" t="s">
        <v>7245</v>
      </c>
      <c r="CW471" s="127" t="s">
        <v>4813</v>
      </c>
      <c r="CX471" s="126" t="s">
        <v>7245</v>
      </c>
      <c r="CY471" s="127" t="s">
        <v>4813</v>
      </c>
      <c r="CZ471" s="126" t="s">
        <v>7245</v>
      </c>
      <c r="DA471" s="127" t="s">
        <v>4813</v>
      </c>
      <c r="DB471" s="126" t="s">
        <v>7245</v>
      </c>
      <c r="DC471" s="127" t="s">
        <v>4813</v>
      </c>
      <c r="EQ471" s="135"/>
      <c r="ES471" s="135"/>
      <c r="GP471" s="255">
        <v>102384</v>
      </c>
      <c r="GQ471" s="255" t="s">
        <v>7246</v>
      </c>
    </row>
    <row r="472" spans="100:199" ht="14.85" customHeight="1">
      <c r="CV472" s="126" t="s">
        <v>7247</v>
      </c>
      <c r="CW472" s="127" t="s">
        <v>4814</v>
      </c>
      <c r="CX472" s="126" t="s">
        <v>7247</v>
      </c>
      <c r="CY472" s="127" t="s">
        <v>4814</v>
      </c>
      <c r="CZ472" s="126" t="s">
        <v>7247</v>
      </c>
      <c r="DA472" s="127" t="s">
        <v>4814</v>
      </c>
      <c r="DB472" s="126" t="s">
        <v>7247</v>
      </c>
      <c r="DC472" s="127" t="s">
        <v>4814</v>
      </c>
      <c r="EQ472" s="135"/>
      <c r="ES472" s="135"/>
      <c r="GP472" s="255">
        <v>102669</v>
      </c>
      <c r="GQ472" s="255" t="s">
        <v>7248</v>
      </c>
    </row>
    <row r="473" spans="100:199" ht="14.85" customHeight="1">
      <c r="CV473" s="126" t="s">
        <v>7249</v>
      </c>
      <c r="CW473" s="127" t="s">
        <v>4815</v>
      </c>
      <c r="CX473" s="126" t="s">
        <v>7249</v>
      </c>
      <c r="CY473" s="127" t="s">
        <v>4815</v>
      </c>
      <c r="CZ473" s="126" t="s">
        <v>7249</v>
      </c>
      <c r="DA473" s="127" t="s">
        <v>4815</v>
      </c>
      <c r="DB473" s="126" t="s">
        <v>7249</v>
      </c>
      <c r="DC473" s="127" t="s">
        <v>4815</v>
      </c>
      <c r="EQ473" s="135"/>
      <c r="ES473" s="135"/>
      <c r="GP473" s="255">
        <v>102670</v>
      </c>
      <c r="GQ473" s="255" t="s">
        <v>7250</v>
      </c>
    </row>
    <row r="474" spans="100:199" ht="14.85" customHeight="1">
      <c r="CV474" s="126" t="s">
        <v>7249</v>
      </c>
      <c r="CW474" s="127" t="s">
        <v>4815</v>
      </c>
      <c r="CX474" s="126" t="s">
        <v>7249</v>
      </c>
      <c r="CY474" s="127" t="s">
        <v>4815</v>
      </c>
      <c r="CZ474" s="126" t="s">
        <v>7249</v>
      </c>
      <c r="DA474" s="127" t="s">
        <v>4815</v>
      </c>
      <c r="DB474" s="126" t="s">
        <v>7249</v>
      </c>
      <c r="DC474" s="127" t="s">
        <v>4815</v>
      </c>
      <c r="EQ474" s="135"/>
      <c r="ES474" s="135"/>
      <c r="GP474" s="255">
        <v>102671</v>
      </c>
      <c r="GQ474" s="255" t="s">
        <v>7251</v>
      </c>
    </row>
    <row r="475" spans="100:199" ht="14.85" customHeight="1">
      <c r="CV475" s="126" t="s">
        <v>7249</v>
      </c>
      <c r="CW475" s="127" t="s">
        <v>4815</v>
      </c>
      <c r="CX475" s="126" t="s">
        <v>7249</v>
      </c>
      <c r="CY475" s="127" t="s">
        <v>4815</v>
      </c>
      <c r="CZ475" s="126" t="s">
        <v>7249</v>
      </c>
      <c r="DA475" s="127" t="s">
        <v>4815</v>
      </c>
      <c r="DB475" s="126" t="s">
        <v>7249</v>
      </c>
      <c r="DC475" s="127" t="s">
        <v>4815</v>
      </c>
      <c r="EQ475" s="135"/>
      <c r="ES475" s="135"/>
      <c r="GP475" s="255">
        <v>102672</v>
      </c>
      <c r="GQ475" s="255" t="s">
        <v>7252</v>
      </c>
    </row>
    <row r="476" spans="100:199" ht="14.85" customHeight="1">
      <c r="CV476" s="126" t="s">
        <v>3652</v>
      </c>
      <c r="CW476" s="127" t="s">
        <v>4816</v>
      </c>
      <c r="CX476" s="126" t="s">
        <v>3652</v>
      </c>
      <c r="CY476" s="127" t="s">
        <v>4816</v>
      </c>
      <c r="CZ476" s="126" t="s">
        <v>3652</v>
      </c>
      <c r="DA476" s="127" t="s">
        <v>4816</v>
      </c>
      <c r="DB476" s="126" t="s">
        <v>3652</v>
      </c>
      <c r="DC476" s="127" t="s">
        <v>4816</v>
      </c>
      <c r="EQ476" s="135"/>
      <c r="ES476" s="135"/>
      <c r="GP476" s="255">
        <v>102673</v>
      </c>
      <c r="GQ476" s="255" t="s">
        <v>7253</v>
      </c>
    </row>
    <row r="477" spans="100:199" ht="14.85" customHeight="1">
      <c r="CV477" s="126" t="s">
        <v>7254</v>
      </c>
      <c r="CW477" s="127" t="s">
        <v>4817</v>
      </c>
      <c r="CX477" s="126" t="s">
        <v>7254</v>
      </c>
      <c r="CY477" s="127" t="s">
        <v>4817</v>
      </c>
      <c r="CZ477" s="126" t="s">
        <v>7254</v>
      </c>
      <c r="DA477" s="127" t="s">
        <v>4817</v>
      </c>
      <c r="DB477" s="126" t="s">
        <v>7254</v>
      </c>
      <c r="DC477" s="127" t="s">
        <v>4817</v>
      </c>
      <c r="EQ477" s="135"/>
      <c r="ES477" s="135"/>
      <c r="GP477" s="255">
        <v>102674</v>
      </c>
      <c r="GQ477" s="255" t="s">
        <v>7255</v>
      </c>
    </row>
    <row r="478" spans="100:199" ht="14.85" customHeight="1">
      <c r="CV478" s="126" t="s">
        <v>7256</v>
      </c>
      <c r="CW478" s="127" t="s">
        <v>4818</v>
      </c>
      <c r="CX478" s="126" t="s">
        <v>7256</v>
      </c>
      <c r="CY478" s="127" t="s">
        <v>4818</v>
      </c>
      <c r="CZ478" s="126" t="s">
        <v>7256</v>
      </c>
      <c r="DA478" s="127" t="s">
        <v>4818</v>
      </c>
      <c r="DB478" s="126" t="s">
        <v>7256</v>
      </c>
      <c r="DC478" s="127" t="s">
        <v>4818</v>
      </c>
      <c r="EQ478" s="135"/>
      <c r="ES478" s="135"/>
      <c r="GP478" s="255">
        <v>102676</v>
      </c>
      <c r="GQ478" s="255" t="s">
        <v>7257</v>
      </c>
    </row>
    <row r="479" spans="100:199" ht="14.85" customHeight="1">
      <c r="CV479" s="126" t="s">
        <v>7256</v>
      </c>
      <c r="CW479" s="127" t="s">
        <v>4818</v>
      </c>
      <c r="CX479" s="126" t="s">
        <v>7256</v>
      </c>
      <c r="CY479" s="127" t="s">
        <v>4818</v>
      </c>
      <c r="CZ479" s="126" t="s">
        <v>7256</v>
      </c>
      <c r="DA479" s="127" t="s">
        <v>4818</v>
      </c>
      <c r="DB479" s="126" t="s">
        <v>7256</v>
      </c>
      <c r="DC479" s="127" t="s">
        <v>4818</v>
      </c>
      <c r="EQ479" s="135"/>
      <c r="ES479" s="135"/>
      <c r="GP479" s="255">
        <v>102684</v>
      </c>
      <c r="GQ479" s="255" t="s">
        <v>7258</v>
      </c>
    </row>
    <row r="480" spans="100:199" ht="14.85" customHeight="1">
      <c r="CV480" s="126" t="s">
        <v>7259</v>
      </c>
      <c r="CW480" s="127" t="s">
        <v>4819</v>
      </c>
      <c r="CX480" s="126" t="s">
        <v>7259</v>
      </c>
      <c r="CY480" s="127" t="s">
        <v>4819</v>
      </c>
      <c r="CZ480" s="126" t="s">
        <v>7259</v>
      </c>
      <c r="DA480" s="127" t="s">
        <v>4819</v>
      </c>
      <c r="DB480" s="126" t="s">
        <v>7259</v>
      </c>
      <c r="DC480" s="127" t="s">
        <v>4819</v>
      </c>
      <c r="EQ480" s="135"/>
      <c r="ES480" s="135"/>
      <c r="GP480" s="255">
        <v>102697</v>
      </c>
      <c r="GQ480" s="255" t="s">
        <v>7260</v>
      </c>
    </row>
    <row r="481" spans="100:199" ht="14.85" customHeight="1">
      <c r="CV481" s="126" t="s">
        <v>7259</v>
      </c>
      <c r="CW481" s="127" t="s">
        <v>4819</v>
      </c>
      <c r="CX481" s="126" t="s">
        <v>7259</v>
      </c>
      <c r="CY481" s="127" t="s">
        <v>4819</v>
      </c>
      <c r="CZ481" s="126" t="s">
        <v>7259</v>
      </c>
      <c r="DA481" s="127" t="s">
        <v>4819</v>
      </c>
      <c r="DB481" s="126" t="s">
        <v>7259</v>
      </c>
      <c r="DC481" s="127" t="s">
        <v>4819</v>
      </c>
      <c r="EQ481" s="135"/>
      <c r="ES481" s="135"/>
      <c r="GP481" s="255">
        <v>102698</v>
      </c>
      <c r="GQ481" s="255" t="s">
        <v>7261</v>
      </c>
    </row>
    <row r="482" spans="100:199" ht="14.85" customHeight="1">
      <c r="CV482" s="126" t="s">
        <v>7262</v>
      </c>
      <c r="CW482" s="127" t="s">
        <v>4820</v>
      </c>
      <c r="CX482" s="126" t="s">
        <v>7262</v>
      </c>
      <c r="CY482" s="127" t="s">
        <v>4820</v>
      </c>
      <c r="CZ482" s="126" t="s">
        <v>7262</v>
      </c>
      <c r="DA482" s="127" t="s">
        <v>4820</v>
      </c>
      <c r="DB482" s="126" t="s">
        <v>7262</v>
      </c>
      <c r="DC482" s="127" t="s">
        <v>4820</v>
      </c>
      <c r="EQ482" s="135"/>
      <c r="ES482" s="135"/>
      <c r="GP482" s="255">
        <v>102699</v>
      </c>
      <c r="GQ482" s="255" t="s">
        <v>7263</v>
      </c>
    </row>
    <row r="483" spans="100:199" ht="14.85" customHeight="1">
      <c r="CV483" s="126" t="s">
        <v>7264</v>
      </c>
      <c r="CW483" s="127" t="s">
        <v>4821</v>
      </c>
      <c r="CX483" s="126" t="s">
        <v>7264</v>
      </c>
      <c r="CY483" s="127" t="s">
        <v>4821</v>
      </c>
      <c r="CZ483" s="126" t="s">
        <v>7264</v>
      </c>
      <c r="DA483" s="127" t="s">
        <v>4821</v>
      </c>
      <c r="DB483" s="126" t="s">
        <v>7264</v>
      </c>
      <c r="DC483" s="127" t="s">
        <v>4821</v>
      </c>
      <c r="EQ483" s="135"/>
      <c r="ES483" s="135"/>
      <c r="GP483" s="255">
        <v>102712</v>
      </c>
      <c r="GQ483" s="255" t="s">
        <v>7265</v>
      </c>
    </row>
    <row r="484" spans="100:199" ht="14.85" customHeight="1">
      <c r="CV484" s="126" t="s">
        <v>7266</v>
      </c>
      <c r="CW484" s="127" t="s">
        <v>4822</v>
      </c>
      <c r="CX484" s="126" t="s">
        <v>7266</v>
      </c>
      <c r="CY484" s="127" t="s">
        <v>4822</v>
      </c>
      <c r="CZ484" s="126" t="s">
        <v>7266</v>
      </c>
      <c r="DA484" s="127" t="s">
        <v>4822</v>
      </c>
      <c r="DB484" s="126" t="s">
        <v>7266</v>
      </c>
      <c r="DC484" s="127" t="s">
        <v>4822</v>
      </c>
      <c r="EQ484" s="135"/>
      <c r="ES484" s="135"/>
      <c r="GP484" s="255">
        <v>102718</v>
      </c>
      <c r="GQ484" s="255" t="s">
        <v>7267</v>
      </c>
    </row>
    <row r="485" spans="100:199" ht="14.85" customHeight="1">
      <c r="CV485" s="126" t="s">
        <v>7268</v>
      </c>
      <c r="CW485" s="127" t="s">
        <v>4823</v>
      </c>
      <c r="CX485" s="126" t="s">
        <v>7268</v>
      </c>
      <c r="CY485" s="127" t="s">
        <v>4823</v>
      </c>
      <c r="CZ485" s="126" t="s">
        <v>7268</v>
      </c>
      <c r="DA485" s="127" t="s">
        <v>4823</v>
      </c>
      <c r="DB485" s="126" t="s">
        <v>7268</v>
      </c>
      <c r="DC485" s="127" t="s">
        <v>4823</v>
      </c>
      <c r="EQ485" s="135"/>
      <c r="ES485" s="135"/>
      <c r="GP485" s="255">
        <v>102722</v>
      </c>
      <c r="GQ485" s="255" t="s">
        <v>7269</v>
      </c>
    </row>
    <row r="486" spans="100:199" ht="14.85" customHeight="1">
      <c r="CV486" s="126" t="s">
        <v>7270</v>
      </c>
      <c r="CW486" s="127" t="s">
        <v>4824</v>
      </c>
      <c r="CX486" s="126" t="s">
        <v>7270</v>
      </c>
      <c r="CY486" s="127" t="s">
        <v>4824</v>
      </c>
      <c r="CZ486" s="126" t="s">
        <v>7270</v>
      </c>
      <c r="DA486" s="127" t="s">
        <v>4824</v>
      </c>
      <c r="DB486" s="126" t="s">
        <v>7270</v>
      </c>
      <c r="DC486" s="127" t="s">
        <v>4824</v>
      </c>
      <c r="EQ486" s="135"/>
      <c r="ES486" s="135"/>
      <c r="GP486" s="255">
        <v>102732</v>
      </c>
      <c r="GQ486" s="255" t="s">
        <v>7271</v>
      </c>
    </row>
    <row r="487" spans="100:199" ht="14.85" customHeight="1">
      <c r="CV487" s="126" t="s">
        <v>7272</v>
      </c>
      <c r="CW487" s="127" t="s">
        <v>4825</v>
      </c>
      <c r="CX487" s="126" t="s">
        <v>7272</v>
      </c>
      <c r="CY487" s="127" t="s">
        <v>4825</v>
      </c>
      <c r="CZ487" s="126" t="s">
        <v>7272</v>
      </c>
      <c r="DA487" s="127" t="s">
        <v>4825</v>
      </c>
      <c r="DB487" s="126" t="s">
        <v>7272</v>
      </c>
      <c r="DC487" s="127" t="s">
        <v>4825</v>
      </c>
      <c r="EQ487" s="135"/>
      <c r="ES487" s="135"/>
      <c r="GP487" s="255">
        <v>102733</v>
      </c>
      <c r="GQ487" s="255" t="s">
        <v>7273</v>
      </c>
    </row>
    <row r="488" spans="100:199" ht="14.85" customHeight="1">
      <c r="CV488" s="126" t="s">
        <v>7274</v>
      </c>
      <c r="CW488" s="127" t="s">
        <v>4826</v>
      </c>
      <c r="CX488" s="126" t="s">
        <v>7274</v>
      </c>
      <c r="CY488" s="127" t="s">
        <v>4826</v>
      </c>
      <c r="CZ488" s="126" t="s">
        <v>7274</v>
      </c>
      <c r="DA488" s="127" t="s">
        <v>4826</v>
      </c>
      <c r="DB488" s="126" t="s">
        <v>7274</v>
      </c>
      <c r="DC488" s="127" t="s">
        <v>4826</v>
      </c>
      <c r="EQ488" s="135"/>
      <c r="ES488" s="135"/>
      <c r="GP488" s="255">
        <v>102738</v>
      </c>
      <c r="GQ488" s="255" t="s">
        <v>7275</v>
      </c>
    </row>
    <row r="489" spans="100:199" ht="14.85" customHeight="1">
      <c r="CV489" s="126" t="s">
        <v>7276</v>
      </c>
      <c r="CW489" s="127" t="s">
        <v>4827</v>
      </c>
      <c r="CX489" s="126" t="s">
        <v>7276</v>
      </c>
      <c r="CY489" s="127" t="s">
        <v>4827</v>
      </c>
      <c r="CZ489" s="126" t="s">
        <v>7276</v>
      </c>
      <c r="DA489" s="127" t="s">
        <v>4827</v>
      </c>
      <c r="DB489" s="126" t="s">
        <v>7276</v>
      </c>
      <c r="DC489" s="127" t="s">
        <v>4827</v>
      </c>
      <c r="EQ489" s="135"/>
      <c r="ES489" s="135"/>
      <c r="GP489" s="255">
        <v>102740</v>
      </c>
      <c r="GQ489" s="255" t="s">
        <v>7277</v>
      </c>
    </row>
    <row r="490" spans="100:199" ht="14.85" customHeight="1">
      <c r="CV490" s="126" t="s">
        <v>7278</v>
      </c>
      <c r="CW490" s="127" t="s">
        <v>4828</v>
      </c>
      <c r="CX490" s="126" t="s">
        <v>7278</v>
      </c>
      <c r="CY490" s="127" t="s">
        <v>4828</v>
      </c>
      <c r="CZ490" s="126" t="s">
        <v>7278</v>
      </c>
      <c r="DA490" s="127" t="s">
        <v>4828</v>
      </c>
      <c r="DB490" s="126" t="s">
        <v>7278</v>
      </c>
      <c r="DC490" s="127" t="s">
        <v>4828</v>
      </c>
      <c r="EQ490" s="135"/>
      <c r="ES490" s="135"/>
      <c r="GP490" s="255">
        <v>102741</v>
      </c>
      <c r="GQ490" s="255" t="s">
        <v>7279</v>
      </c>
    </row>
    <row r="491" spans="100:199" ht="14.85" customHeight="1">
      <c r="CV491" s="126" t="s">
        <v>7280</v>
      </c>
      <c r="CW491" s="127" t="s">
        <v>4829</v>
      </c>
      <c r="CX491" s="126" t="s">
        <v>7280</v>
      </c>
      <c r="CY491" s="127" t="s">
        <v>4829</v>
      </c>
      <c r="CZ491" s="126" t="s">
        <v>7280</v>
      </c>
      <c r="DA491" s="127" t="s">
        <v>4829</v>
      </c>
      <c r="DB491" s="126" t="s">
        <v>7280</v>
      </c>
      <c r="DC491" s="127" t="s">
        <v>4829</v>
      </c>
      <c r="EQ491" s="135"/>
      <c r="ES491" s="135"/>
      <c r="GP491" s="255">
        <v>102745</v>
      </c>
      <c r="GQ491" s="255" t="s">
        <v>7281</v>
      </c>
    </row>
    <row r="492" spans="100:199" ht="14.85" customHeight="1">
      <c r="CV492" s="126" t="s">
        <v>7282</v>
      </c>
      <c r="CW492" s="127" t="s">
        <v>4830</v>
      </c>
      <c r="CX492" s="126" t="s">
        <v>7282</v>
      </c>
      <c r="CY492" s="127" t="s">
        <v>4830</v>
      </c>
      <c r="CZ492" s="126" t="s">
        <v>7282</v>
      </c>
      <c r="DA492" s="127" t="s">
        <v>4830</v>
      </c>
      <c r="DB492" s="126" t="s">
        <v>7282</v>
      </c>
      <c r="DC492" s="127" t="s">
        <v>4830</v>
      </c>
      <c r="EQ492" s="135"/>
      <c r="ES492" s="135"/>
      <c r="GP492" s="255">
        <v>102762</v>
      </c>
      <c r="GQ492" s="255" t="s">
        <v>7283</v>
      </c>
    </row>
    <row r="493" spans="100:199" ht="14.85" customHeight="1">
      <c r="CV493" s="126" t="s">
        <v>7284</v>
      </c>
      <c r="CW493" s="127" t="s">
        <v>4831</v>
      </c>
      <c r="CX493" s="126" t="s">
        <v>7284</v>
      </c>
      <c r="CY493" s="127" t="s">
        <v>4831</v>
      </c>
      <c r="CZ493" s="126" t="s">
        <v>7284</v>
      </c>
      <c r="DA493" s="127" t="s">
        <v>4831</v>
      </c>
      <c r="DB493" s="126" t="s">
        <v>7284</v>
      </c>
      <c r="DC493" s="127" t="s">
        <v>4831</v>
      </c>
      <c r="EQ493" s="135"/>
      <c r="ES493" s="135"/>
      <c r="GP493" s="255">
        <v>102767</v>
      </c>
      <c r="GQ493" s="255" t="s">
        <v>7285</v>
      </c>
    </row>
    <row r="494" spans="100:199" ht="14.85" customHeight="1">
      <c r="CV494" s="126" t="s">
        <v>7286</v>
      </c>
      <c r="CW494" s="127" t="s">
        <v>4832</v>
      </c>
      <c r="CX494" s="126" t="s">
        <v>7286</v>
      </c>
      <c r="CY494" s="127" t="s">
        <v>4832</v>
      </c>
      <c r="CZ494" s="126" t="s">
        <v>7286</v>
      </c>
      <c r="DA494" s="127" t="s">
        <v>4832</v>
      </c>
      <c r="DB494" s="126" t="s">
        <v>7286</v>
      </c>
      <c r="DC494" s="127" t="s">
        <v>4832</v>
      </c>
      <c r="EQ494" s="135"/>
      <c r="ES494" s="135"/>
      <c r="GP494" s="255">
        <v>102774</v>
      </c>
      <c r="GQ494" s="255" t="s">
        <v>7287</v>
      </c>
    </row>
    <row r="495" spans="100:199" ht="14.85" customHeight="1">
      <c r="CV495" s="126" t="s">
        <v>7288</v>
      </c>
      <c r="CW495" s="127" t="s">
        <v>4833</v>
      </c>
      <c r="CX495" s="126" t="s">
        <v>7288</v>
      </c>
      <c r="CY495" s="127" t="s">
        <v>4833</v>
      </c>
      <c r="CZ495" s="126" t="s">
        <v>7288</v>
      </c>
      <c r="DA495" s="127" t="s">
        <v>4833</v>
      </c>
      <c r="DB495" s="126" t="s">
        <v>7288</v>
      </c>
      <c r="DC495" s="127" t="s">
        <v>4833</v>
      </c>
      <c r="EQ495" s="135"/>
      <c r="ES495" s="135"/>
      <c r="GP495" s="255">
        <v>102777</v>
      </c>
      <c r="GQ495" s="255" t="s">
        <v>7289</v>
      </c>
    </row>
    <row r="496" spans="100:199" ht="14.85" customHeight="1">
      <c r="CV496" s="126" t="s">
        <v>7290</v>
      </c>
      <c r="CW496" s="127" t="s">
        <v>4834</v>
      </c>
      <c r="CX496" s="126" t="s">
        <v>7290</v>
      </c>
      <c r="CY496" s="127" t="s">
        <v>4834</v>
      </c>
      <c r="CZ496" s="126" t="s">
        <v>7290</v>
      </c>
      <c r="DA496" s="127" t="s">
        <v>4834</v>
      </c>
      <c r="DB496" s="126" t="s">
        <v>7290</v>
      </c>
      <c r="DC496" s="127" t="s">
        <v>4834</v>
      </c>
      <c r="EQ496" s="135"/>
      <c r="ES496" s="135"/>
      <c r="GP496" s="255">
        <v>102786</v>
      </c>
      <c r="GQ496" s="255" t="s">
        <v>7291</v>
      </c>
    </row>
    <row r="497" spans="100:199" ht="14.85" customHeight="1">
      <c r="CV497" s="126" t="s">
        <v>7292</v>
      </c>
      <c r="CW497" s="127" t="s">
        <v>4835</v>
      </c>
      <c r="CX497" s="126" t="s">
        <v>7292</v>
      </c>
      <c r="CY497" s="127" t="s">
        <v>4835</v>
      </c>
      <c r="CZ497" s="126" t="s">
        <v>7292</v>
      </c>
      <c r="DA497" s="127" t="s">
        <v>4835</v>
      </c>
      <c r="DB497" s="126" t="s">
        <v>7292</v>
      </c>
      <c r="DC497" s="127" t="s">
        <v>4835</v>
      </c>
      <c r="EQ497" s="135"/>
      <c r="ES497" s="135"/>
      <c r="GP497" s="255">
        <v>102789</v>
      </c>
      <c r="GQ497" s="255" t="s">
        <v>7293</v>
      </c>
    </row>
    <row r="498" spans="100:199" ht="14.85" customHeight="1">
      <c r="CV498" s="126" t="s">
        <v>7294</v>
      </c>
      <c r="CW498" s="127" t="s">
        <v>4836</v>
      </c>
      <c r="CX498" s="126" t="s">
        <v>7294</v>
      </c>
      <c r="CY498" s="127" t="s">
        <v>4836</v>
      </c>
      <c r="CZ498" s="126" t="s">
        <v>7294</v>
      </c>
      <c r="DA498" s="127" t="s">
        <v>4836</v>
      </c>
      <c r="DB498" s="126" t="s">
        <v>7294</v>
      </c>
      <c r="DC498" s="127" t="s">
        <v>4836</v>
      </c>
      <c r="EQ498" s="135"/>
      <c r="ES498" s="135"/>
      <c r="GP498" s="255">
        <v>102797</v>
      </c>
      <c r="GQ498" s="255" t="s">
        <v>7295</v>
      </c>
    </row>
    <row r="499" spans="100:199" ht="14.85" customHeight="1">
      <c r="CV499" s="126" t="s">
        <v>7296</v>
      </c>
      <c r="CW499" s="127" t="s">
        <v>4837</v>
      </c>
      <c r="CX499" s="126" t="s">
        <v>7296</v>
      </c>
      <c r="CY499" s="127" t="s">
        <v>4837</v>
      </c>
      <c r="CZ499" s="126" t="s">
        <v>7296</v>
      </c>
      <c r="DA499" s="127" t="s">
        <v>4837</v>
      </c>
      <c r="DB499" s="126" t="s">
        <v>7296</v>
      </c>
      <c r="DC499" s="127" t="s">
        <v>4837</v>
      </c>
      <c r="EQ499" s="135"/>
      <c r="ES499" s="135"/>
      <c r="GP499" s="255">
        <v>102800</v>
      </c>
      <c r="GQ499" s="255" t="s">
        <v>7297</v>
      </c>
    </row>
    <row r="500" spans="100:199" ht="14.85" customHeight="1">
      <c r="CV500" s="126" t="s">
        <v>7298</v>
      </c>
      <c r="CW500" s="127" t="s">
        <v>4838</v>
      </c>
      <c r="CX500" s="126" t="s">
        <v>7298</v>
      </c>
      <c r="CY500" s="127" t="s">
        <v>4838</v>
      </c>
      <c r="CZ500" s="126" t="s">
        <v>7298</v>
      </c>
      <c r="DA500" s="127" t="s">
        <v>4838</v>
      </c>
      <c r="DB500" s="126" t="s">
        <v>7298</v>
      </c>
      <c r="DC500" s="127" t="s">
        <v>4838</v>
      </c>
      <c r="EQ500" s="135"/>
      <c r="ES500" s="135"/>
      <c r="GP500" s="255">
        <v>102818</v>
      </c>
      <c r="GQ500" s="255" t="s">
        <v>7299</v>
      </c>
    </row>
    <row r="501" spans="100:199" ht="14.85" customHeight="1">
      <c r="CV501" s="126" t="s">
        <v>7300</v>
      </c>
      <c r="CW501" s="127" t="s">
        <v>4839</v>
      </c>
      <c r="CX501" s="126" t="s">
        <v>7300</v>
      </c>
      <c r="CY501" s="127" t="s">
        <v>4839</v>
      </c>
      <c r="CZ501" s="126" t="s">
        <v>7300</v>
      </c>
      <c r="DA501" s="127" t="s">
        <v>4839</v>
      </c>
      <c r="DB501" s="126" t="s">
        <v>7300</v>
      </c>
      <c r="DC501" s="127" t="s">
        <v>4839</v>
      </c>
      <c r="EQ501" s="135"/>
      <c r="ES501" s="135"/>
      <c r="GP501" s="255">
        <v>102823</v>
      </c>
      <c r="GQ501" s="255" t="s">
        <v>7301</v>
      </c>
    </row>
    <row r="502" spans="100:199" ht="14.85" customHeight="1">
      <c r="CV502" s="126" t="s">
        <v>7302</v>
      </c>
      <c r="CW502" s="127" t="s">
        <v>4840</v>
      </c>
      <c r="CX502" s="126" t="s">
        <v>7302</v>
      </c>
      <c r="CY502" s="127" t="s">
        <v>4840</v>
      </c>
      <c r="CZ502" s="126" t="s">
        <v>7302</v>
      </c>
      <c r="DA502" s="127" t="s">
        <v>4840</v>
      </c>
      <c r="DB502" s="126" t="s">
        <v>7302</v>
      </c>
      <c r="DC502" s="127" t="s">
        <v>4840</v>
      </c>
      <c r="EQ502" s="135"/>
      <c r="ES502" s="135"/>
      <c r="GP502" s="255">
        <v>102849</v>
      </c>
      <c r="GQ502" s="255" t="s">
        <v>7303</v>
      </c>
    </row>
    <row r="503" spans="100:199" ht="14.85" customHeight="1">
      <c r="CV503" s="126" t="s">
        <v>7304</v>
      </c>
      <c r="CW503" s="127" t="s">
        <v>4841</v>
      </c>
      <c r="CX503" s="126" t="s">
        <v>7304</v>
      </c>
      <c r="CY503" s="127" t="s">
        <v>4841</v>
      </c>
      <c r="CZ503" s="126" t="s">
        <v>7304</v>
      </c>
      <c r="DA503" s="127" t="s">
        <v>4841</v>
      </c>
      <c r="DB503" s="126" t="s">
        <v>7304</v>
      </c>
      <c r="DC503" s="127" t="s">
        <v>4841</v>
      </c>
      <c r="EQ503" s="135"/>
      <c r="ES503" s="135"/>
      <c r="GP503" s="255">
        <v>102857</v>
      </c>
      <c r="GQ503" s="255" t="s">
        <v>7305</v>
      </c>
    </row>
    <row r="504" spans="100:199" ht="14.85" customHeight="1">
      <c r="CV504" s="126" t="s">
        <v>7306</v>
      </c>
      <c r="CW504" s="127" t="s">
        <v>4842</v>
      </c>
      <c r="CX504" s="126" t="s">
        <v>7306</v>
      </c>
      <c r="CY504" s="127" t="s">
        <v>4842</v>
      </c>
      <c r="CZ504" s="126" t="s">
        <v>7306</v>
      </c>
      <c r="DA504" s="127" t="s">
        <v>4842</v>
      </c>
      <c r="DB504" s="126" t="s">
        <v>7306</v>
      </c>
      <c r="DC504" s="127" t="s">
        <v>4842</v>
      </c>
      <c r="EQ504" s="135"/>
      <c r="ES504" s="135"/>
      <c r="GP504" s="255">
        <v>102881</v>
      </c>
      <c r="GQ504" s="255" t="s">
        <v>7307</v>
      </c>
    </row>
    <row r="505" spans="100:199" ht="14.85" customHeight="1">
      <c r="CV505" s="126" t="s">
        <v>7308</v>
      </c>
      <c r="CW505" s="127" t="s">
        <v>4843</v>
      </c>
      <c r="CX505" s="126" t="s">
        <v>7308</v>
      </c>
      <c r="CY505" s="127" t="s">
        <v>4843</v>
      </c>
      <c r="CZ505" s="126" t="s">
        <v>7308</v>
      </c>
      <c r="DA505" s="127" t="s">
        <v>4843</v>
      </c>
      <c r="DB505" s="126" t="s">
        <v>7308</v>
      </c>
      <c r="DC505" s="127" t="s">
        <v>4843</v>
      </c>
      <c r="EQ505" s="135"/>
      <c r="ES505" s="135"/>
      <c r="GP505" s="255">
        <v>102654</v>
      </c>
      <c r="GQ505" s="255" t="s">
        <v>7309</v>
      </c>
    </row>
    <row r="506" spans="100:199" ht="14.85" customHeight="1">
      <c r="CV506" s="126" t="s">
        <v>7310</v>
      </c>
      <c r="CW506" s="127" t="s">
        <v>4844</v>
      </c>
      <c r="CX506" s="126" t="s">
        <v>7310</v>
      </c>
      <c r="CY506" s="127" t="s">
        <v>4844</v>
      </c>
      <c r="CZ506" s="126" t="s">
        <v>7310</v>
      </c>
      <c r="DA506" s="127" t="s">
        <v>4844</v>
      </c>
      <c r="DB506" s="126" t="s">
        <v>7310</v>
      </c>
      <c r="DC506" s="127" t="s">
        <v>4844</v>
      </c>
      <c r="EQ506" s="135"/>
      <c r="ES506" s="135"/>
      <c r="GP506" s="255">
        <v>102663</v>
      </c>
      <c r="GQ506" s="255" t="s">
        <v>7311</v>
      </c>
    </row>
    <row r="507" spans="100:199" ht="14.85" customHeight="1">
      <c r="CV507" s="126" t="s">
        <v>7312</v>
      </c>
      <c r="CW507" s="127" t="s">
        <v>4845</v>
      </c>
      <c r="CX507" s="126" t="s">
        <v>7312</v>
      </c>
      <c r="CY507" s="127" t="s">
        <v>4845</v>
      </c>
      <c r="CZ507" s="126" t="s">
        <v>7312</v>
      </c>
      <c r="DA507" s="127" t="s">
        <v>4845</v>
      </c>
      <c r="DB507" s="126" t="s">
        <v>7312</v>
      </c>
      <c r="DC507" s="127" t="s">
        <v>4845</v>
      </c>
      <c r="EQ507" s="135"/>
      <c r="ES507" s="135"/>
      <c r="GP507" s="255">
        <v>102664</v>
      </c>
      <c r="GQ507" s="255" t="s">
        <v>7313</v>
      </c>
    </row>
    <row r="508" spans="100:199" ht="14.85" customHeight="1">
      <c r="CV508" s="126" t="s">
        <v>7314</v>
      </c>
      <c r="CW508" s="127" t="s">
        <v>4846</v>
      </c>
      <c r="CX508" s="126" t="s">
        <v>7314</v>
      </c>
      <c r="CY508" s="127" t="s">
        <v>4846</v>
      </c>
      <c r="CZ508" s="126" t="s">
        <v>7314</v>
      </c>
      <c r="DA508" s="127" t="s">
        <v>4846</v>
      </c>
      <c r="DB508" s="126" t="s">
        <v>7314</v>
      </c>
      <c r="DC508" s="127" t="s">
        <v>4846</v>
      </c>
      <c r="EQ508" s="135"/>
      <c r="ES508" s="135"/>
      <c r="GP508" s="255">
        <v>102687</v>
      </c>
      <c r="GQ508" s="255" t="s">
        <v>7315</v>
      </c>
    </row>
    <row r="509" spans="100:199" ht="14.85" customHeight="1">
      <c r="CV509" s="126" t="s">
        <v>7316</v>
      </c>
      <c r="CW509" s="127" t="s">
        <v>4847</v>
      </c>
      <c r="CX509" s="126" t="s">
        <v>7316</v>
      </c>
      <c r="CY509" s="127" t="s">
        <v>4847</v>
      </c>
      <c r="CZ509" s="126" t="s">
        <v>7316</v>
      </c>
      <c r="DA509" s="127" t="s">
        <v>4847</v>
      </c>
      <c r="DB509" s="126" t="s">
        <v>7316</v>
      </c>
      <c r="DC509" s="127" t="s">
        <v>4847</v>
      </c>
      <c r="EQ509" s="135"/>
      <c r="ES509" s="135"/>
      <c r="GP509" s="255">
        <v>102695</v>
      </c>
      <c r="GQ509" s="255" t="s">
        <v>7317</v>
      </c>
    </row>
    <row r="510" spans="100:199" ht="14.85" customHeight="1">
      <c r="CV510" s="126" t="s">
        <v>7318</v>
      </c>
      <c r="CW510" s="127" t="s">
        <v>4848</v>
      </c>
      <c r="CX510" s="126" t="s">
        <v>7318</v>
      </c>
      <c r="CY510" s="127" t="s">
        <v>4848</v>
      </c>
      <c r="CZ510" s="126" t="s">
        <v>7318</v>
      </c>
      <c r="DA510" s="127" t="s">
        <v>4848</v>
      </c>
      <c r="DB510" s="126" t="s">
        <v>7318</v>
      </c>
      <c r="DC510" s="127" t="s">
        <v>4848</v>
      </c>
      <c r="EQ510" s="135"/>
      <c r="ES510" s="135"/>
      <c r="GP510" s="255">
        <v>102696</v>
      </c>
      <c r="GQ510" s="255" t="s">
        <v>7319</v>
      </c>
    </row>
    <row r="511" spans="100:199" ht="14.85" customHeight="1">
      <c r="CV511" s="126" t="s">
        <v>4849</v>
      </c>
      <c r="CW511" s="127" t="s">
        <v>4850</v>
      </c>
      <c r="CX511" s="126" t="s">
        <v>4849</v>
      </c>
      <c r="CY511" s="127" t="s">
        <v>4850</v>
      </c>
      <c r="CZ511" s="126" t="s">
        <v>4849</v>
      </c>
      <c r="DA511" s="127" t="s">
        <v>4850</v>
      </c>
      <c r="DB511" s="126" t="s">
        <v>4849</v>
      </c>
      <c r="DC511" s="127" t="s">
        <v>4850</v>
      </c>
      <c r="EQ511" s="135"/>
      <c r="ES511" s="135"/>
      <c r="GP511" s="255">
        <v>102700</v>
      </c>
      <c r="GQ511" s="255" t="s">
        <v>7320</v>
      </c>
    </row>
    <row r="512" spans="100:199" ht="14.85" customHeight="1">
      <c r="CV512" s="126" t="s">
        <v>7321</v>
      </c>
      <c r="CW512" s="127" t="s">
        <v>4851</v>
      </c>
      <c r="CX512" s="126" t="s">
        <v>7321</v>
      </c>
      <c r="CY512" s="127" t="s">
        <v>4851</v>
      </c>
      <c r="CZ512" s="126" t="s">
        <v>7321</v>
      </c>
      <c r="DA512" s="127" t="s">
        <v>4851</v>
      </c>
      <c r="DB512" s="126" t="s">
        <v>7321</v>
      </c>
      <c r="DC512" s="127" t="s">
        <v>4851</v>
      </c>
      <c r="EQ512" s="135"/>
      <c r="ES512" s="135"/>
      <c r="GP512" s="255">
        <v>102705</v>
      </c>
      <c r="GQ512" s="255" t="s">
        <v>7322</v>
      </c>
    </row>
    <row r="513" spans="100:199" ht="14.85" customHeight="1">
      <c r="CV513" s="126" t="s">
        <v>7323</v>
      </c>
      <c r="CW513" s="127" t="s">
        <v>4852</v>
      </c>
      <c r="CX513" s="126" t="s">
        <v>7323</v>
      </c>
      <c r="CY513" s="127" t="s">
        <v>4852</v>
      </c>
      <c r="CZ513" s="126" t="s">
        <v>7323</v>
      </c>
      <c r="DA513" s="127" t="s">
        <v>4852</v>
      </c>
      <c r="DB513" s="126" t="s">
        <v>7323</v>
      </c>
      <c r="DC513" s="127" t="s">
        <v>4852</v>
      </c>
      <c r="EQ513" s="135"/>
      <c r="ES513" s="135"/>
      <c r="GP513" s="255">
        <v>102709</v>
      </c>
      <c r="GQ513" s="255" t="s">
        <v>7324</v>
      </c>
    </row>
    <row r="514" spans="100:199" ht="14.85" customHeight="1">
      <c r="CV514" s="126" t="s">
        <v>7325</v>
      </c>
      <c r="CW514" s="127" t="s">
        <v>4853</v>
      </c>
      <c r="CX514" s="126" t="s">
        <v>7325</v>
      </c>
      <c r="CY514" s="127" t="s">
        <v>4853</v>
      </c>
      <c r="CZ514" s="126" t="s">
        <v>7325</v>
      </c>
      <c r="DA514" s="127" t="s">
        <v>4853</v>
      </c>
      <c r="DB514" s="126" t="s">
        <v>7325</v>
      </c>
      <c r="DC514" s="127" t="s">
        <v>4853</v>
      </c>
      <c r="EQ514" s="135"/>
      <c r="ES514" s="135"/>
      <c r="GP514" s="255">
        <v>102710</v>
      </c>
      <c r="GQ514" s="255" t="s">
        <v>7326</v>
      </c>
    </row>
    <row r="515" spans="100:199" ht="14.85" customHeight="1">
      <c r="CV515" s="126" t="s">
        <v>7327</v>
      </c>
      <c r="CW515" s="127" t="s">
        <v>4854</v>
      </c>
      <c r="CX515" s="126" t="s">
        <v>7327</v>
      </c>
      <c r="CY515" s="127" t="s">
        <v>4854</v>
      </c>
      <c r="CZ515" s="126" t="s">
        <v>7327</v>
      </c>
      <c r="DA515" s="127" t="s">
        <v>4854</v>
      </c>
      <c r="DB515" s="126" t="s">
        <v>7327</v>
      </c>
      <c r="DC515" s="127" t="s">
        <v>4854</v>
      </c>
      <c r="EQ515" s="135"/>
      <c r="ES515" s="135"/>
      <c r="GP515" s="255">
        <v>102711</v>
      </c>
      <c r="GQ515" s="255" t="s">
        <v>7328</v>
      </c>
    </row>
    <row r="516" spans="100:199" ht="14.85" customHeight="1">
      <c r="CV516" s="126" t="s">
        <v>7329</v>
      </c>
      <c r="CW516" s="127" t="s">
        <v>4855</v>
      </c>
      <c r="CX516" s="126" t="s">
        <v>7329</v>
      </c>
      <c r="CY516" s="127" t="s">
        <v>4855</v>
      </c>
      <c r="CZ516" s="126" t="s">
        <v>7329</v>
      </c>
      <c r="DA516" s="127" t="s">
        <v>4855</v>
      </c>
      <c r="DB516" s="126" t="s">
        <v>7329</v>
      </c>
      <c r="DC516" s="127" t="s">
        <v>4855</v>
      </c>
      <c r="EQ516" s="135"/>
      <c r="ES516" s="135"/>
      <c r="GP516" s="255">
        <v>102716</v>
      </c>
      <c r="GQ516" s="255" t="s">
        <v>7330</v>
      </c>
    </row>
    <row r="517" spans="100:199" ht="14.85" customHeight="1">
      <c r="CV517" s="126" t="s">
        <v>7329</v>
      </c>
      <c r="CW517" s="127" t="s">
        <v>4855</v>
      </c>
      <c r="CX517" s="126" t="s">
        <v>7329</v>
      </c>
      <c r="CY517" s="127" t="s">
        <v>4855</v>
      </c>
      <c r="CZ517" s="126" t="s">
        <v>7329</v>
      </c>
      <c r="DA517" s="127" t="s">
        <v>4855</v>
      </c>
      <c r="DB517" s="126" t="s">
        <v>7329</v>
      </c>
      <c r="DC517" s="127" t="s">
        <v>4855</v>
      </c>
      <c r="EQ517" s="135"/>
      <c r="ES517" s="135"/>
      <c r="GP517" s="255">
        <v>102719</v>
      </c>
      <c r="GQ517" s="255" t="s">
        <v>7331</v>
      </c>
    </row>
    <row r="518" spans="100:199" ht="14.85" customHeight="1">
      <c r="CV518" s="126" t="s">
        <v>7332</v>
      </c>
      <c r="CW518" s="127" t="s">
        <v>4856</v>
      </c>
      <c r="CX518" s="126" t="s">
        <v>7332</v>
      </c>
      <c r="CY518" s="127" t="s">
        <v>4856</v>
      </c>
      <c r="CZ518" s="126" t="s">
        <v>7332</v>
      </c>
      <c r="DA518" s="127" t="s">
        <v>4856</v>
      </c>
      <c r="DB518" s="126" t="s">
        <v>7332</v>
      </c>
      <c r="DC518" s="127" t="s">
        <v>4856</v>
      </c>
      <c r="EQ518" s="135"/>
      <c r="ES518" s="135"/>
      <c r="GP518" s="255">
        <v>102720</v>
      </c>
      <c r="GQ518" s="255" t="s">
        <v>7333</v>
      </c>
    </row>
    <row r="519" spans="100:199" ht="14.85" customHeight="1">
      <c r="CV519" s="126" t="s">
        <v>7334</v>
      </c>
      <c r="CW519" s="127" t="s">
        <v>4857</v>
      </c>
      <c r="CX519" s="126" t="s">
        <v>7334</v>
      </c>
      <c r="CY519" s="127" t="s">
        <v>4857</v>
      </c>
      <c r="CZ519" s="126" t="s">
        <v>7334</v>
      </c>
      <c r="DA519" s="127" t="s">
        <v>4857</v>
      </c>
      <c r="DB519" s="126" t="s">
        <v>7334</v>
      </c>
      <c r="DC519" s="127" t="s">
        <v>4857</v>
      </c>
      <c r="EQ519" s="135"/>
      <c r="ES519" s="135"/>
      <c r="GP519" s="255">
        <v>102726</v>
      </c>
      <c r="GQ519" s="255" t="s">
        <v>7335</v>
      </c>
    </row>
    <row r="520" spans="100:199" ht="14.85" customHeight="1">
      <c r="CV520" s="126" t="s">
        <v>7336</v>
      </c>
      <c r="CW520" s="127" t="s">
        <v>4858</v>
      </c>
      <c r="CX520" s="126" t="s">
        <v>7336</v>
      </c>
      <c r="CY520" s="127" t="s">
        <v>4858</v>
      </c>
      <c r="CZ520" s="126" t="s">
        <v>7336</v>
      </c>
      <c r="DA520" s="127" t="s">
        <v>4858</v>
      </c>
      <c r="DB520" s="126" t="s">
        <v>7336</v>
      </c>
      <c r="DC520" s="127" t="s">
        <v>4858</v>
      </c>
      <c r="EQ520" s="135"/>
      <c r="ES520" s="135"/>
      <c r="GP520" s="255">
        <v>102734</v>
      </c>
      <c r="GQ520" s="255" t="s">
        <v>7337</v>
      </c>
    </row>
    <row r="521" spans="100:199" ht="14.85" customHeight="1">
      <c r="CV521" s="126" t="s">
        <v>7338</v>
      </c>
      <c r="CW521" s="127" t="s">
        <v>4859</v>
      </c>
      <c r="CX521" s="126" t="s">
        <v>7338</v>
      </c>
      <c r="CY521" s="127" t="s">
        <v>4859</v>
      </c>
      <c r="CZ521" s="126" t="s">
        <v>7338</v>
      </c>
      <c r="DA521" s="127" t="s">
        <v>4859</v>
      </c>
      <c r="DB521" s="126" t="s">
        <v>7338</v>
      </c>
      <c r="DC521" s="127" t="s">
        <v>4859</v>
      </c>
      <c r="EQ521" s="135"/>
      <c r="ES521" s="135"/>
      <c r="GP521" s="255">
        <v>102757</v>
      </c>
      <c r="GQ521" s="255" t="s">
        <v>7339</v>
      </c>
    </row>
    <row r="522" spans="100:199" ht="14.85" customHeight="1">
      <c r="CV522" s="126" t="s">
        <v>7338</v>
      </c>
      <c r="CW522" s="127" t="s">
        <v>4859</v>
      </c>
      <c r="CX522" s="126" t="s">
        <v>7338</v>
      </c>
      <c r="CY522" s="127" t="s">
        <v>4859</v>
      </c>
      <c r="CZ522" s="126" t="s">
        <v>7338</v>
      </c>
      <c r="DA522" s="127" t="s">
        <v>4859</v>
      </c>
      <c r="DB522" s="126" t="s">
        <v>7338</v>
      </c>
      <c r="DC522" s="127" t="s">
        <v>4859</v>
      </c>
      <c r="EQ522" s="135"/>
      <c r="ES522" s="135"/>
      <c r="GP522" s="255">
        <v>102766</v>
      </c>
      <c r="GQ522" s="255" t="s">
        <v>7340</v>
      </c>
    </row>
    <row r="523" spans="100:199" ht="14.85" customHeight="1">
      <c r="CV523" s="126" t="s">
        <v>7341</v>
      </c>
      <c r="CW523" s="127" t="s">
        <v>4860</v>
      </c>
      <c r="CX523" s="126" t="s">
        <v>7341</v>
      </c>
      <c r="CY523" s="127" t="s">
        <v>4860</v>
      </c>
      <c r="CZ523" s="126" t="s">
        <v>7341</v>
      </c>
      <c r="DA523" s="127" t="s">
        <v>4860</v>
      </c>
      <c r="DB523" s="126" t="s">
        <v>7341</v>
      </c>
      <c r="DC523" s="127" t="s">
        <v>4860</v>
      </c>
      <c r="EQ523" s="135"/>
      <c r="ES523" s="135"/>
      <c r="GP523" s="255">
        <v>102780</v>
      </c>
      <c r="GQ523" s="255" t="s">
        <v>7342</v>
      </c>
    </row>
    <row r="524" spans="100:199" ht="14.85" customHeight="1">
      <c r="CV524" s="126" t="s">
        <v>7343</v>
      </c>
      <c r="CW524" s="127" t="s">
        <v>4861</v>
      </c>
      <c r="CX524" s="126" t="s">
        <v>7343</v>
      </c>
      <c r="CY524" s="127" t="s">
        <v>4861</v>
      </c>
      <c r="CZ524" s="126" t="s">
        <v>7343</v>
      </c>
      <c r="DA524" s="127" t="s">
        <v>4861</v>
      </c>
      <c r="DB524" s="126" t="s">
        <v>7343</v>
      </c>
      <c r="DC524" s="127" t="s">
        <v>4861</v>
      </c>
      <c r="EQ524" s="135"/>
      <c r="ES524" s="135"/>
      <c r="GP524" s="255">
        <v>102793</v>
      </c>
      <c r="GQ524" s="255" t="s">
        <v>7344</v>
      </c>
    </row>
    <row r="525" spans="100:199" ht="14.85" customHeight="1">
      <c r="CV525" s="126" t="s">
        <v>7345</v>
      </c>
      <c r="CW525" s="127" t="s">
        <v>4862</v>
      </c>
      <c r="CX525" s="126" t="s">
        <v>7345</v>
      </c>
      <c r="CY525" s="127" t="s">
        <v>4862</v>
      </c>
      <c r="CZ525" s="126" t="s">
        <v>7345</v>
      </c>
      <c r="DA525" s="127" t="s">
        <v>4862</v>
      </c>
      <c r="DB525" s="126" t="s">
        <v>7345</v>
      </c>
      <c r="DC525" s="127" t="s">
        <v>4862</v>
      </c>
      <c r="EQ525" s="135"/>
      <c r="ES525" s="135"/>
      <c r="GP525" s="255">
        <v>102796</v>
      </c>
      <c r="GQ525" s="255" t="s">
        <v>7346</v>
      </c>
    </row>
    <row r="526" spans="100:199" ht="14.85" customHeight="1">
      <c r="CV526" s="126" t="s">
        <v>7347</v>
      </c>
      <c r="CW526" s="127" t="s">
        <v>4863</v>
      </c>
      <c r="CX526" s="126" t="s">
        <v>7347</v>
      </c>
      <c r="CY526" s="127" t="s">
        <v>4863</v>
      </c>
      <c r="CZ526" s="126" t="s">
        <v>7347</v>
      </c>
      <c r="DA526" s="127" t="s">
        <v>4863</v>
      </c>
      <c r="DB526" s="126" t="s">
        <v>7347</v>
      </c>
      <c r="DC526" s="127" t="s">
        <v>4863</v>
      </c>
      <c r="EQ526" s="135"/>
      <c r="ES526" s="135"/>
      <c r="GP526" s="255">
        <v>102801</v>
      </c>
      <c r="GQ526" s="255" t="s">
        <v>7348</v>
      </c>
    </row>
    <row r="527" spans="100:199" ht="14.85" customHeight="1">
      <c r="CV527" s="126" t="s">
        <v>7349</v>
      </c>
      <c r="CW527" s="127" t="s">
        <v>4864</v>
      </c>
      <c r="CX527" s="126" t="s">
        <v>7349</v>
      </c>
      <c r="CY527" s="127" t="s">
        <v>4864</v>
      </c>
      <c r="CZ527" s="126" t="s">
        <v>7349</v>
      </c>
      <c r="DA527" s="127" t="s">
        <v>4864</v>
      </c>
      <c r="DB527" s="126" t="s">
        <v>7349</v>
      </c>
      <c r="DC527" s="127" t="s">
        <v>4864</v>
      </c>
      <c r="EQ527" s="135"/>
      <c r="ES527" s="135"/>
      <c r="GP527" s="255">
        <v>102649</v>
      </c>
      <c r="GQ527" s="255" t="s">
        <v>7350</v>
      </c>
    </row>
    <row r="528" spans="100:199" ht="14.85" customHeight="1">
      <c r="CV528" s="126" t="s">
        <v>7351</v>
      </c>
      <c r="CW528" s="127" t="s">
        <v>4865</v>
      </c>
      <c r="CX528" s="126" t="s">
        <v>7351</v>
      </c>
      <c r="CY528" s="127" t="s">
        <v>4865</v>
      </c>
      <c r="CZ528" s="126" t="s">
        <v>7351</v>
      </c>
      <c r="DA528" s="127" t="s">
        <v>4865</v>
      </c>
      <c r="DB528" s="126" t="s">
        <v>7351</v>
      </c>
      <c r="DC528" s="127" t="s">
        <v>4865</v>
      </c>
      <c r="EQ528" s="135"/>
      <c r="ES528" s="135"/>
      <c r="GP528" s="255">
        <v>102653</v>
      </c>
      <c r="GQ528" s="255" t="s">
        <v>7352</v>
      </c>
    </row>
    <row r="529" spans="100:199" ht="14.85" customHeight="1">
      <c r="CV529" s="126" t="s">
        <v>7353</v>
      </c>
      <c r="CW529" s="127" t="s">
        <v>4866</v>
      </c>
      <c r="CX529" s="126" t="s">
        <v>7353</v>
      </c>
      <c r="CY529" s="127" t="s">
        <v>4866</v>
      </c>
      <c r="CZ529" s="126" t="s">
        <v>7353</v>
      </c>
      <c r="DA529" s="127" t="s">
        <v>4866</v>
      </c>
      <c r="DB529" s="126" t="s">
        <v>7353</v>
      </c>
      <c r="DC529" s="127" t="s">
        <v>4866</v>
      </c>
      <c r="EQ529" s="135"/>
      <c r="ES529" s="135"/>
      <c r="GP529" s="255">
        <v>102655</v>
      </c>
      <c r="GQ529" s="255" t="s">
        <v>7354</v>
      </c>
    </row>
    <row r="530" spans="100:199" ht="14.85" customHeight="1">
      <c r="CV530" s="126" t="s">
        <v>7355</v>
      </c>
      <c r="CW530" s="127" t="s">
        <v>4867</v>
      </c>
      <c r="CX530" s="126" t="s">
        <v>7355</v>
      </c>
      <c r="CY530" s="127" t="s">
        <v>4867</v>
      </c>
      <c r="CZ530" s="126" t="s">
        <v>7355</v>
      </c>
      <c r="DA530" s="127" t="s">
        <v>4867</v>
      </c>
      <c r="DB530" s="126" t="s">
        <v>7355</v>
      </c>
      <c r="DC530" s="127" t="s">
        <v>4867</v>
      </c>
      <c r="EQ530" s="135"/>
      <c r="ES530" s="135"/>
      <c r="GP530" s="255">
        <v>102662</v>
      </c>
      <c r="GQ530" s="255" t="s">
        <v>7356</v>
      </c>
    </row>
    <row r="531" spans="100:199" ht="14.85" customHeight="1">
      <c r="CV531" s="126" t="s">
        <v>7357</v>
      </c>
      <c r="CW531" s="127" t="s">
        <v>4868</v>
      </c>
      <c r="CX531" s="126" t="s">
        <v>7357</v>
      </c>
      <c r="CY531" s="127" t="s">
        <v>4868</v>
      </c>
      <c r="CZ531" s="126" t="s">
        <v>7357</v>
      </c>
      <c r="DA531" s="127" t="s">
        <v>4868</v>
      </c>
      <c r="DB531" s="126" t="s">
        <v>7357</v>
      </c>
      <c r="DC531" s="127" t="s">
        <v>4868</v>
      </c>
      <c r="EQ531" s="135"/>
      <c r="ES531" s="135"/>
      <c r="GP531" s="255">
        <v>102667</v>
      </c>
      <c r="GQ531" s="255" t="s">
        <v>7358</v>
      </c>
    </row>
    <row r="532" spans="100:199" ht="14.85" customHeight="1">
      <c r="CV532" s="126" t="s">
        <v>7359</v>
      </c>
      <c r="CW532" s="127" t="s">
        <v>4869</v>
      </c>
      <c r="CX532" s="126" t="s">
        <v>7359</v>
      </c>
      <c r="CY532" s="127" t="s">
        <v>4869</v>
      </c>
      <c r="CZ532" s="126" t="s">
        <v>7359</v>
      </c>
      <c r="DA532" s="127" t="s">
        <v>4869</v>
      </c>
      <c r="DB532" s="126" t="s">
        <v>7359</v>
      </c>
      <c r="DC532" s="127" t="s">
        <v>4869</v>
      </c>
      <c r="EQ532" s="135"/>
      <c r="ES532" s="135"/>
      <c r="GP532" s="255">
        <v>102675</v>
      </c>
      <c r="GQ532" s="255" t="s">
        <v>7360</v>
      </c>
    </row>
    <row r="533" spans="100:199" ht="14.85" customHeight="1">
      <c r="CV533" s="126" t="s">
        <v>7361</v>
      </c>
      <c r="CW533" s="127" t="s">
        <v>4870</v>
      </c>
      <c r="CX533" s="126" t="s">
        <v>7361</v>
      </c>
      <c r="CY533" s="127" t="s">
        <v>4870</v>
      </c>
      <c r="CZ533" s="126" t="s">
        <v>7361</v>
      </c>
      <c r="DA533" s="127" t="s">
        <v>4870</v>
      </c>
      <c r="DB533" s="126" t="s">
        <v>7361</v>
      </c>
      <c r="DC533" s="127" t="s">
        <v>4870</v>
      </c>
      <c r="EQ533" s="135"/>
      <c r="ES533" s="135"/>
      <c r="GP533" s="255">
        <v>102681</v>
      </c>
      <c r="GQ533" s="255" t="s">
        <v>7362</v>
      </c>
    </row>
    <row r="534" spans="100:199" ht="14.85" customHeight="1">
      <c r="CV534" s="126" t="s">
        <v>7363</v>
      </c>
      <c r="CW534" s="127" t="s">
        <v>4871</v>
      </c>
      <c r="CX534" s="126" t="s">
        <v>7363</v>
      </c>
      <c r="CY534" s="127" t="s">
        <v>4871</v>
      </c>
      <c r="CZ534" s="126" t="s">
        <v>7363</v>
      </c>
      <c r="DA534" s="127" t="s">
        <v>4871</v>
      </c>
      <c r="DB534" s="126" t="s">
        <v>7363</v>
      </c>
      <c r="DC534" s="127" t="s">
        <v>4871</v>
      </c>
      <c r="EQ534" s="135"/>
      <c r="ES534" s="135"/>
      <c r="GP534" s="255">
        <v>102682</v>
      </c>
      <c r="GQ534" s="255" t="s">
        <v>7364</v>
      </c>
    </row>
    <row r="535" spans="100:199" ht="14.85" customHeight="1">
      <c r="CV535" s="126" t="s">
        <v>7365</v>
      </c>
      <c r="CW535" s="127" t="s">
        <v>4872</v>
      </c>
      <c r="CX535" s="126" t="s">
        <v>7365</v>
      </c>
      <c r="CY535" s="127" t="s">
        <v>4872</v>
      </c>
      <c r="CZ535" s="126" t="s">
        <v>7365</v>
      </c>
      <c r="DA535" s="127" t="s">
        <v>4872</v>
      </c>
      <c r="DB535" s="126" t="s">
        <v>7365</v>
      </c>
      <c r="DC535" s="127" t="s">
        <v>4872</v>
      </c>
      <c r="EQ535" s="135"/>
      <c r="ES535" s="135"/>
      <c r="GP535" s="255">
        <v>102693</v>
      </c>
      <c r="GQ535" s="255" t="s">
        <v>7366</v>
      </c>
    </row>
    <row r="536" spans="100:199" ht="14.85" customHeight="1">
      <c r="CV536" s="126" t="s">
        <v>7367</v>
      </c>
      <c r="CW536" s="127" t="s">
        <v>4873</v>
      </c>
      <c r="CX536" s="126" t="s">
        <v>7367</v>
      </c>
      <c r="CY536" s="127" t="s">
        <v>4873</v>
      </c>
      <c r="CZ536" s="126" t="s">
        <v>7367</v>
      </c>
      <c r="DA536" s="127" t="s">
        <v>4873</v>
      </c>
      <c r="DB536" s="126" t="s">
        <v>7367</v>
      </c>
      <c r="DC536" s="127" t="s">
        <v>4873</v>
      </c>
      <c r="EQ536" s="135"/>
      <c r="ES536" s="135"/>
      <c r="GP536" s="255">
        <v>102694</v>
      </c>
      <c r="GQ536" s="255" t="s">
        <v>7368</v>
      </c>
    </row>
    <row r="537" spans="100:199" ht="14.85" customHeight="1">
      <c r="CV537" s="126" t="s">
        <v>7369</v>
      </c>
      <c r="CW537" s="127" t="s">
        <v>4874</v>
      </c>
      <c r="CX537" s="126" t="s">
        <v>7369</v>
      </c>
      <c r="CY537" s="127" t="s">
        <v>4874</v>
      </c>
      <c r="CZ537" s="126" t="s">
        <v>7369</v>
      </c>
      <c r="DA537" s="127" t="s">
        <v>4874</v>
      </c>
      <c r="DB537" s="126" t="s">
        <v>7369</v>
      </c>
      <c r="DC537" s="127" t="s">
        <v>4874</v>
      </c>
      <c r="EQ537" s="135"/>
      <c r="ES537" s="135"/>
      <c r="GP537" s="255">
        <v>102727</v>
      </c>
      <c r="GQ537" s="255" t="s">
        <v>7370</v>
      </c>
    </row>
    <row r="538" spans="100:199" ht="14.85" customHeight="1">
      <c r="CV538" s="126" t="s">
        <v>7371</v>
      </c>
      <c r="CW538" s="127" t="s">
        <v>4875</v>
      </c>
      <c r="CX538" s="126" t="s">
        <v>7371</v>
      </c>
      <c r="CY538" s="127" t="s">
        <v>4875</v>
      </c>
      <c r="CZ538" s="126" t="s">
        <v>7371</v>
      </c>
      <c r="DA538" s="127" t="s">
        <v>4875</v>
      </c>
      <c r="DB538" s="126" t="s">
        <v>7371</v>
      </c>
      <c r="DC538" s="127" t="s">
        <v>4875</v>
      </c>
      <c r="EQ538" s="135"/>
      <c r="ES538" s="135"/>
      <c r="GP538" s="255">
        <v>102744</v>
      </c>
      <c r="GQ538" s="255" t="s">
        <v>7372</v>
      </c>
    </row>
    <row r="539" spans="100:199" ht="14.85" customHeight="1">
      <c r="CV539" s="126" t="s">
        <v>7373</v>
      </c>
      <c r="CW539" s="127" t="s">
        <v>4876</v>
      </c>
      <c r="CX539" s="126" t="s">
        <v>7373</v>
      </c>
      <c r="CY539" s="127" t="s">
        <v>4876</v>
      </c>
      <c r="CZ539" s="126" t="s">
        <v>7373</v>
      </c>
      <c r="DA539" s="127" t="s">
        <v>4876</v>
      </c>
      <c r="DB539" s="126" t="s">
        <v>7373</v>
      </c>
      <c r="DC539" s="127" t="s">
        <v>4876</v>
      </c>
      <c r="EQ539" s="135"/>
      <c r="ES539" s="135"/>
      <c r="GP539" s="255">
        <v>102747</v>
      </c>
      <c r="GQ539" s="255" t="s">
        <v>7374</v>
      </c>
    </row>
    <row r="540" spans="100:199" ht="14.85" customHeight="1">
      <c r="CV540" s="126" t="s">
        <v>7375</v>
      </c>
      <c r="CW540" s="127" t="s">
        <v>4877</v>
      </c>
      <c r="CX540" s="126" t="s">
        <v>7375</v>
      </c>
      <c r="CY540" s="127" t="s">
        <v>4877</v>
      </c>
      <c r="CZ540" s="126" t="s">
        <v>7375</v>
      </c>
      <c r="DA540" s="127" t="s">
        <v>4877</v>
      </c>
      <c r="DB540" s="126" t="s">
        <v>7375</v>
      </c>
      <c r="DC540" s="127" t="s">
        <v>4877</v>
      </c>
      <c r="EQ540" s="135"/>
      <c r="ES540" s="135"/>
      <c r="GP540" s="255">
        <v>102748</v>
      </c>
      <c r="GQ540" s="255" t="s">
        <v>7376</v>
      </c>
    </row>
    <row r="541" spans="100:199" ht="14.85" customHeight="1">
      <c r="CV541" s="126" t="s">
        <v>7377</v>
      </c>
      <c r="CW541" s="127" t="s">
        <v>4878</v>
      </c>
      <c r="CX541" s="126" t="s">
        <v>7377</v>
      </c>
      <c r="CY541" s="127" t="s">
        <v>4878</v>
      </c>
      <c r="CZ541" s="126" t="s">
        <v>7377</v>
      </c>
      <c r="DA541" s="127" t="s">
        <v>4878</v>
      </c>
      <c r="DB541" s="126" t="s">
        <v>7377</v>
      </c>
      <c r="DC541" s="127" t="s">
        <v>4878</v>
      </c>
      <c r="EQ541" s="135"/>
      <c r="ES541" s="135"/>
      <c r="GP541" s="255">
        <v>102761</v>
      </c>
      <c r="GQ541" s="255" t="s">
        <v>7378</v>
      </c>
    </row>
    <row r="542" spans="100:199" ht="14.85" customHeight="1">
      <c r="CV542" s="126" t="s">
        <v>7379</v>
      </c>
      <c r="CW542" s="127" t="s">
        <v>4879</v>
      </c>
      <c r="CX542" s="126" t="s">
        <v>7379</v>
      </c>
      <c r="CY542" s="127" t="s">
        <v>4879</v>
      </c>
      <c r="CZ542" s="126" t="s">
        <v>7379</v>
      </c>
      <c r="DA542" s="127" t="s">
        <v>4879</v>
      </c>
      <c r="DB542" s="126" t="s">
        <v>7379</v>
      </c>
      <c r="DC542" s="127" t="s">
        <v>4879</v>
      </c>
      <c r="EQ542" s="135"/>
      <c r="ES542" s="135"/>
      <c r="GP542" s="255">
        <v>102765</v>
      </c>
      <c r="GQ542" s="255" t="s">
        <v>7380</v>
      </c>
    </row>
    <row r="543" spans="100:199" ht="14.85" customHeight="1">
      <c r="CV543" s="126" t="s">
        <v>7381</v>
      </c>
      <c r="CW543" s="127" t="s">
        <v>4880</v>
      </c>
      <c r="CX543" s="126" t="s">
        <v>7381</v>
      </c>
      <c r="CY543" s="127" t="s">
        <v>4880</v>
      </c>
      <c r="CZ543" s="126" t="s">
        <v>7381</v>
      </c>
      <c r="DA543" s="127" t="s">
        <v>4880</v>
      </c>
      <c r="DB543" s="126" t="s">
        <v>7381</v>
      </c>
      <c r="DC543" s="127" t="s">
        <v>4880</v>
      </c>
      <c r="EQ543" s="135"/>
      <c r="ES543" s="135"/>
      <c r="GP543" s="255">
        <v>102775</v>
      </c>
      <c r="GQ543" s="255" t="s">
        <v>7382</v>
      </c>
    </row>
    <row r="544" spans="100:199" ht="14.85" customHeight="1">
      <c r="CV544" s="126" t="s">
        <v>7383</v>
      </c>
      <c r="CW544" s="127" t="s">
        <v>4881</v>
      </c>
      <c r="CX544" s="126" t="s">
        <v>7383</v>
      </c>
      <c r="CY544" s="127" t="s">
        <v>4881</v>
      </c>
      <c r="CZ544" s="126" t="s">
        <v>7383</v>
      </c>
      <c r="DA544" s="127" t="s">
        <v>4881</v>
      </c>
      <c r="DB544" s="126" t="s">
        <v>7383</v>
      </c>
      <c r="DC544" s="127" t="s">
        <v>4881</v>
      </c>
      <c r="EQ544" s="135"/>
      <c r="ES544" s="135"/>
      <c r="GP544" s="255">
        <v>102791</v>
      </c>
      <c r="GQ544" s="255" t="s">
        <v>7384</v>
      </c>
    </row>
    <row r="545" spans="100:199" ht="14.85" customHeight="1">
      <c r="CV545" s="126" t="s">
        <v>7385</v>
      </c>
      <c r="CW545" s="127" t="s">
        <v>4882</v>
      </c>
      <c r="CX545" s="126" t="s">
        <v>7385</v>
      </c>
      <c r="CY545" s="127" t="s">
        <v>4882</v>
      </c>
      <c r="CZ545" s="126" t="s">
        <v>7385</v>
      </c>
      <c r="DA545" s="127" t="s">
        <v>4882</v>
      </c>
      <c r="DB545" s="126" t="s">
        <v>7385</v>
      </c>
      <c r="DC545" s="127" t="s">
        <v>4882</v>
      </c>
      <c r="EQ545" s="135"/>
      <c r="ES545" s="135"/>
      <c r="GP545" s="255">
        <v>102813</v>
      </c>
      <c r="GQ545" s="255" t="s">
        <v>7386</v>
      </c>
    </row>
    <row r="546" spans="100:199" ht="14.85" customHeight="1">
      <c r="CV546" s="126" t="s">
        <v>7387</v>
      </c>
      <c r="CW546" s="127" t="s">
        <v>4883</v>
      </c>
      <c r="CX546" s="126" t="s">
        <v>7387</v>
      </c>
      <c r="CY546" s="127" t="s">
        <v>4883</v>
      </c>
      <c r="CZ546" s="126" t="s">
        <v>7387</v>
      </c>
      <c r="DA546" s="127" t="s">
        <v>4883</v>
      </c>
      <c r="DB546" s="126" t="s">
        <v>7387</v>
      </c>
      <c r="DC546" s="127" t="s">
        <v>4883</v>
      </c>
      <c r="EQ546" s="135"/>
      <c r="ES546" s="135"/>
      <c r="GP546" s="255">
        <v>102819</v>
      </c>
      <c r="GQ546" s="255" t="s">
        <v>7388</v>
      </c>
    </row>
    <row r="547" spans="100:199" ht="14.85" customHeight="1">
      <c r="CV547" s="126" t="s">
        <v>7389</v>
      </c>
      <c r="CW547" s="127" t="s">
        <v>4884</v>
      </c>
      <c r="CX547" s="126" t="s">
        <v>7389</v>
      </c>
      <c r="CY547" s="127" t="s">
        <v>4884</v>
      </c>
      <c r="CZ547" s="126" t="s">
        <v>7389</v>
      </c>
      <c r="DA547" s="127" t="s">
        <v>4884</v>
      </c>
      <c r="DB547" s="126" t="s">
        <v>7389</v>
      </c>
      <c r="DC547" s="127" t="s">
        <v>4884</v>
      </c>
      <c r="EQ547" s="135"/>
      <c r="ES547" s="135"/>
      <c r="GP547" s="255">
        <v>102822</v>
      </c>
      <c r="GQ547" s="255" t="s">
        <v>7390</v>
      </c>
    </row>
    <row r="548" spans="100:199" ht="14.85" customHeight="1">
      <c r="CV548" s="126" t="s">
        <v>7391</v>
      </c>
      <c r="CW548" s="127" t="s">
        <v>4885</v>
      </c>
      <c r="CX548" s="126" t="s">
        <v>7391</v>
      </c>
      <c r="CY548" s="127" t="s">
        <v>4885</v>
      </c>
      <c r="CZ548" s="126" t="s">
        <v>7391</v>
      </c>
      <c r="DA548" s="127" t="s">
        <v>4885</v>
      </c>
      <c r="DB548" s="126" t="s">
        <v>7391</v>
      </c>
      <c r="DC548" s="127" t="s">
        <v>4885</v>
      </c>
      <c r="EQ548" s="135"/>
      <c r="ES548" s="135"/>
      <c r="GP548" s="255">
        <v>102824</v>
      </c>
      <c r="GQ548" s="255" t="s">
        <v>7392</v>
      </c>
    </row>
    <row r="549" spans="100:199" ht="14.85" customHeight="1">
      <c r="CV549" s="126" t="s">
        <v>7393</v>
      </c>
      <c r="CW549" s="127" t="s">
        <v>4886</v>
      </c>
      <c r="CX549" s="126" t="s">
        <v>7393</v>
      </c>
      <c r="CY549" s="127" t="s">
        <v>4886</v>
      </c>
      <c r="CZ549" s="126" t="s">
        <v>7393</v>
      </c>
      <c r="DA549" s="127" t="s">
        <v>4886</v>
      </c>
      <c r="DB549" s="126" t="s">
        <v>7393</v>
      </c>
      <c r="DC549" s="127" t="s">
        <v>4886</v>
      </c>
      <c r="EQ549" s="135"/>
      <c r="ES549" s="135"/>
      <c r="GP549" s="255">
        <v>102833</v>
      </c>
      <c r="GQ549" s="255" t="s">
        <v>7394</v>
      </c>
    </row>
    <row r="550" spans="100:199" ht="14.85" customHeight="1">
      <c r="CV550" s="126" t="s">
        <v>7395</v>
      </c>
      <c r="CW550" s="127" t="s">
        <v>4887</v>
      </c>
      <c r="CX550" s="126" t="s">
        <v>7395</v>
      </c>
      <c r="CY550" s="127" t="s">
        <v>4887</v>
      </c>
      <c r="CZ550" s="126" t="s">
        <v>7395</v>
      </c>
      <c r="DA550" s="127" t="s">
        <v>4887</v>
      </c>
      <c r="DB550" s="126" t="s">
        <v>7395</v>
      </c>
      <c r="DC550" s="127" t="s">
        <v>4887</v>
      </c>
      <c r="EQ550" s="135"/>
      <c r="ES550" s="135"/>
      <c r="GP550" s="255">
        <v>102842</v>
      </c>
      <c r="GQ550" s="255" t="s">
        <v>7396</v>
      </c>
    </row>
    <row r="551" spans="100:199" ht="14.85" customHeight="1">
      <c r="CV551" s="126" t="s">
        <v>7397</v>
      </c>
      <c r="CW551" s="127" t="s">
        <v>4888</v>
      </c>
      <c r="CX551" s="126" t="s">
        <v>7397</v>
      </c>
      <c r="CY551" s="127" t="s">
        <v>4888</v>
      </c>
      <c r="CZ551" s="126" t="s">
        <v>7397</v>
      </c>
      <c r="DA551" s="127" t="s">
        <v>4888</v>
      </c>
      <c r="DB551" s="126" t="s">
        <v>7397</v>
      </c>
      <c r="DC551" s="127" t="s">
        <v>4888</v>
      </c>
      <c r="EQ551" s="135"/>
      <c r="ES551" s="135"/>
      <c r="GP551" s="255">
        <v>102847</v>
      </c>
      <c r="GQ551" s="255" t="s">
        <v>7398</v>
      </c>
    </row>
    <row r="552" spans="100:199" ht="14.85" customHeight="1">
      <c r="CV552" s="126" t="s">
        <v>7399</v>
      </c>
      <c r="CW552" s="127" t="s">
        <v>4889</v>
      </c>
      <c r="CX552" s="126" t="s">
        <v>7399</v>
      </c>
      <c r="CY552" s="127" t="s">
        <v>4889</v>
      </c>
      <c r="CZ552" s="126" t="s">
        <v>7399</v>
      </c>
      <c r="DA552" s="127" t="s">
        <v>4889</v>
      </c>
      <c r="DB552" s="126" t="s">
        <v>7399</v>
      </c>
      <c r="DC552" s="127" t="s">
        <v>4889</v>
      </c>
      <c r="EQ552" s="135"/>
      <c r="ES552" s="135"/>
      <c r="GP552" s="255">
        <v>102850</v>
      </c>
      <c r="GQ552" s="255" t="s">
        <v>7400</v>
      </c>
    </row>
    <row r="553" spans="100:199" ht="14.85" customHeight="1">
      <c r="CV553" s="126" t="s">
        <v>7401</v>
      </c>
      <c r="CW553" s="127" t="s">
        <v>4890</v>
      </c>
      <c r="CX553" s="126" t="s">
        <v>7401</v>
      </c>
      <c r="CY553" s="127" t="s">
        <v>4890</v>
      </c>
      <c r="CZ553" s="126" t="s">
        <v>7401</v>
      </c>
      <c r="DA553" s="127" t="s">
        <v>4890</v>
      </c>
      <c r="DB553" s="126" t="s">
        <v>7401</v>
      </c>
      <c r="DC553" s="127" t="s">
        <v>4890</v>
      </c>
      <c r="EQ553" s="135"/>
      <c r="ES553" s="135"/>
      <c r="GP553" s="255">
        <v>102854</v>
      </c>
      <c r="GQ553" s="255" t="s">
        <v>7402</v>
      </c>
    </row>
    <row r="554" spans="100:199" ht="14.85" customHeight="1">
      <c r="CV554" s="126" t="s">
        <v>7403</v>
      </c>
      <c r="CW554" s="127" t="s">
        <v>4891</v>
      </c>
      <c r="CX554" s="126" t="s">
        <v>7403</v>
      </c>
      <c r="CY554" s="127" t="s">
        <v>4891</v>
      </c>
      <c r="CZ554" s="126" t="s">
        <v>7403</v>
      </c>
      <c r="DA554" s="127" t="s">
        <v>4891</v>
      </c>
      <c r="DB554" s="126" t="s">
        <v>7403</v>
      </c>
      <c r="DC554" s="127" t="s">
        <v>4891</v>
      </c>
      <c r="EQ554" s="135"/>
      <c r="ES554" s="135"/>
      <c r="GP554" s="255">
        <v>102858</v>
      </c>
      <c r="GQ554" s="255" t="s">
        <v>7404</v>
      </c>
    </row>
    <row r="555" spans="100:199" ht="14.85" customHeight="1">
      <c r="CV555" s="126" t="s">
        <v>7405</v>
      </c>
      <c r="CW555" s="127" t="s">
        <v>4892</v>
      </c>
      <c r="CX555" s="126" t="s">
        <v>7405</v>
      </c>
      <c r="CY555" s="127" t="s">
        <v>4892</v>
      </c>
      <c r="CZ555" s="126" t="s">
        <v>7405</v>
      </c>
      <c r="DA555" s="127" t="s">
        <v>4892</v>
      </c>
      <c r="DB555" s="126" t="s">
        <v>7405</v>
      </c>
      <c r="DC555" s="127" t="s">
        <v>4892</v>
      </c>
      <c r="EQ555" s="135"/>
      <c r="ES555" s="135"/>
      <c r="GP555" s="255">
        <v>102859</v>
      </c>
      <c r="GQ555" s="255" t="s">
        <v>7406</v>
      </c>
    </row>
    <row r="556" spans="100:199" ht="14.85" customHeight="1">
      <c r="CV556" s="126" t="s">
        <v>7407</v>
      </c>
      <c r="CW556" s="127" t="s">
        <v>4893</v>
      </c>
      <c r="CX556" s="126" t="s">
        <v>7407</v>
      </c>
      <c r="CY556" s="127" t="s">
        <v>4893</v>
      </c>
      <c r="CZ556" s="126" t="s">
        <v>7407</v>
      </c>
      <c r="DA556" s="127" t="s">
        <v>4893</v>
      </c>
      <c r="DB556" s="126" t="s">
        <v>7407</v>
      </c>
      <c r="DC556" s="127" t="s">
        <v>4893</v>
      </c>
      <c r="EQ556" s="135"/>
      <c r="ES556" s="135"/>
      <c r="GP556" s="255">
        <v>102863</v>
      </c>
      <c r="GQ556" s="255" t="s">
        <v>7408</v>
      </c>
    </row>
    <row r="557" spans="100:199" ht="14.85" customHeight="1">
      <c r="CV557" s="126" t="s">
        <v>7409</v>
      </c>
      <c r="CW557" s="127" t="s">
        <v>4894</v>
      </c>
      <c r="CX557" s="126" t="s">
        <v>7409</v>
      </c>
      <c r="CY557" s="127" t="s">
        <v>4894</v>
      </c>
      <c r="CZ557" s="126" t="s">
        <v>7409</v>
      </c>
      <c r="DA557" s="127" t="s">
        <v>4894</v>
      </c>
      <c r="DB557" s="126" t="s">
        <v>7409</v>
      </c>
      <c r="DC557" s="127" t="s">
        <v>4894</v>
      </c>
      <c r="EQ557" s="135"/>
      <c r="ES557" s="135"/>
      <c r="GP557" s="255">
        <v>102876</v>
      </c>
      <c r="GQ557" s="255" t="s">
        <v>7410</v>
      </c>
    </row>
    <row r="558" spans="100:199" ht="14.85" customHeight="1">
      <c r="CV558" s="126" t="s">
        <v>7411</v>
      </c>
      <c r="CW558" s="127" t="s">
        <v>4895</v>
      </c>
      <c r="CX558" s="126" t="s">
        <v>7411</v>
      </c>
      <c r="CY558" s="127" t="s">
        <v>4895</v>
      </c>
      <c r="CZ558" s="126" t="s">
        <v>7411</v>
      </c>
      <c r="DA558" s="127" t="s">
        <v>4895</v>
      </c>
      <c r="DB558" s="126" t="s">
        <v>7411</v>
      </c>
      <c r="DC558" s="127" t="s">
        <v>4895</v>
      </c>
      <c r="EQ558" s="135"/>
      <c r="ES558" s="135"/>
      <c r="GP558" s="255">
        <v>102647</v>
      </c>
      <c r="GQ558" s="255" t="s">
        <v>7412</v>
      </c>
    </row>
    <row r="559" spans="100:199" ht="14.85" customHeight="1">
      <c r="CV559" s="126" t="s">
        <v>7413</v>
      </c>
      <c r="CW559" s="127" t="s">
        <v>4896</v>
      </c>
      <c r="CX559" s="126" t="s">
        <v>7413</v>
      </c>
      <c r="CY559" s="127" t="s">
        <v>4896</v>
      </c>
      <c r="CZ559" s="126" t="s">
        <v>7413</v>
      </c>
      <c r="DA559" s="127" t="s">
        <v>4896</v>
      </c>
      <c r="DB559" s="126" t="s">
        <v>7413</v>
      </c>
      <c r="DC559" s="127" t="s">
        <v>4896</v>
      </c>
      <c r="EQ559" s="135"/>
      <c r="ES559" s="135"/>
      <c r="GP559" s="255">
        <v>102666</v>
      </c>
      <c r="GQ559" s="255" t="s">
        <v>7414</v>
      </c>
    </row>
    <row r="560" spans="100:199" ht="14.85" customHeight="1">
      <c r="CV560" s="126" t="s">
        <v>7415</v>
      </c>
      <c r="CW560" s="127" t="s">
        <v>4897</v>
      </c>
      <c r="CX560" s="126" t="s">
        <v>7415</v>
      </c>
      <c r="CY560" s="127" t="s">
        <v>4897</v>
      </c>
      <c r="CZ560" s="126" t="s">
        <v>7415</v>
      </c>
      <c r="DA560" s="127" t="s">
        <v>4897</v>
      </c>
      <c r="DB560" s="126" t="s">
        <v>7415</v>
      </c>
      <c r="DC560" s="127" t="s">
        <v>4897</v>
      </c>
      <c r="EQ560" s="135"/>
      <c r="ES560" s="135"/>
      <c r="GP560" s="255">
        <v>102668</v>
      </c>
      <c r="GQ560" s="255" t="s">
        <v>7416</v>
      </c>
    </row>
    <row r="561" spans="100:199" ht="14.85" customHeight="1">
      <c r="CV561" s="126" t="s">
        <v>7417</v>
      </c>
      <c r="CW561" s="127" t="s">
        <v>4898</v>
      </c>
      <c r="CX561" s="126" t="s">
        <v>7417</v>
      </c>
      <c r="CY561" s="127" t="s">
        <v>4898</v>
      </c>
      <c r="CZ561" s="126" t="s">
        <v>7417</v>
      </c>
      <c r="DA561" s="127" t="s">
        <v>4898</v>
      </c>
      <c r="DB561" s="126" t="s">
        <v>7417</v>
      </c>
      <c r="DC561" s="127" t="s">
        <v>4898</v>
      </c>
      <c r="EQ561" s="135"/>
      <c r="ES561" s="135"/>
      <c r="GP561" s="255">
        <v>102677</v>
      </c>
      <c r="GQ561" s="255" t="s">
        <v>7418</v>
      </c>
    </row>
    <row r="562" spans="100:199" ht="14.85" customHeight="1">
      <c r="CV562" s="126" t="s">
        <v>7419</v>
      </c>
      <c r="CW562" s="127" t="s">
        <v>4899</v>
      </c>
      <c r="CX562" s="126" t="s">
        <v>7419</v>
      </c>
      <c r="CY562" s="127" t="s">
        <v>4899</v>
      </c>
      <c r="CZ562" s="126" t="s">
        <v>7419</v>
      </c>
      <c r="DA562" s="127" t="s">
        <v>4899</v>
      </c>
      <c r="DB562" s="126" t="s">
        <v>7419</v>
      </c>
      <c r="DC562" s="127" t="s">
        <v>4899</v>
      </c>
      <c r="EQ562" s="135"/>
      <c r="ES562" s="135"/>
      <c r="GP562" s="255">
        <v>102690</v>
      </c>
      <c r="GQ562" s="255" t="s">
        <v>7420</v>
      </c>
    </row>
    <row r="563" spans="100:199" ht="14.85" customHeight="1">
      <c r="CV563" s="126" t="s">
        <v>7421</v>
      </c>
      <c r="CW563" s="127" t="s">
        <v>4900</v>
      </c>
      <c r="CX563" s="126" t="s">
        <v>7421</v>
      </c>
      <c r="CY563" s="127" t="s">
        <v>4900</v>
      </c>
      <c r="CZ563" s="126" t="s">
        <v>7421</v>
      </c>
      <c r="DA563" s="127" t="s">
        <v>4900</v>
      </c>
      <c r="DB563" s="126" t="s">
        <v>7421</v>
      </c>
      <c r="DC563" s="127" t="s">
        <v>4900</v>
      </c>
      <c r="EQ563" s="135"/>
      <c r="ES563" s="135"/>
      <c r="GP563" s="255">
        <v>102714</v>
      </c>
      <c r="GQ563" s="255" t="s">
        <v>7422</v>
      </c>
    </row>
    <row r="564" spans="100:199" ht="14.85" customHeight="1">
      <c r="CV564" s="126" t="s">
        <v>7423</v>
      </c>
      <c r="CW564" s="127" t="s">
        <v>4901</v>
      </c>
      <c r="CX564" s="126" t="s">
        <v>7423</v>
      </c>
      <c r="CY564" s="127" t="s">
        <v>4901</v>
      </c>
      <c r="CZ564" s="126" t="s">
        <v>7423</v>
      </c>
      <c r="DA564" s="127" t="s">
        <v>4901</v>
      </c>
      <c r="DB564" s="126" t="s">
        <v>7423</v>
      </c>
      <c r="DC564" s="127" t="s">
        <v>4901</v>
      </c>
      <c r="EQ564" s="135"/>
      <c r="ES564" s="135"/>
      <c r="GP564" s="255">
        <v>102724</v>
      </c>
      <c r="GQ564" s="255" t="s">
        <v>7424</v>
      </c>
    </row>
    <row r="565" spans="100:199" ht="14.85" customHeight="1">
      <c r="CV565" s="126" t="s">
        <v>7425</v>
      </c>
      <c r="CW565" s="127" t="s">
        <v>4902</v>
      </c>
      <c r="CX565" s="126" t="s">
        <v>7425</v>
      </c>
      <c r="CY565" s="127" t="s">
        <v>4902</v>
      </c>
      <c r="CZ565" s="126" t="s">
        <v>7425</v>
      </c>
      <c r="DA565" s="127" t="s">
        <v>4902</v>
      </c>
      <c r="DB565" s="126" t="s">
        <v>7425</v>
      </c>
      <c r="DC565" s="127" t="s">
        <v>4902</v>
      </c>
      <c r="EQ565" s="135"/>
      <c r="ES565" s="135"/>
      <c r="GP565" s="255">
        <v>102728</v>
      </c>
      <c r="GQ565" s="255" t="s">
        <v>7426</v>
      </c>
    </row>
    <row r="566" spans="100:199" ht="14.85" customHeight="1">
      <c r="CV566" s="126" t="s">
        <v>7427</v>
      </c>
      <c r="CW566" s="127" t="s">
        <v>4903</v>
      </c>
      <c r="CX566" s="126" t="s">
        <v>7427</v>
      </c>
      <c r="CY566" s="127" t="s">
        <v>4903</v>
      </c>
      <c r="CZ566" s="126" t="s">
        <v>7427</v>
      </c>
      <c r="DA566" s="127" t="s">
        <v>4903</v>
      </c>
      <c r="DB566" s="126" t="s">
        <v>7427</v>
      </c>
      <c r="DC566" s="127" t="s">
        <v>4903</v>
      </c>
      <c r="EQ566" s="135"/>
      <c r="ES566" s="135"/>
      <c r="GP566" s="255">
        <v>102746</v>
      </c>
      <c r="GQ566" s="255" t="s">
        <v>7428</v>
      </c>
    </row>
    <row r="567" spans="100:199" ht="14.85" customHeight="1">
      <c r="CV567" s="126" t="s">
        <v>7429</v>
      </c>
      <c r="CW567" s="127" t="s">
        <v>4904</v>
      </c>
      <c r="CX567" s="126" t="s">
        <v>7429</v>
      </c>
      <c r="CY567" s="127" t="s">
        <v>4904</v>
      </c>
      <c r="CZ567" s="126" t="s">
        <v>7429</v>
      </c>
      <c r="DA567" s="127" t="s">
        <v>4904</v>
      </c>
      <c r="DB567" s="126" t="s">
        <v>7429</v>
      </c>
      <c r="DC567" s="127" t="s">
        <v>4904</v>
      </c>
      <c r="EQ567" s="135"/>
      <c r="ES567" s="135"/>
      <c r="GP567" s="255">
        <v>102749</v>
      </c>
      <c r="GQ567" s="255" t="s">
        <v>7430</v>
      </c>
    </row>
    <row r="568" spans="100:199" ht="14.85" customHeight="1">
      <c r="CV568" s="126" t="s">
        <v>7431</v>
      </c>
      <c r="CW568" s="127" t="s">
        <v>4905</v>
      </c>
      <c r="CX568" s="126" t="s">
        <v>7431</v>
      </c>
      <c r="CY568" s="127" t="s">
        <v>4905</v>
      </c>
      <c r="CZ568" s="126" t="s">
        <v>7431</v>
      </c>
      <c r="DA568" s="127" t="s">
        <v>4905</v>
      </c>
      <c r="DB568" s="126" t="s">
        <v>7431</v>
      </c>
      <c r="DC568" s="127" t="s">
        <v>4905</v>
      </c>
      <c r="EQ568" s="135"/>
      <c r="ES568" s="135"/>
      <c r="GP568" s="255">
        <v>102768</v>
      </c>
      <c r="GQ568" s="255" t="s">
        <v>7432</v>
      </c>
    </row>
    <row r="569" spans="100:199" ht="14.85" customHeight="1">
      <c r="CV569" s="126" t="s">
        <v>7433</v>
      </c>
      <c r="CW569" s="127" t="s">
        <v>4906</v>
      </c>
      <c r="CX569" s="126" t="s">
        <v>7433</v>
      </c>
      <c r="CY569" s="127" t="s">
        <v>4906</v>
      </c>
      <c r="CZ569" s="126" t="s">
        <v>7433</v>
      </c>
      <c r="DA569" s="127" t="s">
        <v>4906</v>
      </c>
      <c r="DB569" s="126" t="s">
        <v>7433</v>
      </c>
      <c r="DC569" s="127" t="s">
        <v>4906</v>
      </c>
      <c r="EQ569" s="135"/>
      <c r="ES569" s="135"/>
      <c r="GP569" s="255">
        <v>102769</v>
      </c>
      <c r="GQ569" s="255" t="s">
        <v>7434</v>
      </c>
    </row>
    <row r="570" spans="100:199" ht="14.85" customHeight="1">
      <c r="CV570" s="126" t="s">
        <v>7435</v>
      </c>
      <c r="CW570" s="127" t="s">
        <v>4907</v>
      </c>
      <c r="CX570" s="126" t="s">
        <v>7435</v>
      </c>
      <c r="CY570" s="127" t="s">
        <v>4907</v>
      </c>
      <c r="CZ570" s="126" t="s">
        <v>7435</v>
      </c>
      <c r="DA570" s="127" t="s">
        <v>4907</v>
      </c>
      <c r="DB570" s="126" t="s">
        <v>7435</v>
      </c>
      <c r="DC570" s="127" t="s">
        <v>4907</v>
      </c>
      <c r="EQ570" s="135"/>
      <c r="ES570" s="135"/>
      <c r="GP570" s="255">
        <v>102770</v>
      </c>
      <c r="GQ570" s="255" t="s">
        <v>7436</v>
      </c>
    </row>
    <row r="571" spans="100:199" ht="14.85" customHeight="1">
      <c r="CV571" s="126" t="s">
        <v>7437</v>
      </c>
      <c r="CW571" s="127" t="s">
        <v>4908</v>
      </c>
      <c r="CX571" s="126" t="s">
        <v>7437</v>
      </c>
      <c r="CY571" s="127" t="s">
        <v>4908</v>
      </c>
      <c r="CZ571" s="126" t="s">
        <v>7437</v>
      </c>
      <c r="DA571" s="127" t="s">
        <v>4908</v>
      </c>
      <c r="DB571" s="126" t="s">
        <v>7437</v>
      </c>
      <c r="DC571" s="127" t="s">
        <v>4908</v>
      </c>
      <c r="EQ571" s="135"/>
      <c r="ES571" s="135"/>
      <c r="GP571" s="255">
        <v>102772</v>
      </c>
      <c r="GQ571" s="255" t="s">
        <v>7438</v>
      </c>
    </row>
    <row r="572" spans="100:199" ht="14.85" customHeight="1">
      <c r="CV572" s="126" t="s">
        <v>7439</v>
      </c>
      <c r="CW572" s="127" t="s">
        <v>4909</v>
      </c>
      <c r="CX572" s="126" t="s">
        <v>7439</v>
      </c>
      <c r="CY572" s="127" t="s">
        <v>4909</v>
      </c>
      <c r="CZ572" s="126" t="s">
        <v>7439</v>
      </c>
      <c r="DA572" s="127" t="s">
        <v>4909</v>
      </c>
      <c r="DB572" s="126" t="s">
        <v>7439</v>
      </c>
      <c r="DC572" s="127" t="s">
        <v>4909</v>
      </c>
      <c r="EQ572" s="135"/>
      <c r="ES572" s="135"/>
      <c r="GP572" s="255">
        <v>102784</v>
      </c>
      <c r="GQ572" s="255" t="s">
        <v>7440</v>
      </c>
    </row>
    <row r="573" spans="100:199" ht="14.85" customHeight="1">
      <c r="CV573" s="126" t="s">
        <v>7441</v>
      </c>
      <c r="CW573" s="127" t="s">
        <v>4910</v>
      </c>
      <c r="CX573" s="126" t="s">
        <v>7441</v>
      </c>
      <c r="CY573" s="127" t="s">
        <v>4910</v>
      </c>
      <c r="CZ573" s="126" t="s">
        <v>7441</v>
      </c>
      <c r="DA573" s="127" t="s">
        <v>4910</v>
      </c>
      <c r="DB573" s="126" t="s">
        <v>7441</v>
      </c>
      <c r="DC573" s="127" t="s">
        <v>4910</v>
      </c>
      <c r="EQ573" s="135"/>
      <c r="ES573" s="135"/>
      <c r="GP573" s="255">
        <v>102787</v>
      </c>
      <c r="GQ573" s="255" t="s">
        <v>7442</v>
      </c>
    </row>
    <row r="574" spans="100:199" ht="14.85" customHeight="1">
      <c r="CV574" s="126" t="s">
        <v>7443</v>
      </c>
      <c r="CW574" s="127" t="s">
        <v>4911</v>
      </c>
      <c r="CX574" s="126" t="s">
        <v>7443</v>
      </c>
      <c r="CY574" s="127" t="s">
        <v>4911</v>
      </c>
      <c r="CZ574" s="126" t="s">
        <v>7443</v>
      </c>
      <c r="DA574" s="127" t="s">
        <v>4911</v>
      </c>
      <c r="DB574" s="126" t="s">
        <v>7443</v>
      </c>
      <c r="DC574" s="127" t="s">
        <v>4911</v>
      </c>
      <c r="EQ574" s="135"/>
      <c r="ES574" s="135"/>
      <c r="GP574" s="255">
        <v>102788</v>
      </c>
      <c r="GQ574" s="255" t="s">
        <v>7444</v>
      </c>
    </row>
    <row r="575" spans="100:199" ht="14.85" customHeight="1">
      <c r="CV575" s="126" t="s">
        <v>7445</v>
      </c>
      <c r="CW575" s="127" t="s">
        <v>4912</v>
      </c>
      <c r="CX575" s="126" t="s">
        <v>7445</v>
      </c>
      <c r="CY575" s="127" t="s">
        <v>4912</v>
      </c>
      <c r="CZ575" s="126" t="s">
        <v>7445</v>
      </c>
      <c r="DA575" s="127" t="s">
        <v>4912</v>
      </c>
      <c r="DB575" s="126" t="s">
        <v>7445</v>
      </c>
      <c r="DC575" s="127" t="s">
        <v>4912</v>
      </c>
      <c r="EQ575" s="135"/>
      <c r="ES575" s="135"/>
      <c r="GP575" s="255">
        <v>102795</v>
      </c>
      <c r="GQ575" s="255" t="s">
        <v>7446</v>
      </c>
    </row>
    <row r="576" spans="100:199" ht="14.85" customHeight="1">
      <c r="CV576" s="126" t="s">
        <v>7447</v>
      </c>
      <c r="CW576" s="127" t="s">
        <v>4913</v>
      </c>
      <c r="CX576" s="126" t="s">
        <v>7447</v>
      </c>
      <c r="CY576" s="127" t="s">
        <v>4913</v>
      </c>
      <c r="CZ576" s="126" t="s">
        <v>7447</v>
      </c>
      <c r="DA576" s="127" t="s">
        <v>4913</v>
      </c>
      <c r="DB576" s="126" t="s">
        <v>7447</v>
      </c>
      <c r="DC576" s="127" t="s">
        <v>4913</v>
      </c>
      <c r="EQ576" s="135"/>
      <c r="ES576" s="135"/>
      <c r="GP576" s="255">
        <v>102802</v>
      </c>
      <c r="GQ576" s="255" t="s">
        <v>7448</v>
      </c>
    </row>
    <row r="577" spans="100:199" ht="14.85" customHeight="1">
      <c r="CV577" s="126" t="s">
        <v>7449</v>
      </c>
      <c r="CW577" s="127" t="s">
        <v>4914</v>
      </c>
      <c r="CX577" s="126" t="s">
        <v>7449</v>
      </c>
      <c r="CY577" s="127" t="s">
        <v>4914</v>
      </c>
      <c r="CZ577" s="126" t="s">
        <v>7449</v>
      </c>
      <c r="DA577" s="127" t="s">
        <v>4914</v>
      </c>
      <c r="DB577" s="126" t="s">
        <v>7449</v>
      </c>
      <c r="DC577" s="127" t="s">
        <v>4914</v>
      </c>
      <c r="EQ577" s="135"/>
      <c r="ES577" s="135"/>
      <c r="GP577" s="255">
        <v>102812</v>
      </c>
      <c r="GQ577" s="255" t="s">
        <v>7450</v>
      </c>
    </row>
    <row r="578" spans="100:199" ht="14.85" customHeight="1">
      <c r="CV578" s="126" t="s">
        <v>7451</v>
      </c>
      <c r="CW578" s="127" t="s">
        <v>4915</v>
      </c>
      <c r="CX578" s="126" t="s">
        <v>7451</v>
      </c>
      <c r="CY578" s="127" t="s">
        <v>4915</v>
      </c>
      <c r="CZ578" s="126" t="s">
        <v>7451</v>
      </c>
      <c r="DA578" s="127" t="s">
        <v>4915</v>
      </c>
      <c r="DB578" s="126" t="s">
        <v>7451</v>
      </c>
      <c r="DC578" s="127" t="s">
        <v>4915</v>
      </c>
      <c r="EQ578" s="135"/>
      <c r="ES578" s="135"/>
      <c r="GP578" s="255">
        <v>102821</v>
      </c>
      <c r="GQ578" s="255" t="s">
        <v>7452</v>
      </c>
    </row>
    <row r="579" spans="100:199" ht="14.85" customHeight="1">
      <c r="CV579" s="126" t="s">
        <v>7451</v>
      </c>
      <c r="CW579" s="127" t="s">
        <v>4915</v>
      </c>
      <c r="CX579" s="126" t="s">
        <v>7451</v>
      </c>
      <c r="CY579" s="127" t="s">
        <v>4915</v>
      </c>
      <c r="CZ579" s="126" t="s">
        <v>7451</v>
      </c>
      <c r="DA579" s="127" t="s">
        <v>4915</v>
      </c>
      <c r="DB579" s="126" t="s">
        <v>7451</v>
      </c>
      <c r="DC579" s="127" t="s">
        <v>4915</v>
      </c>
      <c r="EQ579" s="135"/>
      <c r="ES579" s="135"/>
      <c r="GP579" s="255">
        <v>102826</v>
      </c>
      <c r="GQ579" s="255" t="s">
        <v>7453</v>
      </c>
    </row>
    <row r="580" spans="100:199" ht="14.85" customHeight="1">
      <c r="CV580" s="126" t="s">
        <v>7454</v>
      </c>
      <c r="CW580" s="127" t="s">
        <v>4916</v>
      </c>
      <c r="CX580" s="126" t="s">
        <v>7454</v>
      </c>
      <c r="CY580" s="127" t="s">
        <v>4916</v>
      </c>
      <c r="CZ580" s="126" t="s">
        <v>7454</v>
      </c>
      <c r="DA580" s="127" t="s">
        <v>4916</v>
      </c>
      <c r="DB580" s="126" t="s">
        <v>7454</v>
      </c>
      <c r="DC580" s="127" t="s">
        <v>4916</v>
      </c>
      <c r="EQ580" s="135"/>
      <c r="ES580" s="135"/>
      <c r="GP580" s="255">
        <v>102844</v>
      </c>
      <c r="GQ580" s="255" t="s">
        <v>7455</v>
      </c>
    </row>
    <row r="581" spans="100:199" ht="14.85" customHeight="1">
      <c r="CV581" s="126" t="s">
        <v>7456</v>
      </c>
      <c r="CW581" s="127" t="s">
        <v>4917</v>
      </c>
      <c r="CX581" s="126" t="s">
        <v>7456</v>
      </c>
      <c r="CY581" s="127" t="s">
        <v>4917</v>
      </c>
      <c r="CZ581" s="126" t="s">
        <v>7456</v>
      </c>
      <c r="DA581" s="127" t="s">
        <v>4917</v>
      </c>
      <c r="DB581" s="126" t="s">
        <v>7456</v>
      </c>
      <c r="DC581" s="127" t="s">
        <v>4917</v>
      </c>
      <c r="EQ581" s="135"/>
      <c r="ES581" s="135"/>
      <c r="GP581" s="255">
        <v>102848</v>
      </c>
      <c r="GQ581" s="255" t="s">
        <v>7457</v>
      </c>
    </row>
    <row r="582" spans="100:199" ht="14.85" customHeight="1">
      <c r="CV582" s="126" t="s">
        <v>7458</v>
      </c>
      <c r="CW582" s="127" t="s">
        <v>4918</v>
      </c>
      <c r="CX582" s="126" t="s">
        <v>7458</v>
      </c>
      <c r="CY582" s="127" t="s">
        <v>4918</v>
      </c>
      <c r="CZ582" s="126" t="s">
        <v>7458</v>
      </c>
      <c r="DA582" s="127" t="s">
        <v>4918</v>
      </c>
      <c r="DB582" s="126" t="s">
        <v>7458</v>
      </c>
      <c r="DC582" s="127" t="s">
        <v>4918</v>
      </c>
      <c r="EQ582" s="135"/>
      <c r="ES582" s="135"/>
      <c r="GP582" s="255">
        <v>102869</v>
      </c>
      <c r="GQ582" s="255" t="s">
        <v>7459</v>
      </c>
    </row>
    <row r="583" spans="100:199" ht="14.85" customHeight="1">
      <c r="CV583" s="126" t="s">
        <v>7460</v>
      </c>
      <c r="CW583" s="127" t="s">
        <v>4919</v>
      </c>
      <c r="CX583" s="126" t="s">
        <v>7460</v>
      </c>
      <c r="CY583" s="127" t="s">
        <v>4919</v>
      </c>
      <c r="CZ583" s="126" t="s">
        <v>7460</v>
      </c>
      <c r="DA583" s="127" t="s">
        <v>4919</v>
      </c>
      <c r="DB583" s="126" t="s">
        <v>7460</v>
      </c>
      <c r="DC583" s="127" t="s">
        <v>4919</v>
      </c>
      <c r="EQ583" s="135"/>
      <c r="ES583" s="135"/>
      <c r="GP583" s="255">
        <v>102648</v>
      </c>
      <c r="GQ583" s="255" t="s">
        <v>7461</v>
      </c>
    </row>
    <row r="584" spans="100:199" ht="14.85" customHeight="1">
      <c r="CV584" s="126" t="s">
        <v>7462</v>
      </c>
      <c r="CW584" s="127" t="s">
        <v>4920</v>
      </c>
      <c r="CX584" s="126" t="s">
        <v>7462</v>
      </c>
      <c r="CY584" s="127" t="s">
        <v>4920</v>
      </c>
      <c r="CZ584" s="126" t="s">
        <v>7462</v>
      </c>
      <c r="DA584" s="127" t="s">
        <v>4920</v>
      </c>
      <c r="DB584" s="126" t="s">
        <v>7462</v>
      </c>
      <c r="DC584" s="127" t="s">
        <v>4920</v>
      </c>
      <c r="EQ584" s="135"/>
      <c r="ES584" s="135"/>
      <c r="GP584" s="255">
        <v>102658</v>
      </c>
      <c r="GQ584" s="255" t="s">
        <v>7463</v>
      </c>
    </row>
    <row r="585" spans="100:199" ht="14.85" customHeight="1">
      <c r="CV585" s="126" t="s">
        <v>7464</v>
      </c>
      <c r="CW585" s="127" t="s">
        <v>4921</v>
      </c>
      <c r="CX585" s="126" t="s">
        <v>7464</v>
      </c>
      <c r="CY585" s="127" t="s">
        <v>4921</v>
      </c>
      <c r="CZ585" s="126" t="s">
        <v>7464</v>
      </c>
      <c r="DA585" s="127" t="s">
        <v>4921</v>
      </c>
      <c r="DB585" s="126" t="s">
        <v>7464</v>
      </c>
      <c r="DC585" s="127" t="s">
        <v>4921</v>
      </c>
      <c r="EQ585" s="135"/>
      <c r="ES585" s="135"/>
      <c r="GP585" s="255">
        <v>102678</v>
      </c>
      <c r="GQ585" s="255" t="s">
        <v>7465</v>
      </c>
    </row>
    <row r="586" spans="100:199" ht="14.85" customHeight="1">
      <c r="CV586" s="126" t="s">
        <v>7466</v>
      </c>
      <c r="CW586" s="127" t="s">
        <v>4922</v>
      </c>
      <c r="CX586" s="126" t="s">
        <v>7466</v>
      </c>
      <c r="CY586" s="127" t="s">
        <v>4922</v>
      </c>
      <c r="CZ586" s="126" t="s">
        <v>7466</v>
      </c>
      <c r="DA586" s="127" t="s">
        <v>4922</v>
      </c>
      <c r="DB586" s="126" t="s">
        <v>7466</v>
      </c>
      <c r="DC586" s="127" t="s">
        <v>4922</v>
      </c>
      <c r="EQ586" s="135"/>
      <c r="ES586" s="135"/>
      <c r="GP586" s="255">
        <v>102686</v>
      </c>
      <c r="GQ586" s="255" t="s">
        <v>7467</v>
      </c>
    </row>
    <row r="587" spans="100:199" ht="14.85" customHeight="1">
      <c r="CV587" s="126" t="s">
        <v>7468</v>
      </c>
      <c r="CW587" s="127" t="s">
        <v>4923</v>
      </c>
      <c r="CX587" s="126" t="s">
        <v>7468</v>
      </c>
      <c r="CY587" s="127" t="s">
        <v>4923</v>
      </c>
      <c r="CZ587" s="126" t="s">
        <v>7468</v>
      </c>
      <c r="DA587" s="127" t="s">
        <v>4923</v>
      </c>
      <c r="DB587" s="126" t="s">
        <v>7468</v>
      </c>
      <c r="DC587" s="127" t="s">
        <v>4923</v>
      </c>
      <c r="EQ587" s="135"/>
      <c r="ES587" s="135"/>
      <c r="GP587" s="255">
        <v>102701</v>
      </c>
      <c r="GQ587" s="255" t="s">
        <v>7469</v>
      </c>
    </row>
    <row r="588" spans="100:199" ht="14.85" customHeight="1">
      <c r="CV588" s="126" t="s">
        <v>7470</v>
      </c>
      <c r="CW588" s="127" t="s">
        <v>4924</v>
      </c>
      <c r="CX588" s="126" t="s">
        <v>7470</v>
      </c>
      <c r="CY588" s="127" t="s">
        <v>4924</v>
      </c>
      <c r="CZ588" s="126" t="s">
        <v>7470</v>
      </c>
      <c r="DA588" s="127" t="s">
        <v>4924</v>
      </c>
      <c r="DB588" s="126" t="s">
        <v>7470</v>
      </c>
      <c r="DC588" s="127" t="s">
        <v>4924</v>
      </c>
      <c r="EQ588" s="135"/>
      <c r="ES588" s="135"/>
      <c r="GP588" s="255">
        <v>102702</v>
      </c>
      <c r="GQ588" s="255" t="s">
        <v>7471</v>
      </c>
    </row>
    <row r="589" spans="100:199" ht="14.85" customHeight="1">
      <c r="CV589" s="126" t="s">
        <v>7472</v>
      </c>
      <c r="CW589" s="127" t="s">
        <v>4925</v>
      </c>
      <c r="CX589" s="126" t="s">
        <v>7472</v>
      </c>
      <c r="CY589" s="127" t="s">
        <v>4925</v>
      </c>
      <c r="CZ589" s="126" t="s">
        <v>7472</v>
      </c>
      <c r="DA589" s="127" t="s">
        <v>4925</v>
      </c>
      <c r="DB589" s="126" t="s">
        <v>7472</v>
      </c>
      <c r="DC589" s="127" t="s">
        <v>4925</v>
      </c>
      <c r="EQ589" s="135"/>
      <c r="ES589" s="135"/>
      <c r="GP589" s="255">
        <v>102704</v>
      </c>
      <c r="GQ589" s="255" t="s">
        <v>7473</v>
      </c>
    </row>
    <row r="590" spans="100:199" ht="14.85" customHeight="1">
      <c r="CV590" s="126" t="s">
        <v>7474</v>
      </c>
      <c r="CW590" s="127" t="s">
        <v>4926</v>
      </c>
      <c r="CX590" s="126" t="s">
        <v>7474</v>
      </c>
      <c r="CY590" s="127" t="s">
        <v>4926</v>
      </c>
      <c r="CZ590" s="126" t="s">
        <v>7474</v>
      </c>
      <c r="DA590" s="127" t="s">
        <v>4926</v>
      </c>
      <c r="DB590" s="126" t="s">
        <v>7474</v>
      </c>
      <c r="DC590" s="127" t="s">
        <v>4926</v>
      </c>
      <c r="EQ590" s="135"/>
      <c r="ES590" s="135"/>
      <c r="GP590" s="255">
        <v>102706</v>
      </c>
      <c r="GQ590" s="255" t="s">
        <v>7475</v>
      </c>
    </row>
    <row r="591" spans="100:199" ht="14.85" customHeight="1">
      <c r="CV591" s="126" t="s">
        <v>7476</v>
      </c>
      <c r="CW591" s="127" t="s">
        <v>4927</v>
      </c>
      <c r="CX591" s="126" t="s">
        <v>7476</v>
      </c>
      <c r="CY591" s="127" t="s">
        <v>4927</v>
      </c>
      <c r="CZ591" s="126" t="s">
        <v>7476</v>
      </c>
      <c r="DA591" s="127" t="s">
        <v>4927</v>
      </c>
      <c r="DB591" s="126" t="s">
        <v>7476</v>
      </c>
      <c r="DC591" s="127" t="s">
        <v>4927</v>
      </c>
      <c r="EQ591" s="135"/>
      <c r="ES591" s="135"/>
      <c r="GP591" s="255">
        <v>102713</v>
      </c>
      <c r="GQ591" s="255" t="s">
        <v>7477</v>
      </c>
    </row>
    <row r="592" spans="100:199" ht="14.85" customHeight="1">
      <c r="CV592" s="126" t="s">
        <v>7478</v>
      </c>
      <c r="CW592" s="127" t="s">
        <v>4928</v>
      </c>
      <c r="CX592" s="126" t="s">
        <v>7478</v>
      </c>
      <c r="CY592" s="127" t="s">
        <v>4928</v>
      </c>
      <c r="CZ592" s="126" t="s">
        <v>7478</v>
      </c>
      <c r="DA592" s="127" t="s">
        <v>4928</v>
      </c>
      <c r="DB592" s="126" t="s">
        <v>7478</v>
      </c>
      <c r="DC592" s="127" t="s">
        <v>4928</v>
      </c>
      <c r="EQ592" s="135"/>
      <c r="ES592" s="135"/>
      <c r="GP592" s="255">
        <v>102731</v>
      </c>
      <c r="GQ592" s="255" t="s">
        <v>7479</v>
      </c>
    </row>
    <row r="593" spans="100:199" ht="14.85" customHeight="1">
      <c r="CV593" s="126" t="s">
        <v>7478</v>
      </c>
      <c r="CW593" s="127" t="s">
        <v>4928</v>
      </c>
      <c r="CX593" s="126" t="s">
        <v>7478</v>
      </c>
      <c r="CY593" s="127" t="s">
        <v>4928</v>
      </c>
      <c r="CZ593" s="126" t="s">
        <v>7478</v>
      </c>
      <c r="DA593" s="127" t="s">
        <v>4928</v>
      </c>
      <c r="DB593" s="126" t="s">
        <v>7478</v>
      </c>
      <c r="DC593" s="127" t="s">
        <v>4928</v>
      </c>
      <c r="EQ593" s="135"/>
      <c r="ES593" s="135"/>
      <c r="GP593" s="255">
        <v>102736</v>
      </c>
      <c r="GQ593" s="255" t="s">
        <v>7480</v>
      </c>
    </row>
    <row r="594" spans="100:199" ht="14.85" customHeight="1">
      <c r="CV594" s="126" t="s">
        <v>7481</v>
      </c>
      <c r="CW594" s="127" t="s">
        <v>4929</v>
      </c>
      <c r="CX594" s="126" t="s">
        <v>7481</v>
      </c>
      <c r="CY594" s="127" t="s">
        <v>4929</v>
      </c>
      <c r="CZ594" s="126" t="s">
        <v>7481</v>
      </c>
      <c r="DA594" s="127" t="s">
        <v>4929</v>
      </c>
      <c r="DB594" s="126" t="s">
        <v>7481</v>
      </c>
      <c r="DC594" s="127" t="s">
        <v>4929</v>
      </c>
      <c r="EQ594" s="135"/>
      <c r="ES594" s="135"/>
      <c r="GP594" s="255">
        <v>102739</v>
      </c>
      <c r="GQ594" s="255" t="s">
        <v>7482</v>
      </c>
    </row>
    <row r="595" spans="100:199" ht="14.85" customHeight="1">
      <c r="CV595" s="126" t="s">
        <v>7483</v>
      </c>
      <c r="CW595" s="127" t="s">
        <v>4930</v>
      </c>
      <c r="CX595" s="126" t="s">
        <v>7483</v>
      </c>
      <c r="CY595" s="127" t="s">
        <v>4930</v>
      </c>
      <c r="CZ595" s="126" t="s">
        <v>7483</v>
      </c>
      <c r="DA595" s="127" t="s">
        <v>4930</v>
      </c>
      <c r="DB595" s="126" t="s">
        <v>7483</v>
      </c>
      <c r="DC595" s="127" t="s">
        <v>4930</v>
      </c>
      <c r="EQ595" s="135"/>
      <c r="ES595" s="135"/>
      <c r="GP595" s="255">
        <v>102743</v>
      </c>
      <c r="GQ595" s="255" t="s">
        <v>7484</v>
      </c>
    </row>
    <row r="596" spans="100:199" ht="14.85" customHeight="1">
      <c r="CV596" s="126" t="s">
        <v>7485</v>
      </c>
      <c r="CW596" s="127" t="s">
        <v>4931</v>
      </c>
      <c r="CX596" s="126" t="s">
        <v>7485</v>
      </c>
      <c r="CY596" s="127" t="s">
        <v>4931</v>
      </c>
      <c r="CZ596" s="126" t="s">
        <v>7485</v>
      </c>
      <c r="DA596" s="127" t="s">
        <v>4931</v>
      </c>
      <c r="DB596" s="126" t="s">
        <v>7485</v>
      </c>
      <c r="DC596" s="127" t="s">
        <v>4931</v>
      </c>
      <c r="EQ596" s="135"/>
      <c r="ES596" s="135"/>
      <c r="GP596" s="255">
        <v>102750</v>
      </c>
      <c r="GQ596" s="255" t="s">
        <v>7486</v>
      </c>
    </row>
    <row r="597" spans="100:199" ht="14.85" customHeight="1">
      <c r="CV597" s="126" t="s">
        <v>7487</v>
      </c>
      <c r="CW597" s="127" t="s">
        <v>4932</v>
      </c>
      <c r="CX597" s="126" t="s">
        <v>7487</v>
      </c>
      <c r="CY597" s="127" t="s">
        <v>4932</v>
      </c>
      <c r="CZ597" s="126" t="s">
        <v>7487</v>
      </c>
      <c r="DA597" s="127" t="s">
        <v>4932</v>
      </c>
      <c r="DB597" s="126" t="s">
        <v>7487</v>
      </c>
      <c r="DC597" s="127" t="s">
        <v>4932</v>
      </c>
      <c r="EQ597" s="135"/>
      <c r="ES597" s="135"/>
      <c r="GP597" s="255">
        <v>102756</v>
      </c>
      <c r="GQ597" s="255" t="s">
        <v>7488</v>
      </c>
    </row>
    <row r="598" spans="100:199" ht="14.85" customHeight="1">
      <c r="CV598" s="126" t="s">
        <v>7489</v>
      </c>
      <c r="CW598" s="127" t="s">
        <v>4933</v>
      </c>
      <c r="CX598" s="126" t="s">
        <v>7489</v>
      </c>
      <c r="CY598" s="127" t="s">
        <v>4933</v>
      </c>
      <c r="CZ598" s="126" t="s">
        <v>7489</v>
      </c>
      <c r="DA598" s="127" t="s">
        <v>4933</v>
      </c>
      <c r="DB598" s="126" t="s">
        <v>7489</v>
      </c>
      <c r="DC598" s="127" t="s">
        <v>4933</v>
      </c>
      <c r="EQ598" s="135"/>
      <c r="ES598" s="135"/>
      <c r="GP598" s="255">
        <v>102760</v>
      </c>
      <c r="GQ598" s="255" t="s">
        <v>7490</v>
      </c>
    </row>
    <row r="599" spans="100:199" ht="14.85" customHeight="1">
      <c r="CV599" s="126" t="s">
        <v>7491</v>
      </c>
      <c r="CW599" s="127" t="s">
        <v>4934</v>
      </c>
      <c r="CX599" s="126" t="s">
        <v>7491</v>
      </c>
      <c r="CY599" s="127" t="s">
        <v>4934</v>
      </c>
      <c r="CZ599" s="126" t="s">
        <v>7491</v>
      </c>
      <c r="DA599" s="127" t="s">
        <v>4934</v>
      </c>
      <c r="DB599" s="126" t="s">
        <v>7491</v>
      </c>
      <c r="DC599" s="127" t="s">
        <v>4934</v>
      </c>
      <c r="EQ599" s="135"/>
      <c r="ES599" s="135"/>
      <c r="GP599" s="255">
        <v>102782</v>
      </c>
      <c r="GQ599" s="255" t="s">
        <v>7492</v>
      </c>
    </row>
    <row r="600" spans="100:199" ht="14.85" customHeight="1">
      <c r="CV600" s="126" t="s">
        <v>7493</v>
      </c>
      <c r="CW600" s="127" t="s">
        <v>4935</v>
      </c>
      <c r="CX600" s="126" t="s">
        <v>7493</v>
      </c>
      <c r="CY600" s="127" t="s">
        <v>4935</v>
      </c>
      <c r="CZ600" s="126" t="s">
        <v>7493</v>
      </c>
      <c r="DA600" s="127" t="s">
        <v>4935</v>
      </c>
      <c r="DB600" s="126" t="s">
        <v>7493</v>
      </c>
      <c r="DC600" s="127" t="s">
        <v>4935</v>
      </c>
      <c r="EQ600" s="135"/>
      <c r="ES600" s="135"/>
      <c r="GP600" s="255">
        <v>102792</v>
      </c>
      <c r="GQ600" s="255" t="s">
        <v>7494</v>
      </c>
    </row>
    <row r="601" spans="100:199" ht="14.85" customHeight="1">
      <c r="CV601" s="126" t="s">
        <v>7495</v>
      </c>
      <c r="CW601" s="127" t="s">
        <v>4936</v>
      </c>
      <c r="CX601" s="126" t="s">
        <v>7495</v>
      </c>
      <c r="CY601" s="127" t="s">
        <v>4936</v>
      </c>
      <c r="CZ601" s="126" t="s">
        <v>7495</v>
      </c>
      <c r="DA601" s="127" t="s">
        <v>4936</v>
      </c>
      <c r="DB601" s="126" t="s">
        <v>7495</v>
      </c>
      <c r="DC601" s="127" t="s">
        <v>4936</v>
      </c>
      <c r="EQ601" s="135"/>
      <c r="ES601" s="135"/>
      <c r="GP601" s="255">
        <v>102832</v>
      </c>
      <c r="GQ601" s="255" t="s">
        <v>7496</v>
      </c>
    </row>
    <row r="602" spans="100:199" ht="14.85" customHeight="1">
      <c r="CV602" s="126" t="s">
        <v>7497</v>
      </c>
      <c r="CW602" s="127" t="s">
        <v>4937</v>
      </c>
      <c r="CX602" s="126" t="s">
        <v>7497</v>
      </c>
      <c r="CY602" s="127" t="s">
        <v>4937</v>
      </c>
      <c r="CZ602" s="126" t="s">
        <v>7497</v>
      </c>
      <c r="DA602" s="127" t="s">
        <v>4937</v>
      </c>
      <c r="DB602" s="126" t="s">
        <v>7497</v>
      </c>
      <c r="DC602" s="127" t="s">
        <v>4937</v>
      </c>
      <c r="EQ602" s="135"/>
      <c r="ES602" s="135"/>
      <c r="GP602" s="255">
        <v>102872</v>
      </c>
      <c r="GQ602" s="255" t="s">
        <v>7498</v>
      </c>
    </row>
    <row r="603" spans="100:199" ht="14.85" customHeight="1">
      <c r="CV603" s="126" t="s">
        <v>7499</v>
      </c>
      <c r="CW603" s="127" t="s">
        <v>4938</v>
      </c>
      <c r="CX603" s="126" t="s">
        <v>7499</v>
      </c>
      <c r="CY603" s="127" t="s">
        <v>4938</v>
      </c>
      <c r="CZ603" s="126" t="s">
        <v>7499</v>
      </c>
      <c r="DA603" s="127" t="s">
        <v>4938</v>
      </c>
      <c r="DB603" s="126" t="s">
        <v>7499</v>
      </c>
      <c r="DC603" s="127" t="s">
        <v>4938</v>
      </c>
      <c r="EQ603" s="135"/>
      <c r="ES603" s="135"/>
      <c r="GP603" s="255">
        <v>102877</v>
      </c>
      <c r="GQ603" s="255" t="s">
        <v>7500</v>
      </c>
    </row>
    <row r="604" spans="100:199" ht="14.85" customHeight="1">
      <c r="CV604" s="126" t="s">
        <v>7501</v>
      </c>
      <c r="CW604" s="127" t="s">
        <v>4939</v>
      </c>
      <c r="CX604" s="126" t="s">
        <v>7501</v>
      </c>
      <c r="CY604" s="127" t="s">
        <v>4939</v>
      </c>
      <c r="CZ604" s="126" t="s">
        <v>7501</v>
      </c>
      <c r="DA604" s="127" t="s">
        <v>4939</v>
      </c>
      <c r="DB604" s="126" t="s">
        <v>7501</v>
      </c>
      <c r="DC604" s="127" t="s">
        <v>4939</v>
      </c>
      <c r="EQ604" s="135"/>
      <c r="ES604" s="135"/>
      <c r="GP604" s="255">
        <v>102883</v>
      </c>
      <c r="GQ604" s="255" t="s">
        <v>7502</v>
      </c>
    </row>
    <row r="605" spans="100:199" ht="14.85" customHeight="1">
      <c r="CV605" s="126" t="s">
        <v>7503</v>
      </c>
      <c r="CW605" s="127" t="s">
        <v>4940</v>
      </c>
      <c r="CX605" s="126" t="s">
        <v>7503</v>
      </c>
      <c r="CY605" s="127" t="s">
        <v>4940</v>
      </c>
      <c r="CZ605" s="126" t="s">
        <v>7503</v>
      </c>
      <c r="DA605" s="127" t="s">
        <v>4940</v>
      </c>
      <c r="DB605" s="126" t="s">
        <v>7503</v>
      </c>
      <c r="DC605" s="127" t="s">
        <v>4940</v>
      </c>
      <c r="EQ605" s="135"/>
      <c r="ES605" s="135"/>
      <c r="GP605" s="255">
        <v>102652</v>
      </c>
      <c r="GQ605" s="255" t="s">
        <v>7504</v>
      </c>
    </row>
    <row r="606" spans="100:199" ht="14.85" customHeight="1">
      <c r="CV606" s="126" t="s">
        <v>7505</v>
      </c>
      <c r="CW606" s="127" t="s">
        <v>4941</v>
      </c>
      <c r="CX606" s="126" t="s">
        <v>7505</v>
      </c>
      <c r="CY606" s="127" t="s">
        <v>4941</v>
      </c>
      <c r="CZ606" s="126" t="s">
        <v>7505</v>
      </c>
      <c r="DA606" s="127" t="s">
        <v>4941</v>
      </c>
      <c r="DB606" s="126" t="s">
        <v>7505</v>
      </c>
      <c r="DC606" s="127" t="s">
        <v>4941</v>
      </c>
      <c r="EQ606" s="135"/>
      <c r="ES606" s="135"/>
      <c r="GP606" s="255">
        <v>102656</v>
      </c>
      <c r="GQ606" s="255" t="s">
        <v>7506</v>
      </c>
    </row>
    <row r="607" spans="100:199" ht="14.85" customHeight="1">
      <c r="CV607" s="126" t="s">
        <v>7507</v>
      </c>
      <c r="CW607" s="127" t="s">
        <v>4942</v>
      </c>
      <c r="CX607" s="126" t="s">
        <v>7507</v>
      </c>
      <c r="CY607" s="127" t="s">
        <v>4942</v>
      </c>
      <c r="CZ607" s="126" t="s">
        <v>7507</v>
      </c>
      <c r="DA607" s="127" t="s">
        <v>4942</v>
      </c>
      <c r="DB607" s="126" t="s">
        <v>7507</v>
      </c>
      <c r="DC607" s="127" t="s">
        <v>4942</v>
      </c>
      <c r="EQ607" s="135"/>
      <c r="ES607" s="135"/>
      <c r="GP607" s="255">
        <v>102657</v>
      </c>
      <c r="GQ607" s="255" t="s">
        <v>7508</v>
      </c>
    </row>
    <row r="608" spans="100:199" ht="14.85" customHeight="1">
      <c r="CV608" s="126" t="s">
        <v>7509</v>
      </c>
      <c r="CW608" s="127" t="s">
        <v>4943</v>
      </c>
      <c r="CX608" s="126" t="s">
        <v>7509</v>
      </c>
      <c r="CY608" s="127" t="s">
        <v>4943</v>
      </c>
      <c r="CZ608" s="126" t="s">
        <v>7509</v>
      </c>
      <c r="DA608" s="127" t="s">
        <v>4943</v>
      </c>
      <c r="DB608" s="126" t="s">
        <v>7509</v>
      </c>
      <c r="DC608" s="127" t="s">
        <v>4943</v>
      </c>
      <c r="EQ608" s="135"/>
      <c r="ES608" s="135"/>
      <c r="GP608" s="255">
        <v>102659</v>
      </c>
      <c r="GQ608" s="255" t="s">
        <v>7510</v>
      </c>
    </row>
    <row r="609" spans="100:199" ht="14.85" customHeight="1">
      <c r="CV609" s="126" t="s">
        <v>7511</v>
      </c>
      <c r="CW609" s="127" t="s">
        <v>4944</v>
      </c>
      <c r="CX609" s="126" t="s">
        <v>7511</v>
      </c>
      <c r="CY609" s="127" t="s">
        <v>4944</v>
      </c>
      <c r="CZ609" s="126" t="s">
        <v>7511</v>
      </c>
      <c r="DA609" s="127" t="s">
        <v>4944</v>
      </c>
      <c r="DB609" s="126" t="s">
        <v>7511</v>
      </c>
      <c r="DC609" s="127" t="s">
        <v>4944</v>
      </c>
      <c r="EQ609" s="135"/>
      <c r="ES609" s="135"/>
      <c r="GP609" s="255">
        <v>102660</v>
      </c>
      <c r="GQ609" s="255" t="s">
        <v>7512</v>
      </c>
    </row>
    <row r="610" spans="100:199" ht="14.85" customHeight="1">
      <c r="CV610" s="126" t="s">
        <v>7513</v>
      </c>
      <c r="CW610" s="127" t="s">
        <v>4945</v>
      </c>
      <c r="CX610" s="126" t="s">
        <v>7513</v>
      </c>
      <c r="CY610" s="127" t="s">
        <v>4945</v>
      </c>
      <c r="CZ610" s="126" t="s">
        <v>7513</v>
      </c>
      <c r="DA610" s="127" t="s">
        <v>4945</v>
      </c>
      <c r="DB610" s="126" t="s">
        <v>7513</v>
      </c>
      <c r="DC610" s="127" t="s">
        <v>4945</v>
      </c>
      <c r="EQ610" s="135"/>
      <c r="ES610" s="135"/>
      <c r="GP610" s="255">
        <v>102665</v>
      </c>
      <c r="GQ610" s="255" t="s">
        <v>7514</v>
      </c>
    </row>
    <row r="611" spans="100:199" ht="14.85" customHeight="1">
      <c r="CV611" s="126" t="s">
        <v>7515</v>
      </c>
      <c r="CW611" s="127" t="s">
        <v>4946</v>
      </c>
      <c r="CX611" s="126" t="s">
        <v>7515</v>
      </c>
      <c r="CY611" s="127" t="s">
        <v>4946</v>
      </c>
      <c r="CZ611" s="126" t="s">
        <v>7515</v>
      </c>
      <c r="DA611" s="127" t="s">
        <v>4946</v>
      </c>
      <c r="DB611" s="126" t="s">
        <v>7515</v>
      </c>
      <c r="DC611" s="127" t="s">
        <v>4946</v>
      </c>
      <c r="EQ611" s="135"/>
      <c r="ES611" s="135"/>
      <c r="GP611" s="255">
        <v>102679</v>
      </c>
      <c r="GQ611" s="255" t="s">
        <v>7516</v>
      </c>
    </row>
    <row r="612" spans="100:199" ht="14.85" customHeight="1">
      <c r="CV612" s="126" t="s">
        <v>7517</v>
      </c>
      <c r="CW612" s="127" t="s">
        <v>4947</v>
      </c>
      <c r="CX612" s="126" t="s">
        <v>7517</v>
      </c>
      <c r="CY612" s="127" t="s">
        <v>4947</v>
      </c>
      <c r="CZ612" s="126" t="s">
        <v>7517</v>
      </c>
      <c r="DA612" s="127" t="s">
        <v>4947</v>
      </c>
      <c r="DB612" s="126" t="s">
        <v>7517</v>
      </c>
      <c r="DC612" s="127" t="s">
        <v>4947</v>
      </c>
      <c r="EQ612" s="135"/>
      <c r="ES612" s="135"/>
      <c r="GP612" s="255">
        <v>102680</v>
      </c>
      <c r="GQ612" s="255" t="s">
        <v>7518</v>
      </c>
    </row>
    <row r="613" spans="100:199" ht="14.85" customHeight="1">
      <c r="CV613" s="126" t="s">
        <v>7519</v>
      </c>
      <c r="CW613" s="127" t="s">
        <v>4948</v>
      </c>
      <c r="CX613" s="126" t="s">
        <v>7519</v>
      </c>
      <c r="CY613" s="127" t="s">
        <v>4948</v>
      </c>
      <c r="CZ613" s="126" t="s">
        <v>7519</v>
      </c>
      <c r="DA613" s="127" t="s">
        <v>4948</v>
      </c>
      <c r="DB613" s="126" t="s">
        <v>7519</v>
      </c>
      <c r="DC613" s="127" t="s">
        <v>4948</v>
      </c>
      <c r="EQ613" s="135"/>
      <c r="ES613" s="135"/>
      <c r="GP613" s="255">
        <v>102685</v>
      </c>
      <c r="GQ613" s="255" t="s">
        <v>7520</v>
      </c>
    </row>
    <row r="614" spans="100:199" ht="14.85" customHeight="1">
      <c r="CV614" s="126" t="s">
        <v>7521</v>
      </c>
      <c r="CW614" s="127" t="s">
        <v>4949</v>
      </c>
      <c r="CX614" s="126" t="s">
        <v>7521</v>
      </c>
      <c r="CY614" s="127" t="s">
        <v>4949</v>
      </c>
      <c r="CZ614" s="126" t="s">
        <v>7521</v>
      </c>
      <c r="DA614" s="127" t="s">
        <v>4949</v>
      </c>
      <c r="DB614" s="126" t="s">
        <v>7521</v>
      </c>
      <c r="DC614" s="127" t="s">
        <v>4949</v>
      </c>
      <c r="EQ614" s="135"/>
      <c r="ES614" s="135"/>
      <c r="GP614" s="255">
        <v>102688</v>
      </c>
      <c r="GQ614" s="255" t="s">
        <v>7522</v>
      </c>
    </row>
    <row r="615" spans="100:199" ht="14.85" customHeight="1">
      <c r="CV615" s="126" t="s">
        <v>7523</v>
      </c>
      <c r="CW615" s="127" t="s">
        <v>4950</v>
      </c>
      <c r="CX615" s="126" t="s">
        <v>7523</v>
      </c>
      <c r="CY615" s="127" t="s">
        <v>4950</v>
      </c>
      <c r="CZ615" s="126" t="s">
        <v>7523</v>
      </c>
      <c r="DA615" s="127" t="s">
        <v>4950</v>
      </c>
      <c r="DB615" s="126" t="s">
        <v>7523</v>
      </c>
      <c r="DC615" s="127" t="s">
        <v>4950</v>
      </c>
      <c r="EQ615" s="135"/>
      <c r="ES615" s="135"/>
      <c r="GP615" s="255">
        <v>102692</v>
      </c>
      <c r="GQ615" s="255" t="s">
        <v>7524</v>
      </c>
    </row>
    <row r="616" spans="100:199" ht="14.85" customHeight="1">
      <c r="CV616" s="126" t="s">
        <v>7525</v>
      </c>
      <c r="CW616" s="127" t="s">
        <v>4951</v>
      </c>
      <c r="CX616" s="126" t="s">
        <v>7525</v>
      </c>
      <c r="CY616" s="127" t="s">
        <v>4951</v>
      </c>
      <c r="CZ616" s="126" t="s">
        <v>7525</v>
      </c>
      <c r="DA616" s="127" t="s">
        <v>4951</v>
      </c>
      <c r="DB616" s="126" t="s">
        <v>7525</v>
      </c>
      <c r="DC616" s="127" t="s">
        <v>4951</v>
      </c>
      <c r="EQ616" s="135"/>
      <c r="ES616" s="135"/>
      <c r="GP616" s="255">
        <v>102703</v>
      </c>
      <c r="GQ616" s="255" t="s">
        <v>7526</v>
      </c>
    </row>
    <row r="617" spans="100:199" ht="14.85" customHeight="1">
      <c r="CV617" s="126" t="s">
        <v>7527</v>
      </c>
      <c r="CW617" s="127" t="s">
        <v>4952</v>
      </c>
      <c r="CX617" s="126" t="s">
        <v>7527</v>
      </c>
      <c r="CY617" s="127" t="s">
        <v>4952</v>
      </c>
      <c r="CZ617" s="126" t="s">
        <v>7527</v>
      </c>
      <c r="DA617" s="127" t="s">
        <v>4952</v>
      </c>
      <c r="DB617" s="126" t="s">
        <v>7527</v>
      </c>
      <c r="DC617" s="127" t="s">
        <v>4952</v>
      </c>
      <c r="EQ617" s="135"/>
      <c r="ES617" s="135"/>
      <c r="GP617" s="255">
        <v>102721</v>
      </c>
      <c r="GQ617" s="255" t="s">
        <v>7528</v>
      </c>
    </row>
    <row r="618" spans="100:199" ht="14.85" customHeight="1">
      <c r="CV618" s="126" t="s">
        <v>7529</v>
      </c>
      <c r="CW618" s="127" t="s">
        <v>4953</v>
      </c>
      <c r="CX618" s="126" t="s">
        <v>7529</v>
      </c>
      <c r="CY618" s="127" t="s">
        <v>4953</v>
      </c>
      <c r="CZ618" s="126" t="s">
        <v>7529</v>
      </c>
      <c r="DA618" s="127" t="s">
        <v>4953</v>
      </c>
      <c r="DB618" s="126" t="s">
        <v>7529</v>
      </c>
      <c r="DC618" s="127" t="s">
        <v>4953</v>
      </c>
      <c r="EQ618" s="135"/>
      <c r="ES618" s="135"/>
      <c r="GP618" s="255">
        <v>102729</v>
      </c>
      <c r="GQ618" s="255" t="s">
        <v>7530</v>
      </c>
    </row>
    <row r="619" spans="100:199" ht="14.85" customHeight="1">
      <c r="CV619" s="126" t="s">
        <v>7531</v>
      </c>
      <c r="CW619" s="127" t="s">
        <v>4954</v>
      </c>
      <c r="CX619" s="126" t="s">
        <v>7531</v>
      </c>
      <c r="CY619" s="127" t="s">
        <v>4954</v>
      </c>
      <c r="CZ619" s="126" t="s">
        <v>7531</v>
      </c>
      <c r="DA619" s="127" t="s">
        <v>4954</v>
      </c>
      <c r="DB619" s="126" t="s">
        <v>7531</v>
      </c>
      <c r="DC619" s="127" t="s">
        <v>4954</v>
      </c>
      <c r="EQ619" s="135"/>
      <c r="ES619" s="135"/>
      <c r="GP619" s="255">
        <v>102730</v>
      </c>
      <c r="GQ619" s="255" t="s">
        <v>7532</v>
      </c>
    </row>
    <row r="620" spans="100:199" ht="14.85" customHeight="1">
      <c r="CV620" s="126" t="s">
        <v>7533</v>
      </c>
      <c r="CW620" s="127" t="s">
        <v>4955</v>
      </c>
      <c r="CX620" s="126" t="s">
        <v>7533</v>
      </c>
      <c r="CY620" s="127" t="s">
        <v>4955</v>
      </c>
      <c r="CZ620" s="126" t="s">
        <v>7533</v>
      </c>
      <c r="DA620" s="127" t="s">
        <v>4955</v>
      </c>
      <c r="DB620" s="126" t="s">
        <v>7533</v>
      </c>
      <c r="DC620" s="127" t="s">
        <v>4955</v>
      </c>
      <c r="EQ620" s="135"/>
      <c r="ES620" s="135"/>
      <c r="GP620" s="255">
        <v>102735</v>
      </c>
      <c r="GQ620" s="255" t="s">
        <v>7534</v>
      </c>
    </row>
    <row r="621" spans="100:199" ht="14.85" customHeight="1">
      <c r="CV621" s="126" t="s">
        <v>7535</v>
      </c>
      <c r="CW621" s="127" t="s">
        <v>4956</v>
      </c>
      <c r="CX621" s="126" t="s">
        <v>7535</v>
      </c>
      <c r="CY621" s="127" t="s">
        <v>4956</v>
      </c>
      <c r="CZ621" s="126" t="s">
        <v>7535</v>
      </c>
      <c r="DA621" s="127" t="s">
        <v>4956</v>
      </c>
      <c r="DB621" s="126" t="s">
        <v>7535</v>
      </c>
      <c r="DC621" s="127" t="s">
        <v>4956</v>
      </c>
      <c r="EQ621" s="135"/>
      <c r="ES621" s="135"/>
      <c r="GP621" s="255">
        <v>102742</v>
      </c>
      <c r="GQ621" s="255" t="s">
        <v>7536</v>
      </c>
    </row>
    <row r="622" spans="100:199" ht="14.85" customHeight="1">
      <c r="CV622" s="126" t="s">
        <v>7537</v>
      </c>
      <c r="CW622" s="127" t="s">
        <v>4957</v>
      </c>
      <c r="CX622" s="126" t="s">
        <v>7537</v>
      </c>
      <c r="CY622" s="127" t="s">
        <v>4957</v>
      </c>
      <c r="CZ622" s="126" t="s">
        <v>7537</v>
      </c>
      <c r="DA622" s="127" t="s">
        <v>4957</v>
      </c>
      <c r="DB622" s="126" t="s">
        <v>7537</v>
      </c>
      <c r="DC622" s="127" t="s">
        <v>4957</v>
      </c>
      <c r="EQ622" s="135"/>
      <c r="ES622" s="135"/>
      <c r="GP622" s="255">
        <v>102771</v>
      </c>
      <c r="GQ622" s="255" t="s">
        <v>7538</v>
      </c>
    </row>
    <row r="623" spans="100:199" ht="14.85" customHeight="1">
      <c r="CV623" s="126" t="s">
        <v>7539</v>
      </c>
      <c r="CW623" s="127" t="s">
        <v>4958</v>
      </c>
      <c r="CX623" s="126" t="s">
        <v>7539</v>
      </c>
      <c r="CY623" s="127" t="s">
        <v>4958</v>
      </c>
      <c r="CZ623" s="126" t="s">
        <v>7539</v>
      </c>
      <c r="DA623" s="127" t="s">
        <v>4958</v>
      </c>
      <c r="DB623" s="126" t="s">
        <v>7539</v>
      </c>
      <c r="DC623" s="127" t="s">
        <v>4958</v>
      </c>
      <c r="EQ623" s="135"/>
      <c r="ES623" s="135"/>
      <c r="GP623" s="255">
        <v>102783</v>
      </c>
      <c r="GQ623" s="255" t="s">
        <v>7540</v>
      </c>
    </row>
    <row r="624" spans="100:199" ht="14.85" customHeight="1">
      <c r="CV624" s="126" t="s">
        <v>7541</v>
      </c>
      <c r="CW624" s="127" t="s">
        <v>4959</v>
      </c>
      <c r="CX624" s="126" t="s">
        <v>7541</v>
      </c>
      <c r="CY624" s="127" t="s">
        <v>4959</v>
      </c>
      <c r="CZ624" s="126" t="s">
        <v>7541</v>
      </c>
      <c r="DA624" s="127" t="s">
        <v>4959</v>
      </c>
      <c r="DB624" s="126" t="s">
        <v>7541</v>
      </c>
      <c r="DC624" s="127" t="s">
        <v>4959</v>
      </c>
      <c r="EQ624" s="135"/>
      <c r="ES624" s="135"/>
      <c r="GP624" s="255">
        <v>102785</v>
      </c>
      <c r="GQ624" s="255" t="s">
        <v>7542</v>
      </c>
    </row>
    <row r="625" spans="100:199" ht="14.85" customHeight="1">
      <c r="CV625" s="126" t="s">
        <v>7543</v>
      </c>
      <c r="CW625" s="127" t="s">
        <v>4960</v>
      </c>
      <c r="CX625" s="126" t="s">
        <v>7543</v>
      </c>
      <c r="CY625" s="127" t="s">
        <v>4960</v>
      </c>
      <c r="CZ625" s="126" t="s">
        <v>7543</v>
      </c>
      <c r="DA625" s="127" t="s">
        <v>4960</v>
      </c>
      <c r="DB625" s="126" t="s">
        <v>7543</v>
      </c>
      <c r="DC625" s="127" t="s">
        <v>4960</v>
      </c>
      <c r="EQ625" s="135"/>
      <c r="ES625" s="135"/>
      <c r="GP625" s="255">
        <v>102794</v>
      </c>
      <c r="GQ625" s="255" t="s">
        <v>7544</v>
      </c>
    </row>
    <row r="626" spans="100:199" ht="14.85" customHeight="1">
      <c r="CV626" s="126" t="s">
        <v>7545</v>
      </c>
      <c r="CW626" s="127" t="s">
        <v>4961</v>
      </c>
      <c r="CX626" s="126" t="s">
        <v>7545</v>
      </c>
      <c r="CY626" s="127" t="s">
        <v>4961</v>
      </c>
      <c r="CZ626" s="126" t="s">
        <v>7545</v>
      </c>
      <c r="DA626" s="127" t="s">
        <v>4961</v>
      </c>
      <c r="DB626" s="126" t="s">
        <v>7545</v>
      </c>
      <c r="DC626" s="127" t="s">
        <v>4961</v>
      </c>
      <c r="EQ626" s="135"/>
      <c r="ES626" s="135"/>
      <c r="GP626" s="255">
        <v>102831</v>
      </c>
      <c r="GQ626" s="255" t="s">
        <v>7546</v>
      </c>
    </row>
    <row r="627" spans="100:199" ht="14.85" customHeight="1">
      <c r="CV627" s="126" t="s">
        <v>4962</v>
      </c>
      <c r="CW627" s="127" t="s">
        <v>4963</v>
      </c>
      <c r="CX627" s="126" t="s">
        <v>4962</v>
      </c>
      <c r="CY627" s="127" t="s">
        <v>4963</v>
      </c>
      <c r="CZ627" s="126" t="s">
        <v>4962</v>
      </c>
      <c r="DA627" s="127" t="s">
        <v>4963</v>
      </c>
      <c r="DB627" s="126" t="s">
        <v>4962</v>
      </c>
      <c r="DC627" s="127" t="s">
        <v>4963</v>
      </c>
      <c r="EQ627" s="135"/>
      <c r="ES627" s="135"/>
      <c r="GP627" s="255">
        <v>102834</v>
      </c>
      <c r="GQ627" s="255" t="s">
        <v>7547</v>
      </c>
    </row>
    <row r="628" spans="100:199" ht="14.85" customHeight="1">
      <c r="CV628" s="126" t="s">
        <v>7548</v>
      </c>
      <c r="CW628" s="127" t="s">
        <v>4964</v>
      </c>
      <c r="CX628" s="126" t="s">
        <v>7548</v>
      </c>
      <c r="CY628" s="127" t="s">
        <v>4964</v>
      </c>
      <c r="CZ628" s="126" t="s">
        <v>7548</v>
      </c>
      <c r="DA628" s="127" t="s">
        <v>4964</v>
      </c>
      <c r="DB628" s="126" t="s">
        <v>7548</v>
      </c>
      <c r="DC628" s="127" t="s">
        <v>4964</v>
      </c>
      <c r="EQ628" s="135"/>
      <c r="ES628" s="135"/>
      <c r="GP628" s="255">
        <v>102839</v>
      </c>
      <c r="GQ628" s="255" t="s">
        <v>7549</v>
      </c>
    </row>
    <row r="629" spans="100:199" ht="14.85" customHeight="1">
      <c r="CV629" s="126" t="s">
        <v>7550</v>
      </c>
      <c r="CW629" s="127" t="s">
        <v>4965</v>
      </c>
      <c r="CX629" s="126" t="s">
        <v>7550</v>
      </c>
      <c r="CY629" s="127" t="s">
        <v>4965</v>
      </c>
      <c r="CZ629" s="126" t="s">
        <v>7550</v>
      </c>
      <c r="DA629" s="127" t="s">
        <v>4965</v>
      </c>
      <c r="DB629" s="126" t="s">
        <v>7550</v>
      </c>
      <c r="DC629" s="127" t="s">
        <v>4965</v>
      </c>
      <c r="EQ629" s="135"/>
      <c r="ES629" s="135"/>
      <c r="GP629" s="255">
        <v>102856</v>
      </c>
      <c r="GQ629" s="255" t="s">
        <v>7551</v>
      </c>
    </row>
    <row r="630" spans="100:199" ht="14.85" customHeight="1">
      <c r="CV630" s="126" t="s">
        <v>7550</v>
      </c>
      <c r="CW630" s="127" t="s">
        <v>4965</v>
      </c>
      <c r="CX630" s="126" t="s">
        <v>7550</v>
      </c>
      <c r="CY630" s="127" t="s">
        <v>4965</v>
      </c>
      <c r="CZ630" s="126" t="s">
        <v>7550</v>
      </c>
      <c r="DA630" s="127" t="s">
        <v>4965</v>
      </c>
      <c r="DB630" s="126" t="s">
        <v>7550</v>
      </c>
      <c r="DC630" s="127" t="s">
        <v>4965</v>
      </c>
      <c r="EQ630" s="135"/>
      <c r="ES630" s="135"/>
      <c r="GP630" s="255">
        <v>102865</v>
      </c>
      <c r="GQ630" s="255" t="s">
        <v>7552</v>
      </c>
    </row>
    <row r="631" spans="100:199" ht="14.85" customHeight="1">
      <c r="CV631" s="126" t="s">
        <v>7553</v>
      </c>
      <c r="CW631" s="127" t="s">
        <v>4966</v>
      </c>
      <c r="CX631" s="126" t="s">
        <v>7553</v>
      </c>
      <c r="CY631" s="127" t="s">
        <v>4966</v>
      </c>
      <c r="CZ631" s="126" t="s">
        <v>7553</v>
      </c>
      <c r="DA631" s="127" t="s">
        <v>4966</v>
      </c>
      <c r="DB631" s="126" t="s">
        <v>7553</v>
      </c>
      <c r="DC631" s="127" t="s">
        <v>4966</v>
      </c>
      <c r="EQ631" s="135"/>
      <c r="ES631" s="135"/>
      <c r="GP631" s="255">
        <v>102878</v>
      </c>
      <c r="GQ631" s="255" t="s">
        <v>7554</v>
      </c>
    </row>
    <row r="632" spans="100:199" ht="14.85" customHeight="1">
      <c r="CV632" s="126" t="s">
        <v>7553</v>
      </c>
      <c r="CW632" s="127" t="s">
        <v>4966</v>
      </c>
      <c r="CX632" s="126" t="s">
        <v>7553</v>
      </c>
      <c r="CY632" s="127" t="s">
        <v>4966</v>
      </c>
      <c r="CZ632" s="126" t="s">
        <v>7553</v>
      </c>
      <c r="DA632" s="127" t="s">
        <v>4966</v>
      </c>
      <c r="DB632" s="126" t="s">
        <v>7553</v>
      </c>
      <c r="DC632" s="127" t="s">
        <v>4966</v>
      </c>
      <c r="EQ632" s="135"/>
      <c r="ES632" s="135"/>
      <c r="GP632" s="255">
        <v>102661</v>
      </c>
      <c r="GQ632" s="255" t="s">
        <v>7555</v>
      </c>
    </row>
    <row r="633" spans="100:199" ht="14.85" customHeight="1">
      <c r="CV633" s="126" t="s">
        <v>7556</v>
      </c>
      <c r="CW633" s="127" t="s">
        <v>4967</v>
      </c>
      <c r="CX633" s="126" t="s">
        <v>7556</v>
      </c>
      <c r="CY633" s="127" t="s">
        <v>4967</v>
      </c>
      <c r="CZ633" s="126" t="s">
        <v>7556</v>
      </c>
      <c r="DA633" s="127" t="s">
        <v>4967</v>
      </c>
      <c r="DB633" s="126" t="s">
        <v>7556</v>
      </c>
      <c r="DC633" s="127" t="s">
        <v>4967</v>
      </c>
      <c r="EQ633" s="135"/>
      <c r="ES633" s="135"/>
      <c r="GP633" s="255">
        <v>102723</v>
      </c>
      <c r="GQ633" s="255" t="s">
        <v>7557</v>
      </c>
    </row>
    <row r="634" spans="100:199" ht="14.85" customHeight="1">
      <c r="CV634" s="126" t="s">
        <v>7558</v>
      </c>
      <c r="CW634" s="127" t="s">
        <v>4968</v>
      </c>
      <c r="CX634" s="126" t="s">
        <v>7558</v>
      </c>
      <c r="CY634" s="127" t="s">
        <v>4968</v>
      </c>
      <c r="CZ634" s="126" t="s">
        <v>7558</v>
      </c>
      <c r="DA634" s="127" t="s">
        <v>4968</v>
      </c>
      <c r="DB634" s="126" t="s">
        <v>7558</v>
      </c>
      <c r="DC634" s="127" t="s">
        <v>4968</v>
      </c>
      <c r="EQ634" s="135"/>
      <c r="ES634" s="135"/>
      <c r="GP634" s="255">
        <v>102751</v>
      </c>
      <c r="GQ634" s="255" t="s">
        <v>7559</v>
      </c>
    </row>
    <row r="635" spans="100:199" ht="14.85" customHeight="1">
      <c r="CV635" s="126" t="s">
        <v>7560</v>
      </c>
      <c r="CW635" s="127" t="s">
        <v>4969</v>
      </c>
      <c r="CX635" s="126" t="s">
        <v>7560</v>
      </c>
      <c r="CY635" s="127" t="s">
        <v>4969</v>
      </c>
      <c r="CZ635" s="126" t="s">
        <v>7560</v>
      </c>
      <c r="DA635" s="127" t="s">
        <v>4969</v>
      </c>
      <c r="DB635" s="126" t="s">
        <v>7560</v>
      </c>
      <c r="DC635" s="127" t="s">
        <v>4969</v>
      </c>
      <c r="EQ635" s="135"/>
      <c r="ES635" s="135"/>
      <c r="GP635" s="255">
        <v>102752</v>
      </c>
      <c r="GQ635" s="255" t="s">
        <v>7561</v>
      </c>
    </row>
    <row r="636" spans="100:199" ht="14.85" customHeight="1">
      <c r="CV636" s="126" t="s">
        <v>7562</v>
      </c>
      <c r="CW636" s="127" t="s">
        <v>4970</v>
      </c>
      <c r="CX636" s="126" t="s">
        <v>7562</v>
      </c>
      <c r="CY636" s="127" t="s">
        <v>4970</v>
      </c>
      <c r="CZ636" s="126" t="s">
        <v>7562</v>
      </c>
      <c r="DA636" s="127" t="s">
        <v>4970</v>
      </c>
      <c r="DB636" s="126" t="s">
        <v>7562</v>
      </c>
      <c r="DC636" s="127" t="s">
        <v>4970</v>
      </c>
      <c r="EQ636" s="135"/>
      <c r="ES636" s="135"/>
      <c r="GP636" s="255">
        <v>102753</v>
      </c>
      <c r="GQ636" s="255" t="s">
        <v>7563</v>
      </c>
    </row>
    <row r="637" spans="100:199" ht="14.85" customHeight="1">
      <c r="CV637" s="126" t="s">
        <v>7564</v>
      </c>
      <c r="CW637" s="127" t="s">
        <v>4971</v>
      </c>
      <c r="CX637" s="126" t="s">
        <v>7564</v>
      </c>
      <c r="CY637" s="127" t="s">
        <v>4971</v>
      </c>
      <c r="CZ637" s="126" t="s">
        <v>7564</v>
      </c>
      <c r="DA637" s="127" t="s">
        <v>4971</v>
      </c>
      <c r="DB637" s="126" t="s">
        <v>7564</v>
      </c>
      <c r="DC637" s="127" t="s">
        <v>4971</v>
      </c>
      <c r="EQ637" s="135"/>
      <c r="ES637" s="135"/>
      <c r="GP637" s="255">
        <v>102758</v>
      </c>
      <c r="GQ637" s="255" t="s">
        <v>7565</v>
      </c>
    </row>
    <row r="638" spans="100:199" ht="14.85" customHeight="1">
      <c r="CV638" s="126" t="s">
        <v>7566</v>
      </c>
      <c r="CW638" s="127" t="s">
        <v>4972</v>
      </c>
      <c r="CX638" s="126" t="s">
        <v>7566</v>
      </c>
      <c r="CY638" s="127" t="s">
        <v>4972</v>
      </c>
      <c r="CZ638" s="126" t="s">
        <v>7566</v>
      </c>
      <c r="DA638" s="127" t="s">
        <v>4972</v>
      </c>
      <c r="DB638" s="126" t="s">
        <v>7566</v>
      </c>
      <c r="DC638" s="127" t="s">
        <v>4972</v>
      </c>
      <c r="EQ638" s="135"/>
      <c r="ES638" s="135"/>
      <c r="GP638" s="255">
        <v>102763</v>
      </c>
      <c r="GQ638" s="255" t="s">
        <v>7567</v>
      </c>
    </row>
    <row r="639" spans="100:199" ht="14.85" customHeight="1">
      <c r="CV639" s="126" t="s">
        <v>7568</v>
      </c>
      <c r="CW639" s="127" t="s">
        <v>4973</v>
      </c>
      <c r="CX639" s="126" t="s">
        <v>7568</v>
      </c>
      <c r="CY639" s="127" t="s">
        <v>4973</v>
      </c>
      <c r="CZ639" s="126" t="s">
        <v>7568</v>
      </c>
      <c r="DA639" s="127" t="s">
        <v>4973</v>
      </c>
      <c r="DB639" s="126" t="s">
        <v>7568</v>
      </c>
      <c r="DC639" s="127" t="s">
        <v>4973</v>
      </c>
      <c r="EQ639" s="135"/>
      <c r="ES639" s="135"/>
      <c r="GP639" s="255">
        <v>102764</v>
      </c>
      <c r="GQ639" s="255" t="s">
        <v>7569</v>
      </c>
    </row>
    <row r="640" spans="100:199" ht="14.85" customHeight="1">
      <c r="CV640" s="126" t="s">
        <v>7570</v>
      </c>
      <c r="CW640" s="127" t="s">
        <v>4974</v>
      </c>
      <c r="CX640" s="126" t="s">
        <v>7570</v>
      </c>
      <c r="CY640" s="127" t="s">
        <v>4974</v>
      </c>
      <c r="CZ640" s="126" t="s">
        <v>7570</v>
      </c>
      <c r="DA640" s="127" t="s">
        <v>4974</v>
      </c>
      <c r="DB640" s="126" t="s">
        <v>7570</v>
      </c>
      <c r="DC640" s="127" t="s">
        <v>4974</v>
      </c>
      <c r="EQ640" s="135"/>
      <c r="ES640" s="135"/>
      <c r="GP640" s="255">
        <v>102776</v>
      </c>
      <c r="GQ640" s="255" t="s">
        <v>7571</v>
      </c>
    </row>
    <row r="641" spans="100:199" ht="14.85" customHeight="1">
      <c r="CV641" s="126" t="s">
        <v>7570</v>
      </c>
      <c r="CW641" s="127" t="s">
        <v>4974</v>
      </c>
      <c r="CX641" s="126" t="s">
        <v>7570</v>
      </c>
      <c r="CY641" s="127" t="s">
        <v>4974</v>
      </c>
      <c r="CZ641" s="126" t="s">
        <v>7570</v>
      </c>
      <c r="DA641" s="127" t="s">
        <v>4974</v>
      </c>
      <c r="DB641" s="126" t="s">
        <v>7570</v>
      </c>
      <c r="DC641" s="127" t="s">
        <v>4974</v>
      </c>
      <c r="EQ641" s="135"/>
      <c r="ES641" s="135"/>
      <c r="GP641" s="255">
        <v>102798</v>
      </c>
      <c r="GQ641" s="255" t="s">
        <v>7572</v>
      </c>
    </row>
    <row r="642" spans="100:199" ht="14.85" customHeight="1">
      <c r="CV642" s="126" t="s">
        <v>7573</v>
      </c>
      <c r="CW642" s="127" t="s">
        <v>4975</v>
      </c>
      <c r="CX642" s="126" t="s">
        <v>7573</v>
      </c>
      <c r="CY642" s="127" t="s">
        <v>4975</v>
      </c>
      <c r="CZ642" s="126" t="s">
        <v>7573</v>
      </c>
      <c r="DA642" s="127" t="s">
        <v>4975</v>
      </c>
      <c r="DB642" s="126" t="s">
        <v>7573</v>
      </c>
      <c r="DC642" s="127" t="s">
        <v>4975</v>
      </c>
      <c r="EQ642" s="135"/>
      <c r="ES642" s="135"/>
      <c r="GP642" s="255">
        <v>102799</v>
      </c>
      <c r="GQ642" s="255" t="s">
        <v>7574</v>
      </c>
    </row>
    <row r="643" spans="100:199" ht="14.85" customHeight="1">
      <c r="CV643" s="126" t="s">
        <v>7575</v>
      </c>
      <c r="CW643" s="127" t="s">
        <v>4976</v>
      </c>
      <c r="CX643" s="126" t="s">
        <v>7575</v>
      </c>
      <c r="CY643" s="127" t="s">
        <v>4976</v>
      </c>
      <c r="CZ643" s="126" t="s">
        <v>7575</v>
      </c>
      <c r="DA643" s="127" t="s">
        <v>4976</v>
      </c>
      <c r="DB643" s="126" t="s">
        <v>7575</v>
      </c>
      <c r="DC643" s="127" t="s">
        <v>4976</v>
      </c>
      <c r="EQ643" s="135"/>
      <c r="ES643" s="135"/>
      <c r="GP643" s="255">
        <v>102814</v>
      </c>
      <c r="GQ643" s="255" t="s">
        <v>7576</v>
      </c>
    </row>
    <row r="644" spans="100:199" ht="14.85" customHeight="1">
      <c r="CV644" s="126" t="s">
        <v>7575</v>
      </c>
      <c r="CW644" s="127" t="s">
        <v>4976</v>
      </c>
      <c r="CX644" s="126" t="s">
        <v>7575</v>
      </c>
      <c r="CY644" s="127" t="s">
        <v>4976</v>
      </c>
      <c r="CZ644" s="126" t="s">
        <v>7575</v>
      </c>
      <c r="DA644" s="127" t="s">
        <v>4976</v>
      </c>
      <c r="DB644" s="126" t="s">
        <v>7575</v>
      </c>
      <c r="DC644" s="127" t="s">
        <v>4976</v>
      </c>
      <c r="EQ644" s="135"/>
      <c r="ES644" s="135"/>
      <c r="GP644" s="255">
        <v>102815</v>
      </c>
      <c r="GQ644" s="255" t="s">
        <v>7577</v>
      </c>
    </row>
    <row r="645" spans="100:199" ht="14.85" customHeight="1">
      <c r="CV645" s="126" t="s">
        <v>7578</v>
      </c>
      <c r="CW645" s="127" t="s">
        <v>4977</v>
      </c>
      <c r="CX645" s="126" t="s">
        <v>7578</v>
      </c>
      <c r="CY645" s="127" t="s">
        <v>4977</v>
      </c>
      <c r="CZ645" s="126" t="s">
        <v>7578</v>
      </c>
      <c r="DA645" s="127" t="s">
        <v>4977</v>
      </c>
      <c r="DB645" s="126" t="s">
        <v>7578</v>
      </c>
      <c r="DC645" s="127" t="s">
        <v>4977</v>
      </c>
      <c r="EQ645" s="135"/>
      <c r="ES645" s="135"/>
      <c r="GP645" s="255">
        <v>102820</v>
      </c>
      <c r="GQ645" s="255" t="s">
        <v>7579</v>
      </c>
    </row>
    <row r="646" spans="100:199" ht="14.85" customHeight="1">
      <c r="CV646" s="126" t="s">
        <v>7578</v>
      </c>
      <c r="CW646" s="127" t="s">
        <v>4977</v>
      </c>
      <c r="CX646" s="126" t="s">
        <v>7578</v>
      </c>
      <c r="CY646" s="127" t="s">
        <v>4977</v>
      </c>
      <c r="CZ646" s="126" t="s">
        <v>7578</v>
      </c>
      <c r="DA646" s="127" t="s">
        <v>4977</v>
      </c>
      <c r="DB646" s="126" t="s">
        <v>7578</v>
      </c>
      <c r="DC646" s="127" t="s">
        <v>4977</v>
      </c>
      <c r="EQ646" s="135"/>
      <c r="ES646" s="135"/>
      <c r="GP646" s="255">
        <v>102836</v>
      </c>
      <c r="GQ646" s="255" t="s">
        <v>7580</v>
      </c>
    </row>
    <row r="647" spans="100:199" ht="14.85" customHeight="1">
      <c r="CV647" s="126" t="s">
        <v>7581</v>
      </c>
      <c r="CW647" s="127" t="s">
        <v>4978</v>
      </c>
      <c r="CX647" s="126" t="s">
        <v>7581</v>
      </c>
      <c r="CY647" s="127" t="s">
        <v>4978</v>
      </c>
      <c r="CZ647" s="126" t="s">
        <v>7581</v>
      </c>
      <c r="DA647" s="127" t="s">
        <v>4978</v>
      </c>
      <c r="DB647" s="126" t="s">
        <v>7581</v>
      </c>
      <c r="DC647" s="127" t="s">
        <v>4978</v>
      </c>
      <c r="EQ647" s="135"/>
      <c r="ES647" s="135"/>
      <c r="GP647" s="255">
        <v>102838</v>
      </c>
      <c r="GQ647" s="255" t="s">
        <v>7582</v>
      </c>
    </row>
    <row r="648" spans="100:199" ht="14.85" customHeight="1">
      <c r="CV648" s="126" t="s">
        <v>7581</v>
      </c>
      <c r="CW648" s="127" t="s">
        <v>4978</v>
      </c>
      <c r="CX648" s="126" t="s">
        <v>7581</v>
      </c>
      <c r="CY648" s="127" t="s">
        <v>4978</v>
      </c>
      <c r="CZ648" s="126" t="s">
        <v>7581</v>
      </c>
      <c r="DA648" s="127" t="s">
        <v>4978</v>
      </c>
      <c r="DB648" s="126" t="s">
        <v>7581</v>
      </c>
      <c r="DC648" s="127" t="s">
        <v>4978</v>
      </c>
      <c r="EQ648" s="135"/>
      <c r="ES648" s="135"/>
      <c r="GP648" s="255">
        <v>102843</v>
      </c>
      <c r="GQ648" s="255" t="s">
        <v>7583</v>
      </c>
    </row>
    <row r="649" spans="100:199" ht="14.85" customHeight="1">
      <c r="CV649" s="126" t="s">
        <v>7584</v>
      </c>
      <c r="CW649" s="127" t="s">
        <v>4979</v>
      </c>
      <c r="CX649" s="126" t="s">
        <v>7584</v>
      </c>
      <c r="CY649" s="127" t="s">
        <v>4979</v>
      </c>
      <c r="CZ649" s="126" t="s">
        <v>7584</v>
      </c>
      <c r="DA649" s="127" t="s">
        <v>4979</v>
      </c>
      <c r="DB649" s="126" t="s">
        <v>7584</v>
      </c>
      <c r="DC649" s="127" t="s">
        <v>4979</v>
      </c>
      <c r="EQ649" s="135"/>
      <c r="ES649" s="135"/>
      <c r="GP649" s="255">
        <v>102845</v>
      </c>
      <c r="GQ649" s="255" t="s">
        <v>7585</v>
      </c>
    </row>
    <row r="650" spans="100:199" ht="14.85" customHeight="1">
      <c r="CV650" s="126" t="s">
        <v>7584</v>
      </c>
      <c r="CW650" s="127" t="s">
        <v>4979</v>
      </c>
      <c r="CX650" s="126" t="s">
        <v>7584</v>
      </c>
      <c r="CY650" s="127" t="s">
        <v>4979</v>
      </c>
      <c r="CZ650" s="126" t="s">
        <v>7584</v>
      </c>
      <c r="DA650" s="127" t="s">
        <v>4979</v>
      </c>
      <c r="DB650" s="126" t="s">
        <v>7584</v>
      </c>
      <c r="DC650" s="127" t="s">
        <v>4979</v>
      </c>
      <c r="EQ650" s="135"/>
      <c r="ES650" s="135"/>
      <c r="GP650" s="255">
        <v>102846</v>
      </c>
      <c r="GQ650" s="255" t="s">
        <v>7586</v>
      </c>
    </row>
    <row r="651" spans="100:199" ht="14.85" customHeight="1">
      <c r="CV651" s="126" t="s">
        <v>7587</v>
      </c>
      <c r="CW651" s="127" t="s">
        <v>4980</v>
      </c>
      <c r="CX651" s="126" t="s">
        <v>7587</v>
      </c>
      <c r="CY651" s="127" t="s">
        <v>4980</v>
      </c>
      <c r="CZ651" s="126" t="s">
        <v>7587</v>
      </c>
      <c r="DA651" s="127" t="s">
        <v>4980</v>
      </c>
      <c r="DB651" s="126" t="s">
        <v>7587</v>
      </c>
      <c r="DC651" s="127" t="s">
        <v>4980</v>
      </c>
      <c r="EQ651" s="135"/>
      <c r="ES651" s="135"/>
      <c r="GP651" s="255">
        <v>102852</v>
      </c>
      <c r="GQ651" s="255" t="s">
        <v>7588</v>
      </c>
    </row>
    <row r="652" spans="100:199" ht="14.85" customHeight="1">
      <c r="CV652" s="126" t="s">
        <v>7589</v>
      </c>
      <c r="CW652" s="127" t="s">
        <v>4981</v>
      </c>
      <c r="CX652" s="126" t="s">
        <v>7589</v>
      </c>
      <c r="CY652" s="127" t="s">
        <v>4981</v>
      </c>
      <c r="CZ652" s="126" t="s">
        <v>7589</v>
      </c>
      <c r="DA652" s="127" t="s">
        <v>4981</v>
      </c>
      <c r="DB652" s="126" t="s">
        <v>7589</v>
      </c>
      <c r="DC652" s="127" t="s">
        <v>4981</v>
      </c>
      <c r="EQ652" s="135"/>
      <c r="ES652" s="135"/>
      <c r="GP652" s="255">
        <v>102853</v>
      </c>
      <c r="GQ652" s="255" t="s">
        <v>7590</v>
      </c>
    </row>
    <row r="653" spans="100:199" ht="14.85" customHeight="1">
      <c r="CV653" s="126" t="s">
        <v>7589</v>
      </c>
      <c r="CW653" s="127" t="s">
        <v>4981</v>
      </c>
      <c r="CX653" s="126" t="s">
        <v>7589</v>
      </c>
      <c r="CY653" s="127" t="s">
        <v>4981</v>
      </c>
      <c r="CZ653" s="126" t="s">
        <v>7589</v>
      </c>
      <c r="DA653" s="127" t="s">
        <v>4981</v>
      </c>
      <c r="DB653" s="126" t="s">
        <v>7589</v>
      </c>
      <c r="DC653" s="127" t="s">
        <v>4981</v>
      </c>
      <c r="EQ653" s="135"/>
      <c r="ES653" s="135"/>
      <c r="GP653" s="255">
        <v>102864</v>
      </c>
      <c r="GQ653" s="255" t="s">
        <v>7591</v>
      </c>
    </row>
    <row r="654" spans="100:199" ht="14.85" customHeight="1">
      <c r="CV654" s="126" t="s">
        <v>7592</v>
      </c>
      <c r="CW654" s="127" t="s">
        <v>4982</v>
      </c>
      <c r="CX654" s="126" t="s">
        <v>7592</v>
      </c>
      <c r="CY654" s="127" t="s">
        <v>4982</v>
      </c>
      <c r="CZ654" s="126" t="s">
        <v>7592</v>
      </c>
      <c r="DA654" s="127" t="s">
        <v>4982</v>
      </c>
      <c r="DB654" s="126" t="s">
        <v>7592</v>
      </c>
      <c r="DC654" s="127" t="s">
        <v>4982</v>
      </c>
      <c r="EQ654" s="135"/>
      <c r="ES654" s="135"/>
      <c r="GP654" s="255">
        <v>102866</v>
      </c>
      <c r="GQ654" s="255" t="s">
        <v>7593</v>
      </c>
    </row>
    <row r="655" spans="100:199" ht="14.85" customHeight="1">
      <c r="CV655" s="126" t="s">
        <v>7594</v>
      </c>
      <c r="CW655" s="127" t="s">
        <v>4983</v>
      </c>
      <c r="CX655" s="126" t="s">
        <v>7594</v>
      </c>
      <c r="CY655" s="127" t="s">
        <v>4983</v>
      </c>
      <c r="CZ655" s="126" t="s">
        <v>7594</v>
      </c>
      <c r="DA655" s="127" t="s">
        <v>4983</v>
      </c>
      <c r="DB655" s="126" t="s">
        <v>7594</v>
      </c>
      <c r="DC655" s="127" t="s">
        <v>4983</v>
      </c>
      <c r="EQ655" s="135"/>
      <c r="ES655" s="135"/>
      <c r="GP655" s="255">
        <v>102917</v>
      </c>
      <c r="GQ655" s="255" t="s">
        <v>7595</v>
      </c>
    </row>
    <row r="656" spans="100:199" ht="14.85" customHeight="1">
      <c r="CV656" s="126" t="s">
        <v>7596</v>
      </c>
      <c r="CW656" s="127" t="s">
        <v>4984</v>
      </c>
      <c r="CX656" s="126" t="s">
        <v>7596</v>
      </c>
      <c r="CY656" s="127" t="s">
        <v>4984</v>
      </c>
      <c r="CZ656" s="126" t="s">
        <v>7596</v>
      </c>
      <c r="DA656" s="127" t="s">
        <v>4984</v>
      </c>
      <c r="DB656" s="126" t="s">
        <v>7596</v>
      </c>
      <c r="DC656" s="127" t="s">
        <v>4984</v>
      </c>
      <c r="EQ656" s="135"/>
      <c r="ES656" s="135"/>
      <c r="GP656" s="255">
        <v>102924</v>
      </c>
      <c r="GQ656" s="255" t="s">
        <v>7597</v>
      </c>
    </row>
    <row r="657" spans="100:199" ht="14.85" customHeight="1">
      <c r="CV657" s="126" t="s">
        <v>7598</v>
      </c>
      <c r="CW657" s="127" t="s">
        <v>4985</v>
      </c>
      <c r="CX657" s="126" t="s">
        <v>7598</v>
      </c>
      <c r="CY657" s="127" t="s">
        <v>4985</v>
      </c>
      <c r="CZ657" s="126" t="s">
        <v>7598</v>
      </c>
      <c r="DA657" s="127" t="s">
        <v>4985</v>
      </c>
      <c r="DB657" s="126" t="s">
        <v>7598</v>
      </c>
      <c r="DC657" s="127" t="s">
        <v>4985</v>
      </c>
      <c r="EQ657" s="135"/>
      <c r="ES657" s="135"/>
      <c r="GP657" s="255">
        <v>102937</v>
      </c>
      <c r="GQ657" s="255" t="s">
        <v>7599</v>
      </c>
    </row>
    <row r="658" spans="100:199" ht="14.85" customHeight="1">
      <c r="CV658" s="126" t="s">
        <v>7600</v>
      </c>
      <c r="CW658" s="127" t="s">
        <v>4986</v>
      </c>
      <c r="CX658" s="126" t="s">
        <v>7600</v>
      </c>
      <c r="CY658" s="127" t="s">
        <v>4986</v>
      </c>
      <c r="CZ658" s="126" t="s">
        <v>7600</v>
      </c>
      <c r="DA658" s="127" t="s">
        <v>4986</v>
      </c>
      <c r="DB658" s="126" t="s">
        <v>7600</v>
      </c>
      <c r="DC658" s="127" t="s">
        <v>4986</v>
      </c>
      <c r="EQ658" s="135"/>
      <c r="ES658" s="135"/>
      <c r="GP658" s="255">
        <v>102939</v>
      </c>
      <c r="GQ658" s="255" t="s">
        <v>7601</v>
      </c>
    </row>
    <row r="659" spans="100:199" ht="14.85" customHeight="1">
      <c r="CV659" s="126" t="s">
        <v>7600</v>
      </c>
      <c r="CW659" s="127" t="s">
        <v>4986</v>
      </c>
      <c r="CX659" s="126" t="s">
        <v>7600</v>
      </c>
      <c r="CY659" s="127" t="s">
        <v>4986</v>
      </c>
      <c r="CZ659" s="126" t="s">
        <v>7600</v>
      </c>
      <c r="DA659" s="127" t="s">
        <v>4986</v>
      </c>
      <c r="DB659" s="126" t="s">
        <v>7600</v>
      </c>
      <c r="DC659" s="127" t="s">
        <v>4986</v>
      </c>
      <c r="EQ659" s="135"/>
      <c r="ES659" s="135"/>
      <c r="GP659" s="255">
        <v>102953</v>
      </c>
      <c r="GQ659" s="255" t="s">
        <v>7602</v>
      </c>
    </row>
    <row r="660" spans="100:199" ht="14.85" customHeight="1">
      <c r="CV660" s="126" t="s">
        <v>7603</v>
      </c>
      <c r="CW660" s="127" t="s">
        <v>4987</v>
      </c>
      <c r="CX660" s="126" t="s">
        <v>7603</v>
      </c>
      <c r="CY660" s="127" t="s">
        <v>4987</v>
      </c>
      <c r="CZ660" s="126" t="s">
        <v>7603</v>
      </c>
      <c r="DA660" s="127" t="s">
        <v>4987</v>
      </c>
      <c r="DB660" s="126" t="s">
        <v>7603</v>
      </c>
      <c r="DC660" s="127" t="s">
        <v>4987</v>
      </c>
      <c r="EQ660" s="135"/>
      <c r="ES660" s="135"/>
      <c r="GP660" s="255">
        <v>102976</v>
      </c>
      <c r="GQ660" s="255" t="s">
        <v>7604</v>
      </c>
    </row>
    <row r="661" spans="100:199" ht="14.85" customHeight="1">
      <c r="CV661" s="126" t="s">
        <v>7605</v>
      </c>
      <c r="CW661" s="127" t="s">
        <v>4988</v>
      </c>
      <c r="CX661" s="126" t="s">
        <v>7605</v>
      </c>
      <c r="CY661" s="127" t="s">
        <v>4988</v>
      </c>
      <c r="CZ661" s="126" t="s">
        <v>7605</v>
      </c>
      <c r="DA661" s="127" t="s">
        <v>4988</v>
      </c>
      <c r="DB661" s="126" t="s">
        <v>7605</v>
      </c>
      <c r="DC661" s="127" t="s">
        <v>4988</v>
      </c>
      <c r="EQ661" s="135"/>
      <c r="ES661" s="135"/>
      <c r="GP661" s="255">
        <v>102998</v>
      </c>
      <c r="GQ661" s="255" t="s">
        <v>7606</v>
      </c>
    </row>
    <row r="662" spans="100:199" ht="14.85" customHeight="1">
      <c r="CV662" s="126" t="s">
        <v>7607</v>
      </c>
      <c r="CW662" s="127" t="s">
        <v>4989</v>
      </c>
      <c r="CX662" s="126" t="s">
        <v>7607</v>
      </c>
      <c r="CY662" s="127" t="s">
        <v>4989</v>
      </c>
      <c r="CZ662" s="126" t="s">
        <v>7607</v>
      </c>
      <c r="DA662" s="127" t="s">
        <v>4989</v>
      </c>
      <c r="DB662" s="126" t="s">
        <v>7607</v>
      </c>
      <c r="DC662" s="127" t="s">
        <v>4989</v>
      </c>
      <c r="EQ662" s="135"/>
      <c r="ES662" s="135"/>
      <c r="GP662" s="255">
        <v>103003</v>
      </c>
      <c r="GQ662" s="255" t="s">
        <v>7608</v>
      </c>
    </row>
    <row r="663" spans="100:199" ht="14.85" customHeight="1">
      <c r="CV663" s="126" t="s">
        <v>7609</v>
      </c>
      <c r="CW663" s="127" t="s">
        <v>4990</v>
      </c>
      <c r="CX663" s="126" t="s">
        <v>7609</v>
      </c>
      <c r="CY663" s="127" t="s">
        <v>4990</v>
      </c>
      <c r="CZ663" s="126" t="s">
        <v>7609</v>
      </c>
      <c r="DA663" s="127" t="s">
        <v>4990</v>
      </c>
      <c r="DB663" s="126" t="s">
        <v>7609</v>
      </c>
      <c r="DC663" s="127" t="s">
        <v>4990</v>
      </c>
      <c r="EQ663" s="135"/>
      <c r="ES663" s="135"/>
      <c r="GP663" s="255">
        <v>103009</v>
      </c>
      <c r="GQ663" s="255" t="s">
        <v>7610</v>
      </c>
    </row>
    <row r="664" spans="100:199" ht="14.85" customHeight="1">
      <c r="CV664" s="126" t="s">
        <v>7611</v>
      </c>
      <c r="CW664" s="127" t="s">
        <v>4991</v>
      </c>
      <c r="CX664" s="126" t="s">
        <v>7611</v>
      </c>
      <c r="CY664" s="127" t="s">
        <v>4991</v>
      </c>
      <c r="CZ664" s="126" t="s">
        <v>7611</v>
      </c>
      <c r="DA664" s="127" t="s">
        <v>4991</v>
      </c>
      <c r="DB664" s="126" t="s">
        <v>7611</v>
      </c>
      <c r="DC664" s="127" t="s">
        <v>4991</v>
      </c>
      <c r="EQ664" s="135"/>
      <c r="ES664" s="135"/>
      <c r="GP664" s="255">
        <v>103011</v>
      </c>
      <c r="GQ664" s="255" t="s">
        <v>7612</v>
      </c>
    </row>
    <row r="665" spans="100:199" ht="14.85" customHeight="1">
      <c r="CV665" s="126" t="s">
        <v>7613</v>
      </c>
      <c r="CW665" s="127" t="s">
        <v>4992</v>
      </c>
      <c r="CX665" s="126" t="s">
        <v>7613</v>
      </c>
      <c r="CY665" s="127" t="s">
        <v>4992</v>
      </c>
      <c r="CZ665" s="126" t="s">
        <v>7613</v>
      </c>
      <c r="DA665" s="127" t="s">
        <v>4992</v>
      </c>
      <c r="DB665" s="126" t="s">
        <v>7613</v>
      </c>
      <c r="DC665" s="127" t="s">
        <v>4992</v>
      </c>
      <c r="EQ665" s="135"/>
      <c r="ES665" s="135"/>
      <c r="GP665" s="255">
        <v>103020</v>
      </c>
      <c r="GQ665" s="255" t="s">
        <v>7614</v>
      </c>
    </row>
    <row r="666" spans="100:199" ht="14.85" customHeight="1">
      <c r="CV666" s="126" t="s">
        <v>7615</v>
      </c>
      <c r="CW666" s="127" t="s">
        <v>4993</v>
      </c>
      <c r="CX666" s="126" t="s">
        <v>7615</v>
      </c>
      <c r="CY666" s="127" t="s">
        <v>4993</v>
      </c>
      <c r="CZ666" s="126" t="s">
        <v>7615</v>
      </c>
      <c r="DA666" s="127" t="s">
        <v>4993</v>
      </c>
      <c r="DB666" s="126" t="s">
        <v>7615</v>
      </c>
      <c r="DC666" s="127" t="s">
        <v>4993</v>
      </c>
      <c r="EQ666" s="135"/>
      <c r="ES666" s="135"/>
      <c r="GP666" s="255">
        <v>103030</v>
      </c>
      <c r="GQ666" s="255" t="s">
        <v>7616</v>
      </c>
    </row>
    <row r="667" spans="100:199" ht="14.85" customHeight="1">
      <c r="CV667" s="126" t="s">
        <v>7617</v>
      </c>
      <c r="CW667" s="127" t="s">
        <v>4994</v>
      </c>
      <c r="CX667" s="126" t="s">
        <v>7617</v>
      </c>
      <c r="CY667" s="127" t="s">
        <v>4994</v>
      </c>
      <c r="CZ667" s="126" t="s">
        <v>7617</v>
      </c>
      <c r="DA667" s="127" t="s">
        <v>4994</v>
      </c>
      <c r="DB667" s="126" t="s">
        <v>7617</v>
      </c>
      <c r="DC667" s="127" t="s">
        <v>4994</v>
      </c>
      <c r="EQ667" s="135"/>
      <c r="ES667" s="135"/>
      <c r="GP667" s="255">
        <v>103032</v>
      </c>
      <c r="GQ667" s="255" t="s">
        <v>7618</v>
      </c>
    </row>
    <row r="668" spans="100:199" ht="14.85" customHeight="1">
      <c r="CV668" s="126" t="s">
        <v>7617</v>
      </c>
      <c r="CW668" s="127" t="s">
        <v>4994</v>
      </c>
      <c r="CX668" s="126" t="s">
        <v>7617</v>
      </c>
      <c r="CY668" s="127" t="s">
        <v>4994</v>
      </c>
      <c r="CZ668" s="126" t="s">
        <v>7617</v>
      </c>
      <c r="DA668" s="127" t="s">
        <v>4994</v>
      </c>
      <c r="DB668" s="126" t="s">
        <v>7617</v>
      </c>
      <c r="DC668" s="127" t="s">
        <v>4994</v>
      </c>
      <c r="EQ668" s="135"/>
      <c r="ES668" s="135"/>
      <c r="GP668" s="255">
        <v>103043</v>
      </c>
      <c r="GQ668" s="255" t="s">
        <v>7619</v>
      </c>
    </row>
    <row r="669" spans="100:199" ht="14.85" customHeight="1">
      <c r="CV669" s="126" t="s">
        <v>7620</v>
      </c>
      <c r="CW669" s="127" t="s">
        <v>4995</v>
      </c>
      <c r="CX669" s="126" t="s">
        <v>7620</v>
      </c>
      <c r="CY669" s="127" t="s">
        <v>4995</v>
      </c>
      <c r="CZ669" s="126" t="s">
        <v>7620</v>
      </c>
      <c r="DA669" s="127" t="s">
        <v>4995</v>
      </c>
      <c r="DB669" s="126" t="s">
        <v>7620</v>
      </c>
      <c r="DC669" s="127" t="s">
        <v>4995</v>
      </c>
      <c r="EQ669" s="135"/>
      <c r="ES669" s="135"/>
      <c r="GP669" s="255">
        <v>103044</v>
      </c>
      <c r="GQ669" s="255" t="s">
        <v>7621</v>
      </c>
    </row>
    <row r="670" spans="100:199" ht="14.85" customHeight="1">
      <c r="CV670" s="126" t="s">
        <v>7620</v>
      </c>
      <c r="CW670" s="127" t="s">
        <v>4995</v>
      </c>
      <c r="CX670" s="126" t="s">
        <v>7620</v>
      </c>
      <c r="CY670" s="127" t="s">
        <v>4995</v>
      </c>
      <c r="CZ670" s="126" t="s">
        <v>7620</v>
      </c>
      <c r="DA670" s="127" t="s">
        <v>4995</v>
      </c>
      <c r="DB670" s="126" t="s">
        <v>7620</v>
      </c>
      <c r="DC670" s="127" t="s">
        <v>4995</v>
      </c>
      <c r="EQ670" s="135"/>
      <c r="ES670" s="135"/>
      <c r="GP670" s="255">
        <v>103059</v>
      </c>
      <c r="GQ670" s="255" t="s">
        <v>7622</v>
      </c>
    </row>
    <row r="671" spans="100:199" ht="14.85" customHeight="1">
      <c r="CV671" s="126" t="s">
        <v>4996</v>
      </c>
      <c r="CW671" s="127" t="s">
        <v>4997</v>
      </c>
      <c r="CX671" s="126" t="s">
        <v>4996</v>
      </c>
      <c r="CY671" s="127" t="s">
        <v>4997</v>
      </c>
      <c r="CZ671" s="126" t="s">
        <v>4996</v>
      </c>
      <c r="DA671" s="127" t="s">
        <v>4997</v>
      </c>
      <c r="DB671" s="126" t="s">
        <v>4996</v>
      </c>
      <c r="DC671" s="127" t="s">
        <v>4997</v>
      </c>
      <c r="EQ671" s="135"/>
      <c r="ES671" s="135"/>
      <c r="GP671" s="255">
        <v>103064</v>
      </c>
      <c r="GQ671" s="255" t="s">
        <v>7623</v>
      </c>
    </row>
    <row r="672" spans="100:199" ht="14.85" customHeight="1">
      <c r="CV672" s="126" t="s">
        <v>7624</v>
      </c>
      <c r="CW672" s="127" t="s">
        <v>4998</v>
      </c>
      <c r="CX672" s="126" t="s">
        <v>7624</v>
      </c>
      <c r="CY672" s="127" t="s">
        <v>4998</v>
      </c>
      <c r="CZ672" s="126" t="s">
        <v>7624</v>
      </c>
      <c r="DA672" s="127" t="s">
        <v>4998</v>
      </c>
      <c r="DB672" s="126" t="s">
        <v>7624</v>
      </c>
      <c r="DC672" s="127" t="s">
        <v>4998</v>
      </c>
      <c r="EQ672" s="135"/>
      <c r="ES672" s="135"/>
      <c r="GP672" s="255">
        <v>103066</v>
      </c>
      <c r="GQ672" s="255" t="s">
        <v>7625</v>
      </c>
    </row>
    <row r="673" spans="100:199" ht="14.85" customHeight="1">
      <c r="CV673" s="126" t="s">
        <v>7626</v>
      </c>
      <c r="CW673" s="127" t="s">
        <v>4999</v>
      </c>
      <c r="CX673" s="126" t="s">
        <v>7626</v>
      </c>
      <c r="CY673" s="127" t="s">
        <v>4999</v>
      </c>
      <c r="CZ673" s="126" t="s">
        <v>7626</v>
      </c>
      <c r="DA673" s="127" t="s">
        <v>4999</v>
      </c>
      <c r="DB673" s="126" t="s">
        <v>7626</v>
      </c>
      <c r="DC673" s="127" t="s">
        <v>4999</v>
      </c>
      <c r="EQ673" s="135"/>
      <c r="ES673" s="135"/>
      <c r="GP673" s="255">
        <v>103069</v>
      </c>
      <c r="GQ673" s="255" t="s">
        <v>7627</v>
      </c>
    </row>
    <row r="674" spans="100:199" ht="14.85" customHeight="1">
      <c r="CV674" s="126" t="s">
        <v>7626</v>
      </c>
      <c r="CW674" s="127" t="s">
        <v>4999</v>
      </c>
      <c r="CX674" s="126" t="s">
        <v>7626</v>
      </c>
      <c r="CY674" s="127" t="s">
        <v>4999</v>
      </c>
      <c r="CZ674" s="126" t="s">
        <v>7626</v>
      </c>
      <c r="DA674" s="127" t="s">
        <v>4999</v>
      </c>
      <c r="DB674" s="126" t="s">
        <v>7626</v>
      </c>
      <c r="DC674" s="127" t="s">
        <v>4999</v>
      </c>
      <c r="EQ674" s="135"/>
      <c r="ES674" s="135"/>
      <c r="GP674" s="255">
        <v>103071</v>
      </c>
      <c r="GQ674" s="255" t="s">
        <v>7628</v>
      </c>
    </row>
    <row r="675" spans="100:199" ht="14.85" customHeight="1">
      <c r="CV675" s="126" t="s">
        <v>7629</v>
      </c>
      <c r="CW675" s="127" t="s">
        <v>5000</v>
      </c>
      <c r="CX675" s="126" t="s">
        <v>7629</v>
      </c>
      <c r="CY675" s="127" t="s">
        <v>5000</v>
      </c>
      <c r="CZ675" s="126" t="s">
        <v>7629</v>
      </c>
      <c r="DA675" s="127" t="s">
        <v>5000</v>
      </c>
      <c r="DB675" s="126" t="s">
        <v>7629</v>
      </c>
      <c r="DC675" s="127" t="s">
        <v>5000</v>
      </c>
      <c r="EQ675" s="135"/>
      <c r="ES675" s="135"/>
      <c r="GP675" s="255">
        <v>103082</v>
      </c>
      <c r="GQ675" s="255" t="s">
        <v>7630</v>
      </c>
    </row>
    <row r="676" spans="100:199" ht="14.85" customHeight="1">
      <c r="CV676" s="126" t="s">
        <v>7629</v>
      </c>
      <c r="CW676" s="127" t="s">
        <v>5000</v>
      </c>
      <c r="CX676" s="126" t="s">
        <v>7629</v>
      </c>
      <c r="CY676" s="127" t="s">
        <v>5000</v>
      </c>
      <c r="CZ676" s="126" t="s">
        <v>7629</v>
      </c>
      <c r="DA676" s="127" t="s">
        <v>5000</v>
      </c>
      <c r="DB676" s="126" t="s">
        <v>7629</v>
      </c>
      <c r="DC676" s="127" t="s">
        <v>5000</v>
      </c>
      <c r="EQ676" s="135"/>
      <c r="ES676" s="135"/>
      <c r="GP676" s="255">
        <v>103088</v>
      </c>
      <c r="GQ676" s="255" t="s">
        <v>7631</v>
      </c>
    </row>
    <row r="677" spans="100:199" ht="14.85" customHeight="1">
      <c r="CV677" s="126" t="s">
        <v>7632</v>
      </c>
      <c r="CW677" s="127" t="s">
        <v>5001</v>
      </c>
      <c r="CX677" s="126" t="s">
        <v>7632</v>
      </c>
      <c r="CY677" s="127" t="s">
        <v>5001</v>
      </c>
      <c r="CZ677" s="126" t="s">
        <v>7632</v>
      </c>
      <c r="DA677" s="127" t="s">
        <v>5001</v>
      </c>
      <c r="DB677" s="126" t="s">
        <v>7632</v>
      </c>
      <c r="DC677" s="127" t="s">
        <v>5001</v>
      </c>
      <c r="EQ677" s="135"/>
      <c r="ES677" s="135"/>
      <c r="GP677" s="255">
        <v>103105</v>
      </c>
      <c r="GQ677" s="255" t="s">
        <v>7633</v>
      </c>
    </row>
    <row r="678" spans="100:199" ht="14.85" customHeight="1">
      <c r="CV678" s="126" t="s">
        <v>7632</v>
      </c>
      <c r="CW678" s="127" t="s">
        <v>5001</v>
      </c>
      <c r="CX678" s="126" t="s">
        <v>7632</v>
      </c>
      <c r="CY678" s="127" t="s">
        <v>5001</v>
      </c>
      <c r="CZ678" s="126" t="s">
        <v>7632</v>
      </c>
      <c r="DA678" s="127" t="s">
        <v>5001</v>
      </c>
      <c r="DB678" s="126" t="s">
        <v>7632</v>
      </c>
      <c r="DC678" s="127" t="s">
        <v>5001</v>
      </c>
      <c r="EQ678" s="135"/>
      <c r="ES678" s="135"/>
      <c r="GP678" s="255">
        <v>103108</v>
      </c>
      <c r="GQ678" s="255" t="s">
        <v>7634</v>
      </c>
    </row>
    <row r="679" spans="100:199" ht="14.85" customHeight="1">
      <c r="CV679" s="126" t="s">
        <v>7635</v>
      </c>
      <c r="CW679" s="127" t="s">
        <v>5002</v>
      </c>
      <c r="CX679" s="126" t="s">
        <v>7635</v>
      </c>
      <c r="CY679" s="127" t="s">
        <v>5002</v>
      </c>
      <c r="CZ679" s="126" t="s">
        <v>7635</v>
      </c>
      <c r="DA679" s="127" t="s">
        <v>5002</v>
      </c>
      <c r="DB679" s="126" t="s">
        <v>7635</v>
      </c>
      <c r="DC679" s="127" t="s">
        <v>5002</v>
      </c>
      <c r="EQ679" s="135"/>
      <c r="ES679" s="135"/>
      <c r="GP679" s="255">
        <v>103111</v>
      </c>
      <c r="GQ679" s="255" t="s">
        <v>7636</v>
      </c>
    </row>
    <row r="680" spans="100:199" ht="14.85" customHeight="1">
      <c r="CV680" s="126" t="s">
        <v>7635</v>
      </c>
      <c r="CW680" s="127" t="s">
        <v>5002</v>
      </c>
      <c r="CX680" s="126" t="s">
        <v>7635</v>
      </c>
      <c r="CY680" s="127" t="s">
        <v>5002</v>
      </c>
      <c r="CZ680" s="126" t="s">
        <v>7635</v>
      </c>
      <c r="DA680" s="127" t="s">
        <v>5002</v>
      </c>
      <c r="DB680" s="126" t="s">
        <v>7635</v>
      </c>
      <c r="DC680" s="127" t="s">
        <v>5002</v>
      </c>
      <c r="EQ680" s="135"/>
      <c r="ES680" s="135"/>
      <c r="GP680" s="255">
        <v>103117</v>
      </c>
      <c r="GQ680" s="255" t="s">
        <v>7637</v>
      </c>
    </row>
    <row r="681" spans="100:199" ht="14.85" customHeight="1">
      <c r="CV681" s="126" t="s">
        <v>7638</v>
      </c>
      <c r="CW681" s="127" t="s">
        <v>5003</v>
      </c>
      <c r="CX681" s="126" t="s">
        <v>7638</v>
      </c>
      <c r="CY681" s="127" t="s">
        <v>5003</v>
      </c>
      <c r="CZ681" s="126" t="s">
        <v>7638</v>
      </c>
      <c r="DA681" s="127" t="s">
        <v>5003</v>
      </c>
      <c r="DB681" s="126" t="s">
        <v>7638</v>
      </c>
      <c r="DC681" s="127" t="s">
        <v>5003</v>
      </c>
      <c r="EQ681" s="135"/>
      <c r="ES681" s="135"/>
      <c r="GP681" s="255">
        <v>103120</v>
      </c>
      <c r="GQ681" s="255" t="s">
        <v>7639</v>
      </c>
    </row>
    <row r="682" spans="100:199" ht="14.85" customHeight="1">
      <c r="CV682" s="126" t="s">
        <v>7640</v>
      </c>
      <c r="CW682" s="127" t="s">
        <v>5004</v>
      </c>
      <c r="CX682" s="126" t="s">
        <v>7640</v>
      </c>
      <c r="CY682" s="127" t="s">
        <v>5004</v>
      </c>
      <c r="CZ682" s="126" t="s">
        <v>7640</v>
      </c>
      <c r="DA682" s="127" t="s">
        <v>5004</v>
      </c>
      <c r="DB682" s="126" t="s">
        <v>7640</v>
      </c>
      <c r="DC682" s="127" t="s">
        <v>5004</v>
      </c>
      <c r="EQ682" s="135"/>
      <c r="ES682" s="135"/>
      <c r="GP682" s="255">
        <v>102906</v>
      </c>
      <c r="GQ682" s="255" t="s">
        <v>7641</v>
      </c>
    </row>
    <row r="683" spans="100:199" ht="14.85" customHeight="1">
      <c r="CV683" s="126" t="s">
        <v>7640</v>
      </c>
      <c r="CW683" s="127" t="s">
        <v>5004</v>
      </c>
      <c r="CX683" s="126" t="s">
        <v>7640</v>
      </c>
      <c r="CY683" s="127" t="s">
        <v>5004</v>
      </c>
      <c r="CZ683" s="126" t="s">
        <v>7640</v>
      </c>
      <c r="DA683" s="127" t="s">
        <v>5004</v>
      </c>
      <c r="DB683" s="126" t="s">
        <v>7640</v>
      </c>
      <c r="DC683" s="127" t="s">
        <v>5004</v>
      </c>
      <c r="EQ683" s="135"/>
      <c r="ES683" s="135"/>
      <c r="GP683" s="255">
        <v>102933</v>
      </c>
      <c r="GQ683" s="255" t="s">
        <v>7642</v>
      </c>
    </row>
    <row r="684" spans="100:199" ht="14.85" customHeight="1">
      <c r="CV684" s="126" t="s">
        <v>7643</v>
      </c>
      <c r="CW684" s="127" t="s">
        <v>5005</v>
      </c>
      <c r="CX684" s="126" t="s">
        <v>7643</v>
      </c>
      <c r="CY684" s="127" t="s">
        <v>5005</v>
      </c>
      <c r="CZ684" s="126" t="s">
        <v>7643</v>
      </c>
      <c r="DA684" s="127" t="s">
        <v>5005</v>
      </c>
      <c r="DB684" s="126" t="s">
        <v>7643</v>
      </c>
      <c r="DC684" s="127" t="s">
        <v>5005</v>
      </c>
      <c r="EQ684" s="135"/>
      <c r="ES684" s="135"/>
      <c r="GP684" s="255">
        <v>102948</v>
      </c>
      <c r="GQ684" s="255" t="s">
        <v>7644</v>
      </c>
    </row>
    <row r="685" spans="100:199" ht="14.85" customHeight="1">
      <c r="CV685" s="126" t="s">
        <v>7645</v>
      </c>
      <c r="CW685" s="127" t="s">
        <v>5006</v>
      </c>
      <c r="CX685" s="126" t="s">
        <v>7645</v>
      </c>
      <c r="CY685" s="127" t="s">
        <v>5006</v>
      </c>
      <c r="CZ685" s="126" t="s">
        <v>7645</v>
      </c>
      <c r="DA685" s="127" t="s">
        <v>5006</v>
      </c>
      <c r="DB685" s="126" t="s">
        <v>7645</v>
      </c>
      <c r="DC685" s="127" t="s">
        <v>5006</v>
      </c>
      <c r="EQ685" s="135"/>
      <c r="ES685" s="135"/>
      <c r="GP685" s="255">
        <v>102954</v>
      </c>
      <c r="GQ685" s="255" t="s">
        <v>7646</v>
      </c>
    </row>
    <row r="686" spans="100:199" ht="14.85" customHeight="1">
      <c r="CV686" s="126" t="s">
        <v>7647</v>
      </c>
      <c r="CW686" s="127" t="s">
        <v>5007</v>
      </c>
      <c r="CX686" s="126" t="s">
        <v>7647</v>
      </c>
      <c r="CY686" s="127" t="s">
        <v>5007</v>
      </c>
      <c r="CZ686" s="126" t="s">
        <v>7647</v>
      </c>
      <c r="DA686" s="127" t="s">
        <v>5007</v>
      </c>
      <c r="DB686" s="126" t="s">
        <v>7647</v>
      </c>
      <c r="DC686" s="127" t="s">
        <v>5007</v>
      </c>
      <c r="EQ686" s="135"/>
      <c r="ES686" s="135"/>
      <c r="GP686" s="255">
        <v>102973</v>
      </c>
      <c r="GQ686" s="255" t="s">
        <v>7648</v>
      </c>
    </row>
    <row r="687" spans="100:199" ht="14.85" customHeight="1">
      <c r="CV687" s="126" t="s">
        <v>7649</v>
      </c>
      <c r="CW687" s="127" t="s">
        <v>5008</v>
      </c>
      <c r="CX687" s="126" t="s">
        <v>7649</v>
      </c>
      <c r="CY687" s="127" t="s">
        <v>5008</v>
      </c>
      <c r="CZ687" s="126" t="s">
        <v>7649</v>
      </c>
      <c r="DA687" s="127" t="s">
        <v>5008</v>
      </c>
      <c r="DB687" s="126" t="s">
        <v>7649</v>
      </c>
      <c r="DC687" s="127" t="s">
        <v>5008</v>
      </c>
      <c r="EQ687" s="135"/>
      <c r="ES687" s="135"/>
      <c r="GP687" s="255">
        <v>102982</v>
      </c>
      <c r="GQ687" s="255" t="s">
        <v>7650</v>
      </c>
    </row>
    <row r="688" spans="100:199" ht="14.85" customHeight="1">
      <c r="CV688" s="126" t="s">
        <v>7649</v>
      </c>
      <c r="CW688" s="127" t="s">
        <v>5008</v>
      </c>
      <c r="CX688" s="126" t="s">
        <v>7649</v>
      </c>
      <c r="CY688" s="127" t="s">
        <v>5008</v>
      </c>
      <c r="CZ688" s="126" t="s">
        <v>7649</v>
      </c>
      <c r="DA688" s="127" t="s">
        <v>5008</v>
      </c>
      <c r="DB688" s="126" t="s">
        <v>7649</v>
      </c>
      <c r="DC688" s="127" t="s">
        <v>5008</v>
      </c>
      <c r="EQ688" s="135"/>
      <c r="ES688" s="135"/>
      <c r="GP688" s="255">
        <v>102994</v>
      </c>
      <c r="GQ688" s="255" t="s">
        <v>7651</v>
      </c>
    </row>
    <row r="689" spans="100:199" ht="14.85" customHeight="1">
      <c r="CV689" s="126" t="s">
        <v>5009</v>
      </c>
      <c r="CW689" s="127" t="s">
        <v>5010</v>
      </c>
      <c r="CX689" s="126" t="s">
        <v>5009</v>
      </c>
      <c r="CY689" s="127" t="s">
        <v>5010</v>
      </c>
      <c r="CZ689" s="126" t="s">
        <v>5009</v>
      </c>
      <c r="DA689" s="127" t="s">
        <v>5010</v>
      </c>
      <c r="DB689" s="126" t="s">
        <v>5009</v>
      </c>
      <c r="DC689" s="127" t="s">
        <v>5010</v>
      </c>
      <c r="EQ689" s="135"/>
      <c r="ES689" s="135"/>
      <c r="GP689" s="255">
        <v>103006</v>
      </c>
      <c r="GQ689" s="255" t="s">
        <v>7652</v>
      </c>
    </row>
    <row r="690" spans="100:199" ht="14.85" customHeight="1">
      <c r="CV690" s="126" t="s">
        <v>7653</v>
      </c>
      <c r="CW690" s="127" t="s">
        <v>5011</v>
      </c>
      <c r="CX690" s="126" t="s">
        <v>7653</v>
      </c>
      <c r="CY690" s="127" t="s">
        <v>5011</v>
      </c>
      <c r="CZ690" s="126" t="s">
        <v>7653</v>
      </c>
      <c r="DA690" s="127" t="s">
        <v>5011</v>
      </c>
      <c r="DB690" s="126" t="s">
        <v>7653</v>
      </c>
      <c r="DC690" s="127" t="s">
        <v>5011</v>
      </c>
      <c r="EQ690" s="135"/>
      <c r="ES690" s="135"/>
      <c r="GP690" s="255">
        <v>103016</v>
      </c>
      <c r="GQ690" s="255" t="s">
        <v>7654</v>
      </c>
    </row>
    <row r="691" spans="100:199" ht="14.85" customHeight="1">
      <c r="CV691" s="126" t="s">
        <v>7655</v>
      </c>
      <c r="CW691" s="127" t="s">
        <v>5012</v>
      </c>
      <c r="CX691" s="126" t="s">
        <v>7655</v>
      </c>
      <c r="CY691" s="127" t="s">
        <v>5012</v>
      </c>
      <c r="CZ691" s="126" t="s">
        <v>7655</v>
      </c>
      <c r="DA691" s="127" t="s">
        <v>5012</v>
      </c>
      <c r="DB691" s="126" t="s">
        <v>7655</v>
      </c>
      <c r="DC691" s="127" t="s">
        <v>5012</v>
      </c>
      <c r="EQ691" s="135"/>
      <c r="ES691" s="135"/>
      <c r="GP691" s="255">
        <v>103024</v>
      </c>
      <c r="GQ691" s="255" t="s">
        <v>7656</v>
      </c>
    </row>
    <row r="692" spans="100:199" ht="14.85" customHeight="1">
      <c r="CV692" s="126" t="s">
        <v>7657</v>
      </c>
      <c r="CW692" s="127" t="s">
        <v>5013</v>
      </c>
      <c r="CX692" s="126" t="s">
        <v>7657</v>
      </c>
      <c r="CY692" s="127" t="s">
        <v>5013</v>
      </c>
      <c r="CZ692" s="126" t="s">
        <v>7657</v>
      </c>
      <c r="DA692" s="127" t="s">
        <v>5013</v>
      </c>
      <c r="DB692" s="126" t="s">
        <v>7657</v>
      </c>
      <c r="DC692" s="127" t="s">
        <v>5013</v>
      </c>
      <c r="EQ692" s="135"/>
      <c r="ES692" s="135"/>
      <c r="GP692" s="255">
        <v>103026</v>
      </c>
      <c r="GQ692" s="255" t="s">
        <v>7658</v>
      </c>
    </row>
    <row r="693" spans="100:199" ht="14.85" customHeight="1">
      <c r="CV693" s="126" t="s">
        <v>7659</v>
      </c>
      <c r="CW693" s="127" t="s">
        <v>5014</v>
      </c>
      <c r="CX693" s="126" t="s">
        <v>7659</v>
      </c>
      <c r="CY693" s="127" t="s">
        <v>5014</v>
      </c>
      <c r="CZ693" s="126" t="s">
        <v>7659</v>
      </c>
      <c r="DA693" s="127" t="s">
        <v>5014</v>
      </c>
      <c r="DB693" s="126" t="s">
        <v>7659</v>
      </c>
      <c r="DC693" s="127" t="s">
        <v>5014</v>
      </c>
      <c r="EQ693" s="135"/>
      <c r="ES693" s="135"/>
      <c r="GP693" s="255">
        <v>103038</v>
      </c>
      <c r="GQ693" s="255" t="s">
        <v>7660</v>
      </c>
    </row>
    <row r="694" spans="100:199" ht="14.85" customHeight="1">
      <c r="CV694" s="126" t="s">
        <v>7661</v>
      </c>
      <c r="CW694" s="127" t="s">
        <v>5015</v>
      </c>
      <c r="CX694" s="126" t="s">
        <v>7661</v>
      </c>
      <c r="CY694" s="127" t="s">
        <v>5015</v>
      </c>
      <c r="CZ694" s="126" t="s">
        <v>7661</v>
      </c>
      <c r="DA694" s="127" t="s">
        <v>5015</v>
      </c>
      <c r="DB694" s="126" t="s">
        <v>7661</v>
      </c>
      <c r="DC694" s="127" t="s">
        <v>5015</v>
      </c>
      <c r="EQ694" s="135"/>
      <c r="ES694" s="135"/>
      <c r="GP694" s="255">
        <v>103039</v>
      </c>
      <c r="GQ694" s="255" t="s">
        <v>7662</v>
      </c>
    </row>
    <row r="695" spans="100:199" ht="14.85" customHeight="1">
      <c r="CV695" s="126" t="s">
        <v>7663</v>
      </c>
      <c r="CW695" s="127" t="s">
        <v>5016</v>
      </c>
      <c r="CX695" s="126" t="s">
        <v>7663</v>
      </c>
      <c r="CY695" s="127" t="s">
        <v>5016</v>
      </c>
      <c r="CZ695" s="126" t="s">
        <v>7663</v>
      </c>
      <c r="DA695" s="127" t="s">
        <v>5016</v>
      </c>
      <c r="DB695" s="126" t="s">
        <v>7663</v>
      </c>
      <c r="DC695" s="127" t="s">
        <v>5016</v>
      </c>
      <c r="EQ695" s="135"/>
      <c r="ES695" s="135"/>
      <c r="GP695" s="255">
        <v>103041</v>
      </c>
      <c r="GQ695" s="255" t="s">
        <v>7664</v>
      </c>
    </row>
    <row r="696" spans="100:199" ht="14.85" customHeight="1">
      <c r="CV696" s="126" t="s">
        <v>7665</v>
      </c>
      <c r="CW696" s="127" t="s">
        <v>5017</v>
      </c>
      <c r="CX696" s="126" t="s">
        <v>7665</v>
      </c>
      <c r="CY696" s="127" t="s">
        <v>5017</v>
      </c>
      <c r="CZ696" s="126" t="s">
        <v>7665</v>
      </c>
      <c r="DA696" s="127" t="s">
        <v>5017</v>
      </c>
      <c r="DB696" s="126" t="s">
        <v>7665</v>
      </c>
      <c r="DC696" s="127" t="s">
        <v>5017</v>
      </c>
      <c r="EQ696" s="135"/>
      <c r="ES696" s="135"/>
      <c r="GP696" s="255">
        <v>103048</v>
      </c>
      <c r="GQ696" s="255" t="s">
        <v>7666</v>
      </c>
    </row>
    <row r="697" spans="100:199" ht="14.85" customHeight="1">
      <c r="CV697" s="126" t="s">
        <v>7667</v>
      </c>
      <c r="CW697" s="127" t="s">
        <v>5018</v>
      </c>
      <c r="CX697" s="126" t="s">
        <v>7667</v>
      </c>
      <c r="CY697" s="127" t="s">
        <v>5018</v>
      </c>
      <c r="CZ697" s="126" t="s">
        <v>7667</v>
      </c>
      <c r="DA697" s="127" t="s">
        <v>5018</v>
      </c>
      <c r="DB697" s="126" t="s">
        <v>7667</v>
      </c>
      <c r="DC697" s="127" t="s">
        <v>5018</v>
      </c>
      <c r="EQ697" s="135"/>
      <c r="ES697" s="135"/>
      <c r="GP697" s="255">
        <v>103049</v>
      </c>
      <c r="GQ697" s="255" t="s">
        <v>7668</v>
      </c>
    </row>
    <row r="698" spans="100:199" ht="14.85" customHeight="1">
      <c r="CV698" s="126" t="s">
        <v>7669</v>
      </c>
      <c r="CW698" s="127" t="s">
        <v>5019</v>
      </c>
      <c r="CX698" s="126" t="s">
        <v>7669</v>
      </c>
      <c r="CY698" s="127" t="s">
        <v>5019</v>
      </c>
      <c r="CZ698" s="126" t="s">
        <v>7669</v>
      </c>
      <c r="DA698" s="127" t="s">
        <v>5019</v>
      </c>
      <c r="DB698" s="126" t="s">
        <v>7669</v>
      </c>
      <c r="DC698" s="127" t="s">
        <v>5019</v>
      </c>
      <c r="EQ698" s="135"/>
      <c r="ES698" s="135"/>
      <c r="GP698" s="255">
        <v>103061</v>
      </c>
      <c r="GQ698" s="255" t="s">
        <v>7670</v>
      </c>
    </row>
    <row r="699" spans="100:199" ht="14.85" customHeight="1">
      <c r="CV699" s="126" t="s">
        <v>7671</v>
      </c>
      <c r="CW699" s="127" t="s">
        <v>5020</v>
      </c>
      <c r="CX699" s="126" t="s">
        <v>7671</v>
      </c>
      <c r="CY699" s="127" t="s">
        <v>5020</v>
      </c>
      <c r="CZ699" s="126" t="s">
        <v>7671</v>
      </c>
      <c r="DA699" s="127" t="s">
        <v>5020</v>
      </c>
      <c r="DB699" s="126" t="s">
        <v>7671</v>
      </c>
      <c r="DC699" s="127" t="s">
        <v>5020</v>
      </c>
      <c r="EQ699" s="135"/>
      <c r="ES699" s="135"/>
      <c r="GP699" s="255">
        <v>103062</v>
      </c>
      <c r="GQ699" s="255" t="s">
        <v>7672</v>
      </c>
    </row>
    <row r="700" spans="100:199" ht="14.85" customHeight="1">
      <c r="CV700" s="126" t="s">
        <v>7673</v>
      </c>
      <c r="CW700" s="127" t="s">
        <v>5021</v>
      </c>
      <c r="CX700" s="126" t="s">
        <v>7673</v>
      </c>
      <c r="CY700" s="127" t="s">
        <v>5021</v>
      </c>
      <c r="CZ700" s="126" t="s">
        <v>7673</v>
      </c>
      <c r="DA700" s="127" t="s">
        <v>5021</v>
      </c>
      <c r="DB700" s="126" t="s">
        <v>7673</v>
      </c>
      <c r="DC700" s="127" t="s">
        <v>5021</v>
      </c>
      <c r="EQ700" s="135"/>
      <c r="ES700" s="135"/>
      <c r="GP700" s="255">
        <v>103070</v>
      </c>
      <c r="GQ700" s="255" t="s">
        <v>7674</v>
      </c>
    </row>
    <row r="701" spans="100:199" ht="14.85" customHeight="1">
      <c r="CV701" s="126" t="s">
        <v>7675</v>
      </c>
      <c r="CW701" s="127" t="s">
        <v>5022</v>
      </c>
      <c r="CX701" s="126" t="s">
        <v>7675</v>
      </c>
      <c r="CY701" s="127" t="s">
        <v>5022</v>
      </c>
      <c r="CZ701" s="126" t="s">
        <v>7675</v>
      </c>
      <c r="DA701" s="127" t="s">
        <v>5022</v>
      </c>
      <c r="DB701" s="126" t="s">
        <v>7675</v>
      </c>
      <c r="DC701" s="127" t="s">
        <v>5022</v>
      </c>
      <c r="EQ701" s="135"/>
      <c r="ES701" s="135"/>
      <c r="GP701" s="255">
        <v>103072</v>
      </c>
      <c r="GQ701" s="255" t="s">
        <v>7676</v>
      </c>
    </row>
    <row r="702" spans="100:199" ht="14.85" customHeight="1">
      <c r="CV702" s="126" t="s">
        <v>7677</v>
      </c>
      <c r="CW702" s="127" t="s">
        <v>5023</v>
      </c>
      <c r="CX702" s="126" t="s">
        <v>7677</v>
      </c>
      <c r="CY702" s="127" t="s">
        <v>5023</v>
      </c>
      <c r="CZ702" s="126" t="s">
        <v>7677</v>
      </c>
      <c r="DA702" s="127" t="s">
        <v>5023</v>
      </c>
      <c r="DB702" s="126" t="s">
        <v>7677</v>
      </c>
      <c r="DC702" s="127" t="s">
        <v>5023</v>
      </c>
      <c r="EQ702" s="135"/>
      <c r="ES702" s="135"/>
      <c r="GP702" s="255">
        <v>103086</v>
      </c>
      <c r="GQ702" s="255" t="s">
        <v>7678</v>
      </c>
    </row>
    <row r="703" spans="100:199" ht="14.85" customHeight="1">
      <c r="CV703" s="126" t="s">
        <v>7679</v>
      </c>
      <c r="CW703" s="127" t="s">
        <v>5024</v>
      </c>
      <c r="CX703" s="126" t="s">
        <v>7679</v>
      </c>
      <c r="CY703" s="127" t="s">
        <v>5024</v>
      </c>
      <c r="CZ703" s="126" t="s">
        <v>7679</v>
      </c>
      <c r="DA703" s="127" t="s">
        <v>5024</v>
      </c>
      <c r="DB703" s="126" t="s">
        <v>7679</v>
      </c>
      <c r="DC703" s="127" t="s">
        <v>5024</v>
      </c>
      <c r="EQ703" s="135"/>
      <c r="ES703" s="135"/>
      <c r="GP703" s="255">
        <v>103090</v>
      </c>
      <c r="GQ703" s="255" t="s">
        <v>7680</v>
      </c>
    </row>
    <row r="704" spans="100:199" ht="14.85" customHeight="1">
      <c r="CV704" s="126" t="s">
        <v>7681</v>
      </c>
      <c r="CW704" s="127" t="s">
        <v>5025</v>
      </c>
      <c r="CX704" s="126" t="s">
        <v>7681</v>
      </c>
      <c r="CY704" s="127" t="s">
        <v>5025</v>
      </c>
      <c r="CZ704" s="126" t="s">
        <v>7681</v>
      </c>
      <c r="DA704" s="127" t="s">
        <v>5025</v>
      </c>
      <c r="DB704" s="126" t="s">
        <v>7681</v>
      </c>
      <c r="DC704" s="127" t="s">
        <v>5025</v>
      </c>
      <c r="EQ704" s="135"/>
      <c r="ES704" s="135"/>
      <c r="GP704" s="255">
        <v>103094</v>
      </c>
      <c r="GQ704" s="255" t="s">
        <v>7682</v>
      </c>
    </row>
    <row r="705" spans="100:199" ht="14.85" customHeight="1">
      <c r="CV705" s="126" t="s">
        <v>7683</v>
      </c>
      <c r="CW705" s="127" t="s">
        <v>5026</v>
      </c>
      <c r="CX705" s="126" t="s">
        <v>7683</v>
      </c>
      <c r="CY705" s="127" t="s">
        <v>5026</v>
      </c>
      <c r="CZ705" s="126" t="s">
        <v>7683</v>
      </c>
      <c r="DA705" s="127" t="s">
        <v>5026</v>
      </c>
      <c r="DB705" s="126" t="s">
        <v>7683</v>
      </c>
      <c r="DC705" s="127" t="s">
        <v>5026</v>
      </c>
      <c r="EQ705" s="135"/>
      <c r="ES705" s="135"/>
      <c r="GP705" s="255">
        <v>103101</v>
      </c>
      <c r="GQ705" s="255" t="s">
        <v>7684</v>
      </c>
    </row>
    <row r="706" spans="100:199" ht="14.85" customHeight="1">
      <c r="CV706" s="126" t="s">
        <v>7685</v>
      </c>
      <c r="CW706" s="127" t="s">
        <v>5027</v>
      </c>
      <c r="CX706" s="126" t="s">
        <v>7685</v>
      </c>
      <c r="CY706" s="127" t="s">
        <v>5027</v>
      </c>
      <c r="CZ706" s="126" t="s">
        <v>7685</v>
      </c>
      <c r="DA706" s="127" t="s">
        <v>5027</v>
      </c>
      <c r="DB706" s="126" t="s">
        <v>7685</v>
      </c>
      <c r="DC706" s="127" t="s">
        <v>5027</v>
      </c>
      <c r="EQ706" s="135"/>
      <c r="ES706" s="135"/>
      <c r="GP706" s="255">
        <v>103118</v>
      </c>
      <c r="GQ706" s="255" t="s">
        <v>7686</v>
      </c>
    </row>
    <row r="707" spans="100:199" ht="14.85" customHeight="1">
      <c r="CV707" s="126" t="s">
        <v>7685</v>
      </c>
      <c r="CW707" s="127" t="s">
        <v>5027</v>
      </c>
      <c r="CX707" s="126" t="s">
        <v>7685</v>
      </c>
      <c r="CY707" s="127" t="s">
        <v>5027</v>
      </c>
      <c r="CZ707" s="126" t="s">
        <v>7685</v>
      </c>
      <c r="DA707" s="127" t="s">
        <v>5027</v>
      </c>
      <c r="DB707" s="126" t="s">
        <v>7685</v>
      </c>
      <c r="DC707" s="127" t="s">
        <v>5027</v>
      </c>
      <c r="EQ707" s="135"/>
      <c r="ES707" s="135"/>
      <c r="GP707" s="255">
        <v>103119</v>
      </c>
      <c r="GQ707" s="255" t="s">
        <v>7687</v>
      </c>
    </row>
    <row r="708" spans="100:199" ht="14.85" customHeight="1">
      <c r="CV708" s="126" t="s">
        <v>7688</v>
      </c>
      <c r="CW708" s="127" t="s">
        <v>5028</v>
      </c>
      <c r="CX708" s="126" t="s">
        <v>7688</v>
      </c>
      <c r="CY708" s="127" t="s">
        <v>5028</v>
      </c>
      <c r="CZ708" s="126" t="s">
        <v>7688</v>
      </c>
      <c r="DA708" s="127" t="s">
        <v>5028</v>
      </c>
      <c r="DB708" s="126" t="s">
        <v>7688</v>
      </c>
      <c r="DC708" s="127" t="s">
        <v>5028</v>
      </c>
      <c r="EQ708" s="135"/>
      <c r="ES708" s="135"/>
      <c r="GP708" s="255">
        <v>103121</v>
      </c>
      <c r="GQ708" s="255" t="s">
        <v>7689</v>
      </c>
    </row>
    <row r="709" spans="100:199" ht="14.85" customHeight="1">
      <c r="CV709" s="126" t="s">
        <v>7690</v>
      </c>
      <c r="CW709" s="127" t="s">
        <v>5029</v>
      </c>
      <c r="CX709" s="126" t="s">
        <v>7690</v>
      </c>
      <c r="CY709" s="127" t="s">
        <v>5029</v>
      </c>
      <c r="CZ709" s="126" t="s">
        <v>7690</v>
      </c>
      <c r="DA709" s="127" t="s">
        <v>5029</v>
      </c>
      <c r="DB709" s="126" t="s">
        <v>7690</v>
      </c>
      <c r="DC709" s="127" t="s">
        <v>5029</v>
      </c>
      <c r="EQ709" s="135"/>
      <c r="ES709" s="135"/>
      <c r="GP709" s="255">
        <v>103122</v>
      </c>
      <c r="GQ709" s="255" t="s">
        <v>7691</v>
      </c>
    </row>
    <row r="710" spans="100:199" ht="14.85" customHeight="1">
      <c r="CV710" s="126" t="s">
        <v>7690</v>
      </c>
      <c r="CW710" s="127" t="s">
        <v>5029</v>
      </c>
      <c r="CX710" s="126" t="s">
        <v>7690</v>
      </c>
      <c r="CY710" s="127" t="s">
        <v>5029</v>
      </c>
      <c r="CZ710" s="126" t="s">
        <v>7690</v>
      </c>
      <c r="DA710" s="127" t="s">
        <v>5029</v>
      </c>
      <c r="DB710" s="126" t="s">
        <v>7690</v>
      </c>
      <c r="DC710" s="127" t="s">
        <v>5029</v>
      </c>
      <c r="EQ710" s="135"/>
      <c r="ES710" s="135"/>
      <c r="GP710" s="255">
        <v>103124</v>
      </c>
      <c r="GQ710" s="255" t="s">
        <v>7692</v>
      </c>
    </row>
    <row r="711" spans="100:199" ht="14.85" customHeight="1">
      <c r="CV711" s="126" t="s">
        <v>7693</v>
      </c>
      <c r="CW711" s="127" t="s">
        <v>5030</v>
      </c>
      <c r="CX711" s="126" t="s">
        <v>7693</v>
      </c>
      <c r="CY711" s="127" t="s">
        <v>5030</v>
      </c>
      <c r="CZ711" s="126" t="s">
        <v>7693</v>
      </c>
      <c r="DA711" s="127" t="s">
        <v>5030</v>
      </c>
      <c r="DB711" s="126" t="s">
        <v>7693</v>
      </c>
      <c r="DC711" s="127" t="s">
        <v>5030</v>
      </c>
      <c r="EQ711" s="135"/>
      <c r="ES711" s="135"/>
      <c r="GP711" s="255">
        <v>103126</v>
      </c>
      <c r="GQ711" s="255" t="s">
        <v>7694</v>
      </c>
    </row>
    <row r="712" spans="100:199" ht="14.85" customHeight="1">
      <c r="CV712" s="126" t="s">
        <v>7693</v>
      </c>
      <c r="CW712" s="127" t="s">
        <v>5030</v>
      </c>
      <c r="CX712" s="126" t="s">
        <v>7693</v>
      </c>
      <c r="CY712" s="127" t="s">
        <v>5030</v>
      </c>
      <c r="CZ712" s="126" t="s">
        <v>7693</v>
      </c>
      <c r="DA712" s="127" t="s">
        <v>5030</v>
      </c>
      <c r="DB712" s="126" t="s">
        <v>7693</v>
      </c>
      <c r="DC712" s="127" t="s">
        <v>5030</v>
      </c>
      <c r="EQ712" s="135"/>
      <c r="ES712" s="135"/>
      <c r="GP712" s="255">
        <v>103127</v>
      </c>
      <c r="GQ712" s="255" t="s">
        <v>7695</v>
      </c>
    </row>
    <row r="713" spans="100:199" ht="14.85" customHeight="1">
      <c r="CV713" s="126" t="s">
        <v>7696</v>
      </c>
      <c r="CW713" s="127" t="s">
        <v>5031</v>
      </c>
      <c r="CX713" s="126" t="s">
        <v>7696</v>
      </c>
      <c r="CY713" s="127" t="s">
        <v>5031</v>
      </c>
      <c r="CZ713" s="126" t="s">
        <v>7696</v>
      </c>
      <c r="DA713" s="127" t="s">
        <v>5031</v>
      </c>
      <c r="DB713" s="126" t="s">
        <v>7696</v>
      </c>
      <c r="DC713" s="127" t="s">
        <v>5031</v>
      </c>
      <c r="EQ713" s="135"/>
      <c r="ES713" s="135"/>
      <c r="GP713" s="255">
        <v>103128</v>
      </c>
      <c r="GQ713" s="255" t="s">
        <v>7697</v>
      </c>
    </row>
    <row r="714" spans="100:199" ht="14.85" customHeight="1">
      <c r="CV714" s="126" t="s">
        <v>7698</v>
      </c>
      <c r="CW714" s="127" t="s">
        <v>5032</v>
      </c>
      <c r="CX714" s="126" t="s">
        <v>7698</v>
      </c>
      <c r="CY714" s="127" t="s">
        <v>5032</v>
      </c>
      <c r="CZ714" s="126" t="s">
        <v>7698</v>
      </c>
      <c r="DA714" s="127" t="s">
        <v>5032</v>
      </c>
      <c r="DB714" s="126" t="s">
        <v>7698</v>
      </c>
      <c r="DC714" s="127" t="s">
        <v>5032</v>
      </c>
      <c r="EQ714" s="135"/>
      <c r="ES714" s="135"/>
      <c r="GP714" s="255">
        <v>103129</v>
      </c>
      <c r="GQ714" s="255" t="s">
        <v>7699</v>
      </c>
    </row>
    <row r="715" spans="100:199" ht="14.85" customHeight="1">
      <c r="CV715" s="126" t="s">
        <v>7698</v>
      </c>
      <c r="CW715" s="127" t="s">
        <v>5032</v>
      </c>
      <c r="CX715" s="126" t="s">
        <v>7698</v>
      </c>
      <c r="CY715" s="127" t="s">
        <v>5032</v>
      </c>
      <c r="CZ715" s="126" t="s">
        <v>7698</v>
      </c>
      <c r="DA715" s="127" t="s">
        <v>5032</v>
      </c>
      <c r="DB715" s="126" t="s">
        <v>7698</v>
      </c>
      <c r="DC715" s="127" t="s">
        <v>5032</v>
      </c>
      <c r="EQ715" s="135"/>
      <c r="ES715" s="135"/>
      <c r="GP715" s="255">
        <v>103131</v>
      </c>
      <c r="GQ715" s="255" t="s">
        <v>7700</v>
      </c>
    </row>
    <row r="716" spans="100:199" ht="14.85" customHeight="1">
      <c r="CV716" s="126" t="s">
        <v>7701</v>
      </c>
      <c r="CW716" s="127" t="s">
        <v>5033</v>
      </c>
      <c r="CX716" s="126" t="s">
        <v>7701</v>
      </c>
      <c r="CY716" s="127" t="s">
        <v>5033</v>
      </c>
      <c r="CZ716" s="126" t="s">
        <v>7701</v>
      </c>
      <c r="DA716" s="127" t="s">
        <v>5033</v>
      </c>
      <c r="DB716" s="126" t="s">
        <v>7701</v>
      </c>
      <c r="DC716" s="127" t="s">
        <v>5033</v>
      </c>
      <c r="EQ716" s="135"/>
      <c r="ES716" s="135"/>
      <c r="GP716" s="255">
        <v>103135</v>
      </c>
      <c r="GQ716" s="255" t="s">
        <v>7702</v>
      </c>
    </row>
    <row r="717" spans="100:199" ht="14.85" customHeight="1">
      <c r="CV717" s="126" t="s">
        <v>7701</v>
      </c>
      <c r="CW717" s="127" t="s">
        <v>5033</v>
      </c>
      <c r="CX717" s="126" t="s">
        <v>7701</v>
      </c>
      <c r="CY717" s="127" t="s">
        <v>5033</v>
      </c>
      <c r="CZ717" s="126" t="s">
        <v>7701</v>
      </c>
      <c r="DA717" s="127" t="s">
        <v>5033</v>
      </c>
      <c r="DB717" s="126" t="s">
        <v>7701</v>
      </c>
      <c r="DC717" s="127" t="s">
        <v>5033</v>
      </c>
      <c r="EQ717" s="135"/>
      <c r="ES717" s="135"/>
      <c r="GP717" s="255">
        <v>103136</v>
      </c>
      <c r="GQ717" s="255" t="s">
        <v>7703</v>
      </c>
    </row>
    <row r="718" spans="100:199" ht="14.85" customHeight="1">
      <c r="CV718" s="126" t="s">
        <v>7704</v>
      </c>
      <c r="CW718" s="127" t="s">
        <v>5034</v>
      </c>
      <c r="CX718" s="126" t="s">
        <v>7704</v>
      </c>
      <c r="CY718" s="127" t="s">
        <v>5034</v>
      </c>
      <c r="CZ718" s="126" t="s">
        <v>7704</v>
      </c>
      <c r="DA718" s="127" t="s">
        <v>5034</v>
      </c>
      <c r="DB718" s="126" t="s">
        <v>7704</v>
      </c>
      <c r="DC718" s="127" t="s">
        <v>5034</v>
      </c>
      <c r="EQ718" s="135"/>
      <c r="ES718" s="135"/>
      <c r="GP718" s="255">
        <v>102900</v>
      </c>
      <c r="GQ718" s="255" t="s">
        <v>7705</v>
      </c>
    </row>
    <row r="719" spans="100:199" ht="14.85" customHeight="1">
      <c r="CV719" s="126" t="s">
        <v>7704</v>
      </c>
      <c r="CW719" s="127" t="s">
        <v>5034</v>
      </c>
      <c r="CX719" s="126" t="s">
        <v>7704</v>
      </c>
      <c r="CY719" s="127" t="s">
        <v>5034</v>
      </c>
      <c r="CZ719" s="126" t="s">
        <v>7704</v>
      </c>
      <c r="DA719" s="127" t="s">
        <v>5034</v>
      </c>
      <c r="DB719" s="126" t="s">
        <v>7704</v>
      </c>
      <c r="DC719" s="127" t="s">
        <v>5034</v>
      </c>
      <c r="EQ719" s="135"/>
      <c r="ES719" s="135"/>
      <c r="GP719" s="255">
        <v>102909</v>
      </c>
      <c r="GQ719" s="255" t="s">
        <v>7706</v>
      </c>
    </row>
    <row r="720" spans="100:199" ht="14.85" customHeight="1">
      <c r="CV720" s="126" t="s">
        <v>7707</v>
      </c>
      <c r="CW720" s="127" t="s">
        <v>5035</v>
      </c>
      <c r="CX720" s="126" t="s">
        <v>7707</v>
      </c>
      <c r="CY720" s="127" t="s">
        <v>5035</v>
      </c>
      <c r="CZ720" s="126" t="s">
        <v>7707</v>
      </c>
      <c r="DA720" s="127" t="s">
        <v>5035</v>
      </c>
      <c r="DB720" s="126" t="s">
        <v>7707</v>
      </c>
      <c r="DC720" s="127" t="s">
        <v>5035</v>
      </c>
      <c r="EQ720" s="135"/>
      <c r="ES720" s="135"/>
      <c r="GP720" s="255">
        <v>102942</v>
      </c>
      <c r="GQ720" s="255" t="s">
        <v>7708</v>
      </c>
    </row>
    <row r="721" spans="100:199" ht="14.85" customHeight="1">
      <c r="CV721" s="126" t="s">
        <v>7707</v>
      </c>
      <c r="CW721" s="127" t="s">
        <v>5035</v>
      </c>
      <c r="CX721" s="126" t="s">
        <v>7707</v>
      </c>
      <c r="CY721" s="127" t="s">
        <v>5035</v>
      </c>
      <c r="CZ721" s="126" t="s">
        <v>7707</v>
      </c>
      <c r="DA721" s="127" t="s">
        <v>5035</v>
      </c>
      <c r="DB721" s="126" t="s">
        <v>7707</v>
      </c>
      <c r="DC721" s="127" t="s">
        <v>5035</v>
      </c>
      <c r="EQ721" s="135"/>
      <c r="ES721" s="135"/>
      <c r="GP721" s="255">
        <v>102956</v>
      </c>
      <c r="GQ721" s="255" t="s">
        <v>7709</v>
      </c>
    </row>
    <row r="722" spans="100:199" ht="14.85" customHeight="1">
      <c r="CV722" s="126" t="s">
        <v>7710</v>
      </c>
      <c r="CW722" s="127" t="s">
        <v>5036</v>
      </c>
      <c r="CX722" s="126" t="s">
        <v>7710</v>
      </c>
      <c r="CY722" s="127" t="s">
        <v>5036</v>
      </c>
      <c r="CZ722" s="126" t="s">
        <v>7710</v>
      </c>
      <c r="DA722" s="127" t="s">
        <v>5036</v>
      </c>
      <c r="DB722" s="126" t="s">
        <v>7710</v>
      </c>
      <c r="DC722" s="127" t="s">
        <v>5036</v>
      </c>
      <c r="EQ722" s="135"/>
      <c r="ES722" s="135"/>
      <c r="GP722" s="255">
        <v>102970</v>
      </c>
      <c r="GQ722" s="255" t="s">
        <v>7711</v>
      </c>
    </row>
    <row r="723" spans="100:199" ht="14.85" customHeight="1">
      <c r="CV723" s="126" t="s">
        <v>7710</v>
      </c>
      <c r="CW723" s="127" t="s">
        <v>5036</v>
      </c>
      <c r="CX723" s="126" t="s">
        <v>7710</v>
      </c>
      <c r="CY723" s="127" t="s">
        <v>5036</v>
      </c>
      <c r="CZ723" s="126" t="s">
        <v>7710</v>
      </c>
      <c r="DA723" s="127" t="s">
        <v>5036</v>
      </c>
      <c r="DB723" s="126" t="s">
        <v>7710</v>
      </c>
      <c r="DC723" s="127" t="s">
        <v>5036</v>
      </c>
      <c r="EQ723" s="135"/>
      <c r="ES723" s="135"/>
      <c r="GP723" s="255">
        <v>102983</v>
      </c>
      <c r="GQ723" s="255" t="s">
        <v>7712</v>
      </c>
    </row>
    <row r="724" spans="100:199" ht="14.85" customHeight="1">
      <c r="CV724" s="126" t="s">
        <v>7713</v>
      </c>
      <c r="CW724" s="127" t="s">
        <v>5037</v>
      </c>
      <c r="CX724" s="126" t="s">
        <v>7713</v>
      </c>
      <c r="CY724" s="127" t="s">
        <v>5037</v>
      </c>
      <c r="CZ724" s="126" t="s">
        <v>7713</v>
      </c>
      <c r="DA724" s="127" t="s">
        <v>5037</v>
      </c>
      <c r="DB724" s="126" t="s">
        <v>7713</v>
      </c>
      <c r="DC724" s="127" t="s">
        <v>5037</v>
      </c>
      <c r="EQ724" s="135"/>
      <c r="ES724" s="135"/>
      <c r="GP724" s="255">
        <v>103023</v>
      </c>
      <c r="GQ724" s="255" t="s">
        <v>7714</v>
      </c>
    </row>
    <row r="725" spans="100:199" ht="14.85" customHeight="1">
      <c r="CV725" s="126" t="s">
        <v>7715</v>
      </c>
      <c r="CW725" s="127" t="s">
        <v>5038</v>
      </c>
      <c r="CX725" s="126" t="s">
        <v>7715</v>
      </c>
      <c r="CY725" s="127" t="s">
        <v>5038</v>
      </c>
      <c r="CZ725" s="126" t="s">
        <v>7715</v>
      </c>
      <c r="DA725" s="127" t="s">
        <v>5038</v>
      </c>
      <c r="DB725" s="126" t="s">
        <v>7715</v>
      </c>
      <c r="DC725" s="127" t="s">
        <v>5038</v>
      </c>
      <c r="EQ725" s="135"/>
      <c r="ES725" s="135"/>
      <c r="GP725" s="255">
        <v>103034</v>
      </c>
      <c r="GQ725" s="255" t="s">
        <v>7716</v>
      </c>
    </row>
    <row r="726" spans="100:199" ht="14.85" customHeight="1">
      <c r="CV726" s="126" t="s">
        <v>7717</v>
      </c>
      <c r="CW726" s="127" t="s">
        <v>5039</v>
      </c>
      <c r="CX726" s="126" t="s">
        <v>7717</v>
      </c>
      <c r="CY726" s="127" t="s">
        <v>5039</v>
      </c>
      <c r="CZ726" s="126" t="s">
        <v>7717</v>
      </c>
      <c r="DA726" s="127" t="s">
        <v>5039</v>
      </c>
      <c r="DB726" s="126" t="s">
        <v>7717</v>
      </c>
      <c r="DC726" s="127" t="s">
        <v>5039</v>
      </c>
      <c r="EQ726" s="135"/>
      <c r="ES726" s="135"/>
      <c r="GP726" s="255">
        <v>103045</v>
      </c>
      <c r="GQ726" s="255" t="s">
        <v>7718</v>
      </c>
    </row>
    <row r="727" spans="100:199" ht="14.85" customHeight="1">
      <c r="CV727" s="126" t="s">
        <v>7719</v>
      </c>
      <c r="CW727" s="127" t="s">
        <v>5040</v>
      </c>
      <c r="CX727" s="126" t="s">
        <v>7719</v>
      </c>
      <c r="CY727" s="127" t="s">
        <v>5040</v>
      </c>
      <c r="CZ727" s="126" t="s">
        <v>7719</v>
      </c>
      <c r="DA727" s="127" t="s">
        <v>5040</v>
      </c>
      <c r="DB727" s="126" t="s">
        <v>7719</v>
      </c>
      <c r="DC727" s="127" t="s">
        <v>5040</v>
      </c>
      <c r="EQ727" s="135"/>
      <c r="ES727" s="135"/>
      <c r="GP727" s="255">
        <v>103054</v>
      </c>
      <c r="GQ727" s="255" t="s">
        <v>7720</v>
      </c>
    </row>
    <row r="728" spans="100:199" ht="14.85" customHeight="1">
      <c r="CV728" s="126" t="s">
        <v>7721</v>
      </c>
      <c r="CW728" s="127" t="s">
        <v>5041</v>
      </c>
      <c r="CX728" s="126" t="s">
        <v>7721</v>
      </c>
      <c r="CY728" s="127" t="s">
        <v>5041</v>
      </c>
      <c r="CZ728" s="126" t="s">
        <v>7721</v>
      </c>
      <c r="DA728" s="127" t="s">
        <v>5041</v>
      </c>
      <c r="DB728" s="126" t="s">
        <v>7721</v>
      </c>
      <c r="DC728" s="127" t="s">
        <v>5041</v>
      </c>
      <c r="EQ728" s="135"/>
      <c r="ES728" s="135"/>
      <c r="GP728" s="255">
        <v>103083</v>
      </c>
      <c r="GQ728" s="255" t="s">
        <v>7722</v>
      </c>
    </row>
    <row r="729" spans="100:199" ht="14.85" customHeight="1">
      <c r="CV729" s="126" t="s">
        <v>7723</v>
      </c>
      <c r="CW729" s="127" t="s">
        <v>5042</v>
      </c>
      <c r="CX729" s="126" t="s">
        <v>7723</v>
      </c>
      <c r="CY729" s="127" t="s">
        <v>5042</v>
      </c>
      <c r="CZ729" s="126" t="s">
        <v>7723</v>
      </c>
      <c r="DA729" s="127" t="s">
        <v>5042</v>
      </c>
      <c r="DB729" s="126" t="s">
        <v>7723</v>
      </c>
      <c r="DC729" s="127" t="s">
        <v>5042</v>
      </c>
      <c r="EQ729" s="135"/>
      <c r="ES729" s="135"/>
      <c r="GP729" s="255">
        <v>103097</v>
      </c>
      <c r="GQ729" s="255" t="s">
        <v>7724</v>
      </c>
    </row>
    <row r="730" spans="100:199" ht="14.85" customHeight="1">
      <c r="CV730" s="126" t="s">
        <v>7725</v>
      </c>
      <c r="CW730" s="127" t="s">
        <v>5043</v>
      </c>
      <c r="CX730" s="126" t="s">
        <v>7725</v>
      </c>
      <c r="CY730" s="127" t="s">
        <v>5043</v>
      </c>
      <c r="CZ730" s="126" t="s">
        <v>7725</v>
      </c>
      <c r="DA730" s="127" t="s">
        <v>5043</v>
      </c>
      <c r="DB730" s="126" t="s">
        <v>7725</v>
      </c>
      <c r="DC730" s="127" t="s">
        <v>5043</v>
      </c>
      <c r="EQ730" s="135"/>
      <c r="ES730" s="135"/>
      <c r="GP730" s="255">
        <v>103104</v>
      </c>
      <c r="GQ730" s="255" t="s">
        <v>7726</v>
      </c>
    </row>
    <row r="731" spans="100:199" ht="14.85" customHeight="1">
      <c r="CV731" s="126" t="s">
        <v>7727</v>
      </c>
      <c r="CW731" s="127" t="s">
        <v>5044</v>
      </c>
      <c r="CX731" s="126" t="s">
        <v>7727</v>
      </c>
      <c r="CY731" s="127" t="s">
        <v>5044</v>
      </c>
      <c r="CZ731" s="126" t="s">
        <v>7727</v>
      </c>
      <c r="DA731" s="127" t="s">
        <v>5044</v>
      </c>
      <c r="DB731" s="126" t="s">
        <v>7727</v>
      </c>
      <c r="DC731" s="127" t="s">
        <v>5044</v>
      </c>
      <c r="EQ731" s="135"/>
      <c r="ES731" s="135"/>
      <c r="GP731" s="255">
        <v>103114</v>
      </c>
      <c r="GQ731" s="255" t="s">
        <v>7728</v>
      </c>
    </row>
    <row r="732" spans="100:199" ht="14.85" customHeight="1">
      <c r="CV732" s="126" t="s">
        <v>7729</v>
      </c>
      <c r="CW732" s="127" t="s">
        <v>5045</v>
      </c>
      <c r="CX732" s="126" t="s">
        <v>7729</v>
      </c>
      <c r="CY732" s="127" t="s">
        <v>5045</v>
      </c>
      <c r="CZ732" s="126" t="s">
        <v>7729</v>
      </c>
      <c r="DA732" s="127" t="s">
        <v>5045</v>
      </c>
      <c r="DB732" s="126" t="s">
        <v>7729</v>
      </c>
      <c r="DC732" s="127" t="s">
        <v>5045</v>
      </c>
      <c r="EQ732" s="135"/>
      <c r="ES732" s="135"/>
      <c r="GP732" s="255">
        <v>103130</v>
      </c>
      <c r="GQ732" s="255" t="s">
        <v>7730</v>
      </c>
    </row>
    <row r="733" spans="100:199" ht="14.85" customHeight="1">
      <c r="CV733" s="126" t="s">
        <v>7731</v>
      </c>
      <c r="CW733" s="127" t="s">
        <v>5046</v>
      </c>
      <c r="CX733" s="126" t="s">
        <v>7731</v>
      </c>
      <c r="CY733" s="127" t="s">
        <v>5046</v>
      </c>
      <c r="CZ733" s="126" t="s">
        <v>7731</v>
      </c>
      <c r="DA733" s="127" t="s">
        <v>5046</v>
      </c>
      <c r="DB733" s="126" t="s">
        <v>7731</v>
      </c>
      <c r="DC733" s="127" t="s">
        <v>5046</v>
      </c>
      <c r="EQ733" s="135"/>
      <c r="ES733" s="135"/>
      <c r="GP733" s="255">
        <v>103132</v>
      </c>
      <c r="GQ733" s="255" t="s">
        <v>7732</v>
      </c>
    </row>
    <row r="734" spans="100:199" ht="14.85" customHeight="1">
      <c r="CV734" s="126" t="s">
        <v>7733</v>
      </c>
      <c r="CW734" s="127" t="s">
        <v>5047</v>
      </c>
      <c r="CX734" s="126" t="s">
        <v>7733</v>
      </c>
      <c r="CY734" s="127" t="s">
        <v>5047</v>
      </c>
      <c r="CZ734" s="126" t="s">
        <v>7733</v>
      </c>
      <c r="DA734" s="127" t="s">
        <v>5047</v>
      </c>
      <c r="DB734" s="126" t="s">
        <v>7733</v>
      </c>
      <c r="DC734" s="127" t="s">
        <v>5047</v>
      </c>
      <c r="EQ734" s="135"/>
      <c r="ES734" s="135"/>
      <c r="GP734" s="255">
        <v>103134</v>
      </c>
      <c r="GQ734" s="255" t="s">
        <v>7734</v>
      </c>
    </row>
    <row r="735" spans="100:199" ht="14.85" customHeight="1">
      <c r="CV735" s="126" t="s">
        <v>5048</v>
      </c>
      <c r="CW735" s="127" t="s">
        <v>5049</v>
      </c>
      <c r="CX735" s="126" t="s">
        <v>5048</v>
      </c>
      <c r="CY735" s="127" t="s">
        <v>5049</v>
      </c>
      <c r="CZ735" s="126" t="s">
        <v>5048</v>
      </c>
      <c r="DA735" s="127" t="s">
        <v>5049</v>
      </c>
      <c r="DB735" s="126" t="s">
        <v>5048</v>
      </c>
      <c r="DC735" s="127" t="s">
        <v>5049</v>
      </c>
      <c r="EQ735" s="135"/>
      <c r="ES735" s="135"/>
      <c r="GP735" s="255">
        <v>103137</v>
      </c>
      <c r="GQ735" s="255" t="s">
        <v>7735</v>
      </c>
    </row>
    <row r="736" spans="100:199" ht="14.85" customHeight="1">
      <c r="CV736" s="126" t="s">
        <v>7736</v>
      </c>
      <c r="CW736" s="127" t="s">
        <v>5050</v>
      </c>
      <c r="CX736" s="126" t="s">
        <v>7736</v>
      </c>
      <c r="CY736" s="127" t="s">
        <v>5050</v>
      </c>
      <c r="CZ736" s="126" t="s">
        <v>7736</v>
      </c>
      <c r="DA736" s="127" t="s">
        <v>5050</v>
      </c>
      <c r="DB736" s="126" t="s">
        <v>7736</v>
      </c>
      <c r="DC736" s="127" t="s">
        <v>5050</v>
      </c>
      <c r="EQ736" s="135"/>
      <c r="ES736" s="135"/>
      <c r="GP736" s="255">
        <v>103138</v>
      </c>
      <c r="GQ736" s="255" t="s">
        <v>7737</v>
      </c>
    </row>
    <row r="737" spans="100:199" ht="14.85" customHeight="1">
      <c r="CV737" s="126" t="s">
        <v>7738</v>
      </c>
      <c r="CW737" s="127" t="s">
        <v>5051</v>
      </c>
      <c r="CX737" s="126" t="s">
        <v>7738</v>
      </c>
      <c r="CY737" s="127" t="s">
        <v>5051</v>
      </c>
      <c r="CZ737" s="126" t="s">
        <v>7738</v>
      </c>
      <c r="DA737" s="127" t="s">
        <v>5051</v>
      </c>
      <c r="DB737" s="126" t="s">
        <v>7738</v>
      </c>
      <c r="DC737" s="127" t="s">
        <v>5051</v>
      </c>
      <c r="EQ737" s="135"/>
      <c r="ES737" s="135"/>
      <c r="GP737" s="255">
        <v>103140</v>
      </c>
      <c r="GQ737" s="255" t="s">
        <v>7739</v>
      </c>
    </row>
    <row r="738" spans="100:199" ht="14.85" customHeight="1">
      <c r="CV738" s="126" t="s">
        <v>7740</v>
      </c>
      <c r="CW738" s="127" t="s">
        <v>5052</v>
      </c>
      <c r="CX738" s="126" t="s">
        <v>7740</v>
      </c>
      <c r="CY738" s="127" t="s">
        <v>5052</v>
      </c>
      <c r="CZ738" s="126" t="s">
        <v>7740</v>
      </c>
      <c r="DA738" s="127" t="s">
        <v>5052</v>
      </c>
      <c r="DB738" s="126" t="s">
        <v>7740</v>
      </c>
      <c r="DC738" s="127" t="s">
        <v>5052</v>
      </c>
      <c r="EQ738" s="135"/>
      <c r="ES738" s="135"/>
      <c r="GP738" s="255">
        <v>103141</v>
      </c>
      <c r="GQ738" s="255" t="s">
        <v>7741</v>
      </c>
    </row>
    <row r="739" spans="100:199" ht="14.85" customHeight="1">
      <c r="CV739" s="126" t="s">
        <v>7742</v>
      </c>
      <c r="CW739" s="127" t="s">
        <v>5053</v>
      </c>
      <c r="CX739" s="126" t="s">
        <v>7742</v>
      </c>
      <c r="CY739" s="127" t="s">
        <v>5053</v>
      </c>
      <c r="CZ739" s="126" t="s">
        <v>7742</v>
      </c>
      <c r="DA739" s="127" t="s">
        <v>5053</v>
      </c>
      <c r="DB739" s="126" t="s">
        <v>7742</v>
      </c>
      <c r="DC739" s="127" t="s">
        <v>5053</v>
      </c>
      <c r="EQ739" s="135"/>
      <c r="ES739" s="135"/>
      <c r="GP739" s="255">
        <v>103142</v>
      </c>
      <c r="GQ739" s="255" t="s">
        <v>7743</v>
      </c>
    </row>
    <row r="740" spans="100:199" ht="14.85" customHeight="1">
      <c r="CV740" s="126" t="s">
        <v>7744</v>
      </c>
      <c r="CW740" s="127" t="s">
        <v>5054</v>
      </c>
      <c r="CX740" s="126" t="s">
        <v>7744</v>
      </c>
      <c r="CY740" s="127" t="s">
        <v>5054</v>
      </c>
      <c r="CZ740" s="126" t="s">
        <v>7744</v>
      </c>
      <c r="DA740" s="127" t="s">
        <v>5054</v>
      </c>
      <c r="DB740" s="126" t="s">
        <v>7744</v>
      </c>
      <c r="DC740" s="127" t="s">
        <v>5054</v>
      </c>
      <c r="EQ740" s="135"/>
      <c r="ES740" s="135"/>
      <c r="GP740" s="255">
        <v>103143</v>
      </c>
      <c r="GQ740" s="255" t="s">
        <v>7745</v>
      </c>
    </row>
    <row r="741" spans="100:199" ht="14.85" customHeight="1">
      <c r="CV741" s="126" t="s">
        <v>7744</v>
      </c>
      <c r="CW741" s="127" t="s">
        <v>5054</v>
      </c>
      <c r="CX741" s="126" t="s">
        <v>7744</v>
      </c>
      <c r="CY741" s="127" t="s">
        <v>5054</v>
      </c>
      <c r="CZ741" s="126" t="s">
        <v>7744</v>
      </c>
      <c r="DA741" s="127" t="s">
        <v>5054</v>
      </c>
      <c r="DB741" s="126" t="s">
        <v>7744</v>
      </c>
      <c r="DC741" s="127" t="s">
        <v>5054</v>
      </c>
      <c r="EQ741" s="135"/>
      <c r="ES741" s="135"/>
      <c r="GP741" s="255">
        <v>103144</v>
      </c>
      <c r="GQ741" s="255" t="s">
        <v>7746</v>
      </c>
    </row>
    <row r="742" spans="100:199" ht="14.85" customHeight="1">
      <c r="CV742" s="126" t="s">
        <v>7747</v>
      </c>
      <c r="CW742" s="127" t="s">
        <v>5055</v>
      </c>
      <c r="CX742" s="126" t="s">
        <v>7747</v>
      </c>
      <c r="CY742" s="127" t="s">
        <v>5055</v>
      </c>
      <c r="CZ742" s="126" t="s">
        <v>7747</v>
      </c>
      <c r="DA742" s="127" t="s">
        <v>5055</v>
      </c>
      <c r="DB742" s="126" t="s">
        <v>7747</v>
      </c>
      <c r="DC742" s="127" t="s">
        <v>5055</v>
      </c>
      <c r="EQ742" s="135"/>
      <c r="ES742" s="135"/>
      <c r="GP742" s="255">
        <v>103145</v>
      </c>
      <c r="GQ742" s="255" t="s">
        <v>7748</v>
      </c>
    </row>
    <row r="743" spans="100:199" ht="14.85" customHeight="1">
      <c r="CV743" s="126" t="s">
        <v>7747</v>
      </c>
      <c r="CW743" s="127" t="s">
        <v>5055</v>
      </c>
      <c r="CX743" s="126" t="s">
        <v>7747</v>
      </c>
      <c r="CY743" s="127" t="s">
        <v>5055</v>
      </c>
      <c r="CZ743" s="126" t="s">
        <v>7747</v>
      </c>
      <c r="DA743" s="127" t="s">
        <v>5055</v>
      </c>
      <c r="DB743" s="126" t="s">
        <v>7747</v>
      </c>
      <c r="DC743" s="127" t="s">
        <v>5055</v>
      </c>
      <c r="EQ743" s="135"/>
      <c r="ES743" s="135"/>
      <c r="GP743" s="255">
        <v>103146</v>
      </c>
      <c r="GQ743" s="255" t="s">
        <v>7749</v>
      </c>
    </row>
    <row r="744" spans="100:199" ht="14.85" customHeight="1">
      <c r="CV744" s="126" t="s">
        <v>7750</v>
      </c>
      <c r="CW744" s="127" t="s">
        <v>5056</v>
      </c>
      <c r="CX744" s="126" t="s">
        <v>7750</v>
      </c>
      <c r="CY744" s="127" t="s">
        <v>5056</v>
      </c>
      <c r="CZ744" s="126" t="s">
        <v>7750</v>
      </c>
      <c r="DA744" s="127" t="s">
        <v>5056</v>
      </c>
      <c r="DB744" s="126" t="s">
        <v>7750</v>
      </c>
      <c r="DC744" s="127" t="s">
        <v>5056</v>
      </c>
      <c r="EQ744" s="135"/>
      <c r="ES744" s="135"/>
      <c r="GP744" s="255">
        <v>103147</v>
      </c>
      <c r="GQ744" s="255" t="s">
        <v>7751</v>
      </c>
    </row>
    <row r="745" spans="100:199" ht="14.85" customHeight="1">
      <c r="CV745" s="126" t="s">
        <v>7752</v>
      </c>
      <c r="CW745" s="127" t="s">
        <v>5057</v>
      </c>
      <c r="CX745" s="126" t="s">
        <v>7752</v>
      </c>
      <c r="CY745" s="127" t="s">
        <v>5057</v>
      </c>
      <c r="CZ745" s="126" t="s">
        <v>7752</v>
      </c>
      <c r="DA745" s="127" t="s">
        <v>5057</v>
      </c>
      <c r="DB745" s="126" t="s">
        <v>7752</v>
      </c>
      <c r="DC745" s="127" t="s">
        <v>5057</v>
      </c>
      <c r="EQ745" s="135"/>
      <c r="ES745" s="135"/>
      <c r="GP745" s="255">
        <v>103148</v>
      </c>
      <c r="GQ745" s="255" t="s">
        <v>7753</v>
      </c>
    </row>
    <row r="746" spans="100:199" ht="14.85" customHeight="1">
      <c r="CV746" s="126" t="s">
        <v>7754</v>
      </c>
      <c r="CW746" s="127" t="s">
        <v>5058</v>
      </c>
      <c r="CX746" s="126" t="s">
        <v>7754</v>
      </c>
      <c r="CY746" s="127" t="s">
        <v>5058</v>
      </c>
      <c r="CZ746" s="126" t="s">
        <v>7754</v>
      </c>
      <c r="DA746" s="127" t="s">
        <v>5058</v>
      </c>
      <c r="DB746" s="126" t="s">
        <v>7754</v>
      </c>
      <c r="DC746" s="127" t="s">
        <v>5058</v>
      </c>
      <c r="EQ746" s="135"/>
      <c r="ES746" s="135"/>
      <c r="GP746" s="255">
        <v>103149</v>
      </c>
      <c r="GQ746" s="255" t="s">
        <v>7755</v>
      </c>
    </row>
    <row r="747" spans="100:199" ht="14.85" customHeight="1">
      <c r="CV747" s="126" t="s">
        <v>7756</v>
      </c>
      <c r="CW747" s="127" t="s">
        <v>5059</v>
      </c>
      <c r="CX747" s="126" t="s">
        <v>7756</v>
      </c>
      <c r="CY747" s="127" t="s">
        <v>5059</v>
      </c>
      <c r="CZ747" s="126" t="s">
        <v>7756</v>
      </c>
      <c r="DA747" s="127" t="s">
        <v>5059</v>
      </c>
      <c r="DB747" s="126" t="s">
        <v>7756</v>
      </c>
      <c r="DC747" s="127" t="s">
        <v>5059</v>
      </c>
      <c r="EQ747" s="135"/>
      <c r="ES747" s="135"/>
      <c r="GP747" s="255">
        <v>103150</v>
      </c>
      <c r="GQ747" s="255" t="s">
        <v>7757</v>
      </c>
    </row>
    <row r="748" spans="100:199" ht="14.85" customHeight="1">
      <c r="CV748" s="126" t="s">
        <v>7758</v>
      </c>
      <c r="CW748" s="127" t="s">
        <v>5060</v>
      </c>
      <c r="CX748" s="126" t="s">
        <v>7758</v>
      </c>
      <c r="CY748" s="127" t="s">
        <v>5060</v>
      </c>
      <c r="CZ748" s="126" t="s">
        <v>7758</v>
      </c>
      <c r="DA748" s="127" t="s">
        <v>5060</v>
      </c>
      <c r="DB748" s="126" t="s">
        <v>7758</v>
      </c>
      <c r="DC748" s="127" t="s">
        <v>5060</v>
      </c>
      <c r="EQ748" s="135"/>
      <c r="ES748" s="135"/>
      <c r="GP748" s="255">
        <v>103151</v>
      </c>
      <c r="GQ748" s="255" t="s">
        <v>7759</v>
      </c>
    </row>
    <row r="749" spans="100:199" ht="14.85" customHeight="1">
      <c r="CV749" s="126" t="s">
        <v>7760</v>
      </c>
      <c r="CW749" s="127" t="s">
        <v>3151</v>
      </c>
      <c r="CX749" s="126" t="s">
        <v>7760</v>
      </c>
      <c r="CY749" s="127" t="s">
        <v>3151</v>
      </c>
      <c r="CZ749" s="126" t="s">
        <v>7760</v>
      </c>
      <c r="DA749" s="127" t="s">
        <v>3151</v>
      </c>
      <c r="DB749" s="126" t="s">
        <v>7760</v>
      </c>
      <c r="DC749" s="127" t="s">
        <v>3151</v>
      </c>
      <c r="EQ749" s="135"/>
      <c r="ES749" s="135"/>
      <c r="GP749" s="255">
        <v>103152</v>
      </c>
      <c r="GQ749" s="255" t="s">
        <v>7761</v>
      </c>
    </row>
    <row r="750" spans="100:199" ht="14.85" customHeight="1">
      <c r="CV750" s="126" t="s">
        <v>7762</v>
      </c>
      <c r="CW750" s="127" t="s">
        <v>5061</v>
      </c>
      <c r="CX750" s="126" t="s">
        <v>7762</v>
      </c>
      <c r="CY750" s="127" t="s">
        <v>5061</v>
      </c>
      <c r="CZ750" s="126" t="s">
        <v>7762</v>
      </c>
      <c r="DA750" s="127" t="s">
        <v>5061</v>
      </c>
      <c r="DB750" s="126" t="s">
        <v>7762</v>
      </c>
      <c r="DC750" s="127" t="s">
        <v>5061</v>
      </c>
      <c r="EQ750" s="135"/>
      <c r="ES750" s="135"/>
      <c r="GP750" s="255">
        <v>103153</v>
      </c>
      <c r="GQ750" s="255" t="s">
        <v>7763</v>
      </c>
    </row>
    <row r="751" spans="100:199" ht="14.85" customHeight="1">
      <c r="CV751" s="126" t="s">
        <v>7764</v>
      </c>
      <c r="CW751" s="127" t="s">
        <v>5062</v>
      </c>
      <c r="CX751" s="126" t="s">
        <v>7764</v>
      </c>
      <c r="CY751" s="127" t="s">
        <v>5062</v>
      </c>
      <c r="CZ751" s="126" t="s">
        <v>7764</v>
      </c>
      <c r="DA751" s="127" t="s">
        <v>5062</v>
      </c>
      <c r="DB751" s="126" t="s">
        <v>7764</v>
      </c>
      <c r="DC751" s="127" t="s">
        <v>5062</v>
      </c>
      <c r="EQ751" s="135"/>
      <c r="ES751" s="135"/>
      <c r="GP751" s="255">
        <v>103154</v>
      </c>
      <c r="GQ751" s="255" t="s">
        <v>7765</v>
      </c>
    </row>
    <row r="752" spans="100:199" ht="14.85" customHeight="1">
      <c r="CV752" s="126" t="s">
        <v>7766</v>
      </c>
      <c r="CW752" s="127" t="s">
        <v>5063</v>
      </c>
      <c r="CX752" s="126" t="s">
        <v>7766</v>
      </c>
      <c r="CY752" s="127" t="s">
        <v>5063</v>
      </c>
      <c r="CZ752" s="126" t="s">
        <v>7766</v>
      </c>
      <c r="DA752" s="127" t="s">
        <v>5063</v>
      </c>
      <c r="DB752" s="126" t="s">
        <v>7766</v>
      </c>
      <c r="DC752" s="127" t="s">
        <v>5063</v>
      </c>
      <c r="EQ752" s="135"/>
      <c r="ES752" s="135"/>
      <c r="GP752" s="255">
        <v>103155</v>
      </c>
      <c r="GQ752" s="255" t="s">
        <v>7767</v>
      </c>
    </row>
    <row r="753" spans="100:199" ht="14.85" customHeight="1">
      <c r="CV753" s="126" t="s">
        <v>7766</v>
      </c>
      <c r="CW753" s="127" t="s">
        <v>5063</v>
      </c>
      <c r="CX753" s="126" t="s">
        <v>7766</v>
      </c>
      <c r="CY753" s="127" t="s">
        <v>5063</v>
      </c>
      <c r="CZ753" s="126" t="s">
        <v>7766</v>
      </c>
      <c r="DA753" s="127" t="s">
        <v>5063</v>
      </c>
      <c r="DB753" s="126" t="s">
        <v>7766</v>
      </c>
      <c r="DC753" s="127" t="s">
        <v>5063</v>
      </c>
      <c r="EQ753" s="135"/>
      <c r="ES753" s="135"/>
      <c r="GP753" s="255">
        <v>103156</v>
      </c>
      <c r="GQ753" s="255" t="s">
        <v>7768</v>
      </c>
    </row>
    <row r="754" spans="100:199" ht="14.85" customHeight="1">
      <c r="CV754" s="126" t="s">
        <v>7769</v>
      </c>
      <c r="CW754" s="127" t="s">
        <v>5064</v>
      </c>
      <c r="CX754" s="126" t="s">
        <v>7769</v>
      </c>
      <c r="CY754" s="127" t="s">
        <v>5064</v>
      </c>
      <c r="CZ754" s="126" t="s">
        <v>7769</v>
      </c>
      <c r="DA754" s="127" t="s">
        <v>5064</v>
      </c>
      <c r="DB754" s="126" t="s">
        <v>7769</v>
      </c>
      <c r="DC754" s="127" t="s">
        <v>5064</v>
      </c>
      <c r="EQ754" s="135"/>
      <c r="ES754" s="135"/>
      <c r="GP754" s="255">
        <v>102912</v>
      </c>
      <c r="GQ754" s="255" t="s">
        <v>7770</v>
      </c>
    </row>
    <row r="755" spans="100:199" ht="14.85" customHeight="1">
      <c r="CV755" s="126" t="s">
        <v>7769</v>
      </c>
      <c r="CW755" s="127" t="s">
        <v>5064</v>
      </c>
      <c r="CX755" s="126" t="s">
        <v>7769</v>
      </c>
      <c r="CY755" s="127" t="s">
        <v>5064</v>
      </c>
      <c r="CZ755" s="126" t="s">
        <v>7769</v>
      </c>
      <c r="DA755" s="127" t="s">
        <v>5064</v>
      </c>
      <c r="DB755" s="126" t="s">
        <v>7769</v>
      </c>
      <c r="DC755" s="127" t="s">
        <v>5064</v>
      </c>
      <c r="EQ755" s="135"/>
      <c r="ES755" s="135"/>
      <c r="GP755" s="255">
        <v>102938</v>
      </c>
      <c r="GQ755" s="255" t="s">
        <v>7771</v>
      </c>
    </row>
    <row r="756" spans="100:199" ht="14.85" customHeight="1">
      <c r="CV756" s="126" t="s">
        <v>7772</v>
      </c>
      <c r="CW756" s="127" t="s">
        <v>5065</v>
      </c>
      <c r="CX756" s="126" t="s">
        <v>7772</v>
      </c>
      <c r="CY756" s="127" t="s">
        <v>5065</v>
      </c>
      <c r="CZ756" s="126" t="s">
        <v>7772</v>
      </c>
      <c r="DA756" s="127" t="s">
        <v>5065</v>
      </c>
      <c r="DB756" s="126" t="s">
        <v>7772</v>
      </c>
      <c r="DC756" s="127" t="s">
        <v>5065</v>
      </c>
      <c r="EQ756" s="135"/>
      <c r="ES756" s="135"/>
      <c r="GP756" s="255">
        <v>102957</v>
      </c>
      <c r="GQ756" s="255" t="s">
        <v>7773</v>
      </c>
    </row>
    <row r="757" spans="100:199" ht="14.85" customHeight="1">
      <c r="CV757" s="126" t="s">
        <v>7774</v>
      </c>
      <c r="CW757" s="127" t="s">
        <v>5066</v>
      </c>
      <c r="CX757" s="126" t="s">
        <v>7774</v>
      </c>
      <c r="CY757" s="127" t="s">
        <v>5066</v>
      </c>
      <c r="CZ757" s="126" t="s">
        <v>7774</v>
      </c>
      <c r="DA757" s="127" t="s">
        <v>5066</v>
      </c>
      <c r="DB757" s="126" t="s">
        <v>7774</v>
      </c>
      <c r="DC757" s="127" t="s">
        <v>5066</v>
      </c>
      <c r="EQ757" s="135"/>
      <c r="ES757" s="135"/>
      <c r="GP757" s="255">
        <v>102960</v>
      </c>
      <c r="GQ757" s="255" t="s">
        <v>7775</v>
      </c>
    </row>
    <row r="758" spans="100:199" ht="14.85" customHeight="1">
      <c r="CV758" s="126" t="s">
        <v>7776</v>
      </c>
      <c r="CW758" s="127" t="s">
        <v>5067</v>
      </c>
      <c r="CX758" s="126" t="s">
        <v>7776</v>
      </c>
      <c r="CY758" s="127" t="s">
        <v>5067</v>
      </c>
      <c r="CZ758" s="126" t="s">
        <v>7776</v>
      </c>
      <c r="DA758" s="127" t="s">
        <v>5067</v>
      </c>
      <c r="DB758" s="126" t="s">
        <v>7776</v>
      </c>
      <c r="DC758" s="127" t="s">
        <v>5067</v>
      </c>
      <c r="EQ758" s="135"/>
      <c r="ES758" s="135"/>
      <c r="GP758" s="255">
        <v>102986</v>
      </c>
      <c r="GQ758" s="255" t="s">
        <v>7777</v>
      </c>
    </row>
    <row r="759" spans="100:199" ht="14.85" customHeight="1">
      <c r="CV759" s="126" t="s">
        <v>7778</v>
      </c>
      <c r="CW759" s="127" t="s">
        <v>5068</v>
      </c>
      <c r="CX759" s="126" t="s">
        <v>7778</v>
      </c>
      <c r="CY759" s="127" t="s">
        <v>5068</v>
      </c>
      <c r="CZ759" s="126" t="s">
        <v>7778</v>
      </c>
      <c r="DA759" s="127" t="s">
        <v>5068</v>
      </c>
      <c r="DB759" s="126" t="s">
        <v>7778</v>
      </c>
      <c r="DC759" s="127" t="s">
        <v>5068</v>
      </c>
      <c r="EQ759" s="135"/>
      <c r="ES759" s="135"/>
      <c r="GP759" s="255">
        <v>103008</v>
      </c>
      <c r="GQ759" s="255" t="s">
        <v>7779</v>
      </c>
    </row>
    <row r="760" spans="100:199" ht="14.85" customHeight="1">
      <c r="CV760" s="126" t="s">
        <v>7780</v>
      </c>
      <c r="CW760" s="127" t="s">
        <v>5069</v>
      </c>
      <c r="CX760" s="126" t="s">
        <v>7780</v>
      </c>
      <c r="CY760" s="127" t="s">
        <v>5069</v>
      </c>
      <c r="CZ760" s="126" t="s">
        <v>7780</v>
      </c>
      <c r="DA760" s="127" t="s">
        <v>5069</v>
      </c>
      <c r="DB760" s="126" t="s">
        <v>7780</v>
      </c>
      <c r="DC760" s="127" t="s">
        <v>5069</v>
      </c>
      <c r="EQ760" s="135"/>
      <c r="ES760" s="135"/>
      <c r="GP760" s="255">
        <v>103018</v>
      </c>
      <c r="GQ760" s="255" t="s">
        <v>7781</v>
      </c>
    </row>
    <row r="761" spans="100:199" ht="14.85" customHeight="1">
      <c r="CV761" s="126" t="s">
        <v>7782</v>
      </c>
      <c r="CW761" s="127" t="s">
        <v>5070</v>
      </c>
      <c r="CX761" s="126" t="s">
        <v>7782</v>
      </c>
      <c r="CY761" s="127" t="s">
        <v>5070</v>
      </c>
      <c r="CZ761" s="126" t="s">
        <v>7782</v>
      </c>
      <c r="DA761" s="127" t="s">
        <v>5070</v>
      </c>
      <c r="DB761" s="126" t="s">
        <v>7782</v>
      </c>
      <c r="DC761" s="127" t="s">
        <v>5070</v>
      </c>
      <c r="EQ761" s="135"/>
      <c r="ES761" s="135"/>
      <c r="GP761" s="255">
        <v>103022</v>
      </c>
      <c r="GQ761" s="255" t="s">
        <v>7783</v>
      </c>
    </row>
    <row r="762" spans="100:199" ht="14.85" customHeight="1">
      <c r="CV762" s="126" t="s">
        <v>7784</v>
      </c>
      <c r="CW762" s="127" t="s">
        <v>5071</v>
      </c>
      <c r="CX762" s="126" t="s">
        <v>7784</v>
      </c>
      <c r="CY762" s="127" t="s">
        <v>5071</v>
      </c>
      <c r="CZ762" s="126" t="s">
        <v>7784</v>
      </c>
      <c r="DA762" s="127" t="s">
        <v>5071</v>
      </c>
      <c r="DB762" s="126" t="s">
        <v>7784</v>
      </c>
      <c r="DC762" s="127" t="s">
        <v>5071</v>
      </c>
      <c r="EQ762" s="135"/>
      <c r="ES762" s="135"/>
      <c r="GP762" s="255">
        <v>103028</v>
      </c>
      <c r="GQ762" s="255" t="s">
        <v>7785</v>
      </c>
    </row>
    <row r="763" spans="100:199" ht="14.85" customHeight="1">
      <c r="CV763" s="126" t="s">
        <v>7786</v>
      </c>
      <c r="CW763" s="127" t="s">
        <v>5072</v>
      </c>
      <c r="CX763" s="126" t="s">
        <v>7786</v>
      </c>
      <c r="CY763" s="127" t="s">
        <v>5072</v>
      </c>
      <c r="CZ763" s="126" t="s">
        <v>7786</v>
      </c>
      <c r="DA763" s="127" t="s">
        <v>5072</v>
      </c>
      <c r="DB763" s="126" t="s">
        <v>7786</v>
      </c>
      <c r="DC763" s="127" t="s">
        <v>5072</v>
      </c>
      <c r="EQ763" s="135"/>
      <c r="ES763" s="135"/>
      <c r="GP763" s="255">
        <v>103029</v>
      </c>
      <c r="GQ763" s="255" t="s">
        <v>7787</v>
      </c>
    </row>
    <row r="764" spans="100:199" ht="14.85" customHeight="1">
      <c r="CV764" s="126" t="s">
        <v>7788</v>
      </c>
      <c r="CW764" s="127" t="s">
        <v>5073</v>
      </c>
      <c r="CX764" s="126" t="s">
        <v>7788</v>
      </c>
      <c r="CY764" s="127" t="s">
        <v>5073</v>
      </c>
      <c r="CZ764" s="126" t="s">
        <v>7788</v>
      </c>
      <c r="DA764" s="127" t="s">
        <v>5073</v>
      </c>
      <c r="DB764" s="126" t="s">
        <v>7788</v>
      </c>
      <c r="DC764" s="127" t="s">
        <v>5073</v>
      </c>
      <c r="EQ764" s="135"/>
      <c r="ES764" s="135"/>
      <c r="GP764" s="255">
        <v>103031</v>
      </c>
      <c r="GQ764" s="255" t="s">
        <v>7789</v>
      </c>
    </row>
    <row r="765" spans="100:199" ht="14.85" customHeight="1">
      <c r="CV765" s="126" t="s">
        <v>7790</v>
      </c>
      <c r="CW765" s="127" t="s">
        <v>5074</v>
      </c>
      <c r="CX765" s="126" t="s">
        <v>7790</v>
      </c>
      <c r="CY765" s="127" t="s">
        <v>5074</v>
      </c>
      <c r="CZ765" s="126" t="s">
        <v>7790</v>
      </c>
      <c r="DA765" s="127" t="s">
        <v>5074</v>
      </c>
      <c r="DB765" s="126" t="s">
        <v>7790</v>
      </c>
      <c r="DC765" s="127" t="s">
        <v>5074</v>
      </c>
      <c r="EQ765" s="135"/>
      <c r="ES765" s="135"/>
      <c r="GP765" s="255">
        <v>103050</v>
      </c>
      <c r="GQ765" s="255" t="s">
        <v>7791</v>
      </c>
    </row>
    <row r="766" spans="100:199" ht="14.85" customHeight="1">
      <c r="CV766" s="126" t="s">
        <v>7790</v>
      </c>
      <c r="CW766" s="127" t="s">
        <v>5074</v>
      </c>
      <c r="CX766" s="126" t="s">
        <v>7790</v>
      </c>
      <c r="CY766" s="127" t="s">
        <v>5074</v>
      </c>
      <c r="CZ766" s="126" t="s">
        <v>7790</v>
      </c>
      <c r="DA766" s="127" t="s">
        <v>5074</v>
      </c>
      <c r="DB766" s="126" t="s">
        <v>7790</v>
      </c>
      <c r="DC766" s="127" t="s">
        <v>5074</v>
      </c>
      <c r="EQ766" s="135"/>
      <c r="ES766" s="135"/>
      <c r="GP766" s="255">
        <v>103051</v>
      </c>
      <c r="GQ766" s="255" t="s">
        <v>7792</v>
      </c>
    </row>
    <row r="767" spans="100:199" ht="14.85" customHeight="1">
      <c r="CV767" s="126" t="s">
        <v>5075</v>
      </c>
      <c r="CW767" s="127" t="s">
        <v>5076</v>
      </c>
      <c r="CX767" s="126" t="s">
        <v>5075</v>
      </c>
      <c r="CY767" s="127" t="s">
        <v>5076</v>
      </c>
      <c r="CZ767" s="126" t="s">
        <v>5075</v>
      </c>
      <c r="DA767" s="127" t="s">
        <v>5076</v>
      </c>
      <c r="DB767" s="126" t="s">
        <v>5075</v>
      </c>
      <c r="DC767" s="127" t="s">
        <v>5076</v>
      </c>
      <c r="EQ767" s="135"/>
      <c r="ES767" s="135"/>
      <c r="GP767" s="255">
        <v>103055</v>
      </c>
      <c r="GQ767" s="255" t="s">
        <v>7793</v>
      </c>
    </row>
    <row r="768" spans="100:199" ht="14.85" customHeight="1">
      <c r="CV768" s="126" t="s">
        <v>7794</v>
      </c>
      <c r="CW768" s="127" t="s">
        <v>5077</v>
      </c>
      <c r="CX768" s="126" t="s">
        <v>7794</v>
      </c>
      <c r="CY768" s="127" t="s">
        <v>5077</v>
      </c>
      <c r="CZ768" s="126" t="s">
        <v>7794</v>
      </c>
      <c r="DA768" s="127" t="s">
        <v>5077</v>
      </c>
      <c r="DB768" s="126" t="s">
        <v>7794</v>
      </c>
      <c r="DC768" s="127" t="s">
        <v>5077</v>
      </c>
      <c r="EQ768" s="135"/>
      <c r="ES768" s="135"/>
      <c r="GP768" s="255">
        <v>103056</v>
      </c>
      <c r="GQ768" s="255" t="s">
        <v>7795</v>
      </c>
    </row>
    <row r="769" spans="100:199" ht="14.85" customHeight="1">
      <c r="CV769" s="126" t="s">
        <v>7796</v>
      </c>
      <c r="CW769" s="127" t="s">
        <v>5078</v>
      </c>
      <c r="CX769" s="126" t="s">
        <v>7796</v>
      </c>
      <c r="CY769" s="127" t="s">
        <v>5078</v>
      </c>
      <c r="CZ769" s="126" t="s">
        <v>7796</v>
      </c>
      <c r="DA769" s="127" t="s">
        <v>5078</v>
      </c>
      <c r="DB769" s="126" t="s">
        <v>7796</v>
      </c>
      <c r="DC769" s="127" t="s">
        <v>5078</v>
      </c>
      <c r="EQ769" s="135"/>
      <c r="ES769" s="135"/>
      <c r="GP769" s="255">
        <v>103057</v>
      </c>
      <c r="GQ769" s="255" t="s">
        <v>7797</v>
      </c>
    </row>
    <row r="770" spans="100:199" ht="14.85" customHeight="1">
      <c r="CV770" s="126" t="s">
        <v>7796</v>
      </c>
      <c r="CW770" s="127" t="s">
        <v>5078</v>
      </c>
      <c r="CX770" s="126" t="s">
        <v>7796</v>
      </c>
      <c r="CY770" s="127" t="s">
        <v>5078</v>
      </c>
      <c r="CZ770" s="126" t="s">
        <v>7796</v>
      </c>
      <c r="DA770" s="127" t="s">
        <v>5078</v>
      </c>
      <c r="DB770" s="126" t="s">
        <v>7796</v>
      </c>
      <c r="DC770" s="127" t="s">
        <v>5078</v>
      </c>
      <c r="EQ770" s="135"/>
      <c r="ES770" s="135"/>
      <c r="GP770" s="255">
        <v>103065</v>
      </c>
      <c r="GQ770" s="255" t="s">
        <v>7798</v>
      </c>
    </row>
    <row r="771" spans="100:199" ht="14.85" customHeight="1">
      <c r="CV771" s="126" t="s">
        <v>7799</v>
      </c>
      <c r="CW771" s="127" t="s">
        <v>5079</v>
      </c>
      <c r="CX771" s="126" t="s">
        <v>7799</v>
      </c>
      <c r="CY771" s="127" t="s">
        <v>5079</v>
      </c>
      <c r="CZ771" s="126" t="s">
        <v>7799</v>
      </c>
      <c r="DA771" s="127" t="s">
        <v>5079</v>
      </c>
      <c r="DB771" s="126" t="s">
        <v>7799</v>
      </c>
      <c r="DC771" s="127" t="s">
        <v>5079</v>
      </c>
      <c r="EQ771" s="135"/>
      <c r="ES771" s="135"/>
      <c r="GP771" s="255">
        <v>103077</v>
      </c>
      <c r="GQ771" s="255" t="s">
        <v>7800</v>
      </c>
    </row>
    <row r="772" spans="100:199" ht="14.85" customHeight="1">
      <c r="CV772" s="126" t="s">
        <v>7799</v>
      </c>
      <c r="CW772" s="127" t="s">
        <v>5079</v>
      </c>
      <c r="CX772" s="126" t="s">
        <v>7799</v>
      </c>
      <c r="CY772" s="127" t="s">
        <v>5079</v>
      </c>
      <c r="CZ772" s="126" t="s">
        <v>7799</v>
      </c>
      <c r="DA772" s="127" t="s">
        <v>5079</v>
      </c>
      <c r="DB772" s="126" t="s">
        <v>7799</v>
      </c>
      <c r="DC772" s="127" t="s">
        <v>5079</v>
      </c>
      <c r="EQ772" s="135"/>
      <c r="ES772" s="135"/>
      <c r="GP772" s="255">
        <v>103078</v>
      </c>
      <c r="GQ772" s="255" t="s">
        <v>7801</v>
      </c>
    </row>
    <row r="773" spans="100:199" ht="14.85" customHeight="1">
      <c r="CV773" s="126" t="s">
        <v>7802</v>
      </c>
      <c r="CW773" s="127" t="s">
        <v>5080</v>
      </c>
      <c r="CX773" s="126" t="s">
        <v>7802</v>
      </c>
      <c r="CY773" s="127" t="s">
        <v>5080</v>
      </c>
      <c r="CZ773" s="126" t="s">
        <v>7802</v>
      </c>
      <c r="DA773" s="127" t="s">
        <v>5080</v>
      </c>
      <c r="DB773" s="126" t="s">
        <v>7802</v>
      </c>
      <c r="DC773" s="127" t="s">
        <v>5080</v>
      </c>
      <c r="EQ773" s="135"/>
      <c r="ES773" s="135"/>
      <c r="GP773" s="255">
        <v>103087</v>
      </c>
      <c r="GQ773" s="255" t="s">
        <v>7803</v>
      </c>
    </row>
    <row r="774" spans="100:199" ht="14.85" customHeight="1">
      <c r="CV774" s="126" t="s">
        <v>7804</v>
      </c>
      <c r="CW774" s="127" t="s">
        <v>5081</v>
      </c>
      <c r="CX774" s="126" t="s">
        <v>7804</v>
      </c>
      <c r="CY774" s="127" t="s">
        <v>5081</v>
      </c>
      <c r="CZ774" s="126" t="s">
        <v>7804</v>
      </c>
      <c r="DA774" s="127" t="s">
        <v>5081</v>
      </c>
      <c r="DB774" s="126" t="s">
        <v>7804</v>
      </c>
      <c r="DC774" s="127" t="s">
        <v>5081</v>
      </c>
      <c r="EQ774" s="135"/>
      <c r="ES774" s="135"/>
      <c r="GP774" s="255">
        <v>103093</v>
      </c>
      <c r="GQ774" s="255" t="s">
        <v>7805</v>
      </c>
    </row>
    <row r="775" spans="100:199" ht="14.85" customHeight="1">
      <c r="CV775" s="126" t="s">
        <v>7806</v>
      </c>
      <c r="CW775" s="127" t="s">
        <v>5082</v>
      </c>
      <c r="CX775" s="126" t="s">
        <v>7806</v>
      </c>
      <c r="CY775" s="127" t="s">
        <v>5082</v>
      </c>
      <c r="CZ775" s="126" t="s">
        <v>7806</v>
      </c>
      <c r="DA775" s="127" t="s">
        <v>5082</v>
      </c>
      <c r="DB775" s="126" t="s">
        <v>7806</v>
      </c>
      <c r="DC775" s="127" t="s">
        <v>5082</v>
      </c>
      <c r="EQ775" s="135"/>
      <c r="ES775" s="135"/>
      <c r="GP775" s="255">
        <v>103095</v>
      </c>
      <c r="GQ775" s="255" t="s">
        <v>7807</v>
      </c>
    </row>
    <row r="776" spans="100:199" ht="14.85" customHeight="1">
      <c r="CV776" s="126" t="s">
        <v>5083</v>
      </c>
      <c r="CW776" s="127" t="s">
        <v>5084</v>
      </c>
      <c r="CX776" s="126" t="s">
        <v>5083</v>
      </c>
      <c r="CY776" s="127" t="s">
        <v>5084</v>
      </c>
      <c r="CZ776" s="126" t="s">
        <v>5083</v>
      </c>
      <c r="DA776" s="127" t="s">
        <v>5084</v>
      </c>
      <c r="DB776" s="126" t="s">
        <v>5083</v>
      </c>
      <c r="DC776" s="127" t="s">
        <v>5084</v>
      </c>
      <c r="EQ776" s="135"/>
      <c r="ES776" s="135"/>
      <c r="GP776" s="255">
        <v>103102</v>
      </c>
      <c r="GQ776" s="255" t="s">
        <v>7808</v>
      </c>
    </row>
    <row r="777" spans="100:199" ht="14.85" customHeight="1">
      <c r="CV777" s="126" t="s">
        <v>7809</v>
      </c>
      <c r="CW777" s="127" t="s">
        <v>5085</v>
      </c>
      <c r="CX777" s="126" t="s">
        <v>7809</v>
      </c>
      <c r="CY777" s="127" t="s">
        <v>5085</v>
      </c>
      <c r="CZ777" s="126" t="s">
        <v>7809</v>
      </c>
      <c r="DA777" s="127" t="s">
        <v>5085</v>
      </c>
      <c r="DB777" s="126" t="s">
        <v>7809</v>
      </c>
      <c r="DC777" s="127" t="s">
        <v>5085</v>
      </c>
      <c r="EQ777" s="135"/>
      <c r="ES777" s="135"/>
      <c r="GP777" s="255">
        <v>103107</v>
      </c>
      <c r="GQ777" s="255" t="s">
        <v>7810</v>
      </c>
    </row>
    <row r="778" spans="100:199" ht="14.85" customHeight="1">
      <c r="CV778" s="126" t="s">
        <v>7811</v>
      </c>
      <c r="CW778" s="127" t="s">
        <v>5086</v>
      </c>
      <c r="CX778" s="126" t="s">
        <v>7811</v>
      </c>
      <c r="CY778" s="127" t="s">
        <v>5086</v>
      </c>
      <c r="CZ778" s="126" t="s">
        <v>7811</v>
      </c>
      <c r="DA778" s="127" t="s">
        <v>5086</v>
      </c>
      <c r="DB778" s="126" t="s">
        <v>7811</v>
      </c>
      <c r="DC778" s="127" t="s">
        <v>5086</v>
      </c>
      <c r="EQ778" s="135"/>
      <c r="ES778" s="135"/>
      <c r="GP778" s="255">
        <v>103110</v>
      </c>
      <c r="GQ778" s="255" t="s">
        <v>7812</v>
      </c>
    </row>
    <row r="779" spans="100:199" ht="14.85" customHeight="1">
      <c r="CV779" s="126" t="s">
        <v>7811</v>
      </c>
      <c r="CW779" s="127" t="s">
        <v>5086</v>
      </c>
      <c r="CX779" s="126" t="s">
        <v>7811</v>
      </c>
      <c r="CY779" s="127" t="s">
        <v>5086</v>
      </c>
      <c r="CZ779" s="126" t="s">
        <v>7811</v>
      </c>
      <c r="DA779" s="127" t="s">
        <v>5086</v>
      </c>
      <c r="DB779" s="126" t="s">
        <v>7811</v>
      </c>
      <c r="DC779" s="127" t="s">
        <v>5086</v>
      </c>
      <c r="EQ779" s="135"/>
      <c r="ES779" s="135"/>
      <c r="GP779" s="255">
        <v>103112</v>
      </c>
      <c r="GQ779" s="255" t="s">
        <v>7813</v>
      </c>
    </row>
    <row r="780" spans="100:199" ht="14.85" customHeight="1">
      <c r="CV780" s="126" t="s">
        <v>7814</v>
      </c>
      <c r="CW780" s="127" t="s">
        <v>5087</v>
      </c>
      <c r="CX780" s="126" t="s">
        <v>7814</v>
      </c>
      <c r="CY780" s="127" t="s">
        <v>5087</v>
      </c>
      <c r="CZ780" s="126" t="s">
        <v>7814</v>
      </c>
      <c r="DA780" s="127" t="s">
        <v>5087</v>
      </c>
      <c r="DB780" s="126" t="s">
        <v>7814</v>
      </c>
      <c r="DC780" s="127" t="s">
        <v>5087</v>
      </c>
      <c r="EQ780" s="135"/>
      <c r="ES780" s="135"/>
      <c r="GP780" s="255">
        <v>103113</v>
      </c>
      <c r="GQ780" s="255" t="s">
        <v>7815</v>
      </c>
    </row>
    <row r="781" spans="100:199" ht="14.85" customHeight="1">
      <c r="CV781" s="126" t="s">
        <v>7814</v>
      </c>
      <c r="CW781" s="127" t="s">
        <v>5087</v>
      </c>
      <c r="CX781" s="126" t="s">
        <v>7814</v>
      </c>
      <c r="CY781" s="127" t="s">
        <v>5087</v>
      </c>
      <c r="CZ781" s="126" t="s">
        <v>7814</v>
      </c>
      <c r="DA781" s="127" t="s">
        <v>5087</v>
      </c>
      <c r="DB781" s="126" t="s">
        <v>7814</v>
      </c>
      <c r="DC781" s="127" t="s">
        <v>5087</v>
      </c>
      <c r="EQ781" s="135"/>
      <c r="ES781" s="135"/>
      <c r="GP781" s="255">
        <v>103115</v>
      </c>
      <c r="GQ781" s="255" t="s">
        <v>7816</v>
      </c>
    </row>
    <row r="782" spans="100:199" ht="14.85" customHeight="1">
      <c r="CV782" s="126" t="s">
        <v>7817</v>
      </c>
      <c r="CW782" s="127" t="s">
        <v>5088</v>
      </c>
      <c r="CX782" s="126" t="s">
        <v>7817</v>
      </c>
      <c r="CY782" s="127" t="s">
        <v>5088</v>
      </c>
      <c r="CZ782" s="126" t="s">
        <v>7817</v>
      </c>
      <c r="DA782" s="127" t="s">
        <v>5088</v>
      </c>
      <c r="DB782" s="126" t="s">
        <v>7817</v>
      </c>
      <c r="DC782" s="127" t="s">
        <v>5088</v>
      </c>
      <c r="EQ782" s="135"/>
      <c r="ES782" s="135"/>
      <c r="GP782" s="255">
        <v>103123</v>
      </c>
      <c r="GQ782" s="255" t="s">
        <v>7818</v>
      </c>
    </row>
    <row r="783" spans="100:199" ht="14.85" customHeight="1">
      <c r="CV783" s="126" t="s">
        <v>7819</v>
      </c>
      <c r="CW783" s="127" t="s">
        <v>5089</v>
      </c>
      <c r="CX783" s="126" t="s">
        <v>7819</v>
      </c>
      <c r="CY783" s="127" t="s">
        <v>5089</v>
      </c>
      <c r="CZ783" s="126" t="s">
        <v>7819</v>
      </c>
      <c r="DA783" s="127" t="s">
        <v>5089</v>
      </c>
      <c r="DB783" s="126" t="s">
        <v>7819</v>
      </c>
      <c r="DC783" s="127" t="s">
        <v>5089</v>
      </c>
      <c r="EQ783" s="135"/>
      <c r="ES783" s="135"/>
      <c r="GP783" s="255">
        <v>103125</v>
      </c>
      <c r="GQ783" s="255" t="s">
        <v>7820</v>
      </c>
    </row>
    <row r="784" spans="100:199" ht="14.85" customHeight="1">
      <c r="CV784" s="126" t="s">
        <v>7819</v>
      </c>
      <c r="CW784" s="127" t="s">
        <v>5089</v>
      </c>
      <c r="CX784" s="126" t="s">
        <v>7819</v>
      </c>
      <c r="CY784" s="127" t="s">
        <v>5089</v>
      </c>
      <c r="CZ784" s="126" t="s">
        <v>7819</v>
      </c>
      <c r="DA784" s="127" t="s">
        <v>5089</v>
      </c>
      <c r="DB784" s="126" t="s">
        <v>7819</v>
      </c>
      <c r="DC784" s="127" t="s">
        <v>5089</v>
      </c>
      <c r="EQ784" s="135"/>
      <c r="ES784" s="135"/>
      <c r="GP784" s="255">
        <v>103133</v>
      </c>
      <c r="GQ784" s="255" t="s">
        <v>7821</v>
      </c>
    </row>
    <row r="785" spans="100:199" ht="14.85" customHeight="1">
      <c r="CV785" s="126" t="s">
        <v>7822</v>
      </c>
      <c r="CW785" s="127" t="s">
        <v>5090</v>
      </c>
      <c r="CX785" s="126" t="s">
        <v>7822</v>
      </c>
      <c r="CY785" s="127" t="s">
        <v>5090</v>
      </c>
      <c r="CZ785" s="126" t="s">
        <v>7822</v>
      </c>
      <c r="DA785" s="127" t="s">
        <v>5090</v>
      </c>
      <c r="DB785" s="126" t="s">
        <v>7822</v>
      </c>
      <c r="DC785" s="127" t="s">
        <v>5090</v>
      </c>
      <c r="EQ785" s="135"/>
      <c r="ES785" s="135"/>
      <c r="GP785" s="255">
        <v>103139</v>
      </c>
      <c r="GQ785" s="255" t="s">
        <v>7823</v>
      </c>
    </row>
    <row r="786" spans="100:199" ht="14.85" customHeight="1">
      <c r="CV786" s="126" t="s">
        <v>7824</v>
      </c>
      <c r="CW786" s="127" t="s">
        <v>5091</v>
      </c>
      <c r="CX786" s="126" t="s">
        <v>7824</v>
      </c>
      <c r="CY786" s="127" t="s">
        <v>5091</v>
      </c>
      <c r="CZ786" s="126" t="s">
        <v>7824</v>
      </c>
      <c r="DA786" s="127" t="s">
        <v>5091</v>
      </c>
      <c r="DB786" s="126" t="s">
        <v>7824</v>
      </c>
      <c r="DC786" s="127" t="s">
        <v>5091</v>
      </c>
      <c r="EQ786" s="135"/>
      <c r="ES786" s="135"/>
      <c r="GP786" s="255">
        <v>102919</v>
      </c>
      <c r="GQ786" s="255" t="s">
        <v>7825</v>
      </c>
    </row>
    <row r="787" spans="100:199" ht="14.85" customHeight="1">
      <c r="CV787" s="126" t="s">
        <v>7826</v>
      </c>
      <c r="CW787" s="127" t="s">
        <v>5092</v>
      </c>
      <c r="CX787" s="126" t="s">
        <v>7826</v>
      </c>
      <c r="CY787" s="127" t="s">
        <v>5092</v>
      </c>
      <c r="CZ787" s="126" t="s">
        <v>7826</v>
      </c>
      <c r="DA787" s="127" t="s">
        <v>5092</v>
      </c>
      <c r="DB787" s="126" t="s">
        <v>7826</v>
      </c>
      <c r="DC787" s="127" t="s">
        <v>5092</v>
      </c>
      <c r="EQ787" s="135"/>
      <c r="ES787" s="135"/>
      <c r="GP787" s="255">
        <v>102925</v>
      </c>
      <c r="GQ787" s="255" t="s">
        <v>7827</v>
      </c>
    </row>
    <row r="788" spans="100:199" ht="14.85" customHeight="1">
      <c r="CV788" s="126" t="s">
        <v>7828</v>
      </c>
      <c r="CW788" s="127" t="s">
        <v>5093</v>
      </c>
      <c r="CX788" s="126" t="s">
        <v>7828</v>
      </c>
      <c r="CY788" s="127" t="s">
        <v>5093</v>
      </c>
      <c r="CZ788" s="126" t="s">
        <v>7828</v>
      </c>
      <c r="DA788" s="127" t="s">
        <v>5093</v>
      </c>
      <c r="DB788" s="126" t="s">
        <v>7828</v>
      </c>
      <c r="DC788" s="127" t="s">
        <v>5093</v>
      </c>
      <c r="EQ788" s="135"/>
      <c r="ES788" s="135"/>
      <c r="GP788" s="255">
        <v>102930</v>
      </c>
      <c r="GQ788" s="255" t="s">
        <v>7829</v>
      </c>
    </row>
    <row r="789" spans="100:199" ht="14.85" customHeight="1">
      <c r="CV789" s="126" t="s">
        <v>7830</v>
      </c>
      <c r="CW789" s="127" t="s">
        <v>5094</v>
      </c>
      <c r="CX789" s="126" t="s">
        <v>7830</v>
      </c>
      <c r="CY789" s="127" t="s">
        <v>5094</v>
      </c>
      <c r="CZ789" s="126" t="s">
        <v>7830</v>
      </c>
      <c r="DA789" s="127" t="s">
        <v>5094</v>
      </c>
      <c r="DB789" s="126" t="s">
        <v>7830</v>
      </c>
      <c r="DC789" s="127" t="s">
        <v>5094</v>
      </c>
      <c r="EQ789" s="135"/>
      <c r="ES789" s="135"/>
      <c r="GP789" s="255">
        <v>102943</v>
      </c>
      <c r="GQ789" s="255" t="s">
        <v>7831</v>
      </c>
    </row>
    <row r="790" spans="100:199" ht="14.85" customHeight="1">
      <c r="CV790" s="126" t="s">
        <v>7832</v>
      </c>
      <c r="CW790" s="127" t="s">
        <v>5095</v>
      </c>
      <c r="CX790" s="126" t="s">
        <v>7832</v>
      </c>
      <c r="CY790" s="127" t="s">
        <v>5095</v>
      </c>
      <c r="CZ790" s="126" t="s">
        <v>7832</v>
      </c>
      <c r="DA790" s="127" t="s">
        <v>5095</v>
      </c>
      <c r="DB790" s="126" t="s">
        <v>7832</v>
      </c>
      <c r="DC790" s="127" t="s">
        <v>5095</v>
      </c>
      <c r="EQ790" s="135"/>
      <c r="ES790" s="135"/>
      <c r="GP790" s="255">
        <v>102944</v>
      </c>
      <c r="GQ790" s="255" t="s">
        <v>7833</v>
      </c>
    </row>
    <row r="791" spans="100:199" ht="14.85" customHeight="1">
      <c r="CV791" s="126" t="s">
        <v>7834</v>
      </c>
      <c r="CW791" s="127" t="s">
        <v>5096</v>
      </c>
      <c r="CX791" s="126" t="s">
        <v>7834</v>
      </c>
      <c r="CY791" s="127" t="s">
        <v>5096</v>
      </c>
      <c r="CZ791" s="126" t="s">
        <v>7834</v>
      </c>
      <c r="DA791" s="127" t="s">
        <v>5096</v>
      </c>
      <c r="DB791" s="126" t="s">
        <v>7834</v>
      </c>
      <c r="DC791" s="127" t="s">
        <v>5096</v>
      </c>
      <c r="EQ791" s="135"/>
      <c r="ES791" s="135"/>
      <c r="GP791" s="255">
        <v>102945</v>
      </c>
      <c r="GQ791" s="255" t="s">
        <v>7835</v>
      </c>
    </row>
    <row r="792" spans="100:199" ht="14.85" customHeight="1">
      <c r="CV792" s="126" t="s">
        <v>7836</v>
      </c>
      <c r="CW792" s="127" t="s">
        <v>5097</v>
      </c>
      <c r="CX792" s="126" t="s">
        <v>7836</v>
      </c>
      <c r="CY792" s="127" t="s">
        <v>5097</v>
      </c>
      <c r="CZ792" s="126" t="s">
        <v>7836</v>
      </c>
      <c r="DA792" s="127" t="s">
        <v>5097</v>
      </c>
      <c r="DB792" s="126" t="s">
        <v>7836</v>
      </c>
      <c r="DC792" s="127" t="s">
        <v>5097</v>
      </c>
      <c r="EQ792" s="135"/>
      <c r="ES792" s="135"/>
      <c r="GP792" s="255">
        <v>102949</v>
      </c>
      <c r="GQ792" s="255" t="s">
        <v>7837</v>
      </c>
    </row>
    <row r="793" spans="100:199" ht="14.85" customHeight="1">
      <c r="CV793" s="126" t="s">
        <v>7836</v>
      </c>
      <c r="CW793" s="127" t="s">
        <v>5097</v>
      </c>
      <c r="CX793" s="126" t="s">
        <v>7836</v>
      </c>
      <c r="CY793" s="127" t="s">
        <v>5097</v>
      </c>
      <c r="CZ793" s="126" t="s">
        <v>7836</v>
      </c>
      <c r="DA793" s="127" t="s">
        <v>5097</v>
      </c>
      <c r="DB793" s="126" t="s">
        <v>7836</v>
      </c>
      <c r="DC793" s="127" t="s">
        <v>5097</v>
      </c>
      <c r="EQ793" s="135"/>
      <c r="ES793" s="135"/>
      <c r="GP793" s="255">
        <v>102950</v>
      </c>
      <c r="GQ793" s="255" t="s">
        <v>7838</v>
      </c>
    </row>
    <row r="794" spans="100:199" ht="14.85" customHeight="1">
      <c r="CV794" s="126" t="s">
        <v>7839</v>
      </c>
      <c r="CW794" s="127" t="s">
        <v>5098</v>
      </c>
      <c r="CX794" s="126" t="s">
        <v>7839</v>
      </c>
      <c r="CY794" s="127" t="s">
        <v>5098</v>
      </c>
      <c r="CZ794" s="126" t="s">
        <v>7839</v>
      </c>
      <c r="DA794" s="127" t="s">
        <v>5098</v>
      </c>
      <c r="DB794" s="126" t="s">
        <v>7839</v>
      </c>
      <c r="DC794" s="127" t="s">
        <v>5098</v>
      </c>
      <c r="EQ794" s="135"/>
      <c r="ES794" s="135"/>
      <c r="GP794" s="255">
        <v>102951</v>
      </c>
      <c r="GQ794" s="255" t="s">
        <v>7840</v>
      </c>
    </row>
    <row r="795" spans="100:199" ht="14.85" customHeight="1">
      <c r="CV795" s="126" t="s">
        <v>7841</v>
      </c>
      <c r="CW795" s="127" t="s">
        <v>5099</v>
      </c>
      <c r="CX795" s="126" t="s">
        <v>7841</v>
      </c>
      <c r="CY795" s="127" t="s">
        <v>5099</v>
      </c>
      <c r="CZ795" s="126" t="s">
        <v>7841</v>
      </c>
      <c r="DA795" s="127" t="s">
        <v>5099</v>
      </c>
      <c r="DB795" s="126" t="s">
        <v>7841</v>
      </c>
      <c r="DC795" s="127" t="s">
        <v>5099</v>
      </c>
      <c r="EQ795" s="135"/>
      <c r="ES795" s="135"/>
      <c r="GP795" s="255">
        <v>102958</v>
      </c>
      <c r="GQ795" s="255" t="s">
        <v>7842</v>
      </c>
    </row>
    <row r="796" spans="100:199" ht="14.85" customHeight="1">
      <c r="CV796" s="126" t="s">
        <v>7843</v>
      </c>
      <c r="CW796" s="127" t="s">
        <v>5100</v>
      </c>
      <c r="CX796" s="126" t="s">
        <v>7843</v>
      </c>
      <c r="CY796" s="127" t="s">
        <v>5100</v>
      </c>
      <c r="CZ796" s="126" t="s">
        <v>7843</v>
      </c>
      <c r="DA796" s="127" t="s">
        <v>5100</v>
      </c>
      <c r="DB796" s="126" t="s">
        <v>7843</v>
      </c>
      <c r="DC796" s="127" t="s">
        <v>5100</v>
      </c>
      <c r="EQ796" s="135"/>
      <c r="ES796" s="135"/>
      <c r="GP796" s="255">
        <v>102962</v>
      </c>
      <c r="GQ796" s="255" t="s">
        <v>7844</v>
      </c>
    </row>
    <row r="797" spans="100:199" ht="14.85" customHeight="1">
      <c r="CV797" s="126" t="s">
        <v>7845</v>
      </c>
      <c r="CW797" s="127" t="s">
        <v>5101</v>
      </c>
      <c r="CX797" s="126" t="s">
        <v>7845</v>
      </c>
      <c r="CY797" s="127" t="s">
        <v>5101</v>
      </c>
      <c r="CZ797" s="126" t="s">
        <v>7845</v>
      </c>
      <c r="DA797" s="127" t="s">
        <v>5101</v>
      </c>
      <c r="DB797" s="126" t="s">
        <v>7845</v>
      </c>
      <c r="DC797" s="127" t="s">
        <v>5101</v>
      </c>
      <c r="EQ797" s="135"/>
      <c r="ES797" s="135"/>
      <c r="GP797" s="255">
        <v>102977</v>
      </c>
      <c r="GQ797" s="255" t="s">
        <v>7846</v>
      </c>
    </row>
    <row r="798" spans="100:199" ht="14.85" customHeight="1">
      <c r="CV798" s="126" t="s">
        <v>7847</v>
      </c>
      <c r="CW798" s="127" t="s">
        <v>5102</v>
      </c>
      <c r="CX798" s="126" t="s">
        <v>7847</v>
      </c>
      <c r="CY798" s="127" t="s">
        <v>5102</v>
      </c>
      <c r="CZ798" s="126" t="s">
        <v>7847</v>
      </c>
      <c r="DA798" s="127" t="s">
        <v>5102</v>
      </c>
      <c r="DB798" s="126" t="s">
        <v>7847</v>
      </c>
      <c r="DC798" s="127" t="s">
        <v>5102</v>
      </c>
      <c r="EQ798" s="135"/>
      <c r="ES798" s="135"/>
      <c r="GP798" s="255">
        <v>102984</v>
      </c>
      <c r="GQ798" s="255" t="s">
        <v>7848</v>
      </c>
    </row>
    <row r="799" spans="100:199" ht="14.85" customHeight="1">
      <c r="CV799" s="126" t="s">
        <v>7847</v>
      </c>
      <c r="CW799" s="127" t="s">
        <v>5102</v>
      </c>
      <c r="CX799" s="126" t="s">
        <v>7847</v>
      </c>
      <c r="CY799" s="127" t="s">
        <v>5102</v>
      </c>
      <c r="CZ799" s="126" t="s">
        <v>7847</v>
      </c>
      <c r="DA799" s="127" t="s">
        <v>5102</v>
      </c>
      <c r="DB799" s="126" t="s">
        <v>7847</v>
      </c>
      <c r="DC799" s="127" t="s">
        <v>5102</v>
      </c>
      <c r="EQ799" s="135"/>
      <c r="ES799" s="135"/>
      <c r="GP799" s="255">
        <v>102991</v>
      </c>
      <c r="GQ799" s="255" t="s">
        <v>7849</v>
      </c>
    </row>
    <row r="800" spans="100:199" ht="14.85" customHeight="1">
      <c r="CV800" s="126" t="s">
        <v>7850</v>
      </c>
      <c r="CW800" s="127" t="s">
        <v>5103</v>
      </c>
      <c r="CX800" s="126" t="s">
        <v>7850</v>
      </c>
      <c r="CY800" s="127" t="s">
        <v>5103</v>
      </c>
      <c r="CZ800" s="126" t="s">
        <v>7850</v>
      </c>
      <c r="DA800" s="127" t="s">
        <v>5103</v>
      </c>
      <c r="DB800" s="126" t="s">
        <v>7850</v>
      </c>
      <c r="DC800" s="127" t="s">
        <v>5103</v>
      </c>
      <c r="EQ800" s="135"/>
      <c r="ES800" s="135"/>
      <c r="GP800" s="255">
        <v>102993</v>
      </c>
      <c r="GQ800" s="255" t="s">
        <v>7851</v>
      </c>
    </row>
    <row r="801" spans="100:199" ht="14.85" customHeight="1">
      <c r="CV801" s="126" t="s">
        <v>7852</v>
      </c>
      <c r="CW801" s="127" t="s">
        <v>5104</v>
      </c>
      <c r="CX801" s="126" t="s">
        <v>7852</v>
      </c>
      <c r="CY801" s="127" t="s">
        <v>5104</v>
      </c>
      <c r="CZ801" s="126" t="s">
        <v>7852</v>
      </c>
      <c r="DA801" s="127" t="s">
        <v>5104</v>
      </c>
      <c r="DB801" s="126" t="s">
        <v>7852</v>
      </c>
      <c r="DC801" s="127" t="s">
        <v>5104</v>
      </c>
      <c r="EQ801" s="135"/>
      <c r="ES801" s="135"/>
      <c r="GP801" s="255">
        <v>103027</v>
      </c>
      <c r="GQ801" s="255" t="s">
        <v>7853</v>
      </c>
    </row>
    <row r="802" spans="100:199" ht="14.85" customHeight="1">
      <c r="CV802" s="126" t="s">
        <v>7854</v>
      </c>
      <c r="CW802" s="127" t="s">
        <v>5105</v>
      </c>
      <c r="CX802" s="126" t="s">
        <v>7854</v>
      </c>
      <c r="CY802" s="127" t="s">
        <v>5105</v>
      </c>
      <c r="CZ802" s="126" t="s">
        <v>7854</v>
      </c>
      <c r="DA802" s="127" t="s">
        <v>5105</v>
      </c>
      <c r="DB802" s="126" t="s">
        <v>7854</v>
      </c>
      <c r="DC802" s="127" t="s">
        <v>5105</v>
      </c>
      <c r="EQ802" s="135"/>
      <c r="ES802" s="135"/>
      <c r="GP802" s="255">
        <v>103035</v>
      </c>
      <c r="GQ802" s="255" t="s">
        <v>7855</v>
      </c>
    </row>
    <row r="803" spans="100:199" ht="14.85" customHeight="1">
      <c r="CV803" s="126" t="s">
        <v>7856</v>
      </c>
      <c r="CW803" s="127" t="s">
        <v>5106</v>
      </c>
      <c r="CX803" s="126" t="s">
        <v>7856</v>
      </c>
      <c r="CY803" s="127" t="s">
        <v>5106</v>
      </c>
      <c r="CZ803" s="126" t="s">
        <v>7856</v>
      </c>
      <c r="DA803" s="127" t="s">
        <v>5106</v>
      </c>
      <c r="DB803" s="126" t="s">
        <v>7856</v>
      </c>
      <c r="DC803" s="127" t="s">
        <v>5106</v>
      </c>
      <c r="EQ803" s="135"/>
      <c r="ES803" s="135"/>
      <c r="GP803" s="255">
        <v>103040</v>
      </c>
      <c r="GQ803" s="255" t="s">
        <v>7857</v>
      </c>
    </row>
    <row r="804" spans="100:199" ht="14.85" customHeight="1">
      <c r="CV804" s="126" t="s">
        <v>7858</v>
      </c>
      <c r="CW804" s="127" t="s">
        <v>5107</v>
      </c>
      <c r="CX804" s="126" t="s">
        <v>7858</v>
      </c>
      <c r="CY804" s="127" t="s">
        <v>5107</v>
      </c>
      <c r="CZ804" s="126" t="s">
        <v>7858</v>
      </c>
      <c r="DA804" s="127" t="s">
        <v>5107</v>
      </c>
      <c r="DB804" s="126" t="s">
        <v>7858</v>
      </c>
      <c r="DC804" s="127" t="s">
        <v>5107</v>
      </c>
      <c r="EQ804" s="135"/>
      <c r="ES804" s="135"/>
      <c r="GP804" s="255">
        <v>103052</v>
      </c>
      <c r="GQ804" s="255" t="s">
        <v>7859</v>
      </c>
    </row>
    <row r="805" spans="100:199" ht="14.85" customHeight="1">
      <c r="CV805" s="126" t="s">
        <v>7858</v>
      </c>
      <c r="CW805" s="127" t="s">
        <v>5107</v>
      </c>
      <c r="CX805" s="126" t="s">
        <v>7858</v>
      </c>
      <c r="CY805" s="127" t="s">
        <v>5107</v>
      </c>
      <c r="CZ805" s="126" t="s">
        <v>7858</v>
      </c>
      <c r="DA805" s="127" t="s">
        <v>5107</v>
      </c>
      <c r="DB805" s="126" t="s">
        <v>7858</v>
      </c>
      <c r="DC805" s="127" t="s">
        <v>5107</v>
      </c>
      <c r="EQ805" s="135"/>
      <c r="ES805" s="135"/>
      <c r="GP805" s="255">
        <v>103053</v>
      </c>
      <c r="GQ805" s="255" t="s">
        <v>7860</v>
      </c>
    </row>
    <row r="806" spans="100:199" ht="14.85" customHeight="1">
      <c r="CV806" s="126" t="s">
        <v>7861</v>
      </c>
      <c r="CW806" s="127" t="s">
        <v>5108</v>
      </c>
      <c r="CX806" s="126" t="s">
        <v>7861</v>
      </c>
      <c r="CY806" s="127" t="s">
        <v>5108</v>
      </c>
      <c r="CZ806" s="126" t="s">
        <v>7861</v>
      </c>
      <c r="DA806" s="127" t="s">
        <v>5108</v>
      </c>
      <c r="DB806" s="126" t="s">
        <v>7861</v>
      </c>
      <c r="DC806" s="127" t="s">
        <v>5108</v>
      </c>
      <c r="EQ806" s="135"/>
      <c r="ES806" s="135"/>
      <c r="GP806" s="255">
        <v>103060</v>
      </c>
      <c r="GQ806" s="255" t="s">
        <v>7862</v>
      </c>
    </row>
    <row r="807" spans="100:199" ht="14.85" customHeight="1">
      <c r="CV807" s="126" t="s">
        <v>7863</v>
      </c>
      <c r="CW807" s="127" t="s">
        <v>5109</v>
      </c>
      <c r="CX807" s="126" t="s">
        <v>7863</v>
      </c>
      <c r="CY807" s="127" t="s">
        <v>5109</v>
      </c>
      <c r="CZ807" s="126" t="s">
        <v>7863</v>
      </c>
      <c r="DA807" s="127" t="s">
        <v>5109</v>
      </c>
      <c r="DB807" s="126" t="s">
        <v>7863</v>
      </c>
      <c r="DC807" s="127" t="s">
        <v>5109</v>
      </c>
      <c r="EQ807" s="135"/>
      <c r="ES807" s="135"/>
      <c r="GP807" s="255">
        <v>103063</v>
      </c>
      <c r="GQ807" s="255" t="s">
        <v>7864</v>
      </c>
    </row>
    <row r="808" spans="100:199" ht="14.85" customHeight="1">
      <c r="CV808" s="126" t="s">
        <v>7863</v>
      </c>
      <c r="CW808" s="127" t="s">
        <v>5109</v>
      </c>
      <c r="CX808" s="126" t="s">
        <v>7863</v>
      </c>
      <c r="CY808" s="127" t="s">
        <v>5109</v>
      </c>
      <c r="CZ808" s="126" t="s">
        <v>7863</v>
      </c>
      <c r="DA808" s="127" t="s">
        <v>5109</v>
      </c>
      <c r="DB808" s="126" t="s">
        <v>7863</v>
      </c>
      <c r="DC808" s="127" t="s">
        <v>5109</v>
      </c>
      <c r="EQ808" s="135"/>
      <c r="ES808" s="135"/>
      <c r="GP808" s="255">
        <v>103085</v>
      </c>
      <c r="GQ808" s="255" t="s">
        <v>7865</v>
      </c>
    </row>
    <row r="809" spans="100:199" ht="14.85" customHeight="1">
      <c r="CV809" s="126" t="s">
        <v>7866</v>
      </c>
      <c r="CW809" s="127" t="s">
        <v>5110</v>
      </c>
      <c r="CX809" s="126" t="s">
        <v>7866</v>
      </c>
      <c r="CY809" s="127" t="s">
        <v>5110</v>
      </c>
      <c r="CZ809" s="126" t="s">
        <v>7866</v>
      </c>
      <c r="DA809" s="127" t="s">
        <v>5110</v>
      </c>
      <c r="DB809" s="126" t="s">
        <v>7866</v>
      </c>
      <c r="DC809" s="127" t="s">
        <v>5110</v>
      </c>
      <c r="EQ809" s="135"/>
      <c r="ES809" s="135"/>
      <c r="GP809" s="255">
        <v>102907</v>
      </c>
      <c r="GQ809" s="255" t="s">
        <v>7867</v>
      </c>
    </row>
    <row r="810" spans="100:199" ht="14.85" customHeight="1">
      <c r="CV810" s="126" t="s">
        <v>7866</v>
      </c>
      <c r="CW810" s="127" t="s">
        <v>5110</v>
      </c>
      <c r="CX810" s="126" t="s">
        <v>7866</v>
      </c>
      <c r="CY810" s="127" t="s">
        <v>5110</v>
      </c>
      <c r="CZ810" s="126" t="s">
        <v>7866</v>
      </c>
      <c r="DA810" s="127" t="s">
        <v>5110</v>
      </c>
      <c r="DB810" s="126" t="s">
        <v>7866</v>
      </c>
      <c r="DC810" s="127" t="s">
        <v>5110</v>
      </c>
      <c r="EQ810" s="135"/>
      <c r="ES810" s="135"/>
      <c r="GP810" s="255">
        <v>102913</v>
      </c>
      <c r="GQ810" s="255" t="s">
        <v>7868</v>
      </c>
    </row>
    <row r="811" spans="100:199" ht="14.85" customHeight="1">
      <c r="CV811" s="126" t="s">
        <v>7869</v>
      </c>
      <c r="CW811" s="127" t="s">
        <v>5111</v>
      </c>
      <c r="CX811" s="126" t="s">
        <v>7869</v>
      </c>
      <c r="CY811" s="127" t="s">
        <v>5111</v>
      </c>
      <c r="CZ811" s="126" t="s">
        <v>7869</v>
      </c>
      <c r="DA811" s="127" t="s">
        <v>5111</v>
      </c>
      <c r="DB811" s="126" t="s">
        <v>7869</v>
      </c>
      <c r="DC811" s="127" t="s">
        <v>5111</v>
      </c>
      <c r="EQ811" s="135"/>
      <c r="ES811" s="135"/>
      <c r="GP811" s="255">
        <v>102914</v>
      </c>
      <c r="GQ811" s="255" t="s">
        <v>7870</v>
      </c>
    </row>
    <row r="812" spans="100:199" ht="14.85" customHeight="1">
      <c r="CV812" s="126" t="s">
        <v>7869</v>
      </c>
      <c r="CW812" s="127" t="s">
        <v>5111</v>
      </c>
      <c r="CX812" s="126" t="s">
        <v>7869</v>
      </c>
      <c r="CY812" s="127" t="s">
        <v>5111</v>
      </c>
      <c r="CZ812" s="126" t="s">
        <v>7869</v>
      </c>
      <c r="DA812" s="127" t="s">
        <v>5111</v>
      </c>
      <c r="DB812" s="126" t="s">
        <v>7869</v>
      </c>
      <c r="DC812" s="127" t="s">
        <v>5111</v>
      </c>
      <c r="EQ812" s="135"/>
      <c r="ES812" s="135"/>
      <c r="GP812" s="255">
        <v>102918</v>
      </c>
      <c r="GQ812" s="255" t="s">
        <v>7871</v>
      </c>
    </row>
    <row r="813" spans="100:199" ht="14.85" customHeight="1">
      <c r="CV813" s="126" t="s">
        <v>7872</v>
      </c>
      <c r="CW813" s="127" t="s">
        <v>5112</v>
      </c>
      <c r="CX813" s="126" t="s">
        <v>7872</v>
      </c>
      <c r="CY813" s="127" t="s">
        <v>5112</v>
      </c>
      <c r="CZ813" s="126" t="s">
        <v>7872</v>
      </c>
      <c r="DA813" s="127" t="s">
        <v>5112</v>
      </c>
      <c r="DB813" s="126" t="s">
        <v>7872</v>
      </c>
      <c r="DC813" s="127" t="s">
        <v>5112</v>
      </c>
      <c r="EQ813" s="135"/>
      <c r="ES813" s="135"/>
      <c r="GP813" s="255">
        <v>102929</v>
      </c>
      <c r="GQ813" s="255" t="s">
        <v>7873</v>
      </c>
    </row>
    <row r="814" spans="100:199" ht="14.85" customHeight="1">
      <c r="CV814" s="126" t="s">
        <v>7872</v>
      </c>
      <c r="CW814" s="127" t="s">
        <v>5112</v>
      </c>
      <c r="CX814" s="126" t="s">
        <v>7872</v>
      </c>
      <c r="CY814" s="127" t="s">
        <v>5112</v>
      </c>
      <c r="CZ814" s="126" t="s">
        <v>7872</v>
      </c>
      <c r="DA814" s="127" t="s">
        <v>5112</v>
      </c>
      <c r="DB814" s="126" t="s">
        <v>7872</v>
      </c>
      <c r="DC814" s="127" t="s">
        <v>5112</v>
      </c>
      <c r="EQ814" s="135"/>
      <c r="ES814" s="135"/>
      <c r="GP814" s="255">
        <v>102931</v>
      </c>
      <c r="GQ814" s="255" t="s">
        <v>7874</v>
      </c>
    </row>
    <row r="815" spans="100:199" ht="14.85" customHeight="1">
      <c r="CV815" s="126" t="s">
        <v>7875</v>
      </c>
      <c r="CW815" s="127" t="s">
        <v>5113</v>
      </c>
      <c r="CX815" s="126" t="s">
        <v>7875</v>
      </c>
      <c r="CY815" s="127" t="s">
        <v>5113</v>
      </c>
      <c r="CZ815" s="126" t="s">
        <v>7875</v>
      </c>
      <c r="DA815" s="127" t="s">
        <v>5113</v>
      </c>
      <c r="DB815" s="126" t="s">
        <v>7875</v>
      </c>
      <c r="DC815" s="127" t="s">
        <v>5113</v>
      </c>
      <c r="EQ815" s="135"/>
      <c r="ES815" s="135"/>
      <c r="GP815" s="255">
        <v>102961</v>
      </c>
      <c r="GQ815" s="255" t="s">
        <v>7876</v>
      </c>
    </row>
    <row r="816" spans="100:199" ht="14.85" customHeight="1">
      <c r="CV816" s="126" t="s">
        <v>7875</v>
      </c>
      <c r="CW816" s="127" t="s">
        <v>5113</v>
      </c>
      <c r="CX816" s="126" t="s">
        <v>7875</v>
      </c>
      <c r="CY816" s="127" t="s">
        <v>5113</v>
      </c>
      <c r="CZ816" s="126" t="s">
        <v>7875</v>
      </c>
      <c r="DA816" s="127" t="s">
        <v>5113</v>
      </c>
      <c r="DB816" s="126" t="s">
        <v>7875</v>
      </c>
      <c r="DC816" s="127" t="s">
        <v>5113</v>
      </c>
      <c r="EQ816" s="135"/>
      <c r="ES816" s="135"/>
      <c r="GP816" s="255">
        <v>102972</v>
      </c>
      <c r="GQ816" s="255" t="s">
        <v>7877</v>
      </c>
    </row>
    <row r="817" spans="100:199" ht="14.85" customHeight="1">
      <c r="CV817" s="126" t="s">
        <v>7875</v>
      </c>
      <c r="CW817" s="127" t="s">
        <v>5113</v>
      </c>
      <c r="CX817" s="126" t="s">
        <v>7875</v>
      </c>
      <c r="CY817" s="127" t="s">
        <v>5113</v>
      </c>
      <c r="CZ817" s="126" t="s">
        <v>7875</v>
      </c>
      <c r="DA817" s="127" t="s">
        <v>5113</v>
      </c>
      <c r="DB817" s="126" t="s">
        <v>7875</v>
      </c>
      <c r="DC817" s="127" t="s">
        <v>5113</v>
      </c>
      <c r="EQ817" s="135"/>
      <c r="ES817" s="135"/>
      <c r="GP817" s="255">
        <v>102978</v>
      </c>
      <c r="GQ817" s="255" t="s">
        <v>7878</v>
      </c>
    </row>
    <row r="818" spans="100:199" ht="14.85" customHeight="1">
      <c r="CV818" s="126" t="s">
        <v>63</v>
      </c>
      <c r="CW818" s="127" t="s">
        <v>5114</v>
      </c>
      <c r="CX818" s="126" t="s">
        <v>63</v>
      </c>
      <c r="CY818" s="127" t="s">
        <v>5114</v>
      </c>
      <c r="CZ818" s="126" t="s">
        <v>63</v>
      </c>
      <c r="DA818" s="127" t="s">
        <v>5114</v>
      </c>
      <c r="DB818" s="126" t="s">
        <v>63</v>
      </c>
      <c r="DC818" s="127" t="s">
        <v>5114</v>
      </c>
      <c r="EQ818" s="135"/>
      <c r="ES818" s="135"/>
      <c r="GP818" s="255">
        <v>102981</v>
      </c>
      <c r="GQ818" s="255" t="s">
        <v>7879</v>
      </c>
    </row>
    <row r="819" spans="100:199" ht="14.85" customHeight="1">
      <c r="CV819" s="126" t="s">
        <v>7880</v>
      </c>
      <c r="CW819" s="127" t="s">
        <v>5115</v>
      </c>
      <c r="CX819" s="126" t="s">
        <v>7880</v>
      </c>
      <c r="CY819" s="127" t="s">
        <v>5115</v>
      </c>
      <c r="CZ819" s="126" t="s">
        <v>7880</v>
      </c>
      <c r="DA819" s="127" t="s">
        <v>5115</v>
      </c>
      <c r="DB819" s="126" t="s">
        <v>7880</v>
      </c>
      <c r="DC819" s="127" t="s">
        <v>5115</v>
      </c>
      <c r="EQ819" s="135"/>
      <c r="ES819" s="135"/>
      <c r="GP819" s="255">
        <v>102985</v>
      </c>
      <c r="GQ819" s="255" t="s">
        <v>7881</v>
      </c>
    </row>
    <row r="820" spans="100:199" ht="14.85" customHeight="1">
      <c r="CV820" s="126" t="s">
        <v>7882</v>
      </c>
      <c r="CW820" s="127" t="s">
        <v>5116</v>
      </c>
      <c r="CX820" s="126" t="s">
        <v>7882</v>
      </c>
      <c r="CY820" s="127" t="s">
        <v>5116</v>
      </c>
      <c r="CZ820" s="126" t="s">
        <v>7882</v>
      </c>
      <c r="DA820" s="127" t="s">
        <v>5116</v>
      </c>
      <c r="DB820" s="126" t="s">
        <v>7882</v>
      </c>
      <c r="DC820" s="127" t="s">
        <v>5116</v>
      </c>
      <c r="EQ820" s="135"/>
      <c r="ES820" s="135"/>
      <c r="GP820" s="255">
        <v>103007</v>
      </c>
      <c r="GQ820" s="255" t="s">
        <v>7883</v>
      </c>
    </row>
    <row r="821" spans="100:199" ht="14.85" customHeight="1">
      <c r="CV821" s="126" t="s">
        <v>7884</v>
      </c>
      <c r="CW821" s="127" t="s">
        <v>5117</v>
      </c>
      <c r="CX821" s="126" t="s">
        <v>7884</v>
      </c>
      <c r="CY821" s="127" t="s">
        <v>5117</v>
      </c>
      <c r="CZ821" s="126" t="s">
        <v>7884</v>
      </c>
      <c r="DA821" s="127" t="s">
        <v>5117</v>
      </c>
      <c r="DB821" s="126" t="s">
        <v>7884</v>
      </c>
      <c r="DC821" s="127" t="s">
        <v>5117</v>
      </c>
      <c r="EQ821" s="135"/>
      <c r="ES821" s="135"/>
      <c r="GP821" s="255">
        <v>103013</v>
      </c>
      <c r="GQ821" s="255" t="s">
        <v>7885</v>
      </c>
    </row>
    <row r="822" spans="100:199" ht="14.85" customHeight="1">
      <c r="CV822" s="126" t="s">
        <v>7886</v>
      </c>
      <c r="CW822" s="127" t="s">
        <v>5118</v>
      </c>
      <c r="CX822" s="126" t="s">
        <v>7886</v>
      </c>
      <c r="CY822" s="127" t="s">
        <v>5118</v>
      </c>
      <c r="CZ822" s="126" t="s">
        <v>7886</v>
      </c>
      <c r="DA822" s="127" t="s">
        <v>5118</v>
      </c>
      <c r="DB822" s="126" t="s">
        <v>7886</v>
      </c>
      <c r="DC822" s="127" t="s">
        <v>5118</v>
      </c>
      <c r="EQ822" s="135"/>
      <c r="ES822" s="135"/>
      <c r="GP822" s="255">
        <v>103019</v>
      </c>
      <c r="GQ822" s="255" t="s">
        <v>7887</v>
      </c>
    </row>
    <row r="823" spans="100:199" ht="14.85" customHeight="1">
      <c r="CV823" s="126" t="s">
        <v>7888</v>
      </c>
      <c r="CW823" s="127" t="s">
        <v>5119</v>
      </c>
      <c r="CX823" s="126" t="s">
        <v>7888</v>
      </c>
      <c r="CY823" s="127" t="s">
        <v>5119</v>
      </c>
      <c r="CZ823" s="126" t="s">
        <v>7888</v>
      </c>
      <c r="DA823" s="127" t="s">
        <v>5119</v>
      </c>
      <c r="DB823" s="126" t="s">
        <v>7888</v>
      </c>
      <c r="DC823" s="127" t="s">
        <v>5119</v>
      </c>
      <c r="EQ823" s="135"/>
      <c r="ES823" s="135"/>
      <c r="GP823" s="255">
        <v>103036</v>
      </c>
      <c r="GQ823" s="255" t="s">
        <v>7889</v>
      </c>
    </row>
    <row r="824" spans="100:199" ht="14.85" customHeight="1">
      <c r="CV824" s="126" t="s">
        <v>7890</v>
      </c>
      <c r="CW824" s="127" t="s">
        <v>5120</v>
      </c>
      <c r="CX824" s="126" t="s">
        <v>7890</v>
      </c>
      <c r="CY824" s="127" t="s">
        <v>5120</v>
      </c>
      <c r="CZ824" s="126" t="s">
        <v>7890</v>
      </c>
      <c r="DA824" s="127" t="s">
        <v>5120</v>
      </c>
      <c r="DB824" s="126" t="s">
        <v>7890</v>
      </c>
      <c r="DC824" s="127" t="s">
        <v>5120</v>
      </c>
      <c r="EQ824" s="135"/>
      <c r="ES824" s="135"/>
      <c r="GP824" s="255">
        <v>103058</v>
      </c>
      <c r="GQ824" s="255" t="s">
        <v>7891</v>
      </c>
    </row>
    <row r="825" spans="100:199" ht="14.85" customHeight="1">
      <c r="CV825" s="126" t="s">
        <v>7892</v>
      </c>
      <c r="CW825" s="127" t="s">
        <v>5121</v>
      </c>
      <c r="CX825" s="126" t="s">
        <v>7892</v>
      </c>
      <c r="CY825" s="127" t="s">
        <v>5121</v>
      </c>
      <c r="CZ825" s="126" t="s">
        <v>7892</v>
      </c>
      <c r="DA825" s="127" t="s">
        <v>5121</v>
      </c>
      <c r="DB825" s="126" t="s">
        <v>7892</v>
      </c>
      <c r="DC825" s="127" t="s">
        <v>5121</v>
      </c>
      <c r="EQ825" s="135"/>
      <c r="ES825" s="135"/>
      <c r="GP825" s="255">
        <v>103067</v>
      </c>
      <c r="GQ825" s="255" t="s">
        <v>7893</v>
      </c>
    </row>
    <row r="826" spans="100:199" ht="14.85" customHeight="1">
      <c r="CV826" s="126" t="s">
        <v>7894</v>
      </c>
      <c r="CW826" s="127" t="s">
        <v>5122</v>
      </c>
      <c r="CX826" s="126" t="s">
        <v>7894</v>
      </c>
      <c r="CY826" s="127" t="s">
        <v>5122</v>
      </c>
      <c r="CZ826" s="126" t="s">
        <v>7894</v>
      </c>
      <c r="DA826" s="127" t="s">
        <v>5122</v>
      </c>
      <c r="DB826" s="126" t="s">
        <v>7894</v>
      </c>
      <c r="DC826" s="127" t="s">
        <v>5122</v>
      </c>
      <c r="EQ826" s="135"/>
      <c r="ES826" s="135"/>
      <c r="GP826" s="255">
        <v>103079</v>
      </c>
      <c r="GQ826" s="255" t="s">
        <v>7895</v>
      </c>
    </row>
    <row r="827" spans="100:199" ht="14.85" customHeight="1">
      <c r="CV827" s="126" t="s">
        <v>7896</v>
      </c>
      <c r="CW827" s="127" t="s">
        <v>5123</v>
      </c>
      <c r="CX827" s="126" t="s">
        <v>7896</v>
      </c>
      <c r="CY827" s="127" t="s">
        <v>5123</v>
      </c>
      <c r="CZ827" s="126" t="s">
        <v>7896</v>
      </c>
      <c r="DA827" s="127" t="s">
        <v>5123</v>
      </c>
      <c r="DB827" s="126" t="s">
        <v>7896</v>
      </c>
      <c r="DC827" s="127" t="s">
        <v>5123</v>
      </c>
      <c r="EQ827" s="135"/>
      <c r="ES827" s="135"/>
      <c r="GP827" s="255">
        <v>103081</v>
      </c>
      <c r="GQ827" s="255" t="s">
        <v>7897</v>
      </c>
    </row>
    <row r="828" spans="100:199" ht="14.85" customHeight="1">
      <c r="CV828" s="126" t="s">
        <v>7898</v>
      </c>
      <c r="CW828" s="127" t="s">
        <v>5124</v>
      </c>
      <c r="CX828" s="126" t="s">
        <v>7898</v>
      </c>
      <c r="CY828" s="127" t="s">
        <v>5124</v>
      </c>
      <c r="CZ828" s="126" t="s">
        <v>7898</v>
      </c>
      <c r="DA828" s="127" t="s">
        <v>5124</v>
      </c>
      <c r="DB828" s="126" t="s">
        <v>7898</v>
      </c>
      <c r="DC828" s="127" t="s">
        <v>5124</v>
      </c>
      <c r="EQ828" s="135"/>
      <c r="ES828" s="135"/>
      <c r="GP828" s="255">
        <v>102893</v>
      </c>
      <c r="GQ828" s="255" t="s">
        <v>7899</v>
      </c>
    </row>
    <row r="829" spans="100:199" ht="14.85" customHeight="1">
      <c r="CV829" s="126" t="s">
        <v>7900</v>
      </c>
      <c r="CW829" s="127" t="s">
        <v>5125</v>
      </c>
      <c r="CX829" s="126" t="s">
        <v>7900</v>
      </c>
      <c r="CY829" s="127" t="s">
        <v>5125</v>
      </c>
      <c r="CZ829" s="126" t="s">
        <v>7900</v>
      </c>
      <c r="DA829" s="127" t="s">
        <v>5125</v>
      </c>
      <c r="DB829" s="126" t="s">
        <v>7900</v>
      </c>
      <c r="DC829" s="127" t="s">
        <v>5125</v>
      </c>
      <c r="EQ829" s="135"/>
      <c r="ES829" s="135"/>
      <c r="GP829" s="255">
        <v>102896</v>
      </c>
      <c r="GQ829" s="255" t="s">
        <v>7901</v>
      </c>
    </row>
    <row r="830" spans="100:199" ht="14.85" customHeight="1">
      <c r="CV830" s="126" t="s">
        <v>7902</v>
      </c>
      <c r="CW830" s="127" t="s">
        <v>5126</v>
      </c>
      <c r="CX830" s="126" t="s">
        <v>7902</v>
      </c>
      <c r="CY830" s="127" t="s">
        <v>5126</v>
      </c>
      <c r="CZ830" s="126" t="s">
        <v>7902</v>
      </c>
      <c r="DA830" s="127" t="s">
        <v>5126</v>
      </c>
      <c r="DB830" s="126" t="s">
        <v>7902</v>
      </c>
      <c r="DC830" s="127" t="s">
        <v>5126</v>
      </c>
      <c r="EQ830" s="135"/>
      <c r="ES830" s="135"/>
      <c r="GP830" s="255">
        <v>102898</v>
      </c>
      <c r="GQ830" s="255" t="s">
        <v>7903</v>
      </c>
    </row>
    <row r="831" spans="100:199" ht="14.85" customHeight="1">
      <c r="CV831" s="126" t="s">
        <v>7904</v>
      </c>
      <c r="CW831" s="127" t="s">
        <v>5127</v>
      </c>
      <c r="CX831" s="126" t="s">
        <v>7904</v>
      </c>
      <c r="CY831" s="127" t="s">
        <v>5127</v>
      </c>
      <c r="CZ831" s="126" t="s">
        <v>7904</v>
      </c>
      <c r="DA831" s="127" t="s">
        <v>5127</v>
      </c>
      <c r="DB831" s="126" t="s">
        <v>7904</v>
      </c>
      <c r="DC831" s="127" t="s">
        <v>5127</v>
      </c>
      <c r="EQ831" s="135"/>
      <c r="ES831" s="135"/>
      <c r="GP831" s="255">
        <v>102920</v>
      </c>
      <c r="GQ831" s="255" t="s">
        <v>7905</v>
      </c>
    </row>
    <row r="832" spans="100:199" ht="14.85" customHeight="1">
      <c r="CV832" s="126" t="s">
        <v>7906</v>
      </c>
      <c r="CW832" s="127" t="s">
        <v>5128</v>
      </c>
      <c r="CX832" s="126" t="s">
        <v>7906</v>
      </c>
      <c r="CY832" s="127" t="s">
        <v>5128</v>
      </c>
      <c r="CZ832" s="126" t="s">
        <v>7906</v>
      </c>
      <c r="DA832" s="127" t="s">
        <v>5128</v>
      </c>
      <c r="DB832" s="126" t="s">
        <v>7906</v>
      </c>
      <c r="DC832" s="127" t="s">
        <v>5128</v>
      </c>
      <c r="EQ832" s="135"/>
      <c r="ES832" s="135"/>
      <c r="GP832" s="255">
        <v>102934</v>
      </c>
      <c r="GQ832" s="255" t="s">
        <v>7907</v>
      </c>
    </row>
    <row r="833" spans="100:199" ht="14.85" customHeight="1">
      <c r="CV833" s="126" t="s">
        <v>7908</v>
      </c>
      <c r="CW833" s="127" t="s">
        <v>5129</v>
      </c>
      <c r="CX833" s="126" t="s">
        <v>7908</v>
      </c>
      <c r="CY833" s="127" t="s">
        <v>5129</v>
      </c>
      <c r="CZ833" s="126" t="s">
        <v>7908</v>
      </c>
      <c r="DA833" s="127" t="s">
        <v>5129</v>
      </c>
      <c r="DB833" s="126" t="s">
        <v>7908</v>
      </c>
      <c r="DC833" s="127" t="s">
        <v>5129</v>
      </c>
      <c r="EQ833" s="135"/>
      <c r="ES833" s="135"/>
      <c r="GP833" s="255">
        <v>102959</v>
      </c>
      <c r="GQ833" s="255" t="s">
        <v>7909</v>
      </c>
    </row>
    <row r="834" spans="100:199" ht="14.85" customHeight="1">
      <c r="CV834" s="126" t="s">
        <v>7910</v>
      </c>
      <c r="CW834" s="127" t="s">
        <v>5130</v>
      </c>
      <c r="CX834" s="126" t="s">
        <v>7910</v>
      </c>
      <c r="CY834" s="127" t="s">
        <v>5130</v>
      </c>
      <c r="CZ834" s="126" t="s">
        <v>7910</v>
      </c>
      <c r="DA834" s="127" t="s">
        <v>5130</v>
      </c>
      <c r="DB834" s="126" t="s">
        <v>7910</v>
      </c>
      <c r="DC834" s="127" t="s">
        <v>5130</v>
      </c>
      <c r="EQ834" s="135"/>
      <c r="ES834" s="135"/>
      <c r="GP834" s="255">
        <v>102966</v>
      </c>
      <c r="GQ834" s="255" t="s">
        <v>7911</v>
      </c>
    </row>
    <row r="835" spans="100:199" ht="14.85" customHeight="1">
      <c r="CV835" s="126" t="s">
        <v>7910</v>
      </c>
      <c r="CW835" s="127" t="s">
        <v>5130</v>
      </c>
      <c r="CX835" s="126" t="s">
        <v>7910</v>
      </c>
      <c r="CY835" s="127" t="s">
        <v>5130</v>
      </c>
      <c r="CZ835" s="126" t="s">
        <v>7910</v>
      </c>
      <c r="DA835" s="127" t="s">
        <v>5130</v>
      </c>
      <c r="DB835" s="126" t="s">
        <v>7910</v>
      </c>
      <c r="DC835" s="127" t="s">
        <v>5130</v>
      </c>
      <c r="EQ835" s="135"/>
      <c r="ES835" s="135"/>
      <c r="GP835" s="255">
        <v>102967</v>
      </c>
      <c r="GQ835" s="255" t="s">
        <v>7912</v>
      </c>
    </row>
    <row r="836" spans="100:199" ht="14.85" customHeight="1">
      <c r="CV836" s="126" t="s">
        <v>7913</v>
      </c>
      <c r="CW836" s="127" t="s">
        <v>5131</v>
      </c>
      <c r="CX836" s="126" t="s">
        <v>7913</v>
      </c>
      <c r="CY836" s="127" t="s">
        <v>5131</v>
      </c>
      <c r="CZ836" s="126" t="s">
        <v>7913</v>
      </c>
      <c r="DA836" s="127" t="s">
        <v>5131</v>
      </c>
      <c r="DB836" s="126" t="s">
        <v>7913</v>
      </c>
      <c r="DC836" s="127" t="s">
        <v>5131</v>
      </c>
      <c r="EQ836" s="135"/>
      <c r="ES836" s="135"/>
      <c r="GP836" s="255">
        <v>102971</v>
      </c>
      <c r="GQ836" s="255" t="s">
        <v>7914</v>
      </c>
    </row>
    <row r="837" spans="100:199" ht="14.85" customHeight="1">
      <c r="CV837" s="126" t="s">
        <v>7915</v>
      </c>
      <c r="CW837" s="127" t="s">
        <v>5132</v>
      </c>
      <c r="CX837" s="126" t="s">
        <v>7915</v>
      </c>
      <c r="CY837" s="127" t="s">
        <v>5132</v>
      </c>
      <c r="CZ837" s="126" t="s">
        <v>7915</v>
      </c>
      <c r="DA837" s="127" t="s">
        <v>5132</v>
      </c>
      <c r="DB837" s="126" t="s">
        <v>7915</v>
      </c>
      <c r="DC837" s="127" t="s">
        <v>5132</v>
      </c>
      <c r="EQ837" s="135"/>
      <c r="ES837" s="135"/>
      <c r="GP837" s="255">
        <v>102974</v>
      </c>
      <c r="GQ837" s="255" t="s">
        <v>7916</v>
      </c>
    </row>
    <row r="838" spans="100:199" ht="14.85" customHeight="1">
      <c r="CV838" s="126" t="s">
        <v>7915</v>
      </c>
      <c r="CW838" s="127" t="s">
        <v>5132</v>
      </c>
      <c r="CX838" s="126" t="s">
        <v>7915</v>
      </c>
      <c r="CY838" s="127" t="s">
        <v>5132</v>
      </c>
      <c r="CZ838" s="126" t="s">
        <v>7915</v>
      </c>
      <c r="DA838" s="127" t="s">
        <v>5132</v>
      </c>
      <c r="DB838" s="126" t="s">
        <v>7915</v>
      </c>
      <c r="DC838" s="127" t="s">
        <v>5132</v>
      </c>
      <c r="EQ838" s="135"/>
      <c r="ES838" s="135"/>
      <c r="GP838" s="255">
        <v>102975</v>
      </c>
      <c r="GQ838" s="255" t="s">
        <v>7917</v>
      </c>
    </row>
    <row r="839" spans="100:199" ht="14.85" customHeight="1">
      <c r="CV839" s="126" t="s">
        <v>7918</v>
      </c>
      <c r="CW839" s="127" t="s">
        <v>5133</v>
      </c>
      <c r="CX839" s="126" t="s">
        <v>7918</v>
      </c>
      <c r="CY839" s="127" t="s">
        <v>5133</v>
      </c>
      <c r="CZ839" s="126" t="s">
        <v>7918</v>
      </c>
      <c r="DA839" s="127" t="s">
        <v>5133</v>
      </c>
      <c r="DB839" s="126" t="s">
        <v>7918</v>
      </c>
      <c r="DC839" s="127" t="s">
        <v>5133</v>
      </c>
      <c r="EQ839" s="135"/>
      <c r="ES839" s="135"/>
      <c r="GP839" s="255">
        <v>102988</v>
      </c>
      <c r="GQ839" s="255" t="s">
        <v>7919</v>
      </c>
    </row>
    <row r="840" spans="100:199" ht="14.85" customHeight="1">
      <c r="CV840" s="126" t="s">
        <v>7918</v>
      </c>
      <c r="CW840" s="127" t="s">
        <v>5133</v>
      </c>
      <c r="CX840" s="126" t="s">
        <v>7918</v>
      </c>
      <c r="CY840" s="127" t="s">
        <v>5133</v>
      </c>
      <c r="CZ840" s="126" t="s">
        <v>7918</v>
      </c>
      <c r="DA840" s="127" t="s">
        <v>5133</v>
      </c>
      <c r="DB840" s="126" t="s">
        <v>7918</v>
      </c>
      <c r="DC840" s="127" t="s">
        <v>5133</v>
      </c>
      <c r="EQ840" s="135"/>
      <c r="ES840" s="135"/>
      <c r="GP840" s="255">
        <v>102989</v>
      </c>
      <c r="GQ840" s="255" t="s">
        <v>7920</v>
      </c>
    </row>
    <row r="841" spans="100:199" ht="14.85" customHeight="1">
      <c r="CV841" s="126" t="s">
        <v>7921</v>
      </c>
      <c r="CW841" s="127" t="s">
        <v>5134</v>
      </c>
      <c r="CX841" s="126" t="s">
        <v>7921</v>
      </c>
      <c r="CY841" s="127" t="s">
        <v>5134</v>
      </c>
      <c r="CZ841" s="126" t="s">
        <v>7921</v>
      </c>
      <c r="DA841" s="127" t="s">
        <v>5134</v>
      </c>
      <c r="DB841" s="126" t="s">
        <v>7921</v>
      </c>
      <c r="DC841" s="127" t="s">
        <v>5134</v>
      </c>
      <c r="EQ841" s="135"/>
      <c r="ES841" s="135"/>
      <c r="GP841" s="255">
        <v>102999</v>
      </c>
      <c r="GQ841" s="255" t="s">
        <v>7922</v>
      </c>
    </row>
    <row r="842" spans="100:199" ht="14.85" customHeight="1">
      <c r="CV842" s="126" t="s">
        <v>7921</v>
      </c>
      <c r="CW842" s="127" t="s">
        <v>5134</v>
      </c>
      <c r="CX842" s="126" t="s">
        <v>7921</v>
      </c>
      <c r="CY842" s="127" t="s">
        <v>5134</v>
      </c>
      <c r="CZ842" s="126" t="s">
        <v>7921</v>
      </c>
      <c r="DA842" s="127" t="s">
        <v>5134</v>
      </c>
      <c r="DB842" s="126" t="s">
        <v>7921</v>
      </c>
      <c r="DC842" s="127" t="s">
        <v>5134</v>
      </c>
      <c r="EQ842" s="135"/>
      <c r="ES842" s="135"/>
      <c r="GP842" s="255">
        <v>103004</v>
      </c>
      <c r="GQ842" s="255" t="s">
        <v>7923</v>
      </c>
    </row>
    <row r="843" spans="100:199" ht="14.85" customHeight="1">
      <c r="CV843" s="126" t="s">
        <v>7924</v>
      </c>
      <c r="CW843" s="127" t="s">
        <v>5135</v>
      </c>
      <c r="CX843" s="126" t="s">
        <v>7924</v>
      </c>
      <c r="CY843" s="127" t="s">
        <v>5135</v>
      </c>
      <c r="CZ843" s="126" t="s">
        <v>7924</v>
      </c>
      <c r="DA843" s="127" t="s">
        <v>5135</v>
      </c>
      <c r="DB843" s="126" t="s">
        <v>7924</v>
      </c>
      <c r="DC843" s="127" t="s">
        <v>5135</v>
      </c>
      <c r="EQ843" s="135"/>
      <c r="ES843" s="135"/>
      <c r="GP843" s="255">
        <v>103010</v>
      </c>
      <c r="GQ843" s="255" t="s">
        <v>7925</v>
      </c>
    </row>
    <row r="844" spans="100:199" ht="14.85" customHeight="1">
      <c r="CV844" s="126" t="s">
        <v>7926</v>
      </c>
      <c r="CW844" s="127" t="s">
        <v>5136</v>
      </c>
      <c r="CX844" s="126" t="s">
        <v>7926</v>
      </c>
      <c r="CY844" s="127" t="s">
        <v>5136</v>
      </c>
      <c r="CZ844" s="126" t="s">
        <v>7926</v>
      </c>
      <c r="DA844" s="127" t="s">
        <v>5136</v>
      </c>
      <c r="DB844" s="126" t="s">
        <v>7926</v>
      </c>
      <c r="DC844" s="127" t="s">
        <v>5136</v>
      </c>
      <c r="EQ844" s="135"/>
      <c r="ES844" s="135"/>
      <c r="GP844" s="255">
        <v>103021</v>
      </c>
      <c r="GQ844" s="255" t="s">
        <v>7927</v>
      </c>
    </row>
    <row r="845" spans="100:199" ht="14.85" customHeight="1">
      <c r="CV845" s="126" t="s">
        <v>7928</v>
      </c>
      <c r="CW845" s="127" t="s">
        <v>5137</v>
      </c>
      <c r="CX845" s="126" t="s">
        <v>7928</v>
      </c>
      <c r="CY845" s="127" t="s">
        <v>5137</v>
      </c>
      <c r="CZ845" s="126" t="s">
        <v>7928</v>
      </c>
      <c r="DA845" s="127" t="s">
        <v>5137</v>
      </c>
      <c r="DB845" s="126" t="s">
        <v>7928</v>
      </c>
      <c r="DC845" s="127" t="s">
        <v>5137</v>
      </c>
      <c r="EQ845" s="135"/>
      <c r="ES845" s="135"/>
      <c r="GP845" s="255">
        <v>103033</v>
      </c>
      <c r="GQ845" s="255" t="s">
        <v>7929</v>
      </c>
    </row>
    <row r="846" spans="100:199" ht="14.85" customHeight="1">
      <c r="CV846" s="126" t="s">
        <v>7930</v>
      </c>
      <c r="CW846" s="127" t="s">
        <v>5138</v>
      </c>
      <c r="CX846" s="126" t="s">
        <v>7930</v>
      </c>
      <c r="CY846" s="127" t="s">
        <v>5138</v>
      </c>
      <c r="CZ846" s="126" t="s">
        <v>7930</v>
      </c>
      <c r="DA846" s="127" t="s">
        <v>5138</v>
      </c>
      <c r="DB846" s="126" t="s">
        <v>7930</v>
      </c>
      <c r="DC846" s="127" t="s">
        <v>5138</v>
      </c>
      <c r="EQ846" s="135"/>
      <c r="ES846" s="135"/>
      <c r="GP846" s="255">
        <v>103037</v>
      </c>
      <c r="GQ846" s="255" t="s">
        <v>7931</v>
      </c>
    </row>
    <row r="847" spans="100:199" ht="14.85" customHeight="1">
      <c r="CV847" s="126" t="s">
        <v>7932</v>
      </c>
      <c r="CW847" s="127" t="s">
        <v>5139</v>
      </c>
      <c r="CX847" s="126" t="s">
        <v>7932</v>
      </c>
      <c r="CY847" s="127" t="s">
        <v>5139</v>
      </c>
      <c r="CZ847" s="126" t="s">
        <v>7932</v>
      </c>
      <c r="DA847" s="127" t="s">
        <v>5139</v>
      </c>
      <c r="DB847" s="126" t="s">
        <v>7932</v>
      </c>
      <c r="DC847" s="127" t="s">
        <v>5139</v>
      </c>
      <c r="EQ847" s="135"/>
      <c r="ES847" s="135"/>
      <c r="GP847" s="255">
        <v>103042</v>
      </c>
      <c r="GQ847" s="255" t="s">
        <v>7933</v>
      </c>
    </row>
    <row r="848" spans="100:199" ht="14.85" customHeight="1">
      <c r="CV848" s="126" t="s">
        <v>7932</v>
      </c>
      <c r="CW848" s="127" t="s">
        <v>5139</v>
      </c>
      <c r="CX848" s="126" t="s">
        <v>7932</v>
      </c>
      <c r="CY848" s="127" t="s">
        <v>5139</v>
      </c>
      <c r="CZ848" s="126" t="s">
        <v>7932</v>
      </c>
      <c r="DA848" s="127" t="s">
        <v>5139</v>
      </c>
      <c r="DB848" s="126" t="s">
        <v>7932</v>
      </c>
      <c r="DC848" s="127" t="s">
        <v>5139</v>
      </c>
      <c r="EQ848" s="135"/>
      <c r="ES848" s="135"/>
      <c r="GP848" s="255">
        <v>103046</v>
      </c>
      <c r="GQ848" s="255" t="s">
        <v>7934</v>
      </c>
    </row>
    <row r="849" spans="100:199" ht="14.85" customHeight="1">
      <c r="CV849" s="126" t="s">
        <v>7935</v>
      </c>
      <c r="CW849" s="127" t="s">
        <v>5140</v>
      </c>
      <c r="CX849" s="126" t="s">
        <v>7935</v>
      </c>
      <c r="CY849" s="127" t="s">
        <v>5140</v>
      </c>
      <c r="CZ849" s="126" t="s">
        <v>7935</v>
      </c>
      <c r="DA849" s="127" t="s">
        <v>5140</v>
      </c>
      <c r="DB849" s="126" t="s">
        <v>7935</v>
      </c>
      <c r="DC849" s="127" t="s">
        <v>5140</v>
      </c>
      <c r="EQ849" s="135"/>
      <c r="ES849" s="135"/>
      <c r="GP849" s="255">
        <v>103047</v>
      </c>
      <c r="GQ849" s="255" t="s">
        <v>7936</v>
      </c>
    </row>
    <row r="850" spans="100:199" ht="14.85" customHeight="1">
      <c r="CV850" s="126" t="s">
        <v>7937</v>
      </c>
      <c r="CW850" s="127" t="s">
        <v>5141</v>
      </c>
      <c r="CX850" s="126" t="s">
        <v>7937</v>
      </c>
      <c r="CY850" s="127" t="s">
        <v>5141</v>
      </c>
      <c r="CZ850" s="126" t="s">
        <v>7937</v>
      </c>
      <c r="DA850" s="127" t="s">
        <v>5141</v>
      </c>
      <c r="DB850" s="126" t="s">
        <v>7937</v>
      </c>
      <c r="DC850" s="127" t="s">
        <v>5141</v>
      </c>
      <c r="EQ850" s="135"/>
      <c r="ES850" s="135"/>
      <c r="GP850" s="255">
        <v>103074</v>
      </c>
      <c r="GQ850" s="255" t="s">
        <v>7938</v>
      </c>
    </row>
    <row r="851" spans="100:199" ht="14.85" customHeight="1">
      <c r="CV851" s="126" t="s">
        <v>7937</v>
      </c>
      <c r="CW851" s="127" t="s">
        <v>5141</v>
      </c>
      <c r="CX851" s="126" t="s">
        <v>7937</v>
      </c>
      <c r="CY851" s="127" t="s">
        <v>5141</v>
      </c>
      <c r="CZ851" s="126" t="s">
        <v>7937</v>
      </c>
      <c r="DA851" s="127" t="s">
        <v>5141</v>
      </c>
      <c r="DB851" s="126" t="s">
        <v>7937</v>
      </c>
      <c r="DC851" s="127" t="s">
        <v>5141</v>
      </c>
      <c r="EQ851" s="135"/>
      <c r="ES851" s="135"/>
      <c r="GP851" s="255">
        <v>103075</v>
      </c>
      <c r="GQ851" s="255" t="s">
        <v>7939</v>
      </c>
    </row>
    <row r="852" spans="100:199" ht="14.85" customHeight="1">
      <c r="CV852" s="126" t="s">
        <v>7940</v>
      </c>
      <c r="CW852" s="127" t="s">
        <v>5142</v>
      </c>
      <c r="CX852" s="126" t="s">
        <v>7940</v>
      </c>
      <c r="CY852" s="127" t="s">
        <v>5142</v>
      </c>
      <c r="CZ852" s="126" t="s">
        <v>7940</v>
      </c>
      <c r="DA852" s="127" t="s">
        <v>5142</v>
      </c>
      <c r="DB852" s="126" t="s">
        <v>7940</v>
      </c>
      <c r="DC852" s="127" t="s">
        <v>5142</v>
      </c>
      <c r="EQ852" s="135"/>
      <c r="ES852" s="135"/>
      <c r="GP852" s="255">
        <v>103076</v>
      </c>
      <c r="GQ852" s="255" t="s">
        <v>7941</v>
      </c>
    </row>
    <row r="853" spans="100:199" ht="14.85" customHeight="1">
      <c r="CV853" s="126" t="s">
        <v>7940</v>
      </c>
      <c r="CW853" s="127" t="s">
        <v>5142</v>
      </c>
      <c r="CX853" s="126" t="s">
        <v>7940</v>
      </c>
      <c r="CY853" s="127" t="s">
        <v>5142</v>
      </c>
      <c r="CZ853" s="126" t="s">
        <v>7940</v>
      </c>
      <c r="DA853" s="127" t="s">
        <v>5142</v>
      </c>
      <c r="DB853" s="126" t="s">
        <v>7940</v>
      </c>
      <c r="DC853" s="127" t="s">
        <v>5142</v>
      </c>
      <c r="EQ853" s="135"/>
      <c r="ES853" s="135"/>
      <c r="GP853" s="255">
        <v>103084</v>
      </c>
      <c r="GQ853" s="255" t="s">
        <v>7942</v>
      </c>
    </row>
    <row r="854" spans="100:199" ht="14.85" customHeight="1">
      <c r="CV854" s="126" t="s">
        <v>7943</v>
      </c>
      <c r="CW854" s="127" t="s">
        <v>5143</v>
      </c>
      <c r="CX854" s="126" t="s">
        <v>7943</v>
      </c>
      <c r="CY854" s="127" t="s">
        <v>5143</v>
      </c>
      <c r="CZ854" s="126" t="s">
        <v>7943</v>
      </c>
      <c r="DA854" s="127" t="s">
        <v>5143</v>
      </c>
      <c r="DB854" s="126" t="s">
        <v>7943</v>
      </c>
      <c r="DC854" s="127" t="s">
        <v>5143</v>
      </c>
      <c r="EQ854" s="135"/>
      <c r="ES854" s="135"/>
      <c r="GP854" s="255">
        <v>103092</v>
      </c>
      <c r="GQ854" s="255" t="s">
        <v>7944</v>
      </c>
    </row>
    <row r="855" spans="100:199" ht="14.85" customHeight="1">
      <c r="CV855" s="126" t="s">
        <v>7943</v>
      </c>
      <c r="CW855" s="127" t="s">
        <v>5143</v>
      </c>
      <c r="CX855" s="126" t="s">
        <v>7943</v>
      </c>
      <c r="CY855" s="127" t="s">
        <v>5143</v>
      </c>
      <c r="CZ855" s="126" t="s">
        <v>7943</v>
      </c>
      <c r="DA855" s="127" t="s">
        <v>5143</v>
      </c>
      <c r="DB855" s="126" t="s">
        <v>7943</v>
      </c>
      <c r="DC855" s="127" t="s">
        <v>5143</v>
      </c>
      <c r="EQ855" s="135"/>
      <c r="ES855" s="135"/>
      <c r="GP855" s="255">
        <v>103096</v>
      </c>
      <c r="GQ855" s="255" t="s">
        <v>7945</v>
      </c>
    </row>
    <row r="856" spans="100:199" ht="14.85" customHeight="1">
      <c r="CV856" s="126" t="s">
        <v>7946</v>
      </c>
      <c r="CW856" s="127" t="s">
        <v>5144</v>
      </c>
      <c r="CX856" s="126" t="s">
        <v>7946</v>
      </c>
      <c r="CY856" s="127" t="s">
        <v>5144</v>
      </c>
      <c r="CZ856" s="126" t="s">
        <v>7946</v>
      </c>
      <c r="DA856" s="127" t="s">
        <v>5144</v>
      </c>
      <c r="DB856" s="126" t="s">
        <v>7946</v>
      </c>
      <c r="DC856" s="127" t="s">
        <v>5144</v>
      </c>
      <c r="EQ856" s="135"/>
      <c r="ES856" s="135"/>
      <c r="GP856" s="255">
        <v>103098</v>
      </c>
      <c r="GQ856" s="255" t="s">
        <v>7947</v>
      </c>
    </row>
    <row r="857" spans="100:199" ht="14.85" customHeight="1">
      <c r="CV857" s="126" t="s">
        <v>7948</v>
      </c>
      <c r="CW857" s="127" t="s">
        <v>5145</v>
      </c>
      <c r="CX857" s="126" t="s">
        <v>7948</v>
      </c>
      <c r="CY857" s="127" t="s">
        <v>5145</v>
      </c>
      <c r="CZ857" s="126" t="s">
        <v>7948</v>
      </c>
      <c r="DA857" s="127" t="s">
        <v>5145</v>
      </c>
      <c r="DB857" s="126" t="s">
        <v>7948</v>
      </c>
      <c r="DC857" s="127" t="s">
        <v>5145</v>
      </c>
      <c r="EQ857" s="135"/>
      <c r="ES857" s="135"/>
      <c r="GP857" s="255">
        <v>103099</v>
      </c>
      <c r="GQ857" s="255" t="s">
        <v>7949</v>
      </c>
    </row>
    <row r="858" spans="100:199" ht="14.85" customHeight="1">
      <c r="CV858" s="126" t="s">
        <v>7948</v>
      </c>
      <c r="CW858" s="127" t="s">
        <v>5145</v>
      </c>
      <c r="CX858" s="126" t="s">
        <v>7948</v>
      </c>
      <c r="CY858" s="127" t="s">
        <v>5145</v>
      </c>
      <c r="CZ858" s="126" t="s">
        <v>7948</v>
      </c>
      <c r="DA858" s="127" t="s">
        <v>5145</v>
      </c>
      <c r="DB858" s="126" t="s">
        <v>7948</v>
      </c>
      <c r="DC858" s="127" t="s">
        <v>5145</v>
      </c>
      <c r="EQ858" s="135"/>
      <c r="ES858" s="135"/>
      <c r="GP858" s="255">
        <v>103100</v>
      </c>
      <c r="GQ858" s="255" t="s">
        <v>7950</v>
      </c>
    </row>
    <row r="859" spans="100:199" ht="14.85" customHeight="1">
      <c r="CV859" s="126" t="s">
        <v>7951</v>
      </c>
      <c r="CW859" s="127" t="s">
        <v>5146</v>
      </c>
      <c r="CX859" s="126" t="s">
        <v>7951</v>
      </c>
      <c r="CY859" s="127" t="s">
        <v>5146</v>
      </c>
      <c r="CZ859" s="126" t="s">
        <v>7951</v>
      </c>
      <c r="DA859" s="127" t="s">
        <v>5146</v>
      </c>
      <c r="DB859" s="126" t="s">
        <v>7951</v>
      </c>
      <c r="DC859" s="127" t="s">
        <v>5146</v>
      </c>
      <c r="EQ859" s="135"/>
      <c r="ES859" s="135"/>
      <c r="GP859" s="255">
        <v>103106</v>
      </c>
      <c r="GQ859" s="255" t="s">
        <v>7952</v>
      </c>
    </row>
    <row r="860" spans="100:199" ht="14.85" customHeight="1">
      <c r="CV860" s="126" t="s">
        <v>7953</v>
      </c>
      <c r="CW860" s="127" t="s">
        <v>5147</v>
      </c>
      <c r="CX860" s="126" t="s">
        <v>7953</v>
      </c>
      <c r="CY860" s="127" t="s">
        <v>5147</v>
      </c>
      <c r="CZ860" s="126" t="s">
        <v>7953</v>
      </c>
      <c r="DA860" s="127" t="s">
        <v>5147</v>
      </c>
      <c r="DB860" s="126" t="s">
        <v>7953</v>
      </c>
      <c r="DC860" s="127" t="s">
        <v>5147</v>
      </c>
      <c r="EQ860" s="135"/>
      <c r="ES860" s="135"/>
      <c r="GP860" s="255">
        <v>103109</v>
      </c>
      <c r="GQ860" s="255" t="s">
        <v>7954</v>
      </c>
    </row>
    <row r="861" spans="100:199" ht="14.85" customHeight="1">
      <c r="CV861" s="126" t="s">
        <v>7955</v>
      </c>
      <c r="CW861" s="127" t="s">
        <v>5148</v>
      </c>
      <c r="CX861" s="126" t="s">
        <v>7955</v>
      </c>
      <c r="CY861" s="127" t="s">
        <v>5148</v>
      </c>
      <c r="CZ861" s="126" t="s">
        <v>7955</v>
      </c>
      <c r="DA861" s="127" t="s">
        <v>5148</v>
      </c>
      <c r="DB861" s="126" t="s">
        <v>7955</v>
      </c>
      <c r="DC861" s="127" t="s">
        <v>5148</v>
      </c>
      <c r="EQ861" s="135"/>
      <c r="ES861" s="135"/>
      <c r="GP861" s="255">
        <v>103116</v>
      </c>
      <c r="GQ861" s="255" t="s">
        <v>7956</v>
      </c>
    </row>
    <row r="862" spans="100:199" ht="14.85" customHeight="1">
      <c r="CV862" s="126" t="s">
        <v>7957</v>
      </c>
      <c r="CW862" s="127" t="s">
        <v>5149</v>
      </c>
      <c r="CX862" s="126" t="s">
        <v>7957</v>
      </c>
      <c r="CY862" s="127" t="s">
        <v>5149</v>
      </c>
      <c r="CZ862" s="126" t="s">
        <v>7957</v>
      </c>
      <c r="DA862" s="127" t="s">
        <v>5149</v>
      </c>
      <c r="DB862" s="126" t="s">
        <v>7957</v>
      </c>
      <c r="DC862" s="127" t="s">
        <v>5149</v>
      </c>
      <c r="EQ862" s="135"/>
      <c r="ES862" s="135"/>
      <c r="GP862" s="255">
        <v>102892</v>
      </c>
      <c r="GQ862" s="255" t="s">
        <v>7958</v>
      </c>
    </row>
    <row r="863" spans="100:199" ht="14.85" customHeight="1">
      <c r="CV863" s="126" t="s">
        <v>7959</v>
      </c>
      <c r="CW863" s="127" t="s">
        <v>5150</v>
      </c>
      <c r="CX863" s="126" t="s">
        <v>7959</v>
      </c>
      <c r="CY863" s="127" t="s">
        <v>5150</v>
      </c>
      <c r="CZ863" s="126" t="s">
        <v>7959</v>
      </c>
      <c r="DA863" s="127" t="s">
        <v>5150</v>
      </c>
      <c r="DB863" s="126" t="s">
        <v>7959</v>
      </c>
      <c r="DC863" s="127" t="s">
        <v>5150</v>
      </c>
      <c r="EQ863" s="135"/>
      <c r="ES863" s="135"/>
      <c r="GP863" s="255">
        <v>102916</v>
      </c>
      <c r="GQ863" s="255" t="s">
        <v>7960</v>
      </c>
    </row>
    <row r="864" spans="100:199" ht="14.85" customHeight="1">
      <c r="CV864" s="126" t="s">
        <v>7959</v>
      </c>
      <c r="CW864" s="127" t="s">
        <v>5150</v>
      </c>
      <c r="CX864" s="126" t="s">
        <v>7959</v>
      </c>
      <c r="CY864" s="127" t="s">
        <v>5150</v>
      </c>
      <c r="CZ864" s="126" t="s">
        <v>7959</v>
      </c>
      <c r="DA864" s="127" t="s">
        <v>5150</v>
      </c>
      <c r="DB864" s="126" t="s">
        <v>7959</v>
      </c>
      <c r="DC864" s="127" t="s">
        <v>5150</v>
      </c>
      <c r="EQ864" s="135"/>
      <c r="ES864" s="135"/>
      <c r="GP864" s="255">
        <v>102921</v>
      </c>
      <c r="GQ864" s="255" t="s">
        <v>7961</v>
      </c>
    </row>
    <row r="865" spans="100:199" ht="14.85" customHeight="1">
      <c r="CV865" s="126" t="s">
        <v>7962</v>
      </c>
      <c r="CW865" s="127" t="s">
        <v>5151</v>
      </c>
      <c r="CX865" s="126" t="s">
        <v>7962</v>
      </c>
      <c r="CY865" s="127" t="s">
        <v>5151</v>
      </c>
      <c r="CZ865" s="126" t="s">
        <v>7962</v>
      </c>
      <c r="DA865" s="127" t="s">
        <v>5151</v>
      </c>
      <c r="DB865" s="126" t="s">
        <v>7962</v>
      </c>
      <c r="DC865" s="127" t="s">
        <v>5151</v>
      </c>
      <c r="EQ865" s="135"/>
      <c r="ES865" s="135"/>
      <c r="GP865" s="255">
        <v>102923</v>
      </c>
      <c r="GQ865" s="255" t="s">
        <v>7963</v>
      </c>
    </row>
    <row r="866" spans="100:199" ht="14.85" customHeight="1">
      <c r="CV866" s="126" t="s">
        <v>7964</v>
      </c>
      <c r="CW866" s="127" t="s">
        <v>5152</v>
      </c>
      <c r="CX866" s="126" t="s">
        <v>7964</v>
      </c>
      <c r="CY866" s="127" t="s">
        <v>5152</v>
      </c>
      <c r="CZ866" s="126" t="s">
        <v>7964</v>
      </c>
      <c r="DA866" s="127" t="s">
        <v>5152</v>
      </c>
      <c r="DB866" s="126" t="s">
        <v>7964</v>
      </c>
      <c r="DC866" s="127" t="s">
        <v>5152</v>
      </c>
      <c r="EQ866" s="135"/>
      <c r="ES866" s="135"/>
      <c r="GP866" s="255">
        <v>102940</v>
      </c>
      <c r="GQ866" s="255" t="s">
        <v>7965</v>
      </c>
    </row>
    <row r="867" spans="100:199" ht="14.85" customHeight="1">
      <c r="CV867" s="126" t="s">
        <v>7966</v>
      </c>
      <c r="CW867" s="127" t="s">
        <v>5153</v>
      </c>
      <c r="CX867" s="126" t="s">
        <v>7966</v>
      </c>
      <c r="CY867" s="127" t="s">
        <v>5153</v>
      </c>
      <c r="CZ867" s="126" t="s">
        <v>7966</v>
      </c>
      <c r="DA867" s="127" t="s">
        <v>5153</v>
      </c>
      <c r="DB867" s="126" t="s">
        <v>7966</v>
      </c>
      <c r="DC867" s="127" t="s">
        <v>5153</v>
      </c>
      <c r="EQ867" s="135"/>
      <c r="ES867" s="135"/>
      <c r="GP867" s="255">
        <v>102941</v>
      </c>
      <c r="GQ867" s="255" t="s">
        <v>7967</v>
      </c>
    </row>
    <row r="868" spans="100:199" ht="14.85" customHeight="1">
      <c r="CV868" s="126" t="s">
        <v>7968</v>
      </c>
      <c r="CW868" s="127" t="s">
        <v>5154</v>
      </c>
      <c r="CX868" s="126" t="s">
        <v>7968</v>
      </c>
      <c r="CY868" s="127" t="s">
        <v>5154</v>
      </c>
      <c r="CZ868" s="126" t="s">
        <v>7968</v>
      </c>
      <c r="DA868" s="127" t="s">
        <v>5154</v>
      </c>
      <c r="DB868" s="126" t="s">
        <v>7968</v>
      </c>
      <c r="DC868" s="127" t="s">
        <v>5154</v>
      </c>
      <c r="EQ868" s="135"/>
      <c r="ES868" s="135"/>
      <c r="GP868" s="255">
        <v>102947</v>
      </c>
      <c r="GQ868" s="255" t="s">
        <v>7969</v>
      </c>
    </row>
    <row r="869" spans="100:199" ht="14.85" customHeight="1">
      <c r="CV869" s="126" t="s">
        <v>7970</v>
      </c>
      <c r="CW869" s="127" t="s">
        <v>5155</v>
      </c>
      <c r="CX869" s="126" t="s">
        <v>7970</v>
      </c>
      <c r="CY869" s="127" t="s">
        <v>5155</v>
      </c>
      <c r="CZ869" s="126" t="s">
        <v>7970</v>
      </c>
      <c r="DA869" s="127" t="s">
        <v>5155</v>
      </c>
      <c r="DB869" s="126" t="s">
        <v>7970</v>
      </c>
      <c r="DC869" s="127" t="s">
        <v>5155</v>
      </c>
      <c r="EQ869" s="135"/>
      <c r="ES869" s="135"/>
      <c r="GP869" s="255">
        <v>102955</v>
      </c>
      <c r="GQ869" s="255" t="s">
        <v>7971</v>
      </c>
    </row>
    <row r="870" spans="100:199" ht="14.85" customHeight="1">
      <c r="CV870" s="126" t="s">
        <v>7970</v>
      </c>
      <c r="CW870" s="127" t="s">
        <v>5155</v>
      </c>
      <c r="CX870" s="126" t="s">
        <v>7970</v>
      </c>
      <c r="CY870" s="127" t="s">
        <v>5155</v>
      </c>
      <c r="CZ870" s="126" t="s">
        <v>7970</v>
      </c>
      <c r="DA870" s="127" t="s">
        <v>5155</v>
      </c>
      <c r="DB870" s="126" t="s">
        <v>7970</v>
      </c>
      <c r="DC870" s="127" t="s">
        <v>5155</v>
      </c>
      <c r="EQ870" s="135"/>
      <c r="ES870" s="135"/>
      <c r="GP870" s="255">
        <v>102963</v>
      </c>
      <c r="GQ870" s="255" t="s">
        <v>7972</v>
      </c>
    </row>
    <row r="871" spans="100:199" ht="14.85" customHeight="1">
      <c r="CV871" s="126" t="s">
        <v>7973</v>
      </c>
      <c r="CW871" s="127" t="s">
        <v>5156</v>
      </c>
      <c r="CX871" s="126" t="s">
        <v>7973</v>
      </c>
      <c r="CY871" s="127" t="s">
        <v>5156</v>
      </c>
      <c r="CZ871" s="126" t="s">
        <v>7973</v>
      </c>
      <c r="DA871" s="127" t="s">
        <v>5156</v>
      </c>
      <c r="DB871" s="126" t="s">
        <v>7973</v>
      </c>
      <c r="DC871" s="127" t="s">
        <v>5156</v>
      </c>
      <c r="EQ871" s="135"/>
      <c r="ES871" s="135"/>
      <c r="GP871" s="255">
        <v>102964</v>
      </c>
      <c r="GQ871" s="255" t="s">
        <v>7974</v>
      </c>
    </row>
    <row r="872" spans="100:199" ht="14.85" customHeight="1">
      <c r="CV872" s="126" t="s">
        <v>7973</v>
      </c>
      <c r="CW872" s="127" t="s">
        <v>5156</v>
      </c>
      <c r="CX872" s="126" t="s">
        <v>7973</v>
      </c>
      <c r="CY872" s="127" t="s">
        <v>5156</v>
      </c>
      <c r="CZ872" s="126" t="s">
        <v>7973</v>
      </c>
      <c r="DA872" s="127" t="s">
        <v>5156</v>
      </c>
      <c r="DB872" s="126" t="s">
        <v>7973</v>
      </c>
      <c r="DC872" s="127" t="s">
        <v>5156</v>
      </c>
      <c r="EQ872" s="135"/>
      <c r="ES872" s="135"/>
      <c r="GP872" s="255">
        <v>102965</v>
      </c>
      <c r="GQ872" s="255" t="s">
        <v>7975</v>
      </c>
    </row>
    <row r="873" spans="100:199" ht="14.85" customHeight="1">
      <c r="CV873" s="126" t="s">
        <v>7976</v>
      </c>
      <c r="CW873" s="127" t="s">
        <v>5157</v>
      </c>
      <c r="CX873" s="126" t="s">
        <v>7976</v>
      </c>
      <c r="CY873" s="127" t="s">
        <v>5157</v>
      </c>
      <c r="CZ873" s="126" t="s">
        <v>7976</v>
      </c>
      <c r="DA873" s="127" t="s">
        <v>5157</v>
      </c>
      <c r="DB873" s="126" t="s">
        <v>7976</v>
      </c>
      <c r="DC873" s="127" t="s">
        <v>5157</v>
      </c>
      <c r="EQ873" s="135"/>
      <c r="ES873" s="135"/>
      <c r="GP873" s="255">
        <v>102968</v>
      </c>
      <c r="GQ873" s="255" t="s">
        <v>7977</v>
      </c>
    </row>
    <row r="874" spans="100:199" ht="14.85" customHeight="1">
      <c r="CV874" s="126" t="s">
        <v>7978</v>
      </c>
      <c r="CW874" s="127" t="s">
        <v>5158</v>
      </c>
      <c r="CX874" s="126" t="s">
        <v>7978</v>
      </c>
      <c r="CY874" s="127" t="s">
        <v>5158</v>
      </c>
      <c r="CZ874" s="126" t="s">
        <v>7978</v>
      </c>
      <c r="DA874" s="127" t="s">
        <v>5158</v>
      </c>
      <c r="DB874" s="126" t="s">
        <v>7978</v>
      </c>
      <c r="DC874" s="127" t="s">
        <v>5158</v>
      </c>
      <c r="EQ874" s="135"/>
      <c r="ES874" s="135"/>
      <c r="GP874" s="255">
        <v>102969</v>
      </c>
      <c r="GQ874" s="255" t="s">
        <v>7979</v>
      </c>
    </row>
    <row r="875" spans="100:199" ht="14.85" customHeight="1">
      <c r="CV875" s="126" t="s">
        <v>7980</v>
      </c>
      <c r="CW875" s="127" t="s">
        <v>5159</v>
      </c>
      <c r="CX875" s="126" t="s">
        <v>7980</v>
      </c>
      <c r="CY875" s="127" t="s">
        <v>5159</v>
      </c>
      <c r="CZ875" s="126" t="s">
        <v>7980</v>
      </c>
      <c r="DA875" s="127" t="s">
        <v>5159</v>
      </c>
      <c r="DB875" s="126" t="s">
        <v>7980</v>
      </c>
      <c r="DC875" s="127" t="s">
        <v>5159</v>
      </c>
      <c r="EQ875" s="135"/>
      <c r="ES875" s="135"/>
      <c r="GP875" s="255">
        <v>102987</v>
      </c>
      <c r="GQ875" s="255" t="s">
        <v>7981</v>
      </c>
    </row>
    <row r="876" spans="100:199" ht="14.85" customHeight="1">
      <c r="CV876" s="126" t="s">
        <v>7982</v>
      </c>
      <c r="CW876" s="127" t="s">
        <v>5160</v>
      </c>
      <c r="CX876" s="126" t="s">
        <v>7982</v>
      </c>
      <c r="CY876" s="127" t="s">
        <v>5160</v>
      </c>
      <c r="CZ876" s="126" t="s">
        <v>7982</v>
      </c>
      <c r="DA876" s="127" t="s">
        <v>5160</v>
      </c>
      <c r="DB876" s="126" t="s">
        <v>7982</v>
      </c>
      <c r="DC876" s="127" t="s">
        <v>5160</v>
      </c>
      <c r="EQ876" s="135"/>
      <c r="ES876" s="135"/>
      <c r="GP876" s="255">
        <v>103015</v>
      </c>
      <c r="GQ876" s="255" t="s">
        <v>7983</v>
      </c>
    </row>
    <row r="877" spans="100:199" ht="14.85" customHeight="1">
      <c r="CV877" s="126" t="s">
        <v>5161</v>
      </c>
      <c r="CW877" s="127" t="s">
        <v>5162</v>
      </c>
      <c r="CX877" s="126" t="s">
        <v>5161</v>
      </c>
      <c r="CY877" s="127" t="s">
        <v>5162</v>
      </c>
      <c r="CZ877" s="126" t="s">
        <v>5161</v>
      </c>
      <c r="DA877" s="127" t="s">
        <v>5162</v>
      </c>
      <c r="DB877" s="126" t="s">
        <v>5161</v>
      </c>
      <c r="DC877" s="127" t="s">
        <v>5162</v>
      </c>
      <c r="EQ877" s="135"/>
      <c r="ES877" s="135"/>
      <c r="GP877" s="255">
        <v>103017</v>
      </c>
      <c r="GQ877" s="255" t="s">
        <v>7984</v>
      </c>
    </row>
    <row r="878" spans="100:199" ht="14.85" customHeight="1">
      <c r="CV878" s="126" t="s">
        <v>7985</v>
      </c>
      <c r="CW878" s="127" t="s">
        <v>5163</v>
      </c>
      <c r="CX878" s="126" t="s">
        <v>7985</v>
      </c>
      <c r="CY878" s="127" t="s">
        <v>5163</v>
      </c>
      <c r="CZ878" s="126" t="s">
        <v>7985</v>
      </c>
      <c r="DA878" s="127" t="s">
        <v>5163</v>
      </c>
      <c r="DB878" s="126" t="s">
        <v>7985</v>
      </c>
      <c r="DC878" s="127" t="s">
        <v>5163</v>
      </c>
      <c r="EQ878" s="135"/>
      <c r="ES878" s="135"/>
      <c r="GP878" s="255">
        <v>103025</v>
      </c>
      <c r="GQ878" s="255" t="s">
        <v>7986</v>
      </c>
    </row>
    <row r="879" spans="100:199" ht="14.85" customHeight="1">
      <c r="CV879" s="126" t="s">
        <v>7987</v>
      </c>
      <c r="CW879" s="127" t="s">
        <v>5164</v>
      </c>
      <c r="CX879" s="126" t="s">
        <v>7987</v>
      </c>
      <c r="CY879" s="127" t="s">
        <v>5164</v>
      </c>
      <c r="CZ879" s="126" t="s">
        <v>7987</v>
      </c>
      <c r="DA879" s="127" t="s">
        <v>5164</v>
      </c>
      <c r="DB879" s="126" t="s">
        <v>7987</v>
      </c>
      <c r="DC879" s="127" t="s">
        <v>5164</v>
      </c>
      <c r="EQ879" s="135"/>
      <c r="ES879" s="135"/>
      <c r="GP879" s="255">
        <v>103068</v>
      </c>
      <c r="GQ879" s="255" t="s">
        <v>7988</v>
      </c>
    </row>
    <row r="880" spans="100:199" ht="14.85" customHeight="1">
      <c r="CV880" s="126" t="s">
        <v>7989</v>
      </c>
      <c r="CW880" s="127" t="s">
        <v>5165</v>
      </c>
      <c r="CX880" s="126" t="s">
        <v>7989</v>
      </c>
      <c r="CY880" s="127" t="s">
        <v>5165</v>
      </c>
      <c r="CZ880" s="126" t="s">
        <v>7989</v>
      </c>
      <c r="DA880" s="127" t="s">
        <v>5165</v>
      </c>
      <c r="DB880" s="126" t="s">
        <v>7989</v>
      </c>
      <c r="DC880" s="127" t="s">
        <v>5165</v>
      </c>
      <c r="EQ880" s="135"/>
      <c r="ES880" s="135"/>
      <c r="GP880" s="255">
        <v>103073</v>
      </c>
      <c r="GQ880" s="255" t="s">
        <v>7990</v>
      </c>
    </row>
    <row r="881" spans="100:199" ht="14.85" customHeight="1">
      <c r="CV881" s="126" t="s">
        <v>7991</v>
      </c>
      <c r="CW881" s="127" t="s">
        <v>5166</v>
      </c>
      <c r="CX881" s="126" t="s">
        <v>7991</v>
      </c>
      <c r="CY881" s="127" t="s">
        <v>5166</v>
      </c>
      <c r="CZ881" s="126" t="s">
        <v>7991</v>
      </c>
      <c r="DA881" s="127" t="s">
        <v>5166</v>
      </c>
      <c r="DB881" s="126" t="s">
        <v>7991</v>
      </c>
      <c r="DC881" s="127" t="s">
        <v>5166</v>
      </c>
      <c r="EQ881" s="135"/>
      <c r="ES881" s="135"/>
      <c r="GP881" s="255">
        <v>103080</v>
      </c>
      <c r="GQ881" s="255" t="s">
        <v>7992</v>
      </c>
    </row>
    <row r="882" spans="100:199" ht="14.85" customHeight="1">
      <c r="CV882" s="126" t="s">
        <v>7993</v>
      </c>
      <c r="CW882" s="127" t="s">
        <v>5167</v>
      </c>
      <c r="CX882" s="126" t="s">
        <v>7993</v>
      </c>
      <c r="CY882" s="127" t="s">
        <v>5167</v>
      </c>
      <c r="CZ882" s="126" t="s">
        <v>7993</v>
      </c>
      <c r="DA882" s="127" t="s">
        <v>5167</v>
      </c>
      <c r="DB882" s="126" t="s">
        <v>7993</v>
      </c>
      <c r="DC882" s="127" t="s">
        <v>5167</v>
      </c>
      <c r="EQ882" s="135"/>
      <c r="ES882" s="135"/>
      <c r="GP882" s="255">
        <v>103089</v>
      </c>
      <c r="GQ882" s="255" t="s">
        <v>7994</v>
      </c>
    </row>
    <row r="883" spans="100:199" ht="14.85" customHeight="1">
      <c r="CV883" s="126" t="s">
        <v>7995</v>
      </c>
      <c r="CW883" s="127" t="s">
        <v>5168</v>
      </c>
      <c r="CX883" s="126" t="s">
        <v>7995</v>
      </c>
      <c r="CY883" s="127" t="s">
        <v>5168</v>
      </c>
      <c r="CZ883" s="126" t="s">
        <v>7995</v>
      </c>
      <c r="DA883" s="127" t="s">
        <v>5168</v>
      </c>
      <c r="DB883" s="126" t="s">
        <v>7995</v>
      </c>
      <c r="DC883" s="127" t="s">
        <v>5168</v>
      </c>
      <c r="EQ883" s="135"/>
      <c r="ES883" s="135"/>
      <c r="GP883" s="255">
        <v>103091</v>
      </c>
      <c r="GQ883" s="255" t="s">
        <v>7996</v>
      </c>
    </row>
    <row r="884" spans="100:199" ht="14.85" customHeight="1">
      <c r="CV884" s="126" t="s">
        <v>7997</v>
      </c>
      <c r="CW884" s="127" t="s">
        <v>5169</v>
      </c>
      <c r="CX884" s="126" t="s">
        <v>7997</v>
      </c>
      <c r="CY884" s="127" t="s">
        <v>5169</v>
      </c>
      <c r="CZ884" s="126" t="s">
        <v>7997</v>
      </c>
      <c r="DA884" s="127" t="s">
        <v>5169</v>
      </c>
      <c r="DB884" s="126" t="s">
        <v>7997</v>
      </c>
      <c r="DC884" s="127" t="s">
        <v>5169</v>
      </c>
      <c r="EQ884" s="135"/>
      <c r="ES884" s="135"/>
      <c r="GP884" s="255">
        <v>103103</v>
      </c>
      <c r="GQ884" s="255" t="s">
        <v>7998</v>
      </c>
    </row>
    <row r="885" spans="100:199" ht="14.85" customHeight="1">
      <c r="CV885" s="126" t="s">
        <v>7999</v>
      </c>
      <c r="CW885" s="127" t="s">
        <v>5170</v>
      </c>
      <c r="CX885" s="126" t="s">
        <v>7999</v>
      </c>
      <c r="CY885" s="127" t="s">
        <v>5170</v>
      </c>
      <c r="CZ885" s="126" t="s">
        <v>7999</v>
      </c>
      <c r="DA885" s="127" t="s">
        <v>5170</v>
      </c>
      <c r="DB885" s="126" t="s">
        <v>7999</v>
      </c>
      <c r="DC885" s="127" t="s">
        <v>5170</v>
      </c>
      <c r="EQ885" s="135"/>
      <c r="ES885" s="135"/>
      <c r="GP885" s="255">
        <v>103167</v>
      </c>
      <c r="GQ885" s="255" t="s">
        <v>8000</v>
      </c>
    </row>
    <row r="886" spans="100:199" ht="14.85" customHeight="1">
      <c r="CV886" s="126" t="s">
        <v>8001</v>
      </c>
      <c r="CW886" s="127" t="s">
        <v>5171</v>
      </c>
      <c r="CX886" s="126" t="s">
        <v>8001</v>
      </c>
      <c r="CY886" s="127" t="s">
        <v>5171</v>
      </c>
      <c r="CZ886" s="126" t="s">
        <v>8001</v>
      </c>
      <c r="DA886" s="127" t="s">
        <v>5171</v>
      </c>
      <c r="DB886" s="126" t="s">
        <v>8001</v>
      </c>
      <c r="DC886" s="127" t="s">
        <v>5171</v>
      </c>
      <c r="EQ886" s="135"/>
      <c r="ES886" s="135"/>
      <c r="GP886" s="255">
        <v>103168</v>
      </c>
      <c r="GQ886" s="255" t="s">
        <v>8002</v>
      </c>
    </row>
    <row r="887" spans="100:199" ht="14.85" customHeight="1">
      <c r="CV887" s="126" t="s">
        <v>8003</v>
      </c>
      <c r="CW887" s="127" t="s">
        <v>5172</v>
      </c>
      <c r="CX887" s="126" t="s">
        <v>8003</v>
      </c>
      <c r="CY887" s="127" t="s">
        <v>5172</v>
      </c>
      <c r="CZ887" s="126" t="s">
        <v>8003</v>
      </c>
      <c r="DA887" s="127" t="s">
        <v>5172</v>
      </c>
      <c r="DB887" s="126" t="s">
        <v>8003</v>
      </c>
      <c r="DC887" s="127" t="s">
        <v>5172</v>
      </c>
      <c r="EQ887" s="135"/>
      <c r="ES887" s="135"/>
      <c r="GP887" s="255">
        <v>103177</v>
      </c>
      <c r="GQ887" s="255" t="s">
        <v>8004</v>
      </c>
    </row>
    <row r="888" spans="100:199" ht="14.85" customHeight="1">
      <c r="CV888" s="126" t="s">
        <v>8005</v>
      </c>
      <c r="CW888" s="127" t="s">
        <v>5173</v>
      </c>
      <c r="CX888" s="126" t="s">
        <v>8005</v>
      </c>
      <c r="CY888" s="127" t="s">
        <v>5173</v>
      </c>
      <c r="CZ888" s="126" t="s">
        <v>8005</v>
      </c>
      <c r="DA888" s="127" t="s">
        <v>5173</v>
      </c>
      <c r="DB888" s="126" t="s">
        <v>8005</v>
      </c>
      <c r="DC888" s="127" t="s">
        <v>5173</v>
      </c>
      <c r="EQ888" s="135"/>
      <c r="ES888" s="135"/>
      <c r="GP888" s="255">
        <v>103184</v>
      </c>
      <c r="GQ888" s="255" t="s">
        <v>8006</v>
      </c>
    </row>
    <row r="889" spans="100:199" ht="14.85" customHeight="1">
      <c r="CV889" s="126" t="s">
        <v>8007</v>
      </c>
      <c r="CW889" s="127" t="s">
        <v>5174</v>
      </c>
      <c r="CX889" s="126" t="s">
        <v>8007</v>
      </c>
      <c r="CY889" s="127" t="s">
        <v>5174</v>
      </c>
      <c r="CZ889" s="126" t="s">
        <v>8007</v>
      </c>
      <c r="DA889" s="127" t="s">
        <v>5174</v>
      </c>
      <c r="DB889" s="126" t="s">
        <v>8007</v>
      </c>
      <c r="DC889" s="127" t="s">
        <v>5174</v>
      </c>
      <c r="EQ889" s="135"/>
      <c r="ES889" s="135"/>
      <c r="GP889" s="255">
        <v>103190</v>
      </c>
      <c r="GQ889" s="255" t="s">
        <v>8008</v>
      </c>
    </row>
    <row r="890" spans="100:199" ht="14.85" customHeight="1">
      <c r="CV890" s="126" t="s">
        <v>8007</v>
      </c>
      <c r="CW890" s="127" t="s">
        <v>5174</v>
      </c>
      <c r="CX890" s="126" t="s">
        <v>8007</v>
      </c>
      <c r="CY890" s="127" t="s">
        <v>5174</v>
      </c>
      <c r="CZ890" s="126" t="s">
        <v>8007</v>
      </c>
      <c r="DA890" s="127" t="s">
        <v>5174</v>
      </c>
      <c r="DB890" s="126" t="s">
        <v>8007</v>
      </c>
      <c r="DC890" s="127" t="s">
        <v>5174</v>
      </c>
      <c r="EQ890" s="135"/>
      <c r="ES890" s="135"/>
      <c r="GP890" s="255">
        <v>103199</v>
      </c>
      <c r="GQ890" s="255" t="s">
        <v>8009</v>
      </c>
    </row>
    <row r="891" spans="100:199" ht="14.85" customHeight="1">
      <c r="CV891" s="126" t="s">
        <v>5175</v>
      </c>
      <c r="CW891" s="127" t="s">
        <v>5176</v>
      </c>
      <c r="CX891" s="126" t="s">
        <v>5175</v>
      </c>
      <c r="CY891" s="127" t="s">
        <v>5176</v>
      </c>
      <c r="CZ891" s="126" t="s">
        <v>5175</v>
      </c>
      <c r="DA891" s="127" t="s">
        <v>5176</v>
      </c>
      <c r="DB891" s="126" t="s">
        <v>5175</v>
      </c>
      <c r="DC891" s="127" t="s">
        <v>5176</v>
      </c>
      <c r="EQ891" s="135"/>
      <c r="ES891" s="135"/>
      <c r="GP891" s="255">
        <v>103207</v>
      </c>
      <c r="GQ891" s="255" t="s">
        <v>8010</v>
      </c>
    </row>
    <row r="892" spans="100:199" ht="14.85" customHeight="1">
      <c r="CV892" s="126" t="s">
        <v>8011</v>
      </c>
      <c r="CW892" s="127" t="s">
        <v>5177</v>
      </c>
      <c r="CX892" s="126" t="s">
        <v>8011</v>
      </c>
      <c r="CY892" s="127" t="s">
        <v>5177</v>
      </c>
      <c r="CZ892" s="126" t="s">
        <v>8011</v>
      </c>
      <c r="DA892" s="127" t="s">
        <v>5177</v>
      </c>
      <c r="DB892" s="126" t="s">
        <v>8011</v>
      </c>
      <c r="DC892" s="127" t="s">
        <v>5177</v>
      </c>
      <c r="EQ892" s="135"/>
      <c r="ES892" s="135"/>
      <c r="GP892" s="255">
        <v>103208</v>
      </c>
      <c r="GQ892" s="255" t="s">
        <v>8012</v>
      </c>
    </row>
    <row r="893" spans="100:199" ht="14.85" customHeight="1">
      <c r="CV893" s="126" t="s">
        <v>8013</v>
      </c>
      <c r="CW893" s="127" t="s">
        <v>5178</v>
      </c>
      <c r="CX893" s="126" t="s">
        <v>8013</v>
      </c>
      <c r="CY893" s="127" t="s">
        <v>5178</v>
      </c>
      <c r="CZ893" s="126" t="s">
        <v>8013</v>
      </c>
      <c r="DA893" s="127" t="s">
        <v>5178</v>
      </c>
      <c r="DB893" s="126" t="s">
        <v>8013</v>
      </c>
      <c r="DC893" s="127" t="s">
        <v>5178</v>
      </c>
      <c r="EQ893" s="135"/>
      <c r="ES893" s="135"/>
      <c r="GP893" s="255">
        <v>103157</v>
      </c>
      <c r="GQ893" s="255" t="s">
        <v>8014</v>
      </c>
    </row>
    <row r="894" spans="100:199" ht="14.85" customHeight="1">
      <c r="CV894" s="126" t="s">
        <v>8013</v>
      </c>
      <c r="CW894" s="127" t="s">
        <v>5179</v>
      </c>
      <c r="CX894" s="126" t="s">
        <v>8013</v>
      </c>
      <c r="CY894" s="127" t="s">
        <v>5179</v>
      </c>
      <c r="CZ894" s="126" t="s">
        <v>8013</v>
      </c>
      <c r="DA894" s="127" t="s">
        <v>5179</v>
      </c>
      <c r="DB894" s="126" t="s">
        <v>8013</v>
      </c>
      <c r="DC894" s="127" t="s">
        <v>5179</v>
      </c>
      <c r="EQ894" s="135"/>
      <c r="ES894" s="135"/>
      <c r="GP894" s="255">
        <v>103159</v>
      </c>
      <c r="GQ894" s="255" t="s">
        <v>8015</v>
      </c>
    </row>
    <row r="895" spans="100:199" ht="14.85" customHeight="1">
      <c r="CV895" s="126" t="s">
        <v>8016</v>
      </c>
      <c r="CW895" s="127" t="s">
        <v>5180</v>
      </c>
      <c r="CX895" s="126" t="s">
        <v>8016</v>
      </c>
      <c r="CY895" s="127" t="s">
        <v>5180</v>
      </c>
      <c r="CZ895" s="126" t="s">
        <v>8016</v>
      </c>
      <c r="DA895" s="127" t="s">
        <v>5180</v>
      </c>
      <c r="DB895" s="126" t="s">
        <v>8016</v>
      </c>
      <c r="DC895" s="127" t="s">
        <v>5180</v>
      </c>
      <c r="EQ895" s="135"/>
      <c r="ES895" s="135"/>
      <c r="GP895" s="255">
        <v>103163</v>
      </c>
      <c r="GQ895" s="255" t="s">
        <v>8017</v>
      </c>
    </row>
    <row r="896" spans="100:199" ht="14.85" customHeight="1">
      <c r="CV896" s="126" t="s">
        <v>8016</v>
      </c>
      <c r="CW896" s="127" t="s">
        <v>5181</v>
      </c>
      <c r="CX896" s="126" t="s">
        <v>8016</v>
      </c>
      <c r="CY896" s="127" t="s">
        <v>5181</v>
      </c>
      <c r="CZ896" s="126" t="s">
        <v>8016</v>
      </c>
      <c r="DA896" s="127" t="s">
        <v>5181</v>
      </c>
      <c r="DB896" s="126" t="s">
        <v>8016</v>
      </c>
      <c r="DC896" s="127" t="s">
        <v>5181</v>
      </c>
      <c r="EQ896" s="135"/>
      <c r="ES896" s="135"/>
      <c r="GP896" s="255">
        <v>103174</v>
      </c>
      <c r="GQ896" s="255" t="s">
        <v>8018</v>
      </c>
    </row>
    <row r="897" spans="100:199" ht="14.85" customHeight="1">
      <c r="CV897" s="126" t="s">
        <v>8019</v>
      </c>
      <c r="CW897" s="127" t="s">
        <v>5182</v>
      </c>
      <c r="CX897" s="126" t="s">
        <v>8019</v>
      </c>
      <c r="CY897" s="127" t="s">
        <v>5182</v>
      </c>
      <c r="CZ897" s="126" t="s">
        <v>8019</v>
      </c>
      <c r="DA897" s="127" t="s">
        <v>5182</v>
      </c>
      <c r="DB897" s="126" t="s">
        <v>8019</v>
      </c>
      <c r="DC897" s="127" t="s">
        <v>5182</v>
      </c>
      <c r="EQ897" s="135"/>
      <c r="ES897" s="135"/>
      <c r="GP897" s="255">
        <v>103180</v>
      </c>
      <c r="GQ897" s="255" t="s">
        <v>8020</v>
      </c>
    </row>
    <row r="898" spans="100:199" ht="14.85" customHeight="1">
      <c r="CV898" s="126" t="s">
        <v>8021</v>
      </c>
      <c r="CW898" s="127" t="s">
        <v>5183</v>
      </c>
      <c r="CX898" s="126" t="s">
        <v>8021</v>
      </c>
      <c r="CY898" s="127" t="s">
        <v>5183</v>
      </c>
      <c r="CZ898" s="126" t="s">
        <v>8021</v>
      </c>
      <c r="DA898" s="127" t="s">
        <v>5183</v>
      </c>
      <c r="DB898" s="126" t="s">
        <v>8021</v>
      </c>
      <c r="DC898" s="127" t="s">
        <v>5183</v>
      </c>
      <c r="EQ898" s="135"/>
      <c r="ES898" s="135"/>
      <c r="GP898" s="255">
        <v>103186</v>
      </c>
      <c r="GQ898" s="255" t="s">
        <v>8022</v>
      </c>
    </row>
    <row r="899" spans="100:199" ht="14.85" customHeight="1">
      <c r="CV899" s="126" t="s">
        <v>8023</v>
      </c>
      <c r="CW899" s="127" t="s">
        <v>5184</v>
      </c>
      <c r="CX899" s="126" t="s">
        <v>8023</v>
      </c>
      <c r="CY899" s="127" t="s">
        <v>5184</v>
      </c>
      <c r="CZ899" s="126" t="s">
        <v>8023</v>
      </c>
      <c r="DA899" s="127" t="s">
        <v>5184</v>
      </c>
      <c r="DB899" s="126" t="s">
        <v>8023</v>
      </c>
      <c r="DC899" s="127" t="s">
        <v>5184</v>
      </c>
      <c r="EQ899" s="135"/>
      <c r="ES899" s="135"/>
      <c r="GP899" s="255">
        <v>103212</v>
      </c>
      <c r="GQ899" s="255" t="s">
        <v>8024</v>
      </c>
    </row>
    <row r="900" spans="100:199" ht="14.85" customHeight="1">
      <c r="CV900" s="126" t="s">
        <v>8025</v>
      </c>
      <c r="CW900" s="127" t="s">
        <v>5185</v>
      </c>
      <c r="CX900" s="126" t="s">
        <v>8025</v>
      </c>
      <c r="CY900" s="127" t="s">
        <v>5185</v>
      </c>
      <c r="CZ900" s="126" t="s">
        <v>8025</v>
      </c>
      <c r="DA900" s="127" t="s">
        <v>5185</v>
      </c>
      <c r="DB900" s="126" t="s">
        <v>8025</v>
      </c>
      <c r="DC900" s="127" t="s">
        <v>5185</v>
      </c>
      <c r="EQ900" s="135"/>
      <c r="ES900" s="135"/>
      <c r="GP900" s="255">
        <v>103160</v>
      </c>
      <c r="GQ900" s="255" t="s">
        <v>8026</v>
      </c>
    </row>
    <row r="901" spans="100:199" ht="14.85" customHeight="1">
      <c r="CV901" s="126" t="s">
        <v>8027</v>
      </c>
      <c r="CW901" s="127" t="s">
        <v>5186</v>
      </c>
      <c r="CX901" s="126" t="s">
        <v>8027</v>
      </c>
      <c r="CY901" s="127" t="s">
        <v>5186</v>
      </c>
      <c r="CZ901" s="126" t="s">
        <v>8027</v>
      </c>
      <c r="DA901" s="127" t="s">
        <v>5186</v>
      </c>
      <c r="DB901" s="126" t="s">
        <v>8027</v>
      </c>
      <c r="DC901" s="127" t="s">
        <v>5186</v>
      </c>
      <c r="EQ901" s="135"/>
      <c r="ES901" s="135"/>
      <c r="GP901" s="255">
        <v>103162</v>
      </c>
      <c r="GQ901" s="255" t="s">
        <v>8028</v>
      </c>
    </row>
    <row r="902" spans="100:199" ht="14.85" customHeight="1">
      <c r="CV902" s="126" t="s">
        <v>8029</v>
      </c>
      <c r="CW902" s="127" t="s">
        <v>5187</v>
      </c>
      <c r="CX902" s="126" t="s">
        <v>8029</v>
      </c>
      <c r="CY902" s="127" t="s">
        <v>5187</v>
      </c>
      <c r="CZ902" s="126" t="s">
        <v>8029</v>
      </c>
      <c r="DA902" s="127" t="s">
        <v>5187</v>
      </c>
      <c r="DB902" s="126" t="s">
        <v>8029</v>
      </c>
      <c r="DC902" s="127" t="s">
        <v>5187</v>
      </c>
      <c r="EQ902" s="135"/>
      <c r="ES902" s="135"/>
      <c r="GP902" s="255">
        <v>103164</v>
      </c>
      <c r="GQ902" s="255" t="s">
        <v>8030</v>
      </c>
    </row>
    <row r="903" spans="100:199" ht="14.85" customHeight="1">
      <c r="CV903" s="126" t="s">
        <v>8031</v>
      </c>
      <c r="CW903" s="127" t="s">
        <v>5188</v>
      </c>
      <c r="CX903" s="126" t="s">
        <v>8031</v>
      </c>
      <c r="CY903" s="127" t="s">
        <v>5188</v>
      </c>
      <c r="CZ903" s="126" t="s">
        <v>8031</v>
      </c>
      <c r="DA903" s="127" t="s">
        <v>5188</v>
      </c>
      <c r="DB903" s="126" t="s">
        <v>8031</v>
      </c>
      <c r="DC903" s="127" t="s">
        <v>5188</v>
      </c>
      <c r="EQ903" s="135"/>
      <c r="ES903" s="135"/>
      <c r="GP903" s="255">
        <v>103169</v>
      </c>
      <c r="GQ903" s="255" t="s">
        <v>8032</v>
      </c>
    </row>
    <row r="904" spans="100:199" ht="14.85" customHeight="1">
      <c r="CV904" s="126" t="s">
        <v>8033</v>
      </c>
      <c r="CW904" s="127" t="s">
        <v>5189</v>
      </c>
      <c r="CX904" s="126" t="s">
        <v>8033</v>
      </c>
      <c r="CY904" s="127" t="s">
        <v>5189</v>
      </c>
      <c r="CZ904" s="126" t="s">
        <v>8033</v>
      </c>
      <c r="DA904" s="127" t="s">
        <v>5189</v>
      </c>
      <c r="DB904" s="126" t="s">
        <v>8033</v>
      </c>
      <c r="DC904" s="127" t="s">
        <v>5189</v>
      </c>
      <c r="EQ904" s="135"/>
      <c r="ES904" s="135"/>
      <c r="GP904" s="255">
        <v>103171</v>
      </c>
      <c r="GQ904" s="255" t="s">
        <v>8034</v>
      </c>
    </row>
    <row r="905" spans="100:199" ht="14.85" customHeight="1">
      <c r="CV905" s="126" t="s">
        <v>8035</v>
      </c>
      <c r="CW905" s="127" t="s">
        <v>5190</v>
      </c>
      <c r="CX905" s="126" t="s">
        <v>8035</v>
      </c>
      <c r="CY905" s="127" t="s">
        <v>5190</v>
      </c>
      <c r="CZ905" s="126" t="s">
        <v>8035</v>
      </c>
      <c r="DA905" s="127" t="s">
        <v>5190</v>
      </c>
      <c r="DB905" s="126" t="s">
        <v>8035</v>
      </c>
      <c r="DC905" s="127" t="s">
        <v>5190</v>
      </c>
      <c r="EQ905" s="135"/>
      <c r="ES905" s="135"/>
      <c r="GP905" s="255">
        <v>103173</v>
      </c>
      <c r="GQ905" s="255" t="s">
        <v>8036</v>
      </c>
    </row>
    <row r="906" spans="100:199" ht="14.85" customHeight="1">
      <c r="CV906" s="126" t="s">
        <v>8037</v>
      </c>
      <c r="CW906" s="127" t="s">
        <v>5191</v>
      </c>
      <c r="CX906" s="126" t="s">
        <v>8037</v>
      </c>
      <c r="CY906" s="127" t="s">
        <v>5191</v>
      </c>
      <c r="CZ906" s="126" t="s">
        <v>8037</v>
      </c>
      <c r="DA906" s="127" t="s">
        <v>5191</v>
      </c>
      <c r="DB906" s="126" t="s">
        <v>8037</v>
      </c>
      <c r="DC906" s="127" t="s">
        <v>5191</v>
      </c>
      <c r="EQ906" s="135"/>
      <c r="ES906" s="135"/>
      <c r="GP906" s="255">
        <v>103196</v>
      </c>
      <c r="GQ906" s="255" t="s">
        <v>8038</v>
      </c>
    </row>
    <row r="907" spans="100:199" ht="14.85" customHeight="1">
      <c r="CV907" s="126" t="s">
        <v>8039</v>
      </c>
      <c r="CW907" s="127" t="s">
        <v>5192</v>
      </c>
      <c r="CX907" s="126" t="s">
        <v>8039</v>
      </c>
      <c r="CY907" s="127" t="s">
        <v>5192</v>
      </c>
      <c r="CZ907" s="126" t="s">
        <v>8039</v>
      </c>
      <c r="DA907" s="127" t="s">
        <v>5192</v>
      </c>
      <c r="DB907" s="126" t="s">
        <v>8039</v>
      </c>
      <c r="DC907" s="127" t="s">
        <v>5192</v>
      </c>
      <c r="EQ907" s="135"/>
      <c r="ES907" s="135"/>
      <c r="GP907" s="255">
        <v>103206</v>
      </c>
      <c r="GQ907" s="255" t="s">
        <v>8040</v>
      </c>
    </row>
    <row r="908" spans="100:199" ht="14.85" customHeight="1">
      <c r="CV908" s="126" t="s">
        <v>8041</v>
      </c>
      <c r="CW908" s="127" t="s">
        <v>5193</v>
      </c>
      <c r="CX908" s="126" t="s">
        <v>8041</v>
      </c>
      <c r="CY908" s="127" t="s">
        <v>5193</v>
      </c>
      <c r="CZ908" s="126" t="s">
        <v>8041</v>
      </c>
      <c r="DA908" s="127" t="s">
        <v>5193</v>
      </c>
      <c r="DB908" s="126" t="s">
        <v>8041</v>
      </c>
      <c r="DC908" s="127" t="s">
        <v>5193</v>
      </c>
      <c r="EQ908" s="135"/>
      <c r="ES908" s="135"/>
      <c r="GP908" s="255">
        <v>103211</v>
      </c>
      <c r="GQ908" s="255" t="s">
        <v>8042</v>
      </c>
    </row>
    <row r="909" spans="100:199" ht="14.85" customHeight="1">
      <c r="CV909" s="126" t="s">
        <v>8041</v>
      </c>
      <c r="CW909" s="127" t="s">
        <v>5193</v>
      </c>
      <c r="CX909" s="126" t="s">
        <v>8041</v>
      </c>
      <c r="CY909" s="127" t="s">
        <v>5193</v>
      </c>
      <c r="CZ909" s="126" t="s">
        <v>8041</v>
      </c>
      <c r="DA909" s="127" t="s">
        <v>5193</v>
      </c>
      <c r="DB909" s="126" t="s">
        <v>8041</v>
      </c>
      <c r="DC909" s="127" t="s">
        <v>5193</v>
      </c>
      <c r="EQ909" s="135"/>
      <c r="ES909" s="135"/>
      <c r="GP909" s="255">
        <v>103170</v>
      </c>
      <c r="GQ909" s="255" t="s">
        <v>8043</v>
      </c>
    </row>
    <row r="910" spans="100:199" ht="14.85" customHeight="1">
      <c r="CV910" s="126" t="s">
        <v>5194</v>
      </c>
      <c r="CW910" s="127" t="s">
        <v>5195</v>
      </c>
      <c r="CX910" s="126" t="s">
        <v>5194</v>
      </c>
      <c r="CY910" s="127" t="s">
        <v>5195</v>
      </c>
      <c r="CZ910" s="126" t="s">
        <v>5194</v>
      </c>
      <c r="DA910" s="127" t="s">
        <v>5195</v>
      </c>
      <c r="DB910" s="126" t="s">
        <v>5194</v>
      </c>
      <c r="DC910" s="127" t="s">
        <v>5195</v>
      </c>
      <c r="EQ910" s="135"/>
      <c r="ES910" s="135"/>
      <c r="GP910" s="255">
        <v>103175</v>
      </c>
      <c r="GQ910" s="255" t="s">
        <v>8044</v>
      </c>
    </row>
    <row r="911" spans="100:199" ht="14.85" customHeight="1">
      <c r="CV911" s="126" t="s">
        <v>8045</v>
      </c>
      <c r="CW911" s="127" t="s">
        <v>5196</v>
      </c>
      <c r="CX911" s="126" t="s">
        <v>8045</v>
      </c>
      <c r="CY911" s="127" t="s">
        <v>5196</v>
      </c>
      <c r="CZ911" s="126" t="s">
        <v>8045</v>
      </c>
      <c r="DA911" s="127" t="s">
        <v>5196</v>
      </c>
      <c r="DB911" s="126" t="s">
        <v>8045</v>
      </c>
      <c r="DC911" s="127" t="s">
        <v>5196</v>
      </c>
      <c r="EQ911" s="135"/>
      <c r="ES911" s="135"/>
      <c r="GP911" s="255">
        <v>103181</v>
      </c>
      <c r="GQ911" s="255" t="s">
        <v>8046</v>
      </c>
    </row>
    <row r="912" spans="100:199" ht="14.85" customHeight="1">
      <c r="CV912" s="126" t="s">
        <v>8047</v>
      </c>
      <c r="CW912" s="127" t="s">
        <v>5197</v>
      </c>
      <c r="CX912" s="126" t="s">
        <v>8047</v>
      </c>
      <c r="CY912" s="127" t="s">
        <v>5197</v>
      </c>
      <c r="CZ912" s="126" t="s">
        <v>8047</v>
      </c>
      <c r="DA912" s="127" t="s">
        <v>5197</v>
      </c>
      <c r="DB912" s="126" t="s">
        <v>8047</v>
      </c>
      <c r="DC912" s="127" t="s">
        <v>5197</v>
      </c>
      <c r="EQ912" s="135"/>
      <c r="ES912" s="135"/>
      <c r="GP912" s="255">
        <v>103183</v>
      </c>
      <c r="GQ912" s="255" t="s">
        <v>8048</v>
      </c>
    </row>
    <row r="913" spans="100:199" ht="14.85" customHeight="1">
      <c r="CV913" s="126" t="s">
        <v>8047</v>
      </c>
      <c r="CW913" s="127" t="s">
        <v>5197</v>
      </c>
      <c r="CX913" s="126" t="s">
        <v>8047</v>
      </c>
      <c r="CY913" s="127" t="s">
        <v>5197</v>
      </c>
      <c r="CZ913" s="126" t="s">
        <v>8047</v>
      </c>
      <c r="DA913" s="127" t="s">
        <v>5197</v>
      </c>
      <c r="DB913" s="126" t="s">
        <v>8047</v>
      </c>
      <c r="DC913" s="127" t="s">
        <v>5197</v>
      </c>
      <c r="EQ913" s="135"/>
      <c r="ES913" s="135"/>
      <c r="GP913" s="255">
        <v>103194</v>
      </c>
      <c r="GQ913" s="255" t="s">
        <v>8049</v>
      </c>
    </row>
    <row r="914" spans="100:199" ht="14.85" customHeight="1">
      <c r="CV914" s="126" t="s">
        <v>8050</v>
      </c>
      <c r="CW914" s="127" t="s">
        <v>5198</v>
      </c>
      <c r="CX914" s="126" t="s">
        <v>8050</v>
      </c>
      <c r="CY914" s="127" t="s">
        <v>5198</v>
      </c>
      <c r="CZ914" s="126" t="s">
        <v>8050</v>
      </c>
      <c r="DA914" s="127" t="s">
        <v>5198</v>
      </c>
      <c r="DB914" s="126" t="s">
        <v>8050</v>
      </c>
      <c r="DC914" s="127" t="s">
        <v>5198</v>
      </c>
      <c r="EQ914" s="135"/>
      <c r="ES914" s="135"/>
      <c r="GP914" s="255">
        <v>103195</v>
      </c>
      <c r="GQ914" s="255" t="s">
        <v>8051</v>
      </c>
    </row>
    <row r="915" spans="100:199" ht="14.85" customHeight="1">
      <c r="CV915" s="126" t="s">
        <v>8052</v>
      </c>
      <c r="CW915" s="127" t="s">
        <v>5199</v>
      </c>
      <c r="CX915" s="126" t="s">
        <v>8052</v>
      </c>
      <c r="CY915" s="127" t="s">
        <v>5199</v>
      </c>
      <c r="CZ915" s="126" t="s">
        <v>8052</v>
      </c>
      <c r="DA915" s="127" t="s">
        <v>5199</v>
      </c>
      <c r="DB915" s="126" t="s">
        <v>8052</v>
      </c>
      <c r="DC915" s="127" t="s">
        <v>5199</v>
      </c>
      <c r="EQ915" s="135"/>
      <c r="ES915" s="135"/>
      <c r="GP915" s="255">
        <v>103209</v>
      </c>
      <c r="GQ915" s="255" t="s">
        <v>8053</v>
      </c>
    </row>
    <row r="916" spans="100:199" ht="14.85" customHeight="1">
      <c r="CV916" s="126" t="s">
        <v>8054</v>
      </c>
      <c r="CW916" s="127" t="s">
        <v>5200</v>
      </c>
      <c r="CX916" s="126" t="s">
        <v>8054</v>
      </c>
      <c r="CY916" s="127" t="s">
        <v>5200</v>
      </c>
      <c r="CZ916" s="126" t="s">
        <v>8054</v>
      </c>
      <c r="DA916" s="127" t="s">
        <v>5200</v>
      </c>
      <c r="DB916" s="126" t="s">
        <v>8054</v>
      </c>
      <c r="DC916" s="127" t="s">
        <v>5200</v>
      </c>
      <c r="EQ916" s="135"/>
      <c r="ES916" s="135"/>
      <c r="GP916" s="255">
        <v>103210</v>
      </c>
      <c r="GQ916" s="255" t="s">
        <v>8055</v>
      </c>
    </row>
    <row r="917" spans="100:199" ht="14.85" customHeight="1">
      <c r="CV917" s="126" t="s">
        <v>8056</v>
      </c>
      <c r="CW917" s="127" t="s">
        <v>5201</v>
      </c>
      <c r="CX917" s="126" t="s">
        <v>8056</v>
      </c>
      <c r="CY917" s="127" t="s">
        <v>5201</v>
      </c>
      <c r="CZ917" s="126" t="s">
        <v>8056</v>
      </c>
      <c r="DA917" s="127" t="s">
        <v>5201</v>
      </c>
      <c r="DB917" s="126" t="s">
        <v>8056</v>
      </c>
      <c r="DC917" s="127" t="s">
        <v>5201</v>
      </c>
      <c r="EQ917" s="135"/>
      <c r="ES917" s="135"/>
      <c r="GP917" s="255">
        <v>103172</v>
      </c>
      <c r="GQ917" s="255" t="s">
        <v>8057</v>
      </c>
    </row>
    <row r="918" spans="100:199" ht="14.85" customHeight="1">
      <c r="CV918" s="126" t="s">
        <v>8058</v>
      </c>
      <c r="CW918" s="127" t="s">
        <v>5202</v>
      </c>
      <c r="CX918" s="126" t="s">
        <v>8058</v>
      </c>
      <c r="CY918" s="127" t="s">
        <v>5202</v>
      </c>
      <c r="CZ918" s="126" t="s">
        <v>8058</v>
      </c>
      <c r="DA918" s="127" t="s">
        <v>5202</v>
      </c>
      <c r="DB918" s="126" t="s">
        <v>8058</v>
      </c>
      <c r="DC918" s="127" t="s">
        <v>5202</v>
      </c>
      <c r="EQ918" s="135"/>
      <c r="ES918" s="135"/>
      <c r="GP918" s="255">
        <v>103178</v>
      </c>
      <c r="GQ918" s="255" t="s">
        <v>8059</v>
      </c>
    </row>
    <row r="919" spans="100:199" ht="14.85" customHeight="1">
      <c r="CV919" s="126" t="s">
        <v>8058</v>
      </c>
      <c r="CW919" s="127" t="s">
        <v>5202</v>
      </c>
      <c r="CX919" s="126" t="s">
        <v>8058</v>
      </c>
      <c r="CY919" s="127" t="s">
        <v>5202</v>
      </c>
      <c r="CZ919" s="126" t="s">
        <v>8058</v>
      </c>
      <c r="DA919" s="127" t="s">
        <v>5202</v>
      </c>
      <c r="DB919" s="126" t="s">
        <v>8058</v>
      </c>
      <c r="DC919" s="127" t="s">
        <v>5202</v>
      </c>
      <c r="EQ919" s="135"/>
      <c r="ES919" s="135"/>
      <c r="GP919" s="255">
        <v>103179</v>
      </c>
      <c r="GQ919" s="255" t="s">
        <v>8060</v>
      </c>
    </row>
    <row r="920" spans="100:199" ht="14.85" customHeight="1">
      <c r="CV920" s="126" t="s">
        <v>8061</v>
      </c>
      <c r="CW920" s="127" t="s">
        <v>5203</v>
      </c>
      <c r="CX920" s="126" t="s">
        <v>8061</v>
      </c>
      <c r="CY920" s="127" t="s">
        <v>5203</v>
      </c>
      <c r="CZ920" s="126" t="s">
        <v>8061</v>
      </c>
      <c r="DA920" s="127" t="s">
        <v>5203</v>
      </c>
      <c r="DB920" s="126" t="s">
        <v>8061</v>
      </c>
      <c r="DC920" s="127" t="s">
        <v>5203</v>
      </c>
      <c r="EQ920" s="135"/>
      <c r="ES920" s="135"/>
      <c r="GP920" s="255">
        <v>103182</v>
      </c>
      <c r="GQ920" s="255" t="s">
        <v>8062</v>
      </c>
    </row>
    <row r="921" spans="100:199" ht="14.85" customHeight="1">
      <c r="CV921" s="126" t="s">
        <v>8063</v>
      </c>
      <c r="CW921" s="127" t="s">
        <v>5204</v>
      </c>
      <c r="CX921" s="126" t="s">
        <v>8063</v>
      </c>
      <c r="CY921" s="127" t="s">
        <v>5204</v>
      </c>
      <c r="CZ921" s="126" t="s">
        <v>8063</v>
      </c>
      <c r="DA921" s="127" t="s">
        <v>5204</v>
      </c>
      <c r="DB921" s="126" t="s">
        <v>8063</v>
      </c>
      <c r="DC921" s="127" t="s">
        <v>5204</v>
      </c>
      <c r="EQ921" s="135"/>
      <c r="ES921" s="135"/>
      <c r="GP921" s="255">
        <v>103189</v>
      </c>
      <c r="GQ921" s="255" t="s">
        <v>8064</v>
      </c>
    </row>
    <row r="922" spans="100:199" ht="14.85" customHeight="1">
      <c r="CV922" s="126" t="s">
        <v>8063</v>
      </c>
      <c r="CW922" s="127" t="s">
        <v>5204</v>
      </c>
      <c r="CX922" s="126" t="s">
        <v>8063</v>
      </c>
      <c r="CY922" s="127" t="s">
        <v>5204</v>
      </c>
      <c r="CZ922" s="126" t="s">
        <v>8063</v>
      </c>
      <c r="DA922" s="127" t="s">
        <v>5204</v>
      </c>
      <c r="DB922" s="126" t="s">
        <v>8063</v>
      </c>
      <c r="DC922" s="127" t="s">
        <v>5204</v>
      </c>
      <c r="EQ922" s="135"/>
      <c r="ES922" s="135"/>
      <c r="GP922" s="255">
        <v>103198</v>
      </c>
      <c r="GQ922" s="255" t="s">
        <v>8065</v>
      </c>
    </row>
    <row r="923" spans="100:199" ht="14.85" customHeight="1">
      <c r="CV923" s="126" t="s">
        <v>8066</v>
      </c>
      <c r="CW923" s="127" t="s">
        <v>5205</v>
      </c>
      <c r="CX923" s="126" t="s">
        <v>8066</v>
      </c>
      <c r="CY923" s="127" t="s">
        <v>5205</v>
      </c>
      <c r="CZ923" s="126" t="s">
        <v>8066</v>
      </c>
      <c r="DA923" s="127" t="s">
        <v>5205</v>
      </c>
      <c r="DB923" s="126" t="s">
        <v>8066</v>
      </c>
      <c r="DC923" s="127" t="s">
        <v>5205</v>
      </c>
      <c r="EQ923" s="135"/>
      <c r="ES923" s="135"/>
      <c r="GP923" s="255">
        <v>103205</v>
      </c>
      <c r="GQ923" s="255" t="s">
        <v>8067</v>
      </c>
    </row>
    <row r="924" spans="100:199" ht="14.85" customHeight="1">
      <c r="CV924" s="126" t="s">
        <v>8066</v>
      </c>
      <c r="CW924" s="127" t="s">
        <v>5205</v>
      </c>
      <c r="CX924" s="126" t="s">
        <v>8066</v>
      </c>
      <c r="CY924" s="127" t="s">
        <v>5205</v>
      </c>
      <c r="CZ924" s="126" t="s">
        <v>8066</v>
      </c>
      <c r="DA924" s="127" t="s">
        <v>5205</v>
      </c>
      <c r="DB924" s="126" t="s">
        <v>8066</v>
      </c>
      <c r="DC924" s="127" t="s">
        <v>5205</v>
      </c>
      <c r="EQ924" s="135"/>
      <c r="ES924" s="135"/>
      <c r="GP924" s="255">
        <v>103158</v>
      </c>
      <c r="GQ924" s="255" t="s">
        <v>8068</v>
      </c>
    </row>
    <row r="925" spans="100:199" ht="14.85" customHeight="1">
      <c r="CV925" s="126" t="s">
        <v>8069</v>
      </c>
      <c r="CW925" s="127" t="s">
        <v>5206</v>
      </c>
      <c r="CX925" s="126" t="s">
        <v>8069</v>
      </c>
      <c r="CY925" s="127" t="s">
        <v>5206</v>
      </c>
      <c r="CZ925" s="126" t="s">
        <v>8069</v>
      </c>
      <c r="DA925" s="127" t="s">
        <v>5206</v>
      </c>
      <c r="DB925" s="126" t="s">
        <v>8069</v>
      </c>
      <c r="DC925" s="127" t="s">
        <v>5206</v>
      </c>
      <c r="EQ925" s="135"/>
      <c r="ES925" s="135"/>
      <c r="GP925" s="255">
        <v>103161</v>
      </c>
      <c r="GQ925" s="255" t="s">
        <v>8070</v>
      </c>
    </row>
    <row r="926" spans="100:199" ht="14.85" customHeight="1">
      <c r="CV926" s="126" t="s">
        <v>8069</v>
      </c>
      <c r="CW926" s="127" t="s">
        <v>5206</v>
      </c>
      <c r="CX926" s="126" t="s">
        <v>8069</v>
      </c>
      <c r="CY926" s="127" t="s">
        <v>5206</v>
      </c>
      <c r="CZ926" s="126" t="s">
        <v>8069</v>
      </c>
      <c r="DA926" s="127" t="s">
        <v>5206</v>
      </c>
      <c r="DB926" s="126" t="s">
        <v>8069</v>
      </c>
      <c r="DC926" s="127" t="s">
        <v>5206</v>
      </c>
      <c r="EQ926" s="135"/>
      <c r="ES926" s="135"/>
      <c r="GP926" s="255">
        <v>103165</v>
      </c>
      <c r="GQ926" s="255" t="s">
        <v>8071</v>
      </c>
    </row>
    <row r="927" spans="100:199" ht="14.85" customHeight="1">
      <c r="CV927" s="126" t="s">
        <v>8072</v>
      </c>
      <c r="CW927" s="127" t="s">
        <v>5207</v>
      </c>
      <c r="CX927" s="126" t="s">
        <v>8072</v>
      </c>
      <c r="CY927" s="127" t="s">
        <v>5207</v>
      </c>
      <c r="CZ927" s="126" t="s">
        <v>8072</v>
      </c>
      <c r="DA927" s="127" t="s">
        <v>5207</v>
      </c>
      <c r="DB927" s="126" t="s">
        <v>8072</v>
      </c>
      <c r="DC927" s="127" t="s">
        <v>5207</v>
      </c>
      <c r="EQ927" s="135"/>
      <c r="ES927" s="135"/>
      <c r="GP927" s="255">
        <v>103176</v>
      </c>
      <c r="GQ927" s="255" t="s">
        <v>8073</v>
      </c>
    </row>
    <row r="928" spans="100:199" ht="14.85" customHeight="1">
      <c r="CV928" s="126" t="s">
        <v>8072</v>
      </c>
      <c r="CW928" s="127" t="s">
        <v>5207</v>
      </c>
      <c r="CX928" s="126" t="s">
        <v>8072</v>
      </c>
      <c r="CY928" s="127" t="s">
        <v>5207</v>
      </c>
      <c r="CZ928" s="126" t="s">
        <v>8072</v>
      </c>
      <c r="DA928" s="127" t="s">
        <v>5207</v>
      </c>
      <c r="DB928" s="126" t="s">
        <v>8072</v>
      </c>
      <c r="DC928" s="127" t="s">
        <v>5207</v>
      </c>
      <c r="EQ928" s="135"/>
      <c r="ES928" s="135"/>
      <c r="GP928" s="255">
        <v>103187</v>
      </c>
      <c r="GQ928" s="255" t="s">
        <v>8074</v>
      </c>
    </row>
    <row r="929" spans="100:199" ht="14.85" customHeight="1">
      <c r="CV929" s="126" t="s">
        <v>8075</v>
      </c>
      <c r="CW929" s="127" t="s">
        <v>5208</v>
      </c>
      <c r="CX929" s="126" t="s">
        <v>8075</v>
      </c>
      <c r="CY929" s="127" t="s">
        <v>5208</v>
      </c>
      <c r="CZ929" s="126" t="s">
        <v>8075</v>
      </c>
      <c r="DA929" s="127" t="s">
        <v>5208</v>
      </c>
      <c r="DB929" s="126" t="s">
        <v>8075</v>
      </c>
      <c r="DC929" s="127" t="s">
        <v>5208</v>
      </c>
      <c r="EQ929" s="135"/>
      <c r="ES929" s="135"/>
      <c r="GP929" s="255">
        <v>103188</v>
      </c>
      <c r="GQ929" s="255" t="s">
        <v>8076</v>
      </c>
    </row>
    <row r="930" spans="100:199" ht="14.85" customHeight="1">
      <c r="CV930" s="126" t="s">
        <v>8077</v>
      </c>
      <c r="CW930" s="127" t="s">
        <v>5209</v>
      </c>
      <c r="CX930" s="126" t="s">
        <v>8077</v>
      </c>
      <c r="CY930" s="127" t="s">
        <v>5209</v>
      </c>
      <c r="CZ930" s="126" t="s">
        <v>8077</v>
      </c>
      <c r="DA930" s="127" t="s">
        <v>5209</v>
      </c>
      <c r="DB930" s="126" t="s">
        <v>8077</v>
      </c>
      <c r="DC930" s="127" t="s">
        <v>5209</v>
      </c>
      <c r="EQ930" s="135"/>
      <c r="ES930" s="135"/>
      <c r="GP930" s="255">
        <v>103191</v>
      </c>
      <c r="GQ930" s="255" t="s">
        <v>8078</v>
      </c>
    </row>
    <row r="931" spans="100:199" ht="14.85" customHeight="1">
      <c r="CV931" s="126" t="s">
        <v>8077</v>
      </c>
      <c r="CW931" s="127" t="s">
        <v>5209</v>
      </c>
      <c r="CX931" s="126" t="s">
        <v>8077</v>
      </c>
      <c r="CY931" s="127" t="s">
        <v>5209</v>
      </c>
      <c r="CZ931" s="126" t="s">
        <v>8077</v>
      </c>
      <c r="DA931" s="127" t="s">
        <v>5209</v>
      </c>
      <c r="DB931" s="126" t="s">
        <v>8077</v>
      </c>
      <c r="DC931" s="127" t="s">
        <v>5209</v>
      </c>
      <c r="EQ931" s="135"/>
      <c r="ES931" s="135"/>
      <c r="GP931" s="255">
        <v>103192</v>
      </c>
      <c r="GQ931" s="255" t="s">
        <v>8079</v>
      </c>
    </row>
    <row r="932" spans="100:199" ht="14.85" customHeight="1">
      <c r="CV932" s="126" t="s">
        <v>8080</v>
      </c>
      <c r="CW932" s="127" t="s">
        <v>5210</v>
      </c>
      <c r="CX932" s="126" t="s">
        <v>8080</v>
      </c>
      <c r="CY932" s="127" t="s">
        <v>5210</v>
      </c>
      <c r="CZ932" s="126" t="s">
        <v>8080</v>
      </c>
      <c r="DA932" s="127" t="s">
        <v>5210</v>
      </c>
      <c r="DB932" s="126" t="s">
        <v>8080</v>
      </c>
      <c r="DC932" s="127" t="s">
        <v>5210</v>
      </c>
      <c r="EQ932" s="135"/>
      <c r="ES932" s="135"/>
      <c r="GP932" s="255">
        <v>103193</v>
      </c>
      <c r="GQ932" s="255" t="s">
        <v>8081</v>
      </c>
    </row>
    <row r="933" spans="100:199" ht="14.85" customHeight="1">
      <c r="CV933" s="126" t="s">
        <v>8082</v>
      </c>
      <c r="CW933" s="127" t="s">
        <v>5211</v>
      </c>
      <c r="CX933" s="126" t="s">
        <v>8082</v>
      </c>
      <c r="CY933" s="127" t="s">
        <v>5211</v>
      </c>
      <c r="CZ933" s="126" t="s">
        <v>8082</v>
      </c>
      <c r="DA933" s="127" t="s">
        <v>5211</v>
      </c>
      <c r="DB933" s="126" t="s">
        <v>8082</v>
      </c>
      <c r="DC933" s="127" t="s">
        <v>5211</v>
      </c>
      <c r="EQ933" s="135"/>
      <c r="ES933" s="135"/>
      <c r="GP933" s="255">
        <v>103197</v>
      </c>
      <c r="GQ933" s="255" t="s">
        <v>8083</v>
      </c>
    </row>
    <row r="934" spans="100:199" ht="14.85" customHeight="1">
      <c r="CV934" s="126" t="s">
        <v>8084</v>
      </c>
      <c r="CW934" s="127" t="s">
        <v>5212</v>
      </c>
      <c r="CX934" s="126" t="s">
        <v>8084</v>
      </c>
      <c r="CY934" s="127" t="s">
        <v>5212</v>
      </c>
      <c r="CZ934" s="126" t="s">
        <v>8084</v>
      </c>
      <c r="DA934" s="127" t="s">
        <v>5212</v>
      </c>
      <c r="DB934" s="126" t="s">
        <v>8084</v>
      </c>
      <c r="DC934" s="127" t="s">
        <v>5212</v>
      </c>
      <c r="EQ934" s="135"/>
      <c r="ES934" s="135"/>
      <c r="GP934" s="255">
        <v>103201</v>
      </c>
      <c r="GQ934" s="255" t="s">
        <v>8085</v>
      </c>
    </row>
    <row r="935" spans="100:199" ht="14.85" customHeight="1">
      <c r="CV935" s="126" t="s">
        <v>5213</v>
      </c>
      <c r="CW935" s="127" t="s">
        <v>5214</v>
      </c>
      <c r="CX935" s="126" t="s">
        <v>5213</v>
      </c>
      <c r="CY935" s="127" t="s">
        <v>5214</v>
      </c>
      <c r="CZ935" s="126" t="s">
        <v>5213</v>
      </c>
      <c r="DA935" s="127" t="s">
        <v>5214</v>
      </c>
      <c r="DB935" s="126" t="s">
        <v>5213</v>
      </c>
      <c r="DC935" s="127" t="s">
        <v>5214</v>
      </c>
      <c r="EQ935" s="135"/>
      <c r="ES935" s="135"/>
      <c r="GP935" s="255">
        <v>103166</v>
      </c>
      <c r="GQ935" s="255" t="s">
        <v>8086</v>
      </c>
    </row>
    <row r="936" spans="100:199" ht="14.85" customHeight="1">
      <c r="CV936" s="126" t="s">
        <v>8087</v>
      </c>
      <c r="CW936" s="127" t="s">
        <v>5215</v>
      </c>
      <c r="CX936" s="126" t="s">
        <v>8087</v>
      </c>
      <c r="CY936" s="127" t="s">
        <v>5215</v>
      </c>
      <c r="CZ936" s="126" t="s">
        <v>8087</v>
      </c>
      <c r="DA936" s="127" t="s">
        <v>5215</v>
      </c>
      <c r="DB936" s="126" t="s">
        <v>8087</v>
      </c>
      <c r="DC936" s="127" t="s">
        <v>5215</v>
      </c>
      <c r="EQ936" s="135"/>
      <c r="ES936" s="135"/>
      <c r="GP936" s="255">
        <v>103185</v>
      </c>
      <c r="GQ936" s="255" t="s">
        <v>8088</v>
      </c>
    </row>
    <row r="937" spans="100:199" ht="14.85" customHeight="1">
      <c r="CV937" s="126" t="s">
        <v>8087</v>
      </c>
      <c r="CW937" s="127" t="s">
        <v>5215</v>
      </c>
      <c r="CX937" s="126" t="s">
        <v>8087</v>
      </c>
      <c r="CY937" s="127" t="s">
        <v>5215</v>
      </c>
      <c r="CZ937" s="126" t="s">
        <v>8087</v>
      </c>
      <c r="DA937" s="127" t="s">
        <v>5215</v>
      </c>
      <c r="DB937" s="126" t="s">
        <v>8087</v>
      </c>
      <c r="DC937" s="127" t="s">
        <v>5215</v>
      </c>
      <c r="EQ937" s="135"/>
      <c r="ES937" s="135"/>
      <c r="GP937" s="255">
        <v>103200</v>
      </c>
      <c r="GQ937" s="255" t="s">
        <v>8089</v>
      </c>
    </row>
    <row r="938" spans="100:199" ht="14.85" customHeight="1">
      <c r="CV938" s="126" t="s">
        <v>8090</v>
      </c>
      <c r="CW938" s="127" t="s">
        <v>5216</v>
      </c>
      <c r="CX938" s="126" t="s">
        <v>8090</v>
      </c>
      <c r="CY938" s="127" t="s">
        <v>5216</v>
      </c>
      <c r="CZ938" s="126" t="s">
        <v>8090</v>
      </c>
      <c r="DA938" s="127" t="s">
        <v>5216</v>
      </c>
      <c r="DB938" s="126" t="s">
        <v>8090</v>
      </c>
      <c r="DC938" s="127" t="s">
        <v>5216</v>
      </c>
      <c r="EQ938" s="135"/>
      <c r="ES938" s="135"/>
      <c r="GP938" s="255">
        <v>103202</v>
      </c>
      <c r="GQ938" s="255" t="s">
        <v>8091</v>
      </c>
    </row>
    <row r="939" spans="100:199" ht="14.85" customHeight="1" thickBot="1">
      <c r="CV939" s="126" t="s">
        <v>8092</v>
      </c>
      <c r="CW939" s="127" t="s">
        <v>5217</v>
      </c>
      <c r="CX939" s="126" t="s">
        <v>8092</v>
      </c>
      <c r="CY939" s="127" t="s">
        <v>5217</v>
      </c>
      <c r="CZ939" s="126" t="s">
        <v>8092</v>
      </c>
      <c r="DA939" s="127" t="s">
        <v>5217</v>
      </c>
      <c r="DB939" s="126" t="s">
        <v>8092</v>
      </c>
      <c r="DC939" s="127" t="s">
        <v>5217</v>
      </c>
      <c r="EQ939" s="135"/>
      <c r="ES939" s="135"/>
      <c r="GP939" s="296">
        <v>103203</v>
      </c>
      <c r="GQ939" s="296" t="s">
        <v>8093</v>
      </c>
    </row>
    <row r="940" spans="100:199" ht="14.85" customHeight="1">
      <c r="CV940" s="126" t="s">
        <v>8094</v>
      </c>
      <c r="CW940" s="127" t="s">
        <v>5218</v>
      </c>
      <c r="CX940" s="126" t="s">
        <v>8094</v>
      </c>
      <c r="CY940" s="127" t="s">
        <v>5218</v>
      </c>
      <c r="CZ940" s="126" t="s">
        <v>8094</v>
      </c>
      <c r="DA940" s="127" t="s">
        <v>5218</v>
      </c>
      <c r="DB940" s="126" t="s">
        <v>8094</v>
      </c>
      <c r="DC940" s="127" t="s">
        <v>5218</v>
      </c>
      <c r="EQ940" s="135"/>
      <c r="ES940" s="135"/>
    </row>
    <row r="941" spans="100:199" ht="14.85" customHeight="1">
      <c r="CV941" s="126" t="s">
        <v>8095</v>
      </c>
      <c r="CW941" s="127" t="s">
        <v>5219</v>
      </c>
      <c r="CX941" s="126" t="s">
        <v>8095</v>
      </c>
      <c r="CY941" s="127" t="s">
        <v>5219</v>
      </c>
      <c r="CZ941" s="126" t="s">
        <v>8095</v>
      </c>
      <c r="DA941" s="127" t="s">
        <v>5219</v>
      </c>
      <c r="DB941" s="126" t="s">
        <v>8095</v>
      </c>
      <c r="DC941" s="127" t="s">
        <v>5219</v>
      </c>
      <c r="EQ941" s="135"/>
      <c r="ES941" s="135"/>
    </row>
    <row r="942" spans="100:199" ht="14.85" customHeight="1">
      <c r="CV942" s="126" t="s">
        <v>8096</v>
      </c>
      <c r="CW942" s="127" t="s">
        <v>5220</v>
      </c>
      <c r="CX942" s="126" t="s">
        <v>8096</v>
      </c>
      <c r="CY942" s="127" t="s">
        <v>5220</v>
      </c>
      <c r="CZ942" s="126" t="s">
        <v>8096</v>
      </c>
      <c r="DA942" s="127" t="s">
        <v>5220</v>
      </c>
      <c r="DB942" s="126" t="s">
        <v>8096</v>
      </c>
      <c r="DC942" s="127" t="s">
        <v>5220</v>
      </c>
      <c r="EQ942" s="135"/>
      <c r="ES942" s="135"/>
    </row>
    <row r="943" spans="100:199" ht="14.85" customHeight="1">
      <c r="CV943" s="126" t="s">
        <v>8096</v>
      </c>
      <c r="CW943" s="127" t="s">
        <v>5220</v>
      </c>
      <c r="CX943" s="126" t="s">
        <v>8096</v>
      </c>
      <c r="CY943" s="127" t="s">
        <v>5220</v>
      </c>
      <c r="CZ943" s="126" t="s">
        <v>8096</v>
      </c>
      <c r="DA943" s="127" t="s">
        <v>5220</v>
      </c>
      <c r="DB943" s="126" t="s">
        <v>8096</v>
      </c>
      <c r="DC943" s="127" t="s">
        <v>5220</v>
      </c>
      <c r="EQ943" s="135"/>
      <c r="ES943" s="135"/>
    </row>
    <row r="944" spans="100:199" ht="14.85" customHeight="1">
      <c r="CV944" s="126" t="s">
        <v>8097</v>
      </c>
      <c r="CW944" s="127" t="s">
        <v>5221</v>
      </c>
      <c r="CX944" s="126" t="s">
        <v>8097</v>
      </c>
      <c r="CY944" s="127" t="s">
        <v>5221</v>
      </c>
      <c r="CZ944" s="126" t="s">
        <v>8097</v>
      </c>
      <c r="DA944" s="127" t="s">
        <v>5221</v>
      </c>
      <c r="DB944" s="126" t="s">
        <v>8097</v>
      </c>
      <c r="DC944" s="127" t="s">
        <v>5221</v>
      </c>
      <c r="EQ944" s="135"/>
      <c r="ES944" s="135"/>
    </row>
    <row r="945" spans="100:149" ht="14.85" customHeight="1">
      <c r="CV945" s="126" t="s">
        <v>8098</v>
      </c>
      <c r="CW945" s="127" t="s">
        <v>5222</v>
      </c>
      <c r="CX945" s="126" t="s">
        <v>8098</v>
      </c>
      <c r="CY945" s="127" t="s">
        <v>5222</v>
      </c>
      <c r="CZ945" s="126" t="s">
        <v>8098</v>
      </c>
      <c r="DA945" s="127" t="s">
        <v>5222</v>
      </c>
      <c r="DB945" s="126" t="s">
        <v>8098</v>
      </c>
      <c r="DC945" s="127" t="s">
        <v>5222</v>
      </c>
      <c r="EQ945" s="135"/>
      <c r="ES945" s="135"/>
    </row>
    <row r="946" spans="100:149" ht="14.85" customHeight="1">
      <c r="CV946" s="126" t="s">
        <v>8099</v>
      </c>
      <c r="CW946" s="127" t="s">
        <v>5223</v>
      </c>
      <c r="CX946" s="126" t="s">
        <v>8099</v>
      </c>
      <c r="CY946" s="127" t="s">
        <v>5223</v>
      </c>
      <c r="CZ946" s="126" t="s">
        <v>8099</v>
      </c>
      <c r="DA946" s="127" t="s">
        <v>5223</v>
      </c>
      <c r="DB946" s="126" t="s">
        <v>8099</v>
      </c>
      <c r="DC946" s="127" t="s">
        <v>5223</v>
      </c>
      <c r="EQ946" s="135"/>
      <c r="ES946" s="135"/>
    </row>
    <row r="947" spans="100:149" ht="14.85" customHeight="1">
      <c r="CV947" s="126" t="s">
        <v>8100</v>
      </c>
      <c r="CW947" s="127" t="s">
        <v>5224</v>
      </c>
      <c r="CX947" s="126" t="s">
        <v>8100</v>
      </c>
      <c r="CY947" s="127" t="s">
        <v>5224</v>
      </c>
      <c r="CZ947" s="126" t="s">
        <v>8100</v>
      </c>
      <c r="DA947" s="127" t="s">
        <v>5224</v>
      </c>
      <c r="DB947" s="126" t="s">
        <v>8100</v>
      </c>
      <c r="DC947" s="127" t="s">
        <v>5224</v>
      </c>
      <c r="EQ947" s="135"/>
      <c r="ES947" s="135"/>
    </row>
    <row r="948" spans="100:149" ht="14.85" customHeight="1">
      <c r="CV948" s="126" t="s">
        <v>8101</v>
      </c>
      <c r="CW948" s="127" t="s">
        <v>5225</v>
      </c>
      <c r="CX948" s="126" t="s">
        <v>8101</v>
      </c>
      <c r="CY948" s="127" t="s">
        <v>5225</v>
      </c>
      <c r="CZ948" s="126" t="s">
        <v>8101</v>
      </c>
      <c r="DA948" s="127" t="s">
        <v>5225</v>
      </c>
      <c r="DB948" s="126" t="s">
        <v>8101</v>
      </c>
      <c r="DC948" s="127" t="s">
        <v>5225</v>
      </c>
      <c r="EQ948" s="135"/>
      <c r="ES948" s="135"/>
    </row>
    <row r="949" spans="100:149" ht="14.85" customHeight="1">
      <c r="CV949" s="126" t="s">
        <v>8101</v>
      </c>
      <c r="CW949" s="127" t="s">
        <v>5225</v>
      </c>
      <c r="CX949" s="126" t="s">
        <v>8101</v>
      </c>
      <c r="CY949" s="127" t="s">
        <v>5225</v>
      </c>
      <c r="CZ949" s="126" t="s">
        <v>8101</v>
      </c>
      <c r="DA949" s="127" t="s">
        <v>5225</v>
      </c>
      <c r="DB949" s="126" t="s">
        <v>8101</v>
      </c>
      <c r="DC949" s="127" t="s">
        <v>5225</v>
      </c>
      <c r="EQ949" s="135"/>
      <c r="ES949" s="135"/>
    </row>
    <row r="950" spans="100:149" ht="14.85" customHeight="1">
      <c r="CV950" s="126" t="s">
        <v>8101</v>
      </c>
      <c r="CW950" s="127" t="s">
        <v>5225</v>
      </c>
      <c r="CX950" s="126" t="s">
        <v>8101</v>
      </c>
      <c r="CY950" s="127" t="s">
        <v>5225</v>
      </c>
      <c r="CZ950" s="126" t="s">
        <v>8101</v>
      </c>
      <c r="DA950" s="127" t="s">
        <v>5225</v>
      </c>
      <c r="DB950" s="126" t="s">
        <v>8101</v>
      </c>
      <c r="DC950" s="127" t="s">
        <v>5225</v>
      </c>
      <c r="EQ950" s="135"/>
      <c r="ES950" s="135"/>
    </row>
    <row r="951" spans="100:149" ht="14.85" customHeight="1">
      <c r="CV951" s="126" t="s">
        <v>8102</v>
      </c>
      <c r="CW951" s="127" t="s">
        <v>5226</v>
      </c>
      <c r="CX951" s="126" t="s">
        <v>8102</v>
      </c>
      <c r="CY951" s="127" t="s">
        <v>5226</v>
      </c>
      <c r="CZ951" s="126" t="s">
        <v>8102</v>
      </c>
      <c r="DA951" s="127" t="s">
        <v>5226</v>
      </c>
      <c r="DB951" s="126" t="s">
        <v>8102</v>
      </c>
      <c r="DC951" s="127" t="s">
        <v>5226</v>
      </c>
      <c r="EQ951" s="135"/>
      <c r="ES951" s="135"/>
    </row>
    <row r="952" spans="100:149" ht="14.85" customHeight="1">
      <c r="CV952" s="126" t="s">
        <v>8103</v>
      </c>
      <c r="CW952" s="127" t="s">
        <v>5227</v>
      </c>
      <c r="CX952" s="126" t="s">
        <v>8103</v>
      </c>
      <c r="CY952" s="127" t="s">
        <v>5227</v>
      </c>
      <c r="CZ952" s="126" t="s">
        <v>8103</v>
      </c>
      <c r="DA952" s="127" t="s">
        <v>5227</v>
      </c>
      <c r="DB952" s="126" t="s">
        <v>8103</v>
      </c>
      <c r="DC952" s="127" t="s">
        <v>5227</v>
      </c>
      <c r="EQ952" s="135"/>
      <c r="ES952" s="135"/>
    </row>
    <row r="953" spans="100:149" ht="14.85" customHeight="1">
      <c r="CV953" s="126" t="s">
        <v>8104</v>
      </c>
      <c r="CW953" s="127" t="s">
        <v>5228</v>
      </c>
      <c r="CX953" s="126" t="s">
        <v>8104</v>
      </c>
      <c r="CY953" s="127" t="s">
        <v>5228</v>
      </c>
      <c r="CZ953" s="126" t="s">
        <v>8104</v>
      </c>
      <c r="DA953" s="127" t="s">
        <v>5228</v>
      </c>
      <c r="DB953" s="126" t="s">
        <v>8104</v>
      </c>
      <c r="DC953" s="127" t="s">
        <v>5228</v>
      </c>
      <c r="EQ953" s="135"/>
      <c r="ES953" s="135"/>
    </row>
    <row r="954" spans="100:149" ht="14.85" customHeight="1">
      <c r="CV954" s="126" t="s">
        <v>8105</v>
      </c>
      <c r="CW954" s="127" t="s">
        <v>5229</v>
      </c>
      <c r="CX954" s="126" t="s">
        <v>8105</v>
      </c>
      <c r="CY954" s="127" t="s">
        <v>5229</v>
      </c>
      <c r="CZ954" s="126" t="s">
        <v>8105</v>
      </c>
      <c r="DA954" s="127" t="s">
        <v>5229</v>
      </c>
      <c r="DB954" s="126" t="s">
        <v>8105</v>
      </c>
      <c r="DC954" s="127" t="s">
        <v>5229</v>
      </c>
      <c r="EQ954" s="135"/>
      <c r="ES954" s="135"/>
    </row>
    <row r="955" spans="100:149" ht="14.85" customHeight="1">
      <c r="CV955" s="126" t="s">
        <v>8106</v>
      </c>
      <c r="CW955" s="127" t="s">
        <v>5230</v>
      </c>
      <c r="CX955" s="126" t="s">
        <v>8106</v>
      </c>
      <c r="CY955" s="127" t="s">
        <v>5230</v>
      </c>
      <c r="CZ955" s="126" t="s">
        <v>8106</v>
      </c>
      <c r="DA955" s="127" t="s">
        <v>5230</v>
      </c>
      <c r="DB955" s="126" t="s">
        <v>8106</v>
      </c>
      <c r="DC955" s="127" t="s">
        <v>5230</v>
      </c>
      <c r="EQ955" s="135"/>
      <c r="ES955" s="135"/>
    </row>
    <row r="956" spans="100:149" ht="14.85" customHeight="1">
      <c r="CV956" s="126" t="s">
        <v>8107</v>
      </c>
      <c r="CW956" s="127" t="s">
        <v>5231</v>
      </c>
      <c r="CX956" s="126" t="s">
        <v>8107</v>
      </c>
      <c r="CY956" s="127" t="s">
        <v>5231</v>
      </c>
      <c r="CZ956" s="126" t="s">
        <v>8107</v>
      </c>
      <c r="DA956" s="127" t="s">
        <v>5231</v>
      </c>
      <c r="DB956" s="126" t="s">
        <v>8107</v>
      </c>
      <c r="DC956" s="127" t="s">
        <v>5231</v>
      </c>
      <c r="EQ956" s="135"/>
      <c r="ES956" s="135"/>
    </row>
    <row r="957" spans="100:149" ht="14.85" customHeight="1">
      <c r="CV957" s="126" t="s">
        <v>8108</v>
      </c>
      <c r="CW957" s="127" t="s">
        <v>5232</v>
      </c>
      <c r="CX957" s="126" t="s">
        <v>8108</v>
      </c>
      <c r="CY957" s="127" t="s">
        <v>5232</v>
      </c>
      <c r="CZ957" s="126" t="s">
        <v>8108</v>
      </c>
      <c r="DA957" s="127" t="s">
        <v>5232</v>
      </c>
      <c r="DB957" s="126" t="s">
        <v>8108</v>
      </c>
      <c r="DC957" s="127" t="s">
        <v>5232</v>
      </c>
      <c r="EQ957" s="135"/>
      <c r="ES957" s="135"/>
    </row>
    <row r="958" spans="100:149" ht="14.85" customHeight="1">
      <c r="CV958" s="126" t="s">
        <v>8109</v>
      </c>
      <c r="CW958" s="127" t="s">
        <v>5233</v>
      </c>
      <c r="CX958" s="126" t="s">
        <v>8109</v>
      </c>
      <c r="CY958" s="127" t="s">
        <v>5233</v>
      </c>
      <c r="CZ958" s="126" t="s">
        <v>8109</v>
      </c>
      <c r="DA958" s="127" t="s">
        <v>5233</v>
      </c>
      <c r="DB958" s="126" t="s">
        <v>8109</v>
      </c>
      <c r="DC958" s="127" t="s">
        <v>5233</v>
      </c>
      <c r="EQ958" s="135"/>
      <c r="ES958" s="135"/>
    </row>
    <row r="959" spans="100:149" ht="14.85" customHeight="1">
      <c r="CV959" s="126" t="s">
        <v>8110</v>
      </c>
      <c r="CW959" s="127" t="s">
        <v>5234</v>
      </c>
      <c r="CX959" s="126" t="s">
        <v>8110</v>
      </c>
      <c r="CY959" s="127" t="s">
        <v>5234</v>
      </c>
      <c r="CZ959" s="126" t="s">
        <v>8110</v>
      </c>
      <c r="DA959" s="127" t="s">
        <v>5234</v>
      </c>
      <c r="DB959" s="126" t="s">
        <v>8110</v>
      </c>
      <c r="DC959" s="127" t="s">
        <v>5234</v>
      </c>
      <c r="EQ959" s="135"/>
      <c r="ES959" s="135"/>
    </row>
    <row r="960" spans="100:149" ht="14.85" customHeight="1">
      <c r="CV960" s="126" t="s">
        <v>5235</v>
      </c>
      <c r="CW960" s="127" t="s">
        <v>5236</v>
      </c>
      <c r="CX960" s="126" t="s">
        <v>5235</v>
      </c>
      <c r="CY960" s="127" t="s">
        <v>5236</v>
      </c>
      <c r="CZ960" s="126" t="s">
        <v>5235</v>
      </c>
      <c r="DA960" s="127" t="s">
        <v>5236</v>
      </c>
      <c r="DB960" s="126" t="s">
        <v>5235</v>
      </c>
      <c r="DC960" s="127" t="s">
        <v>5236</v>
      </c>
      <c r="EQ960" s="135"/>
      <c r="ES960" s="135"/>
    </row>
    <row r="961" spans="100:149" ht="14.85" customHeight="1">
      <c r="CV961" s="126" t="s">
        <v>8111</v>
      </c>
      <c r="CW961" s="127" t="s">
        <v>5237</v>
      </c>
      <c r="CX961" s="126" t="s">
        <v>8111</v>
      </c>
      <c r="CY961" s="127" t="s">
        <v>5237</v>
      </c>
      <c r="CZ961" s="126" t="s">
        <v>8111</v>
      </c>
      <c r="DA961" s="127" t="s">
        <v>5237</v>
      </c>
      <c r="DB961" s="126" t="s">
        <v>8111</v>
      </c>
      <c r="DC961" s="127" t="s">
        <v>5237</v>
      </c>
      <c r="EQ961" s="135"/>
      <c r="ES961" s="135"/>
    </row>
    <row r="962" spans="100:149" ht="14.85" customHeight="1">
      <c r="CV962" s="126" t="s">
        <v>8112</v>
      </c>
      <c r="CW962" s="127" t="s">
        <v>5238</v>
      </c>
      <c r="CX962" s="126" t="s">
        <v>8112</v>
      </c>
      <c r="CY962" s="127" t="s">
        <v>5238</v>
      </c>
      <c r="CZ962" s="126" t="s">
        <v>8112</v>
      </c>
      <c r="DA962" s="127" t="s">
        <v>5238</v>
      </c>
      <c r="DB962" s="126" t="s">
        <v>8112</v>
      </c>
      <c r="DC962" s="127" t="s">
        <v>5238</v>
      </c>
      <c r="EQ962" s="135"/>
      <c r="ES962" s="135"/>
    </row>
    <row r="963" spans="100:149" ht="14.85" customHeight="1">
      <c r="CV963" s="126" t="s">
        <v>8113</v>
      </c>
      <c r="CW963" s="127" t="s">
        <v>5239</v>
      </c>
      <c r="CX963" s="126" t="s">
        <v>8113</v>
      </c>
      <c r="CY963" s="127" t="s">
        <v>5239</v>
      </c>
      <c r="CZ963" s="126" t="s">
        <v>8113</v>
      </c>
      <c r="DA963" s="127" t="s">
        <v>5239</v>
      </c>
      <c r="DB963" s="126" t="s">
        <v>8113</v>
      </c>
      <c r="DC963" s="127" t="s">
        <v>5239</v>
      </c>
      <c r="EQ963" s="135"/>
      <c r="ES963" s="135"/>
    </row>
    <row r="964" spans="100:149" ht="14.85" customHeight="1">
      <c r="CV964" s="126" t="s">
        <v>8114</v>
      </c>
      <c r="CW964" s="127" t="s">
        <v>5240</v>
      </c>
      <c r="CX964" s="126" t="s">
        <v>8114</v>
      </c>
      <c r="CY964" s="127" t="s">
        <v>5240</v>
      </c>
      <c r="CZ964" s="126" t="s">
        <v>8114</v>
      </c>
      <c r="DA964" s="127" t="s">
        <v>5240</v>
      </c>
      <c r="DB964" s="126" t="s">
        <v>8114</v>
      </c>
      <c r="DC964" s="127" t="s">
        <v>5240</v>
      </c>
      <c r="EQ964" s="135"/>
      <c r="ES964" s="135"/>
    </row>
    <row r="965" spans="100:149" ht="14.85" customHeight="1">
      <c r="CV965" s="126" t="s">
        <v>8115</v>
      </c>
      <c r="CW965" s="127" t="s">
        <v>5241</v>
      </c>
      <c r="CX965" s="126" t="s">
        <v>8115</v>
      </c>
      <c r="CY965" s="127" t="s">
        <v>5241</v>
      </c>
      <c r="CZ965" s="126" t="s">
        <v>8115</v>
      </c>
      <c r="DA965" s="127" t="s">
        <v>5241</v>
      </c>
      <c r="DB965" s="126" t="s">
        <v>8115</v>
      </c>
      <c r="DC965" s="127" t="s">
        <v>5241</v>
      </c>
      <c r="EQ965" s="135"/>
      <c r="ES965" s="135"/>
    </row>
    <row r="966" spans="100:149" ht="14.85" customHeight="1">
      <c r="CV966" s="126" t="s">
        <v>8115</v>
      </c>
      <c r="CW966" s="127" t="s">
        <v>5241</v>
      </c>
      <c r="CX966" s="126" t="s">
        <v>8115</v>
      </c>
      <c r="CY966" s="127" t="s">
        <v>5241</v>
      </c>
      <c r="CZ966" s="126" t="s">
        <v>8115</v>
      </c>
      <c r="DA966" s="127" t="s">
        <v>5241</v>
      </c>
      <c r="DB966" s="126" t="s">
        <v>8115</v>
      </c>
      <c r="DC966" s="127" t="s">
        <v>5241</v>
      </c>
      <c r="EQ966" s="135"/>
      <c r="ES966" s="135"/>
    </row>
    <row r="967" spans="100:149" ht="14.85" customHeight="1">
      <c r="CV967" s="126" t="s">
        <v>8116</v>
      </c>
      <c r="CW967" s="127" t="s">
        <v>5242</v>
      </c>
      <c r="CX967" s="126" t="s">
        <v>8116</v>
      </c>
      <c r="CY967" s="127" t="s">
        <v>5242</v>
      </c>
      <c r="CZ967" s="126" t="s">
        <v>8116</v>
      </c>
      <c r="DA967" s="127" t="s">
        <v>5242</v>
      </c>
      <c r="DB967" s="126" t="s">
        <v>8116</v>
      </c>
      <c r="DC967" s="127" t="s">
        <v>5242</v>
      </c>
      <c r="EQ967" s="135"/>
      <c r="ES967" s="135"/>
    </row>
    <row r="968" spans="100:149" ht="14.85" customHeight="1">
      <c r="CV968" s="126" t="s">
        <v>8117</v>
      </c>
      <c r="CW968" s="127" t="s">
        <v>5243</v>
      </c>
      <c r="CX968" s="126" t="s">
        <v>8117</v>
      </c>
      <c r="CY968" s="127" t="s">
        <v>5243</v>
      </c>
      <c r="CZ968" s="126" t="s">
        <v>8117</v>
      </c>
      <c r="DA968" s="127" t="s">
        <v>5243</v>
      </c>
      <c r="DB968" s="126" t="s">
        <v>8117</v>
      </c>
      <c r="DC968" s="127" t="s">
        <v>5243</v>
      </c>
      <c r="EQ968" s="135"/>
      <c r="ES968" s="135"/>
    </row>
    <row r="969" spans="100:149" ht="14.85" customHeight="1">
      <c r="CV969" s="126" t="s">
        <v>8118</v>
      </c>
      <c r="CW969" s="127" t="s">
        <v>5244</v>
      </c>
      <c r="CX969" s="126" t="s">
        <v>8118</v>
      </c>
      <c r="CY969" s="127" t="s">
        <v>5244</v>
      </c>
      <c r="CZ969" s="126" t="s">
        <v>8118</v>
      </c>
      <c r="DA969" s="127" t="s">
        <v>5244</v>
      </c>
      <c r="DB969" s="126" t="s">
        <v>8118</v>
      </c>
      <c r="DC969" s="127" t="s">
        <v>5244</v>
      </c>
      <c r="EQ969" s="135"/>
      <c r="ES969" s="135"/>
    </row>
    <row r="970" spans="100:149" ht="14.85" customHeight="1">
      <c r="CV970" s="126" t="s">
        <v>8119</v>
      </c>
      <c r="CW970" s="127" t="s">
        <v>5245</v>
      </c>
      <c r="CX970" s="126" t="s">
        <v>8119</v>
      </c>
      <c r="CY970" s="127" t="s">
        <v>5245</v>
      </c>
      <c r="CZ970" s="126" t="s">
        <v>8119</v>
      </c>
      <c r="DA970" s="127" t="s">
        <v>5245</v>
      </c>
      <c r="DB970" s="126" t="s">
        <v>8119</v>
      </c>
      <c r="DC970" s="127" t="s">
        <v>5245</v>
      </c>
      <c r="EQ970" s="135"/>
      <c r="ES970" s="135"/>
    </row>
    <row r="971" spans="100:149" ht="14.85" customHeight="1">
      <c r="CV971" s="126" t="s">
        <v>8120</v>
      </c>
      <c r="CW971" s="127" t="s">
        <v>5246</v>
      </c>
      <c r="CX971" s="126" t="s">
        <v>8120</v>
      </c>
      <c r="CY971" s="127" t="s">
        <v>5246</v>
      </c>
      <c r="CZ971" s="126" t="s">
        <v>8120</v>
      </c>
      <c r="DA971" s="127" t="s">
        <v>5246</v>
      </c>
      <c r="DB971" s="126" t="s">
        <v>8120</v>
      </c>
      <c r="DC971" s="127" t="s">
        <v>5246</v>
      </c>
      <c r="EQ971" s="135"/>
      <c r="ES971" s="135"/>
    </row>
    <row r="972" spans="100:149" ht="14.85" customHeight="1">
      <c r="CV972" s="126" t="s">
        <v>8121</v>
      </c>
      <c r="CW972" s="127" t="s">
        <v>5247</v>
      </c>
      <c r="CX972" s="126" t="s">
        <v>8121</v>
      </c>
      <c r="CY972" s="127" t="s">
        <v>5247</v>
      </c>
      <c r="CZ972" s="126" t="s">
        <v>8121</v>
      </c>
      <c r="DA972" s="127" t="s">
        <v>5247</v>
      </c>
      <c r="DB972" s="126" t="s">
        <v>8121</v>
      </c>
      <c r="DC972" s="127" t="s">
        <v>5247</v>
      </c>
      <c r="EQ972" s="135"/>
      <c r="ES972" s="135"/>
    </row>
    <row r="973" spans="100:149" ht="14.85" customHeight="1">
      <c r="CV973" s="126" t="s">
        <v>8122</v>
      </c>
      <c r="CW973" s="127" t="s">
        <v>5248</v>
      </c>
      <c r="CX973" s="126" t="s">
        <v>8122</v>
      </c>
      <c r="CY973" s="127" t="s">
        <v>5248</v>
      </c>
      <c r="CZ973" s="126" t="s">
        <v>8122</v>
      </c>
      <c r="DA973" s="127" t="s">
        <v>5248</v>
      </c>
      <c r="DB973" s="126" t="s">
        <v>8122</v>
      </c>
      <c r="DC973" s="127" t="s">
        <v>5248</v>
      </c>
      <c r="EQ973" s="135"/>
      <c r="ES973" s="135"/>
    </row>
    <row r="974" spans="100:149" ht="14.85" customHeight="1">
      <c r="CV974" s="126" t="s">
        <v>8123</v>
      </c>
      <c r="CW974" s="127" t="s">
        <v>5249</v>
      </c>
      <c r="CX974" s="126" t="s">
        <v>8123</v>
      </c>
      <c r="CY974" s="127" t="s">
        <v>5249</v>
      </c>
      <c r="CZ974" s="126" t="s">
        <v>8123</v>
      </c>
      <c r="DA974" s="127" t="s">
        <v>5249</v>
      </c>
      <c r="DB974" s="126" t="s">
        <v>8123</v>
      </c>
      <c r="DC974" s="127" t="s">
        <v>5249</v>
      </c>
      <c r="EQ974" s="135"/>
      <c r="ES974" s="135"/>
    </row>
    <row r="975" spans="100:149" ht="14.85" customHeight="1">
      <c r="CV975" s="126" t="s">
        <v>8124</v>
      </c>
      <c r="CW975" s="127" t="s">
        <v>5250</v>
      </c>
      <c r="CX975" s="126" t="s">
        <v>8124</v>
      </c>
      <c r="CY975" s="127" t="s">
        <v>5250</v>
      </c>
      <c r="CZ975" s="126" t="s">
        <v>8124</v>
      </c>
      <c r="DA975" s="127" t="s">
        <v>5250</v>
      </c>
      <c r="DB975" s="126" t="s">
        <v>8124</v>
      </c>
      <c r="DC975" s="127" t="s">
        <v>5250</v>
      </c>
      <c r="EQ975" s="135"/>
      <c r="ES975" s="135"/>
    </row>
    <row r="976" spans="100:149" ht="14.85" customHeight="1">
      <c r="CV976" s="126" t="s">
        <v>8125</v>
      </c>
      <c r="CW976" s="127" t="s">
        <v>5251</v>
      </c>
      <c r="CX976" s="126" t="s">
        <v>8125</v>
      </c>
      <c r="CY976" s="127" t="s">
        <v>5251</v>
      </c>
      <c r="CZ976" s="126" t="s">
        <v>8125</v>
      </c>
      <c r="DA976" s="127" t="s">
        <v>5251</v>
      </c>
      <c r="DB976" s="126" t="s">
        <v>8125</v>
      </c>
      <c r="DC976" s="127" t="s">
        <v>5251</v>
      </c>
      <c r="EQ976" s="135"/>
      <c r="ES976" s="135"/>
    </row>
    <row r="977" spans="100:149" ht="14.85" customHeight="1">
      <c r="CV977" s="126" t="s">
        <v>8126</v>
      </c>
      <c r="CW977" s="127" t="s">
        <v>5252</v>
      </c>
      <c r="CX977" s="126" t="s">
        <v>8126</v>
      </c>
      <c r="CY977" s="127" t="s">
        <v>5252</v>
      </c>
      <c r="CZ977" s="126" t="s">
        <v>8126</v>
      </c>
      <c r="DA977" s="127" t="s">
        <v>5252</v>
      </c>
      <c r="DB977" s="126" t="s">
        <v>8126</v>
      </c>
      <c r="DC977" s="127" t="s">
        <v>5252</v>
      </c>
      <c r="EQ977" s="135"/>
      <c r="ES977" s="135"/>
    </row>
    <row r="978" spans="100:149" ht="14.85" customHeight="1">
      <c r="CV978" s="126" t="s">
        <v>8127</v>
      </c>
      <c r="CW978" s="127" t="s">
        <v>5253</v>
      </c>
      <c r="CX978" s="126" t="s">
        <v>8127</v>
      </c>
      <c r="CY978" s="127" t="s">
        <v>5253</v>
      </c>
      <c r="CZ978" s="126" t="s">
        <v>8127</v>
      </c>
      <c r="DA978" s="127" t="s">
        <v>5253</v>
      </c>
      <c r="DB978" s="126" t="s">
        <v>8127</v>
      </c>
      <c r="DC978" s="127" t="s">
        <v>5253</v>
      </c>
      <c r="EQ978" s="135"/>
      <c r="ES978" s="135"/>
    </row>
    <row r="979" spans="100:149" ht="14.85" customHeight="1">
      <c r="CV979" s="126" t="s">
        <v>8128</v>
      </c>
      <c r="CW979" s="127" t="s">
        <v>5254</v>
      </c>
      <c r="CX979" s="126" t="s">
        <v>8128</v>
      </c>
      <c r="CY979" s="127" t="s">
        <v>5254</v>
      </c>
      <c r="CZ979" s="126" t="s">
        <v>8128</v>
      </c>
      <c r="DA979" s="127" t="s">
        <v>5254</v>
      </c>
      <c r="DB979" s="126" t="s">
        <v>8128</v>
      </c>
      <c r="DC979" s="127" t="s">
        <v>5254</v>
      </c>
      <c r="EQ979" s="135"/>
      <c r="ES979" s="135"/>
    </row>
    <row r="980" spans="100:149" ht="14.85" customHeight="1">
      <c r="CV980" s="126" t="s">
        <v>8129</v>
      </c>
      <c r="CW980" s="127" t="s">
        <v>5255</v>
      </c>
      <c r="CX980" s="126" t="s">
        <v>8129</v>
      </c>
      <c r="CY980" s="127" t="s">
        <v>5255</v>
      </c>
      <c r="CZ980" s="126" t="s">
        <v>8129</v>
      </c>
      <c r="DA980" s="127" t="s">
        <v>5255</v>
      </c>
      <c r="DB980" s="126" t="s">
        <v>8129</v>
      </c>
      <c r="DC980" s="127" t="s">
        <v>5255</v>
      </c>
      <c r="EQ980" s="135"/>
      <c r="ES980" s="135"/>
    </row>
    <row r="981" spans="100:149" ht="14.85" customHeight="1">
      <c r="CV981" s="146" t="s">
        <v>8130</v>
      </c>
      <c r="CW981" s="147" t="s">
        <v>5256</v>
      </c>
      <c r="CX981" s="146" t="s">
        <v>8130</v>
      </c>
      <c r="CY981" s="147" t="s">
        <v>5256</v>
      </c>
      <c r="CZ981" s="146" t="s">
        <v>8130</v>
      </c>
      <c r="DA981" s="147" t="s">
        <v>5256</v>
      </c>
      <c r="DB981" s="146" t="s">
        <v>8130</v>
      </c>
      <c r="DC981" s="147" t="s">
        <v>5256</v>
      </c>
      <c r="EQ981" s="135"/>
      <c r="ES981" s="135"/>
    </row>
    <row r="982" spans="100:149" ht="14.85" customHeight="1">
      <c r="CV982" s="146" t="s">
        <v>8131</v>
      </c>
      <c r="CW982" s="147" t="s">
        <v>5257</v>
      </c>
      <c r="CX982" s="146" t="s">
        <v>8131</v>
      </c>
      <c r="CY982" s="147" t="s">
        <v>5257</v>
      </c>
      <c r="CZ982" s="146" t="s">
        <v>8131</v>
      </c>
      <c r="DA982" s="147" t="s">
        <v>5257</v>
      </c>
      <c r="DB982" s="146" t="s">
        <v>8131</v>
      </c>
      <c r="DC982" s="147" t="s">
        <v>5257</v>
      </c>
      <c r="EQ982" s="135"/>
      <c r="ES982" s="135"/>
    </row>
    <row r="983" spans="100:149" ht="14.85" customHeight="1">
      <c r="CV983" s="146" t="s">
        <v>8131</v>
      </c>
      <c r="CW983" s="147" t="s">
        <v>5257</v>
      </c>
      <c r="CX983" s="146" t="s">
        <v>8131</v>
      </c>
      <c r="CY983" s="147" t="s">
        <v>5257</v>
      </c>
      <c r="CZ983" s="146" t="s">
        <v>8131</v>
      </c>
      <c r="DA983" s="147" t="s">
        <v>5257</v>
      </c>
      <c r="DB983" s="146" t="s">
        <v>8131</v>
      </c>
      <c r="DC983" s="147" t="s">
        <v>5257</v>
      </c>
      <c r="EQ983" s="135"/>
      <c r="ES983" s="135"/>
    </row>
    <row r="984" spans="100:149" ht="14.85" customHeight="1">
      <c r="CV984" s="146" t="s">
        <v>8132</v>
      </c>
      <c r="CW984" s="147" t="s">
        <v>5258</v>
      </c>
      <c r="CX984" s="146" t="s">
        <v>8132</v>
      </c>
      <c r="CY984" s="147" t="s">
        <v>5258</v>
      </c>
      <c r="CZ984" s="146" t="s">
        <v>8132</v>
      </c>
      <c r="DA984" s="147" t="s">
        <v>5258</v>
      </c>
      <c r="DB984" s="146" t="s">
        <v>8132</v>
      </c>
      <c r="DC984" s="147" t="s">
        <v>5258</v>
      </c>
      <c r="EQ984" s="135"/>
      <c r="ES984" s="135"/>
    </row>
    <row r="985" spans="100:149" ht="14.85" customHeight="1">
      <c r="CV985" s="146" t="s">
        <v>8133</v>
      </c>
      <c r="CW985" s="147" t="s">
        <v>5259</v>
      </c>
      <c r="CX985" s="146" t="s">
        <v>8133</v>
      </c>
      <c r="CY985" s="147" t="s">
        <v>5259</v>
      </c>
      <c r="CZ985" s="146" t="s">
        <v>8133</v>
      </c>
      <c r="DA985" s="147" t="s">
        <v>5259</v>
      </c>
      <c r="DB985" s="146" t="s">
        <v>8133</v>
      </c>
      <c r="DC985" s="147" t="s">
        <v>5259</v>
      </c>
      <c r="EQ985" s="135"/>
      <c r="ES985" s="135"/>
    </row>
    <row r="986" spans="100:149" ht="14.85" customHeight="1">
      <c r="CV986" s="146" t="s">
        <v>8134</v>
      </c>
      <c r="CW986" s="147" t="s">
        <v>5260</v>
      </c>
      <c r="CX986" s="146" t="s">
        <v>8134</v>
      </c>
      <c r="CY986" s="147" t="s">
        <v>5260</v>
      </c>
      <c r="CZ986" s="146" t="s">
        <v>8134</v>
      </c>
      <c r="DA986" s="147" t="s">
        <v>5260</v>
      </c>
      <c r="DB986" s="146" t="s">
        <v>8134</v>
      </c>
      <c r="DC986" s="147" t="s">
        <v>5260</v>
      </c>
      <c r="EQ986" s="135"/>
      <c r="ES986" s="135"/>
    </row>
    <row r="987" spans="100:149" ht="14.85" customHeight="1">
      <c r="CV987" s="146" t="s">
        <v>8135</v>
      </c>
      <c r="CW987" s="147" t="s">
        <v>5261</v>
      </c>
      <c r="CX987" s="146" t="s">
        <v>8135</v>
      </c>
      <c r="CY987" s="147" t="s">
        <v>5261</v>
      </c>
      <c r="CZ987" s="146" t="s">
        <v>8135</v>
      </c>
      <c r="DA987" s="147" t="s">
        <v>5261</v>
      </c>
      <c r="DB987" s="146" t="s">
        <v>8135</v>
      </c>
      <c r="DC987" s="147" t="s">
        <v>5261</v>
      </c>
      <c r="EQ987" s="135"/>
      <c r="ES987" s="135"/>
    </row>
    <row r="988" spans="100:149" ht="14.85" customHeight="1">
      <c r="CV988" s="146" t="s">
        <v>8136</v>
      </c>
      <c r="CW988" s="147" t="s">
        <v>5262</v>
      </c>
      <c r="CX988" s="146" t="s">
        <v>8136</v>
      </c>
      <c r="CY988" s="147" t="s">
        <v>5262</v>
      </c>
      <c r="CZ988" s="146" t="s">
        <v>8136</v>
      </c>
      <c r="DA988" s="147" t="s">
        <v>5262</v>
      </c>
      <c r="DB988" s="146" t="s">
        <v>8136</v>
      </c>
      <c r="DC988" s="147" t="s">
        <v>5262</v>
      </c>
      <c r="EQ988" s="135"/>
      <c r="ES988" s="135"/>
    </row>
    <row r="989" spans="100:149" ht="14.85" customHeight="1">
      <c r="CV989" s="146" t="s">
        <v>5263</v>
      </c>
      <c r="CW989" s="147" t="s">
        <v>5264</v>
      </c>
      <c r="CX989" s="146" t="s">
        <v>5263</v>
      </c>
      <c r="CY989" s="147" t="s">
        <v>5264</v>
      </c>
      <c r="CZ989" s="146" t="s">
        <v>5263</v>
      </c>
      <c r="DA989" s="147" t="s">
        <v>5264</v>
      </c>
      <c r="DB989" s="146" t="s">
        <v>5263</v>
      </c>
      <c r="DC989" s="147" t="s">
        <v>5264</v>
      </c>
      <c r="EQ989" s="135"/>
      <c r="ES989" s="135"/>
    </row>
    <row r="990" spans="100:149" ht="14.85" customHeight="1">
      <c r="CV990" s="146" t="s">
        <v>8137</v>
      </c>
      <c r="CW990" s="147" t="s">
        <v>5265</v>
      </c>
      <c r="CX990" s="146" t="s">
        <v>8137</v>
      </c>
      <c r="CY990" s="147" t="s">
        <v>5265</v>
      </c>
      <c r="CZ990" s="146" t="s">
        <v>8137</v>
      </c>
      <c r="DA990" s="147" t="s">
        <v>5265</v>
      </c>
      <c r="DB990" s="146" t="s">
        <v>8137</v>
      </c>
      <c r="DC990" s="147" t="s">
        <v>5265</v>
      </c>
      <c r="EQ990" s="135"/>
      <c r="ES990" s="135"/>
    </row>
    <row r="991" spans="100:149" ht="14.85" customHeight="1">
      <c r="CV991" s="146" t="s">
        <v>8137</v>
      </c>
      <c r="CW991" s="147" t="s">
        <v>5265</v>
      </c>
      <c r="CX991" s="146" t="s">
        <v>8137</v>
      </c>
      <c r="CY991" s="147" t="s">
        <v>5265</v>
      </c>
      <c r="CZ991" s="146" t="s">
        <v>8137</v>
      </c>
      <c r="DA991" s="147" t="s">
        <v>5265</v>
      </c>
      <c r="DB991" s="146" t="s">
        <v>8137</v>
      </c>
      <c r="DC991" s="147" t="s">
        <v>5265</v>
      </c>
      <c r="EQ991" s="135"/>
      <c r="ES991" s="135"/>
    </row>
    <row r="992" spans="100:149" ht="14.85" customHeight="1">
      <c r="CV992" s="146" t="s">
        <v>8137</v>
      </c>
      <c r="CW992" s="147" t="s">
        <v>5265</v>
      </c>
      <c r="CX992" s="146" t="s">
        <v>8137</v>
      </c>
      <c r="CY992" s="147" t="s">
        <v>5265</v>
      </c>
      <c r="CZ992" s="146" t="s">
        <v>8137</v>
      </c>
      <c r="DA992" s="147" t="s">
        <v>5265</v>
      </c>
      <c r="DB992" s="146" t="s">
        <v>8137</v>
      </c>
      <c r="DC992" s="147" t="s">
        <v>5265</v>
      </c>
      <c r="EQ992" s="135"/>
      <c r="ES992" s="135"/>
    </row>
    <row r="993" spans="100:149" ht="14.85" customHeight="1">
      <c r="CV993" s="146" t="s">
        <v>8138</v>
      </c>
      <c r="CW993" s="147" t="s">
        <v>5266</v>
      </c>
      <c r="CX993" s="146" t="s">
        <v>8138</v>
      </c>
      <c r="CY993" s="147" t="s">
        <v>5266</v>
      </c>
      <c r="CZ993" s="146" t="s">
        <v>8138</v>
      </c>
      <c r="DA993" s="147" t="s">
        <v>5266</v>
      </c>
      <c r="DB993" s="146" t="s">
        <v>8138</v>
      </c>
      <c r="DC993" s="147" t="s">
        <v>5266</v>
      </c>
      <c r="EQ993" s="135"/>
      <c r="ES993" s="135"/>
    </row>
    <row r="994" spans="100:149" ht="14.85" customHeight="1">
      <c r="CV994" s="146" t="s">
        <v>8139</v>
      </c>
      <c r="CW994" s="147" t="s">
        <v>5267</v>
      </c>
      <c r="CX994" s="146" t="s">
        <v>8139</v>
      </c>
      <c r="CY994" s="147" t="s">
        <v>5267</v>
      </c>
      <c r="CZ994" s="146" t="s">
        <v>8139</v>
      </c>
      <c r="DA994" s="147" t="s">
        <v>5267</v>
      </c>
      <c r="DB994" s="146" t="s">
        <v>8139</v>
      </c>
      <c r="DC994" s="147" t="s">
        <v>5267</v>
      </c>
      <c r="EQ994" s="135"/>
      <c r="ES994" s="135"/>
    </row>
    <row r="995" spans="100:149" ht="14.85" customHeight="1">
      <c r="CV995" s="146" t="s">
        <v>8139</v>
      </c>
      <c r="CW995" s="147" t="s">
        <v>5267</v>
      </c>
      <c r="CX995" s="146" t="s">
        <v>8139</v>
      </c>
      <c r="CY995" s="147" t="s">
        <v>5267</v>
      </c>
      <c r="CZ995" s="146" t="s">
        <v>8139</v>
      </c>
      <c r="DA995" s="147" t="s">
        <v>5267</v>
      </c>
      <c r="DB995" s="146" t="s">
        <v>8139</v>
      </c>
      <c r="DC995" s="147" t="s">
        <v>5267</v>
      </c>
      <c r="EQ995" s="135"/>
      <c r="ES995" s="135"/>
    </row>
    <row r="996" spans="100:149" ht="14.85" customHeight="1">
      <c r="CV996" s="146" t="s">
        <v>8140</v>
      </c>
      <c r="CW996" s="147" t="s">
        <v>5268</v>
      </c>
      <c r="CX996" s="146" t="s">
        <v>8140</v>
      </c>
      <c r="CY996" s="147" t="s">
        <v>5268</v>
      </c>
      <c r="CZ996" s="146" t="s">
        <v>8140</v>
      </c>
      <c r="DA996" s="147" t="s">
        <v>5268</v>
      </c>
      <c r="DB996" s="146" t="s">
        <v>8140</v>
      </c>
      <c r="DC996" s="147" t="s">
        <v>5268</v>
      </c>
      <c r="EQ996" s="135"/>
      <c r="ES996" s="135"/>
    </row>
    <row r="997" spans="100:149" ht="14.85" customHeight="1">
      <c r="CV997" s="146" t="s">
        <v>8140</v>
      </c>
      <c r="CW997" s="147" t="s">
        <v>5268</v>
      </c>
      <c r="CX997" s="146" t="s">
        <v>8140</v>
      </c>
      <c r="CY997" s="147" t="s">
        <v>5268</v>
      </c>
      <c r="CZ997" s="146" t="s">
        <v>8140</v>
      </c>
      <c r="DA997" s="147" t="s">
        <v>5268</v>
      </c>
      <c r="DB997" s="146" t="s">
        <v>8140</v>
      </c>
      <c r="DC997" s="147" t="s">
        <v>5268</v>
      </c>
      <c r="EO997" s="135"/>
      <c r="EQ997" s="135"/>
    </row>
    <row r="998" spans="100:149" ht="14.85" customHeight="1">
      <c r="CV998" s="146" t="s">
        <v>5269</v>
      </c>
      <c r="CW998" s="147" t="s">
        <v>5270</v>
      </c>
      <c r="CX998" s="146" t="s">
        <v>5269</v>
      </c>
      <c r="CY998" s="147" t="s">
        <v>5270</v>
      </c>
      <c r="CZ998" s="146" t="s">
        <v>5269</v>
      </c>
      <c r="DA998" s="147" t="s">
        <v>5270</v>
      </c>
      <c r="DB998" s="146" t="s">
        <v>5269</v>
      </c>
      <c r="DC998" s="147" t="s">
        <v>5270</v>
      </c>
      <c r="EO998" s="135"/>
      <c r="EQ998" s="135"/>
    </row>
    <row r="999" spans="100:149" ht="14.85" customHeight="1">
      <c r="CV999" s="146" t="s">
        <v>8141</v>
      </c>
      <c r="CW999" s="147" t="s">
        <v>5271</v>
      </c>
      <c r="CX999" s="146" t="s">
        <v>8141</v>
      </c>
      <c r="CY999" s="147" t="s">
        <v>5271</v>
      </c>
      <c r="CZ999" s="146" t="s">
        <v>8141</v>
      </c>
      <c r="DA999" s="147" t="s">
        <v>5271</v>
      </c>
      <c r="DB999" s="146" t="s">
        <v>8141</v>
      </c>
      <c r="DC999" s="147" t="s">
        <v>5271</v>
      </c>
      <c r="EO999" s="135"/>
      <c r="EQ999" s="135"/>
    </row>
    <row r="1000" spans="100:149" ht="14.85" customHeight="1">
      <c r="CV1000" s="146" t="s">
        <v>8141</v>
      </c>
      <c r="CW1000" s="147" t="s">
        <v>5271</v>
      </c>
      <c r="CX1000" s="146" t="s">
        <v>8141</v>
      </c>
      <c r="CY1000" s="147" t="s">
        <v>5271</v>
      </c>
      <c r="CZ1000" s="146" t="s">
        <v>8141</v>
      </c>
      <c r="DA1000" s="147" t="s">
        <v>5271</v>
      </c>
      <c r="DB1000" s="146" t="s">
        <v>8141</v>
      </c>
      <c r="DC1000" s="147" t="s">
        <v>5271</v>
      </c>
      <c r="EO1000" s="135"/>
      <c r="EQ1000" s="135"/>
    </row>
    <row r="1001" spans="100:149" ht="14.85" customHeight="1" thickBot="1">
      <c r="CV1001" s="148" t="s">
        <v>8141</v>
      </c>
      <c r="CW1001" s="149" t="s">
        <v>5271</v>
      </c>
      <c r="CX1001" s="148" t="s">
        <v>8141</v>
      </c>
      <c r="CY1001" s="149" t="s">
        <v>5271</v>
      </c>
      <c r="CZ1001" s="148" t="s">
        <v>8141</v>
      </c>
      <c r="DA1001" s="149" t="s">
        <v>5271</v>
      </c>
      <c r="DB1001" s="148" t="s">
        <v>8141</v>
      </c>
      <c r="DC1001" s="149" t="s">
        <v>5271</v>
      </c>
      <c r="EO1001" s="135"/>
      <c r="EQ1001" s="135"/>
    </row>
    <row r="1002" spans="100:149" ht="14.85" customHeight="1">
      <c r="EK1002" s="135"/>
    </row>
    <row r="1003" spans="100:149" ht="14.85" customHeight="1">
      <c r="EK1003" s="135"/>
    </row>
  </sheetData>
  <autoFilter ref="HB6:HC993" xr:uid="{7EA10832-93FA-4262-8D53-02D4E6BDD4D8}"/>
  <mergeCells count="160">
    <mergeCell ref="GV3:GW3"/>
    <mergeCell ref="GX3:GY3"/>
    <mergeCell ref="GZ3:HA3"/>
    <mergeCell ref="HB3:HC3"/>
    <mergeCell ref="HD3:HE3"/>
    <mergeCell ref="HF3:HG3"/>
    <mergeCell ref="GJ3:GK3"/>
    <mergeCell ref="GL3:GM3"/>
    <mergeCell ref="GN3:GO3"/>
    <mergeCell ref="GP3:GQ3"/>
    <mergeCell ref="GR3:GS3"/>
    <mergeCell ref="GT3:GU3"/>
    <mergeCell ref="CR3:CS3"/>
    <mergeCell ref="FZ3:GA3"/>
    <mergeCell ref="GB3:GC3"/>
    <mergeCell ref="GD3:GE3"/>
    <mergeCell ref="GF3:GG3"/>
    <mergeCell ref="GH3:GI3"/>
    <mergeCell ref="BJ3:BK3"/>
    <mergeCell ref="BL3:BM3"/>
    <mergeCell ref="BN3:BO3"/>
    <mergeCell ref="BP3:BQ3"/>
    <mergeCell ref="BR3:BS3"/>
    <mergeCell ref="CN3:CO3"/>
    <mergeCell ref="AX3:AY3"/>
    <mergeCell ref="AZ3:BA3"/>
    <mergeCell ref="BB3:BC3"/>
    <mergeCell ref="BD3:BE3"/>
    <mergeCell ref="BF3:BG3"/>
    <mergeCell ref="BH3:BI3"/>
    <mergeCell ref="AL3:AM3"/>
    <mergeCell ref="AN3:AO3"/>
    <mergeCell ref="AP3:AQ3"/>
    <mergeCell ref="AR3:AS3"/>
    <mergeCell ref="AT3:AU3"/>
    <mergeCell ref="AV3:AW3"/>
    <mergeCell ref="Z3:AA3"/>
    <mergeCell ref="AB3:AC3"/>
    <mergeCell ref="AD3:AE3"/>
    <mergeCell ref="AF3:AG3"/>
    <mergeCell ref="AH3:AI3"/>
    <mergeCell ref="AJ3:AK3"/>
    <mergeCell ref="N3:O3"/>
    <mergeCell ref="P3:Q3"/>
    <mergeCell ref="R3:S3"/>
    <mergeCell ref="T3:U3"/>
    <mergeCell ref="V3:W3"/>
    <mergeCell ref="X3:Y3"/>
    <mergeCell ref="GX2:GY2"/>
    <mergeCell ref="GZ2:HA2"/>
    <mergeCell ref="HB2:HC2"/>
    <mergeCell ref="HD2:HE2"/>
    <mergeCell ref="HF2:HG2"/>
    <mergeCell ref="B3:C3"/>
    <mergeCell ref="F3:G3"/>
    <mergeCell ref="H3:I3"/>
    <mergeCell ref="J3:K3"/>
    <mergeCell ref="L3:M3"/>
    <mergeCell ref="GL2:GM2"/>
    <mergeCell ref="GN2:GO2"/>
    <mergeCell ref="GP2:GQ2"/>
    <mergeCell ref="GR2:GS2"/>
    <mergeCell ref="GT2:GU2"/>
    <mergeCell ref="GV2:GW2"/>
    <mergeCell ref="FZ2:GA2"/>
    <mergeCell ref="GB2:GC2"/>
    <mergeCell ref="GD2:GE2"/>
    <mergeCell ref="GF2:GG2"/>
    <mergeCell ref="GH2:GI2"/>
    <mergeCell ref="GJ2:GK2"/>
    <mergeCell ref="FN2:FO2"/>
    <mergeCell ref="FP2:FQ2"/>
    <mergeCell ref="FR2:FS2"/>
    <mergeCell ref="FT2:FU2"/>
    <mergeCell ref="FV2:FW2"/>
    <mergeCell ref="FX2:FY2"/>
    <mergeCell ref="FB2:FC2"/>
    <mergeCell ref="FD2:FE2"/>
    <mergeCell ref="FF2:FG2"/>
    <mergeCell ref="FH2:FI2"/>
    <mergeCell ref="FJ2:FK2"/>
    <mergeCell ref="FL2:FM2"/>
    <mergeCell ref="EP2:EQ2"/>
    <mergeCell ref="ER2:ES2"/>
    <mergeCell ref="ET2:EU2"/>
    <mergeCell ref="EV2:EW2"/>
    <mergeCell ref="EX2:EY2"/>
    <mergeCell ref="EZ2:FA2"/>
    <mergeCell ref="ED2:EE2"/>
    <mergeCell ref="EF2:EG2"/>
    <mergeCell ref="EH2:EI2"/>
    <mergeCell ref="EJ2:EK2"/>
    <mergeCell ref="EL2:EM2"/>
    <mergeCell ref="EN2:EO2"/>
    <mergeCell ref="DR2:DS2"/>
    <mergeCell ref="DT2:DU2"/>
    <mergeCell ref="DV2:DW2"/>
    <mergeCell ref="DX2:DY2"/>
    <mergeCell ref="DZ2:EA2"/>
    <mergeCell ref="EB2:EC2"/>
    <mergeCell ref="DF2:DG2"/>
    <mergeCell ref="DH2:DI2"/>
    <mergeCell ref="DJ2:DK2"/>
    <mergeCell ref="DL2:DM2"/>
    <mergeCell ref="DN2:DO2"/>
    <mergeCell ref="DP2:DQ2"/>
    <mergeCell ref="CT2:CU2"/>
    <mergeCell ref="CV2:CW2"/>
    <mergeCell ref="CX2:CY2"/>
    <mergeCell ref="CZ2:DA2"/>
    <mergeCell ref="DB2:DC2"/>
    <mergeCell ref="DD2:DE2"/>
    <mergeCell ref="CH2:CI2"/>
    <mergeCell ref="CJ2:CK2"/>
    <mergeCell ref="CL2:CM2"/>
    <mergeCell ref="CN2:CO2"/>
    <mergeCell ref="CP2:CQ2"/>
    <mergeCell ref="CR2:CS2"/>
    <mergeCell ref="BV2:BW2"/>
    <mergeCell ref="BX2:BY2"/>
    <mergeCell ref="BZ2:CA2"/>
    <mergeCell ref="CB2:CC2"/>
    <mergeCell ref="CD2:CE2"/>
    <mergeCell ref="CF2:CG2"/>
    <mergeCell ref="BJ2:BK2"/>
    <mergeCell ref="BL2:BM2"/>
    <mergeCell ref="BN2:BO2"/>
    <mergeCell ref="BP2:BQ2"/>
    <mergeCell ref="BR2:BS2"/>
    <mergeCell ref="BT2:BU2"/>
    <mergeCell ref="AX2:AY2"/>
    <mergeCell ref="AZ2:BA2"/>
    <mergeCell ref="BB2:BC2"/>
    <mergeCell ref="BD2:BE2"/>
    <mergeCell ref="BF2:BG2"/>
    <mergeCell ref="BH2:BI2"/>
    <mergeCell ref="AL2:AM2"/>
    <mergeCell ref="AN2:AO2"/>
    <mergeCell ref="AP2:AQ2"/>
    <mergeCell ref="AR2:AS2"/>
    <mergeCell ref="AT2:AU2"/>
    <mergeCell ref="AV2:AW2"/>
    <mergeCell ref="AF2:AG2"/>
    <mergeCell ref="AH2:AI2"/>
    <mergeCell ref="AJ2:AK2"/>
    <mergeCell ref="N2:O2"/>
    <mergeCell ref="P2:Q2"/>
    <mergeCell ref="R2:S2"/>
    <mergeCell ref="T2:U2"/>
    <mergeCell ref="V2:W2"/>
    <mergeCell ref="X2:Y2"/>
    <mergeCell ref="B2:C2"/>
    <mergeCell ref="D2:E2"/>
    <mergeCell ref="F2:G2"/>
    <mergeCell ref="H2:I2"/>
    <mergeCell ref="J2:K2"/>
    <mergeCell ref="L2:M2"/>
    <mergeCell ref="Z2:AA2"/>
    <mergeCell ref="AB2:AC2"/>
    <mergeCell ref="AD2:AE2"/>
  </mergeCells>
  <dataValidations count="1">
    <dataValidation type="custom" allowBlank="1" showInputMessage="1" showErrorMessage="1" sqref="GG22 GG8" xr:uid="{6F1AF99C-DDA8-4BA7-9F4B-92518CEB4320}">
      <formula1>0</formula1>
    </dataValidation>
  </dataValidation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tabColor theme="1"/>
  </sheetPr>
  <dimension ref="B1:L15"/>
  <sheetViews>
    <sheetView showGridLines="0" workbookViewId="0">
      <selection activeCell="J6" sqref="J6"/>
    </sheetView>
  </sheetViews>
  <sheetFormatPr defaultRowHeight="14.4"/>
  <cols>
    <col min="1" max="1" width="1.6640625" customWidth="1"/>
    <col min="2" max="2" width="12.44140625" bestFit="1" customWidth="1"/>
    <col min="3" max="3" width="1.6640625" customWidth="1"/>
    <col min="4" max="4" width="29.5546875" bestFit="1" customWidth="1"/>
    <col min="5" max="5" width="1.6640625" customWidth="1"/>
    <col min="6" max="6" width="35.33203125" bestFit="1" customWidth="1"/>
    <col min="7" max="7" width="1.6640625" customWidth="1"/>
    <col min="8" max="8" width="24" bestFit="1" customWidth="1"/>
    <col min="9" max="9" width="1.6640625" customWidth="1"/>
    <col min="10" max="10" width="29.33203125" bestFit="1" customWidth="1"/>
    <col min="11" max="11" width="1.6640625" customWidth="1"/>
    <col min="12" max="12" width="31.33203125" bestFit="1" customWidth="1"/>
  </cols>
  <sheetData>
    <row r="1" spans="2:12">
      <c r="B1" s="23" t="s">
        <v>8142</v>
      </c>
      <c r="D1" s="23" t="s">
        <v>8143</v>
      </c>
      <c r="F1" t="s">
        <v>8144</v>
      </c>
      <c r="H1" s="200" t="s">
        <v>8145</v>
      </c>
      <c r="J1" s="23" t="s">
        <v>8146</v>
      </c>
      <c r="L1" s="23" t="s">
        <v>8147</v>
      </c>
    </row>
    <row r="2" spans="2:12">
      <c r="B2" s="24" t="s">
        <v>8148</v>
      </c>
      <c r="D2" t="s">
        <v>8149</v>
      </c>
      <c r="F2" t="s">
        <v>8150</v>
      </c>
      <c r="H2" t="s">
        <v>8151</v>
      </c>
      <c r="J2" t="s">
        <v>8152</v>
      </c>
      <c r="L2" t="s">
        <v>8153</v>
      </c>
    </row>
    <row r="3" spans="2:12">
      <c r="B3" s="26" t="s">
        <v>8154</v>
      </c>
      <c r="D3" t="s">
        <v>8155</v>
      </c>
      <c r="F3" t="s">
        <v>8156</v>
      </c>
      <c r="H3" t="s">
        <v>8157</v>
      </c>
      <c r="J3" t="s">
        <v>8158</v>
      </c>
      <c r="L3" t="s">
        <v>8159</v>
      </c>
    </row>
    <row r="4" spans="2:12">
      <c r="B4" s="27" t="s">
        <v>8160</v>
      </c>
      <c r="D4" t="s">
        <v>8161</v>
      </c>
      <c r="F4" t="s">
        <v>8162</v>
      </c>
      <c r="H4" t="s">
        <v>69</v>
      </c>
      <c r="J4" t="s">
        <v>8163</v>
      </c>
      <c r="L4" t="s">
        <v>8152</v>
      </c>
    </row>
    <row r="5" spans="2:12">
      <c r="B5" s="25" t="s">
        <v>8152</v>
      </c>
      <c r="D5" t="s">
        <v>8164</v>
      </c>
      <c r="F5" t="s">
        <v>8165</v>
      </c>
      <c r="H5" t="s">
        <v>8166</v>
      </c>
      <c r="J5" t="s">
        <v>8167</v>
      </c>
      <c r="L5" t="s">
        <v>8168</v>
      </c>
    </row>
    <row r="6" spans="2:12">
      <c r="B6" t="s">
        <v>8169</v>
      </c>
      <c r="D6" t="s">
        <v>8170</v>
      </c>
      <c r="H6" t="s">
        <v>8171</v>
      </c>
      <c r="J6" t="s">
        <v>8172</v>
      </c>
    </row>
    <row r="7" spans="2:12">
      <c r="B7" t="s">
        <v>8173</v>
      </c>
      <c r="D7" t="s">
        <v>8174</v>
      </c>
      <c r="H7" t="s">
        <v>8175</v>
      </c>
      <c r="J7" t="s">
        <v>8176</v>
      </c>
    </row>
    <row r="8" spans="2:12">
      <c r="B8" t="s">
        <v>8177</v>
      </c>
      <c r="D8" t="s">
        <v>8178</v>
      </c>
      <c r="J8" t="s">
        <v>8179</v>
      </c>
    </row>
    <row r="9" spans="2:12">
      <c r="B9" t="s">
        <v>8180</v>
      </c>
      <c r="D9" t="s">
        <v>8181</v>
      </c>
      <c r="J9" t="s">
        <v>8182</v>
      </c>
    </row>
    <row r="10" spans="2:12">
      <c r="D10" t="s">
        <v>8183</v>
      </c>
      <c r="J10" t="s">
        <v>8184</v>
      </c>
    </row>
    <row r="11" spans="2:12">
      <c r="D11" t="s">
        <v>8185</v>
      </c>
    </row>
    <row r="12" spans="2:12">
      <c r="D12" t="s">
        <v>8186</v>
      </c>
    </row>
    <row r="13" spans="2:12">
      <c r="D13" t="s">
        <v>8187</v>
      </c>
    </row>
    <row r="14" spans="2:12">
      <c r="D14" t="s">
        <v>8188</v>
      </c>
    </row>
    <row r="15" spans="2:12">
      <c r="D15" t="s">
        <v>8189</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xml version="1.0" encoding="utf-8"?>
<?mso-contentType ?>
<FormTemplates xmlns="http://schemas.microsoft.com/sharepoint/v3/contenttype/forms">
  <Display>DocumentLibraryForm</Display>
  <Edit>DocumentLibraryForm</Edit>
  <New>DocumentLibraryForm</New>
</FormTemplates>
</file>

<file path=customXml/item19.xml><?xml version="1.0" encoding="utf-8"?>
<ct:contentTypeSchema xmlns:ct="http://schemas.microsoft.com/office/2006/metadata/contentType" xmlns:ma="http://schemas.microsoft.com/office/2006/metadata/properties/metaAttributes" ct:_="" ma:_="" ma:contentTypeName="Document" ma:contentTypeID="0x0101000B6B9A5E792D2446B8986FAE34BEC557" ma:contentTypeVersion="13" ma:contentTypeDescription="Create a new document." ma:contentTypeScope="" ma:versionID="bcbfbc2cb1af6561f86a8ad5daa6a063">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0035057686010aa8dcf9a0ff3cb7fe0a"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Unified Compliance Policy Properties" ma:hidden="true" ma:internalName="_ip_UnifiedCompliancePolicyProperties">
      <xsd:simpleType>
        <xsd:restriction base="dms:Note"/>
      </xsd:simpleType>
    </xsd:element>
    <xsd:element name="_ip_UnifiedCompliancePolicyUIAction" ma:index="1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0.xml>��
</file>

<file path=customXml/item21.xml>��
</file>

<file path=customXml/item22.xml>��
</file>

<file path=customXml/item2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5ad20f8b-9281-4829-a9aa-2b5a878ba2cc">
      <Terms xmlns="http://schemas.microsoft.com/office/infopath/2007/PartnerControls"/>
    </lcf76f155ced4ddcb4097134ff3c332f>
    <TaxCatchAll xmlns="09d3dac3-f296-4107-b579-4b1e37be6169" xsi:nil="true"/>
  </documentManagement>
</p:properties>
</file>

<file path=customXml/itemProps1.xml><?xml version="1.0" encoding="utf-8"?>
<ds:datastoreItem xmlns:ds="http://schemas.openxmlformats.org/officeDocument/2006/customXml" ds:itemID="{1AC5B5BC-D19A-4429-9B1F-EEEC4403DAEA}">
  <ds:schemaRefs>
    <ds:schemaRef ds:uri="http://gemini/pivotcustomization/IsSandboxEmbedded"/>
  </ds:schemaRefs>
</ds:datastoreItem>
</file>

<file path=customXml/itemProps2.xml><?xml version="1.0" encoding="utf-8"?>
<ds:datastoreItem xmlns:ds="http://schemas.openxmlformats.org/officeDocument/2006/customXml" ds:itemID="{C3E28041-12CE-4F12-9AA5-9B870190F928}">
  <ds:schemaRefs>
    <ds:schemaRef ds:uri="http://gemini/pivotcustomization/TableWidget"/>
  </ds:schemaRefs>
</ds:datastoreItem>
</file>

<file path=customXml/itemProps3.xml><?xml version="1.0" encoding="utf-8"?>
<ds:datastoreItem xmlns:ds="http://schemas.openxmlformats.org/officeDocument/2006/customXml" ds:itemID="{73027867-55FC-4EE8-A46B-60A4A2E04568}">
  <ds:schemaRefs>
    <ds:schemaRef ds:uri="http://gemini/pivotcustomization/ShowHidden"/>
  </ds:schemaRefs>
</ds:datastoreItem>
</file>

<file path=customXml/itemProps4.xml><?xml version="1.0" encoding="utf-8"?>
<ds:datastoreItem xmlns:ds="http://schemas.openxmlformats.org/officeDocument/2006/customXml" ds:itemID="{8687B077-C818-40F9-8E03-9082AA6B5B47}">
  <ds:schemaRefs>
    <ds:schemaRef ds:uri="http://gemini/pivotcustomization/TableXML_Table2"/>
  </ds:schemaRefs>
</ds:datastoreItem>
</file>

<file path=customXml/itemProps5.xml><?xml version="1.0" encoding="utf-8"?>
<ds:datastoreItem xmlns:ds="http://schemas.openxmlformats.org/officeDocument/2006/customXml" ds:itemID="{530C666F-EBA0-4E21-A948-7C26A4EB67DF}">
  <ds:schemaRefs>
    <ds:schemaRef ds:uri="http://schemas.microsoft.com/DataMashup"/>
  </ds:schemaRefs>
</ds:datastoreItem>
</file>

<file path=customXml/itemProps6.xml><?xml version="1.0" encoding="utf-8"?>
<ds:datastoreItem xmlns:ds="http://schemas.openxmlformats.org/officeDocument/2006/customXml" ds:itemID="{67442A72-E28D-479D-82F7-F959F987DE19}">
  <ds:schemaRefs>
    <ds:schemaRef ds:uri="http://gemini/pivotcustomization/ClientWindowXML"/>
  </ds:schemaRefs>
</ds:datastoreItem>
</file>

<file path=customXml/itemProps7.xml><?xml version="1.0" encoding="utf-8"?>
<ds:datastoreItem xmlns:ds="http://schemas.openxmlformats.org/officeDocument/2006/customXml" ds:itemID="{3C9AB62E-380F-4733-92AD-C0D67312BA4A}">
  <ds:schemaRefs>
    <ds:schemaRef ds:uri="http://gemini/pivotcustomization/MeasureGridState"/>
  </ds:schemaRefs>
</ds:datastoreItem>
</file>

<file path=customXml/itemProps8.xml><?xml version="1.0" encoding="utf-8"?>
<ds:datastoreItem xmlns:ds="http://schemas.openxmlformats.org/officeDocument/2006/customXml" ds:itemID="{FCE0E315-5310-4EA6-8CD1-04FDC5970849}">
  <ds:schemaRefs>
    <ds:schemaRef ds:uri="http://gemini/pivotcustomization/TableXML_Table1"/>
  </ds:schemaRefs>
</ds:datastoreItem>
</file>

<file path=customXml/itemProps9.xml><?xml version="1.0" encoding="utf-8"?>
<ds:datastoreItem xmlns:ds="http://schemas.openxmlformats.org/officeDocument/2006/customXml" ds:itemID="{7320DD7D-004F-4337-9FC9-B5BE54A9E0F9}">
  <ds:schemaRefs>
    <ds:schemaRef ds:uri="http://gemini/pivotcustomization/SandboxNonEmpty"/>
  </ds:schemaRefs>
</ds:datastoreItem>
</file>

<file path=customXml/itemProps10.xml><?xml version="1.0" encoding="utf-8"?>
<ds:datastoreItem xmlns:ds="http://schemas.openxmlformats.org/officeDocument/2006/customXml" ds:itemID="{C6402D99-3CCF-4D48-B7DF-D1EF801744C0}">
  <ds:schemaRefs>
    <ds:schemaRef ds:uri="http://gemini/pivotcustomization/Diagrams"/>
  </ds:schemaRefs>
</ds:datastoreItem>
</file>

<file path=customXml/itemProps11.xml><?xml version="1.0" encoding="utf-8"?>
<ds:datastoreItem xmlns:ds="http://schemas.openxmlformats.org/officeDocument/2006/customXml" ds:itemID="{7845F051-9787-426D-863C-68E630618067}">
  <ds:schemaRefs>
    <ds:schemaRef ds:uri="http://gemini/pivotcustomization/FormulaBarState"/>
  </ds:schemaRefs>
</ds:datastoreItem>
</file>

<file path=customXml/itemProps12.xml><?xml version="1.0" encoding="utf-8"?>
<ds:datastoreItem xmlns:ds="http://schemas.openxmlformats.org/officeDocument/2006/customXml" ds:itemID="{578FC56D-039C-4B63-A50D-9AE92994C8C3}">
  <ds:schemaRefs>
    <ds:schemaRef ds:uri="http://gemini/pivotcustomization/TableOrder"/>
  </ds:schemaRefs>
</ds:datastoreItem>
</file>

<file path=customXml/itemProps13.xml><?xml version="1.0" encoding="utf-8"?>
<ds:datastoreItem xmlns:ds="http://schemas.openxmlformats.org/officeDocument/2006/customXml" ds:itemID="{0F0CBB30-42BC-4EA0-8D45-D49CDF735E4C}">
  <ds:schemaRefs>
    <ds:schemaRef ds:uri="http://gemini/pivotcustomization/TableXML_Table3"/>
  </ds:schemaRefs>
</ds:datastoreItem>
</file>

<file path=customXml/itemProps14.xml><?xml version="1.0" encoding="utf-8"?>
<ds:datastoreItem xmlns:ds="http://schemas.openxmlformats.org/officeDocument/2006/customXml" ds:itemID="{FD9FFBB4-E6E7-4C1A-86C1-29A6BFDB8563}">
  <ds:schemaRefs>
    <ds:schemaRef ds:uri="http://gemini/pivotcustomization/ShowImplicitMeasures"/>
  </ds:schemaRefs>
</ds:datastoreItem>
</file>

<file path=customXml/itemProps15.xml><?xml version="1.0" encoding="utf-8"?>
<ds:datastoreItem xmlns:ds="http://schemas.openxmlformats.org/officeDocument/2006/customXml" ds:itemID="{469216C0-C531-47B8-A96E-24C0E7B62815}">
  <ds:schemaRefs>
    <ds:schemaRef ds:uri="http://gemini/pivotcustomization/TableXML_Table4"/>
  </ds:schemaRefs>
</ds:datastoreItem>
</file>

<file path=customXml/itemProps16.xml><?xml version="1.0" encoding="utf-8"?>
<ds:datastoreItem xmlns:ds="http://schemas.openxmlformats.org/officeDocument/2006/customXml" ds:itemID="{0BF17A3F-A77D-49BA-84E5-21F9CA5375BF}">
  <ds:schemaRefs>
    <ds:schemaRef ds:uri="http://gemini/pivotcustomization/LinkedTableUpdateMode"/>
  </ds:schemaRefs>
</ds:datastoreItem>
</file>

<file path=customXml/itemProps17.xml><?xml version="1.0" encoding="utf-8"?>
<ds:datastoreItem xmlns:ds="http://schemas.openxmlformats.org/officeDocument/2006/customXml" ds:itemID="{E953D48F-0164-488A-8525-97FA11D6A6AF}">
  <ds:schemaRefs>
    <ds:schemaRef ds:uri="http://gemini/pivotcustomization/ErrorCache"/>
  </ds:schemaRefs>
</ds:datastoreItem>
</file>

<file path=customXml/itemProps18.xml><?xml version="1.0" encoding="utf-8"?>
<ds:datastoreItem xmlns:ds="http://schemas.openxmlformats.org/officeDocument/2006/customXml" ds:itemID="{735D9B78-8294-4D82-9B9C-AADAE1413EDF}">
  <ds:schemaRefs>
    <ds:schemaRef ds:uri="http://schemas.microsoft.com/sharepoint/v3/contenttype/forms"/>
  </ds:schemaRefs>
</ds:datastoreItem>
</file>

<file path=customXml/itemProps19.xml><?xml version="1.0" encoding="utf-8"?>
<ds:datastoreItem xmlns:ds="http://schemas.openxmlformats.org/officeDocument/2006/customXml" ds:itemID="{FFEAD088-E946-4625-B692-46EA78437F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ad20f8b-9281-4829-a9aa-2b5a878ba2cc"/>
    <ds:schemaRef ds:uri="09d3dac3-f296-4107-b579-4b1e37be61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0.xml><?xml version="1.0" encoding="utf-8"?>
<ds:datastoreItem xmlns:ds="http://schemas.openxmlformats.org/officeDocument/2006/customXml" ds:itemID="{6FE3D323-5D75-4526-9DDF-31DC0FA8E3A2}">
  <ds:schemaRefs>
    <ds:schemaRef ds:uri="http://gemini/pivotcustomization/PowerPivotVersion"/>
  </ds:schemaRefs>
</ds:datastoreItem>
</file>

<file path=customXml/itemProps21.xml><?xml version="1.0" encoding="utf-8"?>
<ds:datastoreItem xmlns:ds="http://schemas.openxmlformats.org/officeDocument/2006/customXml" ds:itemID="{F0577E78-9FF2-4832-A023-02B488AA566D}">
  <ds:schemaRefs>
    <ds:schemaRef ds:uri="http://gemini/pivotcustomization/RelationshipAutoDetectionEnabled"/>
  </ds:schemaRefs>
</ds:datastoreItem>
</file>

<file path=customXml/itemProps22.xml><?xml version="1.0" encoding="utf-8"?>
<ds:datastoreItem xmlns:ds="http://schemas.openxmlformats.org/officeDocument/2006/customXml" ds:itemID="{FAA1F921-19AD-4976-8827-E21CE6428E2A}">
  <ds:schemaRefs>
    <ds:schemaRef ds:uri="http://gemini/pivotcustomization/ManualCalcMode"/>
  </ds:schemaRefs>
</ds:datastoreItem>
</file>

<file path=customXml/itemProps23.xml><?xml version="1.0" encoding="utf-8"?>
<ds:datastoreItem xmlns:ds="http://schemas.openxmlformats.org/officeDocument/2006/customXml" ds:itemID="{5C3B4342-50BC-4F20-A7C5-2C6E5F8C5C20}">
  <ds:schemaRefs>
    <ds:schemaRef ds:uri="http://schemas.microsoft.com/office/2006/metadata/properties"/>
    <ds:schemaRef ds:uri="http://schemas.microsoft.com/office/infopath/2007/PartnerControls"/>
    <ds:schemaRef ds:uri="a9b50dc7-8f72-473c-8b7e-4a8c46ecad32"/>
    <ds:schemaRef ds:uri="7b1ec8e5-5652-48eb-8550-a56a35f5f817"/>
    <ds:schemaRef ds:uri="http://schemas.microsoft.com/sharepoint/v3"/>
    <ds:schemaRef ds:uri="5ad20f8b-9281-4829-a9aa-2b5a878ba2cc"/>
    <ds:schemaRef ds:uri="09d3dac3-f296-4107-b579-4b1e37be616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Capa</vt:lpstr>
      <vt:lpstr>1. Metodologia</vt:lpstr>
      <vt:lpstr>LT002_INSTRUMENT</vt:lpstr>
      <vt:lpstr>LT003_ENTITY</vt:lpstr>
      <vt:lpstr>LT004_PROTECTION</vt:lpstr>
      <vt:lpstr>LT005_INSTR_ENT</vt:lpstr>
      <vt:lpstr>LT006_INSTR_PROT</vt:lpstr>
      <vt:lpstr>Code List (old)</vt:lpstr>
      <vt:lpstr>SUBPORTFOLIO_ID - Code List</vt:lpstr>
      <vt:lpstr>CodeList</vt:lpstr>
      <vt:lpstr>Tabelas AUX</vt:lpstr>
      <vt:lpstr>Estados</vt:lpstr>
      <vt:lpstr>Pendências</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NEYOND</dc:creator>
  <cp:keywords/>
  <dc:description/>
  <cp:lastModifiedBy>Luís Filipe da Silva Pragosa</cp:lastModifiedBy>
  <cp:revision/>
  <dcterms:created xsi:type="dcterms:W3CDTF">2020-12-18T17:33:37Z</dcterms:created>
  <dcterms:modified xsi:type="dcterms:W3CDTF">2026-04-30T15:05:09Z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0x0101000B6B9A5E792D2446B8986FAE34BEC557</vt:lpwstr>
  </property>
  <property fmtid="{D5CDD505-2E9C-101B-9397-08002B2CF9AE}" pid="5" name="MSIP_Label_0c2abd79-57a9-4473-8700-c843f76a1e37_Enabled">
    <vt:lpwstr>true</vt:lpwstr>
  </property>
  <property fmtid="{D5CDD505-2E9C-101B-9397-08002B2CF9AE}" pid="6" name="MSIP_Label_0c2abd79-57a9-4473-8700-c843f76a1e37_SetDate">
    <vt:lpwstr>2022-11-10T11:03:53Z</vt:lpwstr>
  </property>
  <property fmtid="{D5CDD505-2E9C-101B-9397-08002B2CF9AE}" pid="7" name="MSIP_Label_0c2abd79-57a9-4473-8700-c843f76a1e37_Method">
    <vt:lpwstr>Privileged</vt:lpwstr>
  </property>
  <property fmtid="{D5CDD505-2E9C-101B-9397-08002B2CF9AE}" pid="8" name="MSIP_Label_0c2abd79-57a9-4473-8700-c843f76a1e37_Name">
    <vt:lpwstr>Internal</vt:lpwstr>
  </property>
  <property fmtid="{D5CDD505-2E9C-101B-9397-08002B2CF9AE}" pid="9" name="MSIP_Label_0c2abd79-57a9-4473-8700-c843f76a1e37_SiteId">
    <vt:lpwstr>35595a02-4d6d-44ac-99e1-f9ab4cd872db</vt:lpwstr>
  </property>
  <property fmtid="{D5CDD505-2E9C-101B-9397-08002B2CF9AE}" pid="10" name="MSIP_Label_0c2abd79-57a9-4473-8700-c843f76a1e37_ActionId">
    <vt:lpwstr>b5e7def4-94a1-4c45-976b-03c066d61c9e</vt:lpwstr>
  </property>
  <property fmtid="{D5CDD505-2E9C-101B-9397-08002B2CF9AE}" pid="11" name="MSIP_Label_0c2abd79-57a9-4473-8700-c843f76a1e37_ContentBits">
    <vt:lpwstr>0</vt:lpwstr>
  </property>
  <property fmtid="{D5CDD505-2E9C-101B-9397-08002B2CF9AE}" pid="12" name="MediaServiceImageTags">
    <vt:lpwstr/>
  </property>
</Properties>
</file>