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Google Drive\Universidade\Engenharia Informática\3º Ano\2º Semestre\MEIO\Trabalho Prático\Resultados\"/>
    </mc:Choice>
  </mc:AlternateContent>
  <bookViews>
    <workbookView xWindow="0" yWindow="0" windowWidth="19200" windowHeight="8040"/>
  </bookViews>
  <sheets>
    <sheet name="Folha1" sheetId="1" r:id="rId1"/>
  </sheets>
  <definedNames>
    <definedName name="_xlnm.Print_Area" localSheetId="0">Folha1!$B$3:$T$46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6" i="1" l="1"/>
  <c r="P85" i="1"/>
  <c r="P84" i="1"/>
  <c r="P83" i="1"/>
  <c r="P82" i="1"/>
  <c r="P81" i="1"/>
  <c r="P80" i="1"/>
  <c r="P79" i="1"/>
  <c r="P78" i="1"/>
  <c r="P77" i="1"/>
  <c r="P76" i="1"/>
  <c r="P75" i="1"/>
  <c r="T74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T35" i="1"/>
  <c r="T17" i="1"/>
  <c r="P11" i="1"/>
  <c r="Q23" i="1" a="1"/>
  <c r="Q23" i="1" s="1"/>
  <c r="Q17" i="1" a="1"/>
  <c r="Q17" i="1" s="1"/>
  <c r="Q11" i="1" a="1"/>
  <c r="Q16" i="1" s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23" i="1"/>
  <c r="R23" i="1" s="1"/>
  <c r="P24" i="1"/>
  <c r="P25" i="1"/>
  <c r="P26" i="1"/>
  <c r="P27" i="1"/>
  <c r="P28" i="1"/>
  <c r="P17" i="1"/>
  <c r="P18" i="1"/>
  <c r="P19" i="1"/>
  <c r="P20" i="1"/>
  <c r="P21" i="1"/>
  <c r="P22" i="1"/>
  <c r="P12" i="1"/>
  <c r="P13" i="1"/>
  <c r="P14" i="1"/>
  <c r="P15" i="1"/>
  <c r="P16" i="1"/>
  <c r="R17" i="1" l="1"/>
  <c r="Q26" i="1"/>
  <c r="R26" i="1" s="1"/>
  <c r="Q25" i="1"/>
  <c r="R25" i="1" s="1"/>
  <c r="S19" i="1" s="1"/>
  <c r="T19" i="1" s="1"/>
  <c r="Q28" i="1"/>
  <c r="R28" i="1" s="1"/>
  <c r="Q24" i="1"/>
  <c r="R24" i="1" s="1"/>
  <c r="S18" i="1" s="1"/>
  <c r="T18" i="1" s="1"/>
  <c r="Q27" i="1"/>
  <c r="R27" i="1" s="1"/>
  <c r="Q20" i="1"/>
  <c r="R20" i="1" s="1"/>
  <c r="Q19" i="1"/>
  <c r="R19" i="1" s="1"/>
  <c r="Q22" i="1"/>
  <c r="R22" i="1" s="1"/>
  <c r="S22" i="1" s="1"/>
  <c r="T22" i="1" s="1"/>
  <c r="Q18" i="1"/>
  <c r="R18" i="1" s="1"/>
  <c r="Q21" i="1"/>
  <c r="R21" i="1" s="1"/>
  <c r="S21" i="1" s="1"/>
  <c r="T21" i="1" s="1"/>
  <c r="Q13" i="1"/>
  <c r="Q11" i="1"/>
  <c r="Q14" i="1"/>
  <c r="Q15" i="1"/>
  <c r="Q12" i="1"/>
  <c r="R15" i="1" l="1"/>
  <c r="R11" i="1"/>
  <c r="R16" i="1"/>
  <c r="R13" i="1"/>
  <c r="R12" i="1"/>
  <c r="R14" i="1"/>
  <c r="S20" i="1" s="1"/>
  <c r="T20" i="1" l="1"/>
  <c r="Q29" i="1" a="1"/>
  <c r="Q41" i="1" a="1"/>
  <c r="Q35" i="1" a="1"/>
  <c r="Q41" i="1" l="1"/>
  <c r="R41" i="1" s="1"/>
  <c r="Q42" i="1"/>
  <c r="R42" i="1" s="1"/>
  <c r="Q43" i="1"/>
  <c r="R43" i="1" s="1"/>
  <c r="Q45" i="1"/>
  <c r="R45" i="1" s="1"/>
  <c r="Q44" i="1"/>
  <c r="R44" i="1" s="1"/>
  <c r="Q46" i="1"/>
  <c r="R46" i="1" s="1"/>
  <c r="Q35" i="1"/>
  <c r="R35" i="1" s="1"/>
  <c r="Q36" i="1"/>
  <c r="R36" i="1" s="1"/>
  <c r="Q37" i="1"/>
  <c r="R37" i="1" s="1"/>
  <c r="Q38" i="1"/>
  <c r="R38" i="1" s="1"/>
  <c r="S38" i="1" s="1"/>
  <c r="Q39" i="1"/>
  <c r="R39" i="1" s="1"/>
  <c r="S39" i="1" s="1"/>
  <c r="Q40" i="1"/>
  <c r="R40" i="1" s="1"/>
  <c r="S40" i="1" s="1"/>
  <c r="Q29" i="1"/>
  <c r="R29" i="1" s="1"/>
  <c r="Q31" i="1"/>
  <c r="R31" i="1" s="1"/>
  <c r="S37" i="1" s="1"/>
  <c r="Q33" i="1"/>
  <c r="R33" i="1" s="1"/>
  <c r="Q34" i="1"/>
  <c r="R34" i="1" s="1"/>
  <c r="Q30" i="1"/>
  <c r="R30" i="1" s="1"/>
  <c r="S36" i="1" s="1"/>
  <c r="Q32" i="1"/>
  <c r="R32" i="1" s="1"/>
  <c r="Q50" i="1" l="1" a="1"/>
  <c r="Q56" i="1" a="1"/>
  <c r="Q62" i="1" a="1"/>
  <c r="T39" i="1"/>
  <c r="T38" i="1"/>
  <c r="T40" i="1"/>
  <c r="T37" i="1"/>
  <c r="T36" i="1"/>
  <c r="Q62" i="1" l="1"/>
  <c r="R62" i="1" s="1"/>
  <c r="Q65" i="1"/>
  <c r="R65" i="1" s="1"/>
  <c r="Q66" i="1"/>
  <c r="R66" i="1" s="1"/>
  <c r="Q64" i="1"/>
  <c r="R64" i="1" s="1"/>
  <c r="Q63" i="1"/>
  <c r="R63" i="1" s="1"/>
  <c r="Q67" i="1"/>
  <c r="R67" i="1" s="1"/>
  <c r="Q56" i="1"/>
  <c r="R56" i="1" s="1"/>
  <c r="Q61" i="1"/>
  <c r="R61" i="1" s="1"/>
  <c r="S61" i="1" s="1"/>
  <c r="T61" i="1" s="1"/>
  <c r="Q59" i="1"/>
  <c r="R59" i="1" s="1"/>
  <c r="S59" i="1" s="1"/>
  <c r="T59" i="1" s="1"/>
  <c r="Q58" i="1"/>
  <c r="R58" i="1" s="1"/>
  <c r="Q57" i="1"/>
  <c r="R57" i="1" s="1"/>
  <c r="Q60" i="1"/>
  <c r="R60" i="1" s="1"/>
  <c r="S60" i="1" s="1"/>
  <c r="T60" i="1" s="1"/>
  <c r="Q50" i="1"/>
  <c r="R50" i="1" s="1"/>
  <c r="Q55" i="1"/>
  <c r="R55" i="1" s="1"/>
  <c r="Q51" i="1"/>
  <c r="R51" i="1" s="1"/>
  <c r="S57" i="1" s="1"/>
  <c r="Q52" i="1"/>
  <c r="R52" i="1" s="1"/>
  <c r="S58" i="1" s="1"/>
  <c r="T58" i="1" s="1"/>
  <c r="Q53" i="1"/>
  <c r="R53" i="1" s="1"/>
  <c r="Q54" i="1"/>
  <c r="R54" i="1" s="1"/>
  <c r="T57" i="1" l="1"/>
  <c r="Q80" i="1" a="1"/>
  <c r="Q68" i="1" a="1"/>
  <c r="Q74" i="1" a="1"/>
  <c r="Q76" i="1" l="1"/>
  <c r="R76" i="1" s="1"/>
  <c r="Q74" i="1"/>
  <c r="R74" i="1" s="1"/>
  <c r="Q79" i="1"/>
  <c r="R79" i="1" s="1"/>
  <c r="S79" i="1" s="1"/>
  <c r="T79" i="1" s="1"/>
  <c r="Q77" i="1"/>
  <c r="R77" i="1" s="1"/>
  <c r="S77" i="1" s="1"/>
  <c r="T77" i="1" s="1"/>
  <c r="Q75" i="1"/>
  <c r="R75" i="1" s="1"/>
  <c r="Q78" i="1"/>
  <c r="R78" i="1" s="1"/>
  <c r="S78" i="1" s="1"/>
  <c r="T78" i="1" s="1"/>
  <c r="Q72" i="1"/>
  <c r="R72" i="1" s="1"/>
  <c r="Q68" i="1"/>
  <c r="R68" i="1" s="1"/>
  <c r="Q73" i="1"/>
  <c r="R73" i="1" s="1"/>
  <c r="Q71" i="1"/>
  <c r="R71" i="1" s="1"/>
  <c r="Q69" i="1"/>
  <c r="R69" i="1" s="1"/>
  <c r="S75" i="1" s="1"/>
  <c r="T75" i="1" s="1"/>
  <c r="Q70" i="1"/>
  <c r="R70" i="1" s="1"/>
  <c r="S76" i="1" s="1"/>
  <c r="T76" i="1" s="1"/>
  <c r="Q84" i="1"/>
  <c r="R84" i="1" s="1"/>
  <c r="Q85" i="1"/>
  <c r="R85" i="1" s="1"/>
  <c r="Q80" i="1"/>
  <c r="R80" i="1" s="1"/>
  <c r="Q81" i="1"/>
  <c r="R81" i="1" s="1"/>
  <c r="Q83" i="1"/>
  <c r="R83" i="1" s="1"/>
  <c r="Q82" i="1"/>
  <c r="R82" i="1" s="1"/>
</calcChain>
</file>

<file path=xl/sharedStrings.xml><?xml version="1.0" encoding="utf-8"?>
<sst xmlns="http://schemas.openxmlformats.org/spreadsheetml/2006/main" count="37" uniqueCount="14">
  <si>
    <t>N</t>
  </si>
  <si>
    <t>k</t>
  </si>
  <si>
    <t>P (n,k)</t>
  </si>
  <si>
    <t>R (n,k)</t>
  </si>
  <si>
    <t>Q (n,k)</t>
  </si>
  <si>
    <t>P (n,k) * F (n-1)</t>
  </si>
  <si>
    <t>V (n,k)</t>
  </si>
  <si>
    <t>F (n)</t>
  </si>
  <si>
    <t>X</t>
  </si>
  <si>
    <t>Manutenção Tipo 1</t>
  </si>
  <si>
    <t>Manutenção Tipo 2</t>
  </si>
  <si>
    <t>Não Reparar</t>
  </si>
  <si>
    <t>D (n)</t>
  </si>
  <si>
    <t>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</si>
</sst>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Segoe UI Semilight"/>
      <family val="2"/>
    </font>
    <font>
      <sz val="12"/>
      <color theme="1"/>
      <name val="Calibri"/>
      <family val="2"/>
      <scheme val="minor"/>
    </font>
    <font>
      <sz val="12"/>
      <name val="Segoe UI Semilight"/>
      <family val="2"/>
    </font>
    <font>
      <sz val="14"/>
      <color theme="1"/>
      <name val="Segoe UI Semilight"/>
      <family val="2"/>
    </font>
    <font>
      <sz val="16"/>
      <color theme="0"/>
      <name val="Segoe UI Semibold"/>
      <family val="2"/>
    </font>
    <font>
      <sz val="16"/>
      <color theme="0"/>
      <name val="Calibri"/>
      <family val="2"/>
      <scheme val="minor"/>
    </font>
    <font>
      <sz val="16"/>
      <color theme="0"/>
      <name val="Segoe UI Semilight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/>
      <bottom/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/>
      <bottom/>
      <diagonal/>
    </border>
    <border>
      <left/>
      <right style="thin">
        <color theme="8" tint="-0.499984740745262"/>
      </right>
      <top/>
      <bottom/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138">
    <xf numFmtId="0" fontId="0" fillId="0" borderId="0" xfId="0"/>
    <xf numFmtId="1" fontId="1" fillId="2" borderId="7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" fontId="1" fillId="2" borderId="12" xfId="0" applyNumberFormat="1" applyFont="1" applyFill="1" applyBorder="1" applyAlignment="1">
      <alignment horizontal="center" vertical="center"/>
    </xf>
    <xf numFmtId="1" fontId="1" fillId="2" borderId="13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/>
    </xf>
    <xf numFmtId="164" fontId="3" fillId="8" borderId="5" xfId="0" applyNumberFormat="1" applyFont="1" applyFill="1" applyBorder="1" applyAlignment="1">
      <alignment horizontal="center" vertical="center"/>
    </xf>
    <xf numFmtId="164" fontId="3" fillId="8" borderId="5" xfId="0" applyNumberFormat="1" applyFont="1" applyFill="1" applyBorder="1" applyAlignment="1">
      <alignment horizontal="center"/>
    </xf>
    <xf numFmtId="164" fontId="3" fillId="8" borderId="6" xfId="0" applyNumberFormat="1" applyFont="1" applyFill="1" applyBorder="1" applyAlignment="1">
      <alignment horizontal="center" vertical="center"/>
    </xf>
    <xf numFmtId="164" fontId="3" fillId="8" borderId="6" xfId="0" applyNumberFormat="1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6" borderId="4" xfId="0" applyFont="1" applyFill="1" applyBorder="1"/>
    <xf numFmtId="0" fontId="1" fillId="6" borderId="10" xfId="0" applyFont="1" applyFill="1" applyBorder="1" applyAlignment="1">
      <alignment horizontal="center" vertical="center"/>
    </xf>
    <xf numFmtId="0" fontId="1" fillId="6" borderId="5" xfId="0" applyFont="1" applyFill="1" applyBorder="1"/>
    <xf numFmtId="0" fontId="1" fillId="7" borderId="1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/>
    <xf numFmtId="0" fontId="1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3" fillId="7" borderId="4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1" fillId="8" borderId="7" xfId="0" applyFont="1" applyFill="1" applyBorder="1" applyAlignment="1">
      <alignment horizontal="center"/>
    </xf>
    <xf numFmtId="1" fontId="1" fillId="8" borderId="4" xfId="0" applyNumberFormat="1" applyFont="1" applyFill="1" applyBorder="1" applyAlignment="1">
      <alignment horizontal="center"/>
    </xf>
    <xf numFmtId="164" fontId="1" fillId="8" borderId="9" xfId="0" applyNumberFormat="1" applyFont="1" applyFill="1" applyBorder="1" applyAlignment="1">
      <alignment horizontal="center"/>
    </xf>
    <xf numFmtId="164" fontId="1" fillId="8" borderId="5" xfId="0" applyNumberFormat="1" applyFont="1" applyFill="1" applyBorder="1" applyAlignment="1">
      <alignment horizontal="center"/>
    </xf>
    <xf numFmtId="1" fontId="1" fillId="8" borderId="5" xfId="0" applyNumberFormat="1" applyFont="1" applyFill="1" applyBorder="1" applyAlignment="1">
      <alignment horizontal="center"/>
    </xf>
    <xf numFmtId="164" fontId="1" fillId="8" borderId="11" xfId="0" applyNumberFormat="1" applyFont="1" applyFill="1" applyBorder="1" applyAlignment="1">
      <alignment horizontal="center"/>
    </xf>
    <xf numFmtId="1" fontId="1" fillId="8" borderId="6" xfId="0" applyNumberFormat="1" applyFont="1" applyFill="1" applyBorder="1" applyAlignment="1">
      <alignment horizont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4" xfId="0" applyNumberFormat="1" applyFont="1" applyFill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1" fontId="1" fillId="3" borderId="9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66" fontId="1" fillId="3" borderId="9" xfId="0" applyNumberFormat="1" applyFont="1" applyFill="1" applyBorder="1" applyAlignment="1">
      <alignment horizontal="center" vertical="center"/>
    </xf>
    <xf numFmtId="166" fontId="1" fillId="3" borderId="0" xfId="0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/>
    </xf>
    <xf numFmtId="1" fontId="1" fillId="3" borderId="9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2" fontId="1" fillId="3" borderId="9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/>
    </xf>
    <xf numFmtId="1" fontId="1" fillId="3" borderId="10" xfId="0" applyNumberFormat="1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/>
    </xf>
    <xf numFmtId="1" fontId="1" fillId="3" borderId="12" xfId="0" applyNumberFormat="1" applyFont="1" applyFill="1" applyBorder="1" applyAlignment="1">
      <alignment horizontal="center" vertical="center"/>
    </xf>
    <xf numFmtId="1" fontId="1" fillId="3" borderId="12" xfId="0" applyNumberFormat="1" applyFont="1" applyFill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 vertical="center"/>
    </xf>
    <xf numFmtId="1" fontId="1" fillId="3" borderId="13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1" fillId="8" borderId="7" xfId="0" applyFont="1" applyFill="1" applyBorder="1" applyAlignment="1">
      <alignment horizontal="center" vertical="center"/>
    </xf>
    <xf numFmtId="164" fontId="1" fillId="8" borderId="9" xfId="0" applyNumberFormat="1" applyFont="1" applyFill="1" applyBorder="1" applyAlignment="1">
      <alignment horizontal="center" vertical="center"/>
    </xf>
    <xf numFmtId="164" fontId="1" fillId="8" borderId="11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2" fillId="7" borderId="6" xfId="0" applyFont="1" applyFill="1" applyBorder="1"/>
    <xf numFmtId="1" fontId="2" fillId="3" borderId="7" xfId="0" applyNumberFormat="1" applyFont="1" applyFill="1" applyBorder="1" applyAlignment="1">
      <alignment horizontal="center"/>
    </xf>
    <xf numFmtId="0" fontId="2" fillId="7" borderId="4" xfId="0" applyFont="1" applyFill="1" applyBorder="1"/>
    <xf numFmtId="0" fontId="2" fillId="3" borderId="9" xfId="0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85"/>
  <sheetViews>
    <sheetView tabSelected="1" topLeftCell="A2" zoomScale="50" zoomScaleNormal="50" workbookViewId="0">
      <selection activeCell="W8" sqref="W8"/>
    </sheetView>
  </sheetViews>
  <sheetFormatPr defaultRowHeight="14.5" x14ac:dyDescent="0.35"/>
  <cols>
    <col min="2" max="2" width="8.81640625" bestFit="1" customWidth="1"/>
    <col min="3" max="3" width="16.7265625" customWidth="1"/>
    <col min="4" max="8" width="8.81640625" bestFit="1" customWidth="1"/>
    <col min="9" max="9" width="11.08984375" customWidth="1"/>
    <col min="10" max="15" width="8.81640625" bestFit="1" customWidth="1"/>
    <col min="16" max="16" width="12.54296875" customWidth="1"/>
    <col min="17" max="17" width="24" customWidth="1"/>
    <col min="18" max="18" width="12.90625" customWidth="1"/>
    <col min="19" max="19" width="11.81640625" customWidth="1"/>
    <col min="20" max="20" width="13" customWidth="1"/>
    <col min="23" max="23" width="17.81640625" customWidth="1"/>
    <col min="27" max="27" width="8.26953125" customWidth="1"/>
    <col min="37" max="37" width="22" customWidth="1"/>
    <col min="39" max="39" width="10.81640625" customWidth="1"/>
    <col min="40" max="40" width="20.81640625" customWidth="1"/>
  </cols>
  <sheetData>
    <row r="3" spans="2:20" ht="14.5" customHeight="1" x14ac:dyDescent="0.35">
      <c r="B3" s="113" t="s">
        <v>0</v>
      </c>
      <c r="C3" s="113" t="s">
        <v>1</v>
      </c>
      <c r="D3" s="120" t="s">
        <v>2</v>
      </c>
      <c r="E3" s="120"/>
      <c r="F3" s="120"/>
      <c r="G3" s="120"/>
      <c r="H3" s="120"/>
      <c r="I3" s="120"/>
      <c r="J3" s="120" t="s">
        <v>3</v>
      </c>
      <c r="K3" s="120"/>
      <c r="L3" s="120"/>
      <c r="M3" s="120"/>
      <c r="N3" s="120"/>
      <c r="O3" s="120"/>
      <c r="P3" s="120" t="s">
        <v>4</v>
      </c>
      <c r="Q3" s="113" t="s">
        <v>5</v>
      </c>
      <c r="R3" s="120" t="s">
        <v>6</v>
      </c>
      <c r="S3" s="120" t="s">
        <v>7</v>
      </c>
      <c r="T3" s="120" t="s">
        <v>13</v>
      </c>
    </row>
    <row r="4" spans="2:20" ht="14.5" customHeight="1" x14ac:dyDescent="0.35">
      <c r="B4" s="113"/>
      <c r="C4" s="113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13"/>
      <c r="R4" s="120"/>
      <c r="S4" s="120"/>
      <c r="T4" s="120"/>
    </row>
    <row r="5" spans="2:20" ht="16" customHeight="1" x14ac:dyDescent="0.35">
      <c r="B5" s="131">
        <v>0</v>
      </c>
      <c r="C5" s="132" t="s">
        <v>8</v>
      </c>
      <c r="D5" s="114" t="s">
        <v>8</v>
      </c>
      <c r="E5" s="114"/>
      <c r="F5" s="114"/>
      <c r="G5" s="114"/>
      <c r="H5" s="114"/>
      <c r="I5" s="114"/>
      <c r="J5" s="114" t="s">
        <v>8</v>
      </c>
      <c r="K5" s="114"/>
      <c r="L5" s="114"/>
      <c r="M5" s="114"/>
      <c r="N5" s="114"/>
      <c r="O5" s="114"/>
      <c r="P5" s="114" t="s">
        <v>8</v>
      </c>
      <c r="Q5" s="114" t="s">
        <v>8</v>
      </c>
      <c r="R5" s="117" t="s">
        <v>8</v>
      </c>
      <c r="S5" s="45">
        <v>0</v>
      </c>
      <c r="T5" s="121" t="s">
        <v>8</v>
      </c>
    </row>
    <row r="6" spans="2:20" ht="16" customHeight="1" x14ac:dyDescent="0.35">
      <c r="B6" s="134"/>
      <c r="C6" s="133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8"/>
      <c r="S6" s="45">
        <v>0</v>
      </c>
      <c r="T6" s="121"/>
    </row>
    <row r="7" spans="2:20" ht="16" customHeight="1" x14ac:dyDescent="0.35">
      <c r="B7" s="134"/>
      <c r="C7" s="133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8"/>
      <c r="S7" s="45">
        <v>0</v>
      </c>
      <c r="T7" s="121"/>
    </row>
    <row r="8" spans="2:20" ht="16" customHeight="1" x14ac:dyDescent="0.35">
      <c r="B8" s="134"/>
      <c r="C8" s="133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8"/>
      <c r="S8" s="45">
        <v>0</v>
      </c>
      <c r="T8" s="121"/>
    </row>
    <row r="9" spans="2:20" ht="16" customHeight="1" x14ac:dyDescent="0.35">
      <c r="B9" s="134"/>
      <c r="C9" s="133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8"/>
      <c r="S9" s="45">
        <v>0</v>
      </c>
      <c r="T9" s="121"/>
    </row>
    <row r="10" spans="2:20" ht="16" customHeight="1" x14ac:dyDescent="0.35">
      <c r="B10" s="134"/>
      <c r="C10" s="133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9"/>
      <c r="S10" s="45">
        <v>0</v>
      </c>
      <c r="T10" s="114"/>
    </row>
    <row r="11" spans="2:20" ht="14.5" customHeight="1" x14ac:dyDescent="0.45">
      <c r="B11" s="130">
        <v>1</v>
      </c>
      <c r="C11" s="127" t="s">
        <v>9</v>
      </c>
      <c r="D11" s="56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6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8">
        <f xml:space="preserve"> (D11*J11)+(E11*K11)+(F11*L11)+(G11*M11)+(H11*N11)+(I11*O11)</f>
        <v>0</v>
      </c>
      <c r="Q11" s="57">
        <f t="array" ref="Q11:Q16">MMULT(D11:I16,S5:S10)</f>
        <v>0</v>
      </c>
      <c r="R11" s="58">
        <f>P11+Q11</f>
        <v>0</v>
      </c>
      <c r="S11" s="36"/>
      <c r="T11" s="37"/>
    </row>
    <row r="12" spans="2:20" ht="14.5" customHeight="1" x14ac:dyDescent="0.45">
      <c r="B12" s="130"/>
      <c r="C12" s="127"/>
      <c r="D12" s="60">
        <v>1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2">
        <v>0.58403167010000001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  <c r="P12" s="63">
        <f t="shared" ref="P12:P46" si="0" xml:space="preserve"> (D12*J12)+(E12*K12)+(F12*L12)+(G12*M12)+(H12*N12)+(I12*O12)</f>
        <v>0.58403167010000001</v>
      </c>
      <c r="Q12" s="92">
        <v>0</v>
      </c>
      <c r="R12" s="63">
        <f>P12+Q11</f>
        <v>0.58403167010000001</v>
      </c>
      <c r="S12" s="38"/>
      <c r="T12" s="39"/>
    </row>
    <row r="13" spans="2:20" ht="14.5" customHeight="1" x14ac:dyDescent="0.45">
      <c r="B13" s="130"/>
      <c r="C13" s="127"/>
      <c r="D13" s="65">
        <v>0.4</v>
      </c>
      <c r="E13" s="66">
        <v>0.6</v>
      </c>
      <c r="F13" s="61">
        <v>0</v>
      </c>
      <c r="G13" s="61">
        <v>0</v>
      </c>
      <c r="H13" s="61">
        <v>0</v>
      </c>
      <c r="I13" s="61">
        <v>0</v>
      </c>
      <c r="J13" s="67">
        <v>0.63854480189999996</v>
      </c>
      <c r="K13" s="68">
        <v>0.72842176179999996</v>
      </c>
      <c r="L13" s="69">
        <v>0</v>
      </c>
      <c r="M13" s="69">
        <v>0</v>
      </c>
      <c r="N13" s="69">
        <v>0</v>
      </c>
      <c r="O13" s="69">
        <v>0</v>
      </c>
      <c r="P13" s="63">
        <f t="shared" si="0"/>
        <v>0.69247097784</v>
      </c>
      <c r="Q13" s="92">
        <v>0</v>
      </c>
      <c r="R13" s="63">
        <f>P13+Q11</f>
        <v>0.69247097784</v>
      </c>
      <c r="S13" s="38"/>
      <c r="T13" s="39"/>
    </row>
    <row r="14" spans="2:20" ht="14.5" customHeight="1" x14ac:dyDescent="0.45">
      <c r="B14" s="130"/>
      <c r="C14" s="127"/>
      <c r="D14" s="60">
        <v>0</v>
      </c>
      <c r="E14" s="66">
        <v>0.4</v>
      </c>
      <c r="F14" s="66">
        <v>0.6</v>
      </c>
      <c r="G14" s="61">
        <v>0</v>
      </c>
      <c r="H14" s="61">
        <v>0</v>
      </c>
      <c r="I14" s="66">
        <v>0</v>
      </c>
      <c r="J14" s="70">
        <v>0</v>
      </c>
      <c r="K14" s="68">
        <v>0.87660381730000003</v>
      </c>
      <c r="L14" s="71">
        <v>1.1209147239999999</v>
      </c>
      <c r="M14" s="69">
        <v>0</v>
      </c>
      <c r="N14" s="69">
        <v>0</v>
      </c>
      <c r="O14" s="69">
        <v>0</v>
      </c>
      <c r="P14" s="63">
        <f t="shared" si="0"/>
        <v>1.02319036132</v>
      </c>
      <c r="Q14" s="92">
        <v>0</v>
      </c>
      <c r="R14" s="63">
        <f>P14+Q11</f>
        <v>1.02319036132</v>
      </c>
      <c r="S14" s="38"/>
      <c r="T14" s="39"/>
    </row>
    <row r="15" spans="2:20" ht="14.5" customHeight="1" x14ac:dyDescent="0.45">
      <c r="B15" s="130"/>
      <c r="C15" s="127"/>
      <c r="D15" s="60">
        <v>0</v>
      </c>
      <c r="E15" s="61">
        <v>0</v>
      </c>
      <c r="F15" s="66">
        <v>0.4</v>
      </c>
      <c r="G15" s="66">
        <v>0.6</v>
      </c>
      <c r="H15" s="66">
        <v>0</v>
      </c>
      <c r="I15" s="66">
        <v>0</v>
      </c>
      <c r="J15" s="70">
        <v>0</v>
      </c>
      <c r="K15" s="61">
        <v>0</v>
      </c>
      <c r="L15" s="71">
        <v>1.5237153130000001</v>
      </c>
      <c r="M15" s="71">
        <v>2.1878212119999998</v>
      </c>
      <c r="N15" s="69">
        <v>0</v>
      </c>
      <c r="O15" s="69">
        <v>0</v>
      </c>
      <c r="P15" s="63">
        <f t="shared" si="0"/>
        <v>1.9221788523999999</v>
      </c>
      <c r="Q15" s="92">
        <v>0</v>
      </c>
      <c r="R15" s="63">
        <f>P15+Q11</f>
        <v>1.9221788523999999</v>
      </c>
      <c r="S15" s="38"/>
      <c r="T15" s="39"/>
    </row>
    <row r="16" spans="2:20" ht="14.5" customHeight="1" x14ac:dyDescent="0.45">
      <c r="B16" s="130"/>
      <c r="C16" s="127"/>
      <c r="D16" s="60">
        <v>1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2">
        <v>1.832080358</v>
      </c>
      <c r="K16" s="61">
        <v>0</v>
      </c>
      <c r="L16" s="61">
        <v>0</v>
      </c>
      <c r="M16" s="61">
        <v>0</v>
      </c>
      <c r="N16" s="61">
        <v>0</v>
      </c>
      <c r="O16" s="61">
        <v>0</v>
      </c>
      <c r="P16" s="73">
        <f t="shared" si="0"/>
        <v>1.832080358</v>
      </c>
      <c r="Q16" s="92">
        <v>0</v>
      </c>
      <c r="R16" s="73">
        <f>P16+Q11</f>
        <v>1.832080358</v>
      </c>
      <c r="S16" s="38"/>
      <c r="T16" s="39"/>
    </row>
    <row r="17" spans="2:20" ht="14.5" customHeight="1" x14ac:dyDescent="0.45">
      <c r="B17" s="130"/>
      <c r="C17" s="128" t="s">
        <v>10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3">
        <v>0</v>
      </c>
      <c r="J17" s="1">
        <v>0</v>
      </c>
      <c r="K17" s="2">
        <v>0</v>
      </c>
      <c r="L17" s="2">
        <v>0</v>
      </c>
      <c r="M17" s="2">
        <v>0</v>
      </c>
      <c r="N17" s="2">
        <v>0</v>
      </c>
      <c r="O17" s="3">
        <v>0</v>
      </c>
      <c r="P17" s="4">
        <f t="shared" si="0"/>
        <v>0</v>
      </c>
      <c r="Q17" s="5">
        <f t="array" ref="Q17:Q22">MMULT(D17:I22,S5:S10)</f>
        <v>0</v>
      </c>
      <c r="R17" s="6">
        <f t="shared" ref="R17:R46" si="1">P17+Q17</f>
        <v>0</v>
      </c>
      <c r="S17" s="30">
        <v>0</v>
      </c>
      <c r="T17" s="31">
        <f t="shared" ref="T17:T22" si="2">S17-S5</f>
        <v>0</v>
      </c>
    </row>
    <row r="18" spans="2:20" ht="14.5" customHeight="1" x14ac:dyDescent="0.45">
      <c r="B18" s="130"/>
      <c r="C18" s="128"/>
      <c r="D18" s="7">
        <v>1</v>
      </c>
      <c r="E18" s="8">
        <v>0</v>
      </c>
      <c r="F18" s="8">
        <v>0</v>
      </c>
      <c r="G18" s="8">
        <v>0</v>
      </c>
      <c r="H18" s="8">
        <v>0</v>
      </c>
      <c r="I18" s="9">
        <v>0</v>
      </c>
      <c r="J18" s="10">
        <v>1.074694818</v>
      </c>
      <c r="K18" s="11">
        <v>0</v>
      </c>
      <c r="L18" s="11">
        <v>0</v>
      </c>
      <c r="M18" s="11">
        <v>0</v>
      </c>
      <c r="N18" s="11">
        <v>0</v>
      </c>
      <c r="O18" s="12">
        <v>0</v>
      </c>
      <c r="P18" s="13">
        <f t="shared" si="0"/>
        <v>1.074694818</v>
      </c>
      <c r="Q18" s="14">
        <v>0</v>
      </c>
      <c r="R18" s="13">
        <f t="shared" si="1"/>
        <v>1.074694818</v>
      </c>
      <c r="S18" s="32">
        <f>R24</f>
        <v>0.28040998793999999</v>
      </c>
      <c r="T18" s="33">
        <f t="shared" si="2"/>
        <v>0.28040998793999999</v>
      </c>
    </row>
    <row r="19" spans="2:20" ht="14.5" customHeight="1" x14ac:dyDescent="0.45">
      <c r="B19" s="130"/>
      <c r="C19" s="128"/>
      <c r="D19" s="7">
        <v>1</v>
      </c>
      <c r="E19" s="8">
        <v>0</v>
      </c>
      <c r="F19" s="8">
        <v>0</v>
      </c>
      <c r="G19" s="8">
        <v>0</v>
      </c>
      <c r="H19" s="8">
        <v>0</v>
      </c>
      <c r="I19" s="9">
        <v>0</v>
      </c>
      <c r="J19" s="10">
        <v>1.123150935</v>
      </c>
      <c r="K19" s="11">
        <v>0</v>
      </c>
      <c r="L19" s="11">
        <v>0</v>
      </c>
      <c r="M19" s="11">
        <v>0</v>
      </c>
      <c r="N19" s="11">
        <v>0</v>
      </c>
      <c r="O19" s="12">
        <v>0</v>
      </c>
      <c r="P19" s="13">
        <f t="shared" si="0"/>
        <v>1.123150935</v>
      </c>
      <c r="Q19" s="14">
        <v>0</v>
      </c>
      <c r="R19" s="13">
        <f t="shared" si="1"/>
        <v>1.123150935</v>
      </c>
      <c r="S19" s="32">
        <f>R25</f>
        <v>0.55439039168000004</v>
      </c>
      <c r="T19" s="33">
        <f t="shared" si="2"/>
        <v>0.55439039168000004</v>
      </c>
    </row>
    <row r="20" spans="2:20" ht="14.5" customHeight="1" x14ac:dyDescent="0.45">
      <c r="B20" s="130"/>
      <c r="C20" s="128"/>
      <c r="D20" s="7">
        <v>1</v>
      </c>
      <c r="E20" s="8">
        <v>0</v>
      </c>
      <c r="F20" s="8">
        <v>0</v>
      </c>
      <c r="G20" s="8">
        <v>0</v>
      </c>
      <c r="H20" s="8">
        <v>0</v>
      </c>
      <c r="I20" s="9">
        <v>0</v>
      </c>
      <c r="J20" s="10">
        <v>1.203041566</v>
      </c>
      <c r="K20" s="11">
        <v>0</v>
      </c>
      <c r="L20" s="11">
        <v>0</v>
      </c>
      <c r="M20" s="11">
        <v>0</v>
      </c>
      <c r="N20" s="11">
        <v>0</v>
      </c>
      <c r="O20" s="12">
        <v>0</v>
      </c>
      <c r="P20" s="13">
        <f t="shared" si="0"/>
        <v>1.203041566</v>
      </c>
      <c r="Q20" s="14">
        <v>0</v>
      </c>
      <c r="R20" s="13">
        <f t="shared" si="1"/>
        <v>1.203041566</v>
      </c>
      <c r="S20" s="32">
        <f>R14</f>
        <v>1.02319036132</v>
      </c>
      <c r="T20" s="33">
        <f t="shared" si="2"/>
        <v>1.02319036132</v>
      </c>
    </row>
    <row r="21" spans="2:20" ht="14.5" customHeight="1" x14ac:dyDescent="0.45">
      <c r="B21" s="130"/>
      <c r="C21" s="128"/>
      <c r="D21" s="7">
        <v>1</v>
      </c>
      <c r="E21" s="8">
        <v>0</v>
      </c>
      <c r="F21" s="8">
        <v>0</v>
      </c>
      <c r="G21" s="8">
        <v>0</v>
      </c>
      <c r="H21" s="8">
        <v>0</v>
      </c>
      <c r="I21" s="9">
        <v>0</v>
      </c>
      <c r="J21" s="10">
        <v>1.334758949</v>
      </c>
      <c r="K21" s="11">
        <v>0</v>
      </c>
      <c r="L21" s="11">
        <v>0</v>
      </c>
      <c r="M21" s="11">
        <v>0</v>
      </c>
      <c r="N21" s="11">
        <v>0</v>
      </c>
      <c r="O21" s="12">
        <v>0</v>
      </c>
      <c r="P21" s="13">
        <f t="shared" si="0"/>
        <v>1.334758949</v>
      </c>
      <c r="Q21" s="14">
        <v>0</v>
      </c>
      <c r="R21" s="13">
        <f t="shared" si="1"/>
        <v>1.334758949</v>
      </c>
      <c r="S21" s="32">
        <f>R21</f>
        <v>1.334758949</v>
      </c>
      <c r="T21" s="33">
        <f t="shared" si="2"/>
        <v>1.334758949</v>
      </c>
    </row>
    <row r="22" spans="2:20" ht="14.5" customHeight="1" x14ac:dyDescent="0.45">
      <c r="B22" s="130"/>
      <c r="C22" s="128"/>
      <c r="D22" s="15">
        <v>1</v>
      </c>
      <c r="E22" s="16">
        <v>0</v>
      </c>
      <c r="F22" s="16">
        <v>0</v>
      </c>
      <c r="G22" s="16">
        <v>0</v>
      </c>
      <c r="H22" s="16">
        <v>0</v>
      </c>
      <c r="I22" s="17">
        <v>0</v>
      </c>
      <c r="J22" s="18">
        <v>1.832080358</v>
      </c>
      <c r="K22" s="19">
        <v>0</v>
      </c>
      <c r="L22" s="19">
        <v>0</v>
      </c>
      <c r="M22" s="19">
        <v>0</v>
      </c>
      <c r="N22" s="19">
        <v>0</v>
      </c>
      <c r="O22" s="20">
        <v>0</v>
      </c>
      <c r="P22" s="21">
        <f t="shared" si="0"/>
        <v>1.832080358</v>
      </c>
      <c r="Q22" s="22">
        <v>0</v>
      </c>
      <c r="R22" s="21">
        <f t="shared" si="1"/>
        <v>1.832080358</v>
      </c>
      <c r="S22" s="34">
        <f>R22</f>
        <v>1.832080358</v>
      </c>
      <c r="T22" s="35">
        <f t="shared" si="2"/>
        <v>1.832080358</v>
      </c>
    </row>
    <row r="23" spans="2:20" ht="14.5" customHeight="1" x14ac:dyDescent="0.45">
      <c r="B23" s="130"/>
      <c r="C23" s="129" t="s">
        <v>11</v>
      </c>
      <c r="D23" s="74">
        <v>0.65</v>
      </c>
      <c r="E23" s="75">
        <v>0.3</v>
      </c>
      <c r="F23" s="75">
        <v>0.05</v>
      </c>
      <c r="G23" s="61">
        <v>0</v>
      </c>
      <c r="H23" s="61">
        <v>0</v>
      </c>
      <c r="I23" s="61">
        <v>0</v>
      </c>
      <c r="J23" s="76">
        <v>5.663087143E-2</v>
      </c>
      <c r="K23" s="77">
        <v>9.3368522300000006E-2</v>
      </c>
      <c r="L23" s="77">
        <v>0.1539386687</v>
      </c>
      <c r="M23" s="57">
        <v>0</v>
      </c>
      <c r="N23" s="57">
        <v>0</v>
      </c>
      <c r="O23" s="78">
        <v>0</v>
      </c>
      <c r="P23" s="79">
        <f t="shared" si="0"/>
        <v>7.2517556554499998E-2</v>
      </c>
      <c r="Q23" s="89">
        <f t="array" ref="Q23:Q28">MMULT(D23:I28,S5:S10)</f>
        <v>0</v>
      </c>
      <c r="R23" s="79">
        <f t="shared" si="1"/>
        <v>7.2517556554499998E-2</v>
      </c>
      <c r="S23" s="41"/>
      <c r="T23" s="39"/>
    </row>
    <row r="24" spans="2:20" ht="14.5" customHeight="1" x14ac:dyDescent="0.45">
      <c r="B24" s="130"/>
      <c r="C24" s="129"/>
      <c r="D24" s="60">
        <v>0</v>
      </c>
      <c r="E24" s="75">
        <v>0.5</v>
      </c>
      <c r="F24" s="75">
        <v>0.2</v>
      </c>
      <c r="G24" s="75">
        <v>0.2</v>
      </c>
      <c r="H24" s="75">
        <v>0.1</v>
      </c>
      <c r="I24" s="61">
        <v>0</v>
      </c>
      <c r="J24" s="60">
        <v>0</v>
      </c>
      <c r="K24" s="68">
        <v>0.1539386687</v>
      </c>
      <c r="L24" s="68">
        <v>0.25380195750000001</v>
      </c>
      <c r="M24" s="68">
        <v>0.41844868590000001</v>
      </c>
      <c r="N24" s="68">
        <v>0.68990524909999995</v>
      </c>
      <c r="O24" s="80">
        <v>0</v>
      </c>
      <c r="P24" s="63">
        <f t="shared" si="0"/>
        <v>0.28040998793999999</v>
      </c>
      <c r="Q24" s="90">
        <v>0</v>
      </c>
      <c r="R24" s="63">
        <f t="shared" si="1"/>
        <v>0.28040998793999999</v>
      </c>
      <c r="S24" s="41"/>
      <c r="T24" s="39"/>
    </row>
    <row r="25" spans="2:20" ht="14.5" customHeight="1" x14ac:dyDescent="0.45">
      <c r="B25" s="130"/>
      <c r="C25" s="129"/>
      <c r="D25" s="60">
        <v>0</v>
      </c>
      <c r="E25" s="61">
        <v>0</v>
      </c>
      <c r="F25" s="75">
        <v>0.8</v>
      </c>
      <c r="G25" s="75">
        <v>0.1</v>
      </c>
      <c r="H25" s="75">
        <v>0.05</v>
      </c>
      <c r="I25" s="75">
        <v>0.05</v>
      </c>
      <c r="J25" s="60">
        <v>0</v>
      </c>
      <c r="K25" s="61">
        <v>0</v>
      </c>
      <c r="L25" s="68">
        <v>0.41844868590000001</v>
      </c>
      <c r="M25" s="68">
        <v>0.68990524909999995</v>
      </c>
      <c r="N25" s="68">
        <v>1.1374614590000001</v>
      </c>
      <c r="O25" s="81">
        <v>1.875356902</v>
      </c>
      <c r="P25" s="63">
        <f t="shared" si="0"/>
        <v>0.55439039168000004</v>
      </c>
      <c r="Q25" s="90">
        <v>0</v>
      </c>
      <c r="R25" s="63">
        <f t="shared" si="1"/>
        <v>0.55439039168000004</v>
      </c>
      <c r="S25" s="41"/>
      <c r="T25" s="39"/>
    </row>
    <row r="26" spans="2:20" ht="14.5" customHeight="1" x14ac:dyDescent="0.45">
      <c r="B26" s="130"/>
      <c r="C26" s="129"/>
      <c r="D26" s="60">
        <v>0</v>
      </c>
      <c r="E26" s="61">
        <v>0</v>
      </c>
      <c r="F26" s="69">
        <v>0</v>
      </c>
      <c r="G26" s="75">
        <v>0.7</v>
      </c>
      <c r="H26" s="75">
        <v>0.05</v>
      </c>
      <c r="I26" s="75">
        <v>0.25</v>
      </c>
      <c r="J26" s="60">
        <v>0</v>
      </c>
      <c r="K26" s="61">
        <v>0</v>
      </c>
      <c r="L26" s="61">
        <v>0</v>
      </c>
      <c r="M26" s="68">
        <v>1.1374614590000001</v>
      </c>
      <c r="N26" s="68">
        <v>1.875356902</v>
      </c>
      <c r="O26" s="81">
        <v>3.0919408150000001</v>
      </c>
      <c r="P26" s="63">
        <f t="shared" si="0"/>
        <v>1.66297607015</v>
      </c>
      <c r="Q26" s="90">
        <v>0</v>
      </c>
      <c r="R26" s="63">
        <f t="shared" si="1"/>
        <v>1.66297607015</v>
      </c>
      <c r="S26" s="41"/>
      <c r="T26" s="39"/>
    </row>
    <row r="27" spans="2:20" ht="14.5" customHeight="1" x14ac:dyDescent="0.45">
      <c r="B27" s="130"/>
      <c r="C27" s="129"/>
      <c r="D27" s="60">
        <v>0</v>
      </c>
      <c r="E27" s="61">
        <v>0</v>
      </c>
      <c r="F27" s="69">
        <v>0</v>
      </c>
      <c r="G27" s="69">
        <v>0</v>
      </c>
      <c r="H27" s="75">
        <v>0.45</v>
      </c>
      <c r="I27" s="75">
        <v>0.55000000000000004</v>
      </c>
      <c r="J27" s="60">
        <v>0</v>
      </c>
      <c r="K27" s="61">
        <v>0</v>
      </c>
      <c r="L27" s="61">
        <v>0</v>
      </c>
      <c r="M27" s="61">
        <v>0</v>
      </c>
      <c r="N27" s="68">
        <v>3.0919408150000001</v>
      </c>
      <c r="O27" s="81">
        <v>5.0977485890000001</v>
      </c>
      <c r="P27" s="63">
        <f t="shared" si="0"/>
        <v>4.1951350907</v>
      </c>
      <c r="Q27" s="90">
        <v>0</v>
      </c>
      <c r="R27" s="63">
        <f t="shared" si="1"/>
        <v>4.1951350907</v>
      </c>
      <c r="S27" s="41"/>
      <c r="T27" s="39"/>
    </row>
    <row r="28" spans="2:20" ht="14.5" customHeight="1" x14ac:dyDescent="0.45">
      <c r="B28" s="131"/>
      <c r="C28" s="129"/>
      <c r="D28" s="82">
        <v>1</v>
      </c>
      <c r="E28" s="83">
        <v>0</v>
      </c>
      <c r="F28" s="84">
        <v>0</v>
      </c>
      <c r="G28" s="84">
        <v>0</v>
      </c>
      <c r="H28" s="84">
        <v>0</v>
      </c>
      <c r="I28" s="84">
        <v>0</v>
      </c>
      <c r="J28" s="85">
        <v>1.832080358</v>
      </c>
      <c r="K28" s="83">
        <v>0</v>
      </c>
      <c r="L28" s="83">
        <v>0</v>
      </c>
      <c r="M28" s="83">
        <v>0</v>
      </c>
      <c r="N28" s="83">
        <v>0</v>
      </c>
      <c r="O28" s="86">
        <v>0</v>
      </c>
      <c r="P28" s="63">
        <f t="shared" si="0"/>
        <v>1.832080358</v>
      </c>
      <c r="Q28" s="91">
        <v>0</v>
      </c>
      <c r="R28" s="73">
        <f t="shared" si="1"/>
        <v>1.832080358</v>
      </c>
      <c r="S28" s="42"/>
      <c r="T28" s="43"/>
    </row>
    <row r="29" spans="2:20" ht="16.5" customHeight="1" x14ac:dyDescent="0.45">
      <c r="B29" s="124">
        <v>2</v>
      </c>
      <c r="C29" s="127" t="s">
        <v>9</v>
      </c>
      <c r="D29" s="56">
        <v>0</v>
      </c>
      <c r="E29" s="57">
        <v>0</v>
      </c>
      <c r="F29" s="57">
        <v>0</v>
      </c>
      <c r="G29" s="57">
        <v>0</v>
      </c>
      <c r="H29" s="57">
        <v>0</v>
      </c>
      <c r="I29" s="57">
        <v>0</v>
      </c>
      <c r="J29" s="56">
        <v>0</v>
      </c>
      <c r="K29" s="57">
        <v>0</v>
      </c>
      <c r="L29" s="57">
        <v>0</v>
      </c>
      <c r="M29" s="57">
        <v>0</v>
      </c>
      <c r="N29" s="57">
        <v>0</v>
      </c>
      <c r="O29" s="57">
        <v>0</v>
      </c>
      <c r="P29" s="58">
        <f t="shared" si="0"/>
        <v>0</v>
      </c>
      <c r="Q29" s="59">
        <f t="array" ref="Q29:Q34">MMULT(D29:I34,S17:S22)</f>
        <v>0</v>
      </c>
      <c r="R29" s="58">
        <f t="shared" si="1"/>
        <v>0</v>
      </c>
      <c r="S29" s="122"/>
      <c r="T29" s="37"/>
    </row>
    <row r="30" spans="2:20" ht="17.5" x14ac:dyDescent="0.45">
      <c r="B30" s="125"/>
      <c r="C30" s="127"/>
      <c r="D30" s="60">
        <v>1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2">
        <v>0.58403167010000001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3">
        <f t="shared" si="0"/>
        <v>0.58403167010000001</v>
      </c>
      <c r="Q30" s="64">
        <v>0</v>
      </c>
      <c r="R30" s="63">
        <f t="shared" si="1"/>
        <v>0.58403167010000001</v>
      </c>
      <c r="S30" s="123"/>
      <c r="T30" s="39"/>
    </row>
    <row r="31" spans="2:20" ht="17.5" x14ac:dyDescent="0.45">
      <c r="B31" s="125"/>
      <c r="C31" s="127"/>
      <c r="D31" s="65">
        <v>0.4</v>
      </c>
      <c r="E31" s="66">
        <v>0.6</v>
      </c>
      <c r="F31" s="61">
        <v>0</v>
      </c>
      <c r="G31" s="61">
        <v>0</v>
      </c>
      <c r="H31" s="61">
        <v>0</v>
      </c>
      <c r="I31" s="61">
        <v>0</v>
      </c>
      <c r="J31" s="67">
        <v>0.63854480189999996</v>
      </c>
      <c r="K31" s="68">
        <v>0.72842176179999996</v>
      </c>
      <c r="L31" s="69">
        <v>0</v>
      </c>
      <c r="M31" s="69">
        <v>0</v>
      </c>
      <c r="N31" s="69">
        <v>0</v>
      </c>
      <c r="O31" s="69">
        <v>0</v>
      </c>
      <c r="P31" s="63">
        <f t="shared" si="0"/>
        <v>0.69247097784</v>
      </c>
      <c r="Q31" s="67">
        <v>0.16824599276399999</v>
      </c>
      <c r="R31" s="63">
        <f t="shared" si="1"/>
        <v>0.86071697060399999</v>
      </c>
      <c r="S31" s="123"/>
      <c r="T31" s="39"/>
    </row>
    <row r="32" spans="2:20" ht="17.5" x14ac:dyDescent="0.45">
      <c r="B32" s="125"/>
      <c r="C32" s="127"/>
      <c r="D32" s="60">
        <v>0</v>
      </c>
      <c r="E32" s="66">
        <v>0.4</v>
      </c>
      <c r="F32" s="66">
        <v>0.6</v>
      </c>
      <c r="G32" s="61">
        <v>0</v>
      </c>
      <c r="H32" s="61">
        <v>0</v>
      </c>
      <c r="I32" s="66">
        <v>0</v>
      </c>
      <c r="J32" s="70">
        <v>0</v>
      </c>
      <c r="K32" s="68">
        <v>0.87660381730000003</v>
      </c>
      <c r="L32" s="71">
        <v>1.1209147239999999</v>
      </c>
      <c r="M32" s="69">
        <v>0</v>
      </c>
      <c r="N32" s="69">
        <v>0</v>
      </c>
      <c r="O32" s="69">
        <v>0</v>
      </c>
      <c r="P32" s="63">
        <f t="shared" si="0"/>
        <v>1.02319036132</v>
      </c>
      <c r="Q32" s="67">
        <v>0.444798230184</v>
      </c>
      <c r="R32" s="63">
        <f t="shared" si="1"/>
        <v>1.4679885915040001</v>
      </c>
      <c r="S32" s="123"/>
      <c r="T32" s="39"/>
    </row>
    <row r="33" spans="2:20" ht="17.5" x14ac:dyDescent="0.45">
      <c r="B33" s="125"/>
      <c r="C33" s="127"/>
      <c r="D33" s="60">
        <v>0</v>
      </c>
      <c r="E33" s="61">
        <v>0</v>
      </c>
      <c r="F33" s="66">
        <v>0.4</v>
      </c>
      <c r="G33" s="66">
        <v>0.6</v>
      </c>
      <c r="H33" s="66">
        <v>0</v>
      </c>
      <c r="I33" s="66">
        <v>0</v>
      </c>
      <c r="J33" s="70">
        <v>0</v>
      </c>
      <c r="K33" s="61">
        <v>0</v>
      </c>
      <c r="L33" s="71">
        <v>1.5237153130000001</v>
      </c>
      <c r="M33" s="71">
        <v>2.1878212119999998</v>
      </c>
      <c r="N33" s="69">
        <v>0</v>
      </c>
      <c r="O33" s="69">
        <v>0</v>
      </c>
      <c r="P33" s="63">
        <f t="shared" si="0"/>
        <v>1.9221788523999999</v>
      </c>
      <c r="Q33" s="67">
        <v>0.83567037346399997</v>
      </c>
      <c r="R33" s="63">
        <f t="shared" si="1"/>
        <v>2.7578492258639997</v>
      </c>
      <c r="S33" s="123"/>
      <c r="T33" s="39"/>
    </row>
    <row r="34" spans="2:20" ht="17.5" x14ac:dyDescent="0.45">
      <c r="B34" s="125"/>
      <c r="C34" s="127"/>
      <c r="D34" s="60">
        <v>1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2">
        <v>1.832080358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3">
        <f t="shared" si="0"/>
        <v>1.832080358</v>
      </c>
      <c r="Q34" s="72">
        <v>0</v>
      </c>
      <c r="R34" s="73">
        <f t="shared" si="1"/>
        <v>1.832080358</v>
      </c>
      <c r="S34" s="123"/>
      <c r="T34" s="39"/>
    </row>
    <row r="35" spans="2:20" ht="16.5" customHeight="1" x14ac:dyDescent="0.45">
      <c r="B35" s="125"/>
      <c r="C35" s="128" t="s">
        <v>10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3">
        <v>0</v>
      </c>
      <c r="J35" s="1">
        <v>0</v>
      </c>
      <c r="K35" s="2">
        <v>0</v>
      </c>
      <c r="L35" s="2">
        <v>0</v>
      </c>
      <c r="M35" s="2">
        <v>0</v>
      </c>
      <c r="N35" s="2">
        <v>0</v>
      </c>
      <c r="O35" s="3">
        <v>0</v>
      </c>
      <c r="P35" s="6">
        <f t="shared" si="0"/>
        <v>0</v>
      </c>
      <c r="Q35" s="27">
        <f t="array" ref="Q35:Q40">MMULT(D35:I40,S17:S22)</f>
        <v>0</v>
      </c>
      <c r="R35" s="6">
        <f t="shared" si="1"/>
        <v>0</v>
      </c>
      <c r="S35" s="49">
        <v>0</v>
      </c>
      <c r="T35" s="50">
        <f t="shared" ref="T35:T40" si="3">S35-S17</f>
        <v>0</v>
      </c>
    </row>
    <row r="36" spans="2:20" ht="17.5" x14ac:dyDescent="0.45">
      <c r="B36" s="125"/>
      <c r="C36" s="128"/>
      <c r="D36" s="7">
        <v>1</v>
      </c>
      <c r="E36" s="8">
        <v>0</v>
      </c>
      <c r="F36" s="8">
        <v>0</v>
      </c>
      <c r="G36" s="8">
        <v>0</v>
      </c>
      <c r="H36" s="8">
        <v>0</v>
      </c>
      <c r="I36" s="9">
        <v>0</v>
      </c>
      <c r="J36" s="10">
        <v>1.074694818</v>
      </c>
      <c r="K36" s="11">
        <v>0</v>
      </c>
      <c r="L36" s="11">
        <v>0</v>
      </c>
      <c r="M36" s="11">
        <v>0</v>
      </c>
      <c r="N36" s="11">
        <v>0</v>
      </c>
      <c r="O36" s="12">
        <v>0</v>
      </c>
      <c r="P36" s="24">
        <f t="shared" si="0"/>
        <v>1.074694818</v>
      </c>
      <c r="Q36" s="28">
        <v>0</v>
      </c>
      <c r="R36" s="13">
        <f t="shared" si="1"/>
        <v>1.074694818</v>
      </c>
      <c r="S36" s="51">
        <f>R30</f>
        <v>0.58403167010000001</v>
      </c>
      <c r="T36" s="52">
        <f t="shared" si="3"/>
        <v>0.30362168216000002</v>
      </c>
    </row>
    <row r="37" spans="2:20" ht="17.5" x14ac:dyDescent="0.45">
      <c r="B37" s="125"/>
      <c r="C37" s="128"/>
      <c r="D37" s="7">
        <v>1</v>
      </c>
      <c r="E37" s="8">
        <v>0</v>
      </c>
      <c r="F37" s="8">
        <v>0</v>
      </c>
      <c r="G37" s="8">
        <v>0</v>
      </c>
      <c r="H37" s="8">
        <v>0</v>
      </c>
      <c r="I37" s="9">
        <v>0</v>
      </c>
      <c r="J37" s="10">
        <v>1.123150935</v>
      </c>
      <c r="K37" s="11">
        <v>0</v>
      </c>
      <c r="L37" s="11">
        <v>0</v>
      </c>
      <c r="M37" s="11">
        <v>0</v>
      </c>
      <c r="N37" s="11">
        <v>0</v>
      </c>
      <c r="O37" s="12">
        <v>0</v>
      </c>
      <c r="P37" s="24">
        <f t="shared" si="0"/>
        <v>1.123150935</v>
      </c>
      <c r="Q37" s="28">
        <v>0</v>
      </c>
      <c r="R37" s="13">
        <f t="shared" si="1"/>
        <v>1.123150935</v>
      </c>
      <c r="S37" s="51">
        <f>R31</f>
        <v>0.86071697060399999</v>
      </c>
      <c r="T37" s="52">
        <f t="shared" si="3"/>
        <v>0.30632657892399995</v>
      </c>
    </row>
    <row r="38" spans="2:20" ht="17.5" x14ac:dyDescent="0.45">
      <c r="B38" s="125"/>
      <c r="C38" s="128"/>
      <c r="D38" s="7">
        <v>1</v>
      </c>
      <c r="E38" s="8">
        <v>0</v>
      </c>
      <c r="F38" s="8">
        <v>0</v>
      </c>
      <c r="G38" s="8">
        <v>0</v>
      </c>
      <c r="H38" s="8">
        <v>0</v>
      </c>
      <c r="I38" s="9">
        <v>0</v>
      </c>
      <c r="J38" s="10">
        <v>1.203041566</v>
      </c>
      <c r="K38" s="11">
        <v>0</v>
      </c>
      <c r="L38" s="11">
        <v>0</v>
      </c>
      <c r="M38" s="11">
        <v>0</v>
      </c>
      <c r="N38" s="11">
        <v>0</v>
      </c>
      <c r="O38" s="12">
        <v>0</v>
      </c>
      <c r="P38" s="24">
        <f t="shared" si="0"/>
        <v>1.203041566</v>
      </c>
      <c r="Q38" s="28">
        <v>0</v>
      </c>
      <c r="R38" s="13">
        <f t="shared" si="1"/>
        <v>1.203041566</v>
      </c>
      <c r="S38" s="51">
        <f>R38</f>
        <v>1.203041566</v>
      </c>
      <c r="T38" s="52">
        <f t="shared" si="3"/>
        <v>0.17985120468000004</v>
      </c>
    </row>
    <row r="39" spans="2:20" ht="17.5" x14ac:dyDescent="0.45">
      <c r="B39" s="125"/>
      <c r="C39" s="128"/>
      <c r="D39" s="7">
        <v>1</v>
      </c>
      <c r="E39" s="8">
        <v>0</v>
      </c>
      <c r="F39" s="8">
        <v>0</v>
      </c>
      <c r="G39" s="8">
        <v>0</v>
      </c>
      <c r="H39" s="8">
        <v>0</v>
      </c>
      <c r="I39" s="9">
        <v>0</v>
      </c>
      <c r="J39" s="10">
        <v>1.334758949</v>
      </c>
      <c r="K39" s="11">
        <v>0</v>
      </c>
      <c r="L39" s="11">
        <v>0</v>
      </c>
      <c r="M39" s="11">
        <v>0</v>
      </c>
      <c r="N39" s="11">
        <v>0</v>
      </c>
      <c r="O39" s="12">
        <v>0</v>
      </c>
      <c r="P39" s="24">
        <f t="shared" si="0"/>
        <v>1.334758949</v>
      </c>
      <c r="Q39" s="28">
        <v>0</v>
      </c>
      <c r="R39" s="13">
        <f t="shared" si="1"/>
        <v>1.334758949</v>
      </c>
      <c r="S39" s="51">
        <f>R39</f>
        <v>1.334758949</v>
      </c>
      <c r="T39" s="53">
        <f t="shared" si="3"/>
        <v>0</v>
      </c>
    </row>
    <row r="40" spans="2:20" ht="17.5" x14ac:dyDescent="0.45">
      <c r="B40" s="125"/>
      <c r="C40" s="128"/>
      <c r="D40" s="15">
        <v>1</v>
      </c>
      <c r="E40" s="16">
        <v>0</v>
      </c>
      <c r="F40" s="16">
        <v>0</v>
      </c>
      <c r="G40" s="16">
        <v>0</v>
      </c>
      <c r="H40" s="16">
        <v>0</v>
      </c>
      <c r="I40" s="17">
        <v>0</v>
      </c>
      <c r="J40" s="18">
        <v>1.832080358</v>
      </c>
      <c r="K40" s="19">
        <v>0</v>
      </c>
      <c r="L40" s="19">
        <v>0</v>
      </c>
      <c r="M40" s="19">
        <v>0</v>
      </c>
      <c r="N40" s="19">
        <v>0</v>
      </c>
      <c r="O40" s="20">
        <v>0</v>
      </c>
      <c r="P40" s="24">
        <f t="shared" si="0"/>
        <v>1.832080358</v>
      </c>
      <c r="Q40" s="29">
        <v>0</v>
      </c>
      <c r="R40" s="21">
        <f t="shared" si="1"/>
        <v>1.832080358</v>
      </c>
      <c r="S40" s="54">
        <f>R40</f>
        <v>1.832080358</v>
      </c>
      <c r="T40" s="55">
        <f t="shared" si="3"/>
        <v>0</v>
      </c>
    </row>
    <row r="41" spans="2:20" ht="17.5" x14ac:dyDescent="0.45">
      <c r="B41" s="125"/>
      <c r="C41" s="129" t="s">
        <v>11</v>
      </c>
      <c r="D41" s="74">
        <v>0.65</v>
      </c>
      <c r="E41" s="75">
        <v>0.3</v>
      </c>
      <c r="F41" s="75">
        <v>0.05</v>
      </c>
      <c r="G41" s="61">
        <v>0</v>
      </c>
      <c r="H41" s="61">
        <v>0</v>
      </c>
      <c r="I41" s="61">
        <v>0</v>
      </c>
      <c r="J41" s="76">
        <v>5.663087143E-2</v>
      </c>
      <c r="K41" s="77">
        <v>9.3368522300000006E-2</v>
      </c>
      <c r="L41" s="77">
        <v>0.1539386687</v>
      </c>
      <c r="M41" s="57">
        <v>0</v>
      </c>
      <c r="N41" s="57">
        <v>0</v>
      </c>
      <c r="O41" s="78">
        <v>0</v>
      </c>
      <c r="P41" s="79">
        <f t="shared" si="0"/>
        <v>7.2517556554499998E-2</v>
      </c>
      <c r="Q41" s="79">
        <f t="array" ref="Q41:Q46">MMULT(D41:I46,S17:S22)</f>
        <v>0.11184251596599999</v>
      </c>
      <c r="R41" s="79">
        <f t="shared" si="1"/>
        <v>0.18436007252049999</v>
      </c>
      <c r="S41" s="46"/>
      <c r="T41" s="47"/>
    </row>
    <row r="42" spans="2:20" ht="17.5" x14ac:dyDescent="0.45">
      <c r="B42" s="125"/>
      <c r="C42" s="129"/>
      <c r="D42" s="60">
        <v>0</v>
      </c>
      <c r="E42" s="75">
        <v>0.5</v>
      </c>
      <c r="F42" s="75">
        <v>0.2</v>
      </c>
      <c r="G42" s="75">
        <v>0.2</v>
      </c>
      <c r="H42" s="75">
        <v>0.1</v>
      </c>
      <c r="I42" s="61">
        <v>0</v>
      </c>
      <c r="J42" s="60">
        <v>0</v>
      </c>
      <c r="K42" s="68">
        <v>0.1539386687</v>
      </c>
      <c r="L42" s="68">
        <v>0.25380195750000001</v>
      </c>
      <c r="M42" s="68">
        <v>0.41844868590000001</v>
      </c>
      <c r="N42" s="68">
        <v>0.68990524909999995</v>
      </c>
      <c r="O42" s="80">
        <v>0</v>
      </c>
      <c r="P42" s="63">
        <f t="shared" si="0"/>
        <v>0.28040998793999999</v>
      </c>
      <c r="Q42" s="63">
        <v>0.58919703947000002</v>
      </c>
      <c r="R42" s="63">
        <f t="shared" si="1"/>
        <v>0.86960702741000007</v>
      </c>
      <c r="S42" s="47"/>
      <c r="T42" s="47"/>
    </row>
    <row r="43" spans="2:20" ht="17.5" x14ac:dyDescent="0.45">
      <c r="B43" s="125"/>
      <c r="C43" s="129"/>
      <c r="D43" s="60">
        <v>0</v>
      </c>
      <c r="E43" s="61">
        <v>0</v>
      </c>
      <c r="F43" s="75">
        <v>0.8</v>
      </c>
      <c r="G43" s="75">
        <v>0.1</v>
      </c>
      <c r="H43" s="75">
        <v>0.05</v>
      </c>
      <c r="I43" s="75">
        <v>0.05</v>
      </c>
      <c r="J43" s="60">
        <v>0</v>
      </c>
      <c r="K43" s="61">
        <v>0</v>
      </c>
      <c r="L43" s="68">
        <v>0.41844868590000001</v>
      </c>
      <c r="M43" s="68">
        <v>0.68990524909999995</v>
      </c>
      <c r="N43" s="68">
        <v>1.1374614590000001</v>
      </c>
      <c r="O43" s="81">
        <v>1.875356902</v>
      </c>
      <c r="P43" s="63">
        <f t="shared" si="0"/>
        <v>0.55439039168000004</v>
      </c>
      <c r="Q43" s="63">
        <v>0.7041733148260001</v>
      </c>
      <c r="R43" s="63">
        <f t="shared" si="1"/>
        <v>1.258563706506</v>
      </c>
      <c r="S43" s="47"/>
      <c r="T43" s="47"/>
    </row>
    <row r="44" spans="2:20" ht="17.5" x14ac:dyDescent="0.45">
      <c r="B44" s="125"/>
      <c r="C44" s="129"/>
      <c r="D44" s="60">
        <v>0</v>
      </c>
      <c r="E44" s="61">
        <v>0</v>
      </c>
      <c r="F44" s="69">
        <v>0</v>
      </c>
      <c r="G44" s="75">
        <v>0.7</v>
      </c>
      <c r="H44" s="75">
        <v>0.05</v>
      </c>
      <c r="I44" s="75">
        <v>0.25</v>
      </c>
      <c r="J44" s="60">
        <v>0</v>
      </c>
      <c r="K44" s="61">
        <v>0</v>
      </c>
      <c r="L44" s="61">
        <v>0</v>
      </c>
      <c r="M44" s="68">
        <v>1.1374614590000001</v>
      </c>
      <c r="N44" s="68">
        <v>1.875356902</v>
      </c>
      <c r="O44" s="81">
        <v>3.0919408150000001</v>
      </c>
      <c r="P44" s="63">
        <f t="shared" si="0"/>
        <v>1.66297607015</v>
      </c>
      <c r="Q44" s="63">
        <v>1.2409912898739999</v>
      </c>
      <c r="R44" s="63">
        <f t="shared" si="1"/>
        <v>2.9039673600239997</v>
      </c>
      <c r="S44" s="47"/>
      <c r="T44" s="47"/>
    </row>
    <row r="45" spans="2:20" ht="17.5" x14ac:dyDescent="0.45">
      <c r="B45" s="125"/>
      <c r="C45" s="129"/>
      <c r="D45" s="60">
        <v>0</v>
      </c>
      <c r="E45" s="61">
        <v>0</v>
      </c>
      <c r="F45" s="69">
        <v>0</v>
      </c>
      <c r="G45" s="69">
        <v>0</v>
      </c>
      <c r="H45" s="75">
        <v>0.45</v>
      </c>
      <c r="I45" s="75">
        <v>0.55000000000000004</v>
      </c>
      <c r="J45" s="60">
        <v>0</v>
      </c>
      <c r="K45" s="61">
        <v>0</v>
      </c>
      <c r="L45" s="61">
        <v>0</v>
      </c>
      <c r="M45" s="61">
        <v>0</v>
      </c>
      <c r="N45" s="68">
        <v>3.0919408150000001</v>
      </c>
      <c r="O45" s="81">
        <v>5.0977485890000001</v>
      </c>
      <c r="P45" s="63">
        <f t="shared" si="0"/>
        <v>4.1951350907</v>
      </c>
      <c r="Q45" s="63">
        <v>1.6082857239500001</v>
      </c>
      <c r="R45" s="63">
        <f t="shared" si="1"/>
        <v>5.8034208146499999</v>
      </c>
      <c r="S45" s="47"/>
      <c r="T45" s="47"/>
    </row>
    <row r="46" spans="2:20" ht="17.5" x14ac:dyDescent="0.45">
      <c r="B46" s="126"/>
      <c r="C46" s="129"/>
      <c r="D46" s="82">
        <v>1</v>
      </c>
      <c r="E46" s="83">
        <v>0</v>
      </c>
      <c r="F46" s="84">
        <v>0</v>
      </c>
      <c r="G46" s="84">
        <v>0</v>
      </c>
      <c r="H46" s="84">
        <v>0</v>
      </c>
      <c r="I46" s="84">
        <v>0</v>
      </c>
      <c r="J46" s="85">
        <v>1.832080358</v>
      </c>
      <c r="K46" s="83">
        <v>0</v>
      </c>
      <c r="L46" s="83">
        <v>0</v>
      </c>
      <c r="M46" s="83">
        <v>0</v>
      </c>
      <c r="N46" s="83">
        <v>0</v>
      </c>
      <c r="O46" s="86">
        <v>0</v>
      </c>
      <c r="P46" s="73">
        <f t="shared" si="0"/>
        <v>1.832080358</v>
      </c>
      <c r="Q46" s="87">
        <v>0</v>
      </c>
      <c r="R46" s="73">
        <f t="shared" si="1"/>
        <v>1.832080358</v>
      </c>
      <c r="S46" s="48"/>
      <c r="T46" s="48"/>
    </row>
    <row r="48" spans="2:20" x14ac:dyDescent="0.35">
      <c r="B48" s="113" t="s">
        <v>0</v>
      </c>
      <c r="C48" s="113" t="s">
        <v>1</v>
      </c>
      <c r="D48" s="120" t="s">
        <v>2</v>
      </c>
      <c r="E48" s="120"/>
      <c r="F48" s="120"/>
      <c r="G48" s="120"/>
      <c r="H48" s="120"/>
      <c r="I48" s="120"/>
      <c r="J48" s="120" t="s">
        <v>3</v>
      </c>
      <c r="K48" s="120"/>
      <c r="L48" s="120"/>
      <c r="M48" s="120"/>
      <c r="N48" s="120"/>
      <c r="O48" s="120"/>
      <c r="P48" s="120" t="s">
        <v>4</v>
      </c>
      <c r="Q48" s="113" t="s">
        <v>5</v>
      </c>
      <c r="R48" s="120" t="s">
        <v>6</v>
      </c>
      <c r="S48" s="120" t="s">
        <v>7</v>
      </c>
      <c r="T48" s="120" t="s">
        <v>12</v>
      </c>
    </row>
    <row r="49" spans="2:20" x14ac:dyDescent="0.35">
      <c r="B49" s="113"/>
      <c r="C49" s="113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13"/>
      <c r="R49" s="120"/>
      <c r="S49" s="120"/>
      <c r="T49" s="120"/>
    </row>
    <row r="50" spans="2:20" ht="17.5" x14ac:dyDescent="0.45">
      <c r="B50" s="130">
        <v>3</v>
      </c>
      <c r="C50" s="137" t="s">
        <v>9</v>
      </c>
      <c r="D50" s="60">
        <v>0</v>
      </c>
      <c r="E50" s="61">
        <v>0</v>
      </c>
      <c r="F50" s="61">
        <v>0</v>
      </c>
      <c r="G50" s="61">
        <v>0</v>
      </c>
      <c r="H50" s="61">
        <v>0</v>
      </c>
      <c r="I50" s="61">
        <v>0</v>
      </c>
      <c r="J50" s="60">
        <v>0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88">
        <f xml:space="preserve"> (D50*J50)+(E50*K50)+(F50*L50)+(G50*M50)+(H50*N50)+(I50*O50)</f>
        <v>0</v>
      </c>
      <c r="Q50" s="61">
        <f t="array" ref="Q50:Q55">MMULT(D50:I55,S35:S40)</f>
        <v>0</v>
      </c>
      <c r="R50" s="88">
        <f t="shared" ref="R50:R85" si="4">P50+Q50</f>
        <v>0</v>
      </c>
      <c r="S50" s="40"/>
      <c r="T50" s="93"/>
    </row>
    <row r="51" spans="2:20" ht="17.5" x14ac:dyDescent="0.45">
      <c r="B51" s="130"/>
      <c r="C51" s="127"/>
      <c r="D51" s="60">
        <v>1</v>
      </c>
      <c r="E51" s="61">
        <v>0</v>
      </c>
      <c r="F51" s="61">
        <v>0</v>
      </c>
      <c r="G51" s="61">
        <v>0</v>
      </c>
      <c r="H51" s="61">
        <v>0</v>
      </c>
      <c r="I51" s="61">
        <v>0</v>
      </c>
      <c r="J51" s="62">
        <v>0.58403167010000001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3">
        <f t="shared" ref="P51:P85" si="5" xml:space="preserve"> (D51*J51)+(E51*K51)+(F51*L51)+(G51*M51)+(H51*N51)+(I51*O51)</f>
        <v>0.58403167010000001</v>
      </c>
      <c r="Q51" s="92">
        <v>0</v>
      </c>
      <c r="R51" s="63">
        <f t="shared" si="4"/>
        <v>0.58403167010000001</v>
      </c>
      <c r="S51" s="40"/>
      <c r="T51" s="93"/>
    </row>
    <row r="52" spans="2:20" ht="17.5" x14ac:dyDescent="0.45">
      <c r="B52" s="130"/>
      <c r="C52" s="127"/>
      <c r="D52" s="65">
        <v>0.4</v>
      </c>
      <c r="E52" s="66">
        <v>0.6</v>
      </c>
      <c r="F52" s="61">
        <v>0</v>
      </c>
      <c r="G52" s="61">
        <v>0</v>
      </c>
      <c r="H52" s="61">
        <v>0</v>
      </c>
      <c r="I52" s="61">
        <v>0</v>
      </c>
      <c r="J52" s="67">
        <v>0.63854480189999996</v>
      </c>
      <c r="K52" s="68">
        <v>0.72842176179999996</v>
      </c>
      <c r="L52" s="69">
        <v>0</v>
      </c>
      <c r="M52" s="69">
        <v>0</v>
      </c>
      <c r="N52" s="69">
        <v>0</v>
      </c>
      <c r="O52" s="69">
        <v>0</v>
      </c>
      <c r="P52" s="63">
        <f t="shared" si="5"/>
        <v>0.69247097784</v>
      </c>
      <c r="Q52" s="68">
        <v>0.35041900205999998</v>
      </c>
      <c r="R52" s="63">
        <f t="shared" si="4"/>
        <v>1.0428899799</v>
      </c>
      <c r="S52" s="40"/>
      <c r="T52" s="93"/>
    </row>
    <row r="53" spans="2:20" ht="17.5" x14ac:dyDescent="0.45">
      <c r="B53" s="130"/>
      <c r="C53" s="127"/>
      <c r="D53" s="60">
        <v>0</v>
      </c>
      <c r="E53" s="66">
        <v>0.4</v>
      </c>
      <c r="F53" s="66">
        <v>0.6</v>
      </c>
      <c r="G53" s="61">
        <v>0</v>
      </c>
      <c r="H53" s="61">
        <v>0</v>
      </c>
      <c r="I53" s="66">
        <v>0</v>
      </c>
      <c r="J53" s="70">
        <v>0</v>
      </c>
      <c r="K53" s="68">
        <v>0.87660381730000003</v>
      </c>
      <c r="L53" s="71">
        <v>1.1209147239999999</v>
      </c>
      <c r="M53" s="69">
        <v>0</v>
      </c>
      <c r="N53" s="69">
        <v>0</v>
      </c>
      <c r="O53" s="69">
        <v>0</v>
      </c>
      <c r="P53" s="63">
        <f t="shared" si="5"/>
        <v>1.02319036132</v>
      </c>
      <c r="Q53" s="68">
        <v>0.75004285040240004</v>
      </c>
      <c r="R53" s="63">
        <f t="shared" si="4"/>
        <v>1.7732332117223999</v>
      </c>
      <c r="S53" s="40"/>
      <c r="T53" s="93"/>
    </row>
    <row r="54" spans="2:20" ht="17.5" x14ac:dyDescent="0.45">
      <c r="B54" s="130"/>
      <c r="C54" s="127"/>
      <c r="D54" s="60">
        <v>0</v>
      </c>
      <c r="E54" s="61">
        <v>0</v>
      </c>
      <c r="F54" s="66">
        <v>0.4</v>
      </c>
      <c r="G54" s="66">
        <v>0.6</v>
      </c>
      <c r="H54" s="66">
        <v>0</v>
      </c>
      <c r="I54" s="66">
        <v>0</v>
      </c>
      <c r="J54" s="70">
        <v>0</v>
      </c>
      <c r="K54" s="61">
        <v>0</v>
      </c>
      <c r="L54" s="71">
        <v>1.5237153130000001</v>
      </c>
      <c r="M54" s="71">
        <v>2.1878212119999998</v>
      </c>
      <c r="N54" s="69">
        <v>0</v>
      </c>
      <c r="O54" s="69">
        <v>0</v>
      </c>
      <c r="P54" s="63">
        <f t="shared" si="5"/>
        <v>1.9221788523999999</v>
      </c>
      <c r="Q54" s="68">
        <v>1.0661117278415999</v>
      </c>
      <c r="R54" s="63">
        <f t="shared" si="4"/>
        <v>2.9882905802415998</v>
      </c>
      <c r="S54" s="40"/>
      <c r="T54" s="93"/>
    </row>
    <row r="55" spans="2:20" ht="17.5" x14ac:dyDescent="0.45">
      <c r="B55" s="130"/>
      <c r="C55" s="127"/>
      <c r="D55" s="65">
        <v>1</v>
      </c>
      <c r="E55" s="61">
        <v>0</v>
      </c>
      <c r="F55" s="61">
        <v>0</v>
      </c>
      <c r="G55" s="61">
        <v>0</v>
      </c>
      <c r="H55" s="61">
        <v>0</v>
      </c>
      <c r="I55" s="61">
        <v>0</v>
      </c>
      <c r="J55" s="62">
        <v>1.832080358</v>
      </c>
      <c r="K55" s="61">
        <v>0</v>
      </c>
      <c r="L55" s="61">
        <v>0</v>
      </c>
      <c r="M55" s="61">
        <v>0</v>
      </c>
      <c r="N55" s="61">
        <v>0</v>
      </c>
      <c r="O55" s="61">
        <v>0</v>
      </c>
      <c r="P55" s="73">
        <f t="shared" si="5"/>
        <v>1.832080358</v>
      </c>
      <c r="Q55" s="92">
        <v>0</v>
      </c>
      <c r="R55" s="73">
        <f t="shared" si="4"/>
        <v>1.832080358</v>
      </c>
      <c r="S55" s="40"/>
      <c r="T55" s="93"/>
    </row>
    <row r="56" spans="2:20" ht="17.5" x14ac:dyDescent="0.45">
      <c r="B56" s="130"/>
      <c r="C56" s="128" t="s">
        <v>10</v>
      </c>
      <c r="D56" s="1">
        <v>0</v>
      </c>
      <c r="E56" s="2">
        <v>0</v>
      </c>
      <c r="F56" s="2">
        <v>0</v>
      </c>
      <c r="G56" s="2">
        <v>0</v>
      </c>
      <c r="H56" s="2">
        <v>0</v>
      </c>
      <c r="I56" s="3">
        <v>0</v>
      </c>
      <c r="J56" s="1">
        <v>0</v>
      </c>
      <c r="K56" s="2">
        <v>0</v>
      </c>
      <c r="L56" s="2">
        <v>0</v>
      </c>
      <c r="M56" s="2">
        <v>0</v>
      </c>
      <c r="N56" s="2">
        <v>0</v>
      </c>
      <c r="O56" s="3">
        <v>0</v>
      </c>
      <c r="P56" s="4">
        <f t="shared" si="5"/>
        <v>0</v>
      </c>
      <c r="Q56" s="5">
        <f t="array" ref="Q56:Q61">MMULT(D56:I61,S35:S40)</f>
        <v>0</v>
      </c>
      <c r="R56" s="6">
        <f t="shared" si="4"/>
        <v>0</v>
      </c>
      <c r="S56" s="94">
        <v>0</v>
      </c>
      <c r="T56" s="110">
        <f t="shared" ref="T56:T61" si="6">S56-S35</f>
        <v>0</v>
      </c>
    </row>
    <row r="57" spans="2:20" ht="17.5" x14ac:dyDescent="0.45">
      <c r="B57" s="130"/>
      <c r="C57" s="128"/>
      <c r="D57" s="7">
        <v>1</v>
      </c>
      <c r="E57" s="8">
        <v>0</v>
      </c>
      <c r="F57" s="8">
        <v>0</v>
      </c>
      <c r="G57" s="8">
        <v>0</v>
      </c>
      <c r="H57" s="8">
        <v>0</v>
      </c>
      <c r="I57" s="9">
        <v>0</v>
      </c>
      <c r="J57" s="10">
        <v>1.074694818</v>
      </c>
      <c r="K57" s="11">
        <v>0</v>
      </c>
      <c r="L57" s="11">
        <v>0</v>
      </c>
      <c r="M57" s="11">
        <v>0</v>
      </c>
      <c r="N57" s="11">
        <v>0</v>
      </c>
      <c r="O57" s="12">
        <v>0</v>
      </c>
      <c r="P57" s="13">
        <f t="shared" si="5"/>
        <v>1.074694818</v>
      </c>
      <c r="Q57" s="14">
        <v>0</v>
      </c>
      <c r="R57" s="13">
        <f t="shared" si="4"/>
        <v>1.074694818</v>
      </c>
      <c r="S57" s="95">
        <f>R51</f>
        <v>0.58403167010000001</v>
      </c>
      <c r="T57" s="111">
        <f t="shared" si="6"/>
        <v>0</v>
      </c>
    </row>
    <row r="58" spans="2:20" ht="17.5" x14ac:dyDescent="0.45">
      <c r="B58" s="130"/>
      <c r="C58" s="128"/>
      <c r="D58" s="7">
        <v>1</v>
      </c>
      <c r="E58" s="8">
        <v>0</v>
      </c>
      <c r="F58" s="8">
        <v>0</v>
      </c>
      <c r="G58" s="8">
        <v>0</v>
      </c>
      <c r="H58" s="8">
        <v>0</v>
      </c>
      <c r="I58" s="9">
        <v>0</v>
      </c>
      <c r="J58" s="10">
        <v>1.123150935</v>
      </c>
      <c r="K58" s="11">
        <v>0</v>
      </c>
      <c r="L58" s="11">
        <v>0</v>
      </c>
      <c r="M58" s="11">
        <v>0</v>
      </c>
      <c r="N58" s="11">
        <v>0</v>
      </c>
      <c r="O58" s="12">
        <v>0</v>
      </c>
      <c r="P58" s="13">
        <f t="shared" si="5"/>
        <v>1.123150935</v>
      </c>
      <c r="Q58" s="14">
        <v>0</v>
      </c>
      <c r="R58" s="13">
        <f t="shared" si="4"/>
        <v>1.123150935</v>
      </c>
      <c r="S58" s="95">
        <f>R52</f>
        <v>1.0428899799</v>
      </c>
      <c r="T58" s="52">
        <f t="shared" si="6"/>
        <v>0.182173009296</v>
      </c>
    </row>
    <row r="59" spans="2:20" ht="17.5" x14ac:dyDescent="0.45">
      <c r="B59" s="130"/>
      <c r="C59" s="128"/>
      <c r="D59" s="7">
        <v>1</v>
      </c>
      <c r="E59" s="8">
        <v>0</v>
      </c>
      <c r="F59" s="8">
        <v>0</v>
      </c>
      <c r="G59" s="8">
        <v>0</v>
      </c>
      <c r="H59" s="8">
        <v>0</v>
      </c>
      <c r="I59" s="9">
        <v>0</v>
      </c>
      <c r="J59" s="10">
        <v>1.203041566</v>
      </c>
      <c r="K59" s="11">
        <v>0</v>
      </c>
      <c r="L59" s="11">
        <v>0</v>
      </c>
      <c r="M59" s="11">
        <v>0</v>
      </c>
      <c r="N59" s="11">
        <v>0</v>
      </c>
      <c r="O59" s="12">
        <v>0</v>
      </c>
      <c r="P59" s="13">
        <f t="shared" si="5"/>
        <v>1.203041566</v>
      </c>
      <c r="Q59" s="14">
        <v>0</v>
      </c>
      <c r="R59" s="13">
        <f t="shared" si="4"/>
        <v>1.203041566</v>
      </c>
      <c r="S59" s="95">
        <f>R59</f>
        <v>1.203041566</v>
      </c>
      <c r="T59" s="111">
        <f t="shared" si="6"/>
        <v>0</v>
      </c>
    </row>
    <row r="60" spans="2:20" ht="17.5" x14ac:dyDescent="0.45">
      <c r="B60" s="130"/>
      <c r="C60" s="128"/>
      <c r="D60" s="7">
        <v>1</v>
      </c>
      <c r="E60" s="8">
        <v>0</v>
      </c>
      <c r="F60" s="8">
        <v>0</v>
      </c>
      <c r="G60" s="8">
        <v>0</v>
      </c>
      <c r="H60" s="8">
        <v>0</v>
      </c>
      <c r="I60" s="9">
        <v>0</v>
      </c>
      <c r="J60" s="10">
        <v>1.334758949</v>
      </c>
      <c r="K60" s="11">
        <v>0</v>
      </c>
      <c r="L60" s="11">
        <v>0</v>
      </c>
      <c r="M60" s="11">
        <v>0</v>
      </c>
      <c r="N60" s="11">
        <v>0</v>
      </c>
      <c r="O60" s="12">
        <v>0</v>
      </c>
      <c r="P60" s="13">
        <f t="shared" si="5"/>
        <v>1.334758949</v>
      </c>
      <c r="Q60" s="14">
        <v>0</v>
      </c>
      <c r="R60" s="13">
        <f t="shared" si="4"/>
        <v>1.334758949</v>
      </c>
      <c r="S60" s="95">
        <f>R60</f>
        <v>1.334758949</v>
      </c>
      <c r="T60" s="111">
        <f t="shared" si="6"/>
        <v>0</v>
      </c>
    </row>
    <row r="61" spans="2:20" ht="17.5" x14ac:dyDescent="0.45">
      <c r="B61" s="130"/>
      <c r="C61" s="128"/>
      <c r="D61" s="15">
        <v>1</v>
      </c>
      <c r="E61" s="16">
        <v>0</v>
      </c>
      <c r="F61" s="16">
        <v>0</v>
      </c>
      <c r="G61" s="16">
        <v>0</v>
      </c>
      <c r="H61" s="16">
        <v>0</v>
      </c>
      <c r="I61" s="17">
        <v>0</v>
      </c>
      <c r="J61" s="18">
        <v>1.832080358</v>
      </c>
      <c r="K61" s="19">
        <v>0</v>
      </c>
      <c r="L61" s="19">
        <v>0</v>
      </c>
      <c r="M61" s="19">
        <v>0</v>
      </c>
      <c r="N61" s="19">
        <v>0</v>
      </c>
      <c r="O61" s="20">
        <v>0</v>
      </c>
      <c r="P61" s="21">
        <f t="shared" si="5"/>
        <v>1.832080358</v>
      </c>
      <c r="Q61" s="22">
        <v>0</v>
      </c>
      <c r="R61" s="21">
        <f t="shared" si="4"/>
        <v>1.832080358</v>
      </c>
      <c r="S61" s="96">
        <f>R61</f>
        <v>1.832080358</v>
      </c>
      <c r="T61" s="112">
        <f t="shared" si="6"/>
        <v>0</v>
      </c>
    </row>
    <row r="62" spans="2:20" ht="17.5" x14ac:dyDescent="0.45">
      <c r="B62" s="130"/>
      <c r="C62" s="129" t="s">
        <v>11</v>
      </c>
      <c r="D62" s="74">
        <v>0.65</v>
      </c>
      <c r="E62" s="75">
        <v>0.3</v>
      </c>
      <c r="F62" s="75">
        <v>0.05</v>
      </c>
      <c r="G62" s="61">
        <v>0</v>
      </c>
      <c r="H62" s="61">
        <v>0</v>
      </c>
      <c r="I62" s="61">
        <v>0</v>
      </c>
      <c r="J62" s="76">
        <v>5.663087143E-2</v>
      </c>
      <c r="K62" s="77">
        <v>9.3368522300000006E-2</v>
      </c>
      <c r="L62" s="77">
        <v>0.1539386687</v>
      </c>
      <c r="M62" s="57">
        <v>0</v>
      </c>
      <c r="N62" s="57">
        <v>0</v>
      </c>
      <c r="O62" s="78">
        <v>0</v>
      </c>
      <c r="P62" s="79">
        <f t="shared" si="5"/>
        <v>7.2517556554499998E-2</v>
      </c>
      <c r="Q62" s="97">
        <f t="array" ref="Q62:Q67">MMULT(D62:I67,S35:S40)</f>
        <v>0.2182453495602</v>
      </c>
      <c r="R62" s="79">
        <f t="shared" si="4"/>
        <v>0.29076290611470001</v>
      </c>
      <c r="S62" s="44"/>
      <c r="T62" s="93"/>
    </row>
    <row r="63" spans="2:20" ht="17.5" x14ac:dyDescent="0.45">
      <c r="B63" s="130"/>
      <c r="C63" s="129"/>
      <c r="D63" s="60">
        <v>0</v>
      </c>
      <c r="E63" s="75">
        <v>0.5</v>
      </c>
      <c r="F63" s="75">
        <v>0.2</v>
      </c>
      <c r="G63" s="75">
        <v>0.2</v>
      </c>
      <c r="H63" s="75">
        <v>0.1</v>
      </c>
      <c r="I63" s="61">
        <v>0</v>
      </c>
      <c r="J63" s="60">
        <v>0</v>
      </c>
      <c r="K63" s="68">
        <v>0.1539386687</v>
      </c>
      <c r="L63" s="68">
        <v>0.25380195750000001</v>
      </c>
      <c r="M63" s="68">
        <v>0.41844868590000001</v>
      </c>
      <c r="N63" s="68">
        <v>0.68990524909999995</v>
      </c>
      <c r="O63" s="80">
        <v>0</v>
      </c>
      <c r="P63" s="63">
        <f t="shared" si="5"/>
        <v>0.28040998793999999</v>
      </c>
      <c r="Q63" s="98">
        <v>0.83824343727079997</v>
      </c>
      <c r="R63" s="63">
        <f t="shared" si="4"/>
        <v>1.1186534252108</v>
      </c>
      <c r="S63" s="44"/>
      <c r="T63" s="93"/>
    </row>
    <row r="64" spans="2:20" ht="17.5" x14ac:dyDescent="0.45">
      <c r="B64" s="130"/>
      <c r="C64" s="129"/>
      <c r="D64" s="60">
        <v>0</v>
      </c>
      <c r="E64" s="61">
        <v>0</v>
      </c>
      <c r="F64" s="75">
        <v>0.8</v>
      </c>
      <c r="G64" s="75">
        <v>0.1</v>
      </c>
      <c r="H64" s="75">
        <v>0.05</v>
      </c>
      <c r="I64" s="75">
        <v>0.05</v>
      </c>
      <c r="J64" s="60">
        <v>0</v>
      </c>
      <c r="K64" s="61">
        <v>0</v>
      </c>
      <c r="L64" s="68">
        <v>0.41844868590000001</v>
      </c>
      <c r="M64" s="68">
        <v>0.68990524909999995</v>
      </c>
      <c r="N64" s="68">
        <v>1.1374614590000001</v>
      </c>
      <c r="O64" s="81">
        <v>1.875356902</v>
      </c>
      <c r="P64" s="63">
        <f t="shared" si="5"/>
        <v>0.55439039168000004</v>
      </c>
      <c r="Q64" s="98">
        <v>0.96721969843319999</v>
      </c>
      <c r="R64" s="63">
        <f t="shared" si="4"/>
        <v>1.5216100901131999</v>
      </c>
      <c r="S64" s="44"/>
      <c r="T64" s="93"/>
    </row>
    <row r="65" spans="2:20" ht="17.5" x14ac:dyDescent="0.45">
      <c r="B65" s="130"/>
      <c r="C65" s="129"/>
      <c r="D65" s="60">
        <v>0</v>
      </c>
      <c r="E65" s="61">
        <v>0</v>
      </c>
      <c r="F65" s="69">
        <v>0</v>
      </c>
      <c r="G65" s="75">
        <v>0.7</v>
      </c>
      <c r="H65" s="75">
        <v>0.05</v>
      </c>
      <c r="I65" s="75">
        <v>0.25</v>
      </c>
      <c r="J65" s="60">
        <v>0</v>
      </c>
      <c r="K65" s="61">
        <v>0</v>
      </c>
      <c r="L65" s="61">
        <v>0</v>
      </c>
      <c r="M65" s="68">
        <v>1.1374614590000001</v>
      </c>
      <c r="N65" s="68">
        <v>1.875356902</v>
      </c>
      <c r="O65" s="81">
        <v>3.0919408150000001</v>
      </c>
      <c r="P65" s="63">
        <f t="shared" si="5"/>
        <v>1.66297607015</v>
      </c>
      <c r="Q65" s="98">
        <v>1.3668871331499999</v>
      </c>
      <c r="R65" s="63">
        <f t="shared" si="4"/>
        <v>3.0298632032999997</v>
      </c>
      <c r="S65" s="44"/>
      <c r="T65" s="93"/>
    </row>
    <row r="66" spans="2:20" ht="17.5" x14ac:dyDescent="0.45">
      <c r="B66" s="130"/>
      <c r="C66" s="129"/>
      <c r="D66" s="60">
        <v>0</v>
      </c>
      <c r="E66" s="61">
        <v>0</v>
      </c>
      <c r="F66" s="69">
        <v>0</v>
      </c>
      <c r="G66" s="69">
        <v>0</v>
      </c>
      <c r="H66" s="75">
        <v>0.45</v>
      </c>
      <c r="I66" s="75">
        <v>0.55000000000000004</v>
      </c>
      <c r="J66" s="60">
        <v>0</v>
      </c>
      <c r="K66" s="61">
        <v>0</v>
      </c>
      <c r="L66" s="61">
        <v>0</v>
      </c>
      <c r="M66" s="61">
        <v>0</v>
      </c>
      <c r="N66" s="68">
        <v>3.0919408150000001</v>
      </c>
      <c r="O66" s="81">
        <v>5.0977485890000001</v>
      </c>
      <c r="P66" s="63">
        <f t="shared" si="5"/>
        <v>4.1951350907</v>
      </c>
      <c r="Q66" s="98">
        <v>1.6082857239500001</v>
      </c>
      <c r="R66" s="63">
        <f t="shared" si="4"/>
        <v>5.8034208146499999</v>
      </c>
      <c r="S66" s="44"/>
      <c r="T66" s="93"/>
    </row>
    <row r="67" spans="2:20" ht="17.5" x14ac:dyDescent="0.45">
      <c r="B67" s="131"/>
      <c r="C67" s="129"/>
      <c r="D67" s="82">
        <v>1</v>
      </c>
      <c r="E67" s="83">
        <v>0</v>
      </c>
      <c r="F67" s="84">
        <v>0</v>
      </c>
      <c r="G67" s="84">
        <v>0</v>
      </c>
      <c r="H67" s="84">
        <v>0</v>
      </c>
      <c r="I67" s="84">
        <v>0</v>
      </c>
      <c r="J67" s="85">
        <v>1.832080358</v>
      </c>
      <c r="K67" s="83">
        <v>0</v>
      </c>
      <c r="L67" s="83">
        <v>0</v>
      </c>
      <c r="M67" s="83">
        <v>0</v>
      </c>
      <c r="N67" s="83">
        <v>0</v>
      </c>
      <c r="O67" s="86">
        <v>0</v>
      </c>
      <c r="P67" s="63">
        <f t="shared" si="5"/>
        <v>1.832080358</v>
      </c>
      <c r="Q67" s="91">
        <v>0</v>
      </c>
      <c r="R67" s="73">
        <f t="shared" si="4"/>
        <v>1.832080358</v>
      </c>
      <c r="S67" s="99"/>
      <c r="T67" s="100"/>
    </row>
    <row r="68" spans="2:20" ht="17.5" x14ac:dyDescent="0.45">
      <c r="B68" s="124">
        <v>4</v>
      </c>
      <c r="C68" s="127" t="s">
        <v>9</v>
      </c>
      <c r="D68" s="56">
        <v>0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6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8">
        <f t="shared" si="5"/>
        <v>0</v>
      </c>
      <c r="Q68" s="101">
        <f t="array" ref="Q68:Q73">MMULT(D68:I73,S56:S61)</f>
        <v>0</v>
      </c>
      <c r="R68" s="58">
        <f t="shared" si="4"/>
        <v>0</v>
      </c>
      <c r="S68" s="135"/>
      <c r="T68" s="102"/>
    </row>
    <row r="69" spans="2:20" ht="17.5" x14ac:dyDescent="0.45">
      <c r="B69" s="125"/>
      <c r="C69" s="127"/>
      <c r="D69" s="60">
        <v>1</v>
      </c>
      <c r="E69" s="61">
        <v>0</v>
      </c>
      <c r="F69" s="61">
        <v>0</v>
      </c>
      <c r="G69" s="61">
        <v>0</v>
      </c>
      <c r="H69" s="61">
        <v>0</v>
      </c>
      <c r="I69" s="61">
        <v>0</v>
      </c>
      <c r="J69" s="62">
        <v>0.58403167010000001</v>
      </c>
      <c r="K69" s="61">
        <v>0</v>
      </c>
      <c r="L69" s="61">
        <v>0</v>
      </c>
      <c r="M69" s="61">
        <v>0</v>
      </c>
      <c r="N69" s="61">
        <v>0</v>
      </c>
      <c r="O69" s="61">
        <v>0</v>
      </c>
      <c r="P69" s="63">
        <f t="shared" si="5"/>
        <v>0.58403167010000001</v>
      </c>
      <c r="Q69" s="103">
        <v>0</v>
      </c>
      <c r="R69" s="63">
        <f t="shared" si="4"/>
        <v>0.58403167010000001</v>
      </c>
      <c r="S69" s="136"/>
      <c r="T69" s="93"/>
    </row>
    <row r="70" spans="2:20" ht="17.5" x14ac:dyDescent="0.45">
      <c r="B70" s="125"/>
      <c r="C70" s="127"/>
      <c r="D70" s="65">
        <v>0.4</v>
      </c>
      <c r="E70" s="66">
        <v>0.6</v>
      </c>
      <c r="F70" s="61">
        <v>0</v>
      </c>
      <c r="G70" s="61">
        <v>0</v>
      </c>
      <c r="H70" s="61">
        <v>0</v>
      </c>
      <c r="I70" s="61">
        <v>0</v>
      </c>
      <c r="J70" s="67">
        <v>0.63854480189999996</v>
      </c>
      <c r="K70" s="68">
        <v>0.72842176179999996</v>
      </c>
      <c r="L70" s="69">
        <v>0</v>
      </c>
      <c r="M70" s="69">
        <v>0</v>
      </c>
      <c r="N70" s="69">
        <v>0</v>
      </c>
      <c r="O70" s="69">
        <v>0</v>
      </c>
      <c r="P70" s="63">
        <f t="shared" si="5"/>
        <v>0.69247097784</v>
      </c>
      <c r="Q70" s="104">
        <v>0.35041900205999998</v>
      </c>
      <c r="R70" s="63">
        <f t="shared" si="4"/>
        <v>1.0428899799</v>
      </c>
      <c r="S70" s="136"/>
      <c r="T70" s="93"/>
    </row>
    <row r="71" spans="2:20" ht="17.5" x14ac:dyDescent="0.45">
      <c r="B71" s="125"/>
      <c r="C71" s="127"/>
      <c r="D71" s="60">
        <v>0</v>
      </c>
      <c r="E71" s="66">
        <v>0.4</v>
      </c>
      <c r="F71" s="66">
        <v>0.6</v>
      </c>
      <c r="G71" s="61">
        <v>0</v>
      </c>
      <c r="H71" s="61">
        <v>0</v>
      </c>
      <c r="I71" s="66">
        <v>0</v>
      </c>
      <c r="J71" s="70">
        <v>0</v>
      </c>
      <c r="K71" s="68">
        <v>0.87660381730000003</v>
      </c>
      <c r="L71" s="71">
        <v>1.1209147239999999</v>
      </c>
      <c r="M71" s="69">
        <v>0</v>
      </c>
      <c r="N71" s="69">
        <v>0</v>
      </c>
      <c r="O71" s="69">
        <v>0</v>
      </c>
      <c r="P71" s="63">
        <f t="shared" si="5"/>
        <v>1.02319036132</v>
      </c>
      <c r="Q71" s="104">
        <v>0.85934665598000004</v>
      </c>
      <c r="R71" s="63">
        <f t="shared" si="4"/>
        <v>1.8825370173</v>
      </c>
      <c r="S71" s="136"/>
      <c r="T71" s="93"/>
    </row>
    <row r="72" spans="2:20" ht="17.5" x14ac:dyDescent="0.45">
      <c r="B72" s="125"/>
      <c r="C72" s="127"/>
      <c r="D72" s="60">
        <v>0</v>
      </c>
      <c r="E72" s="61">
        <v>0</v>
      </c>
      <c r="F72" s="66">
        <v>0.4</v>
      </c>
      <c r="G72" s="66">
        <v>0.6</v>
      </c>
      <c r="H72" s="66">
        <v>0</v>
      </c>
      <c r="I72" s="66">
        <v>0</v>
      </c>
      <c r="J72" s="70">
        <v>0</v>
      </c>
      <c r="K72" s="61">
        <v>0</v>
      </c>
      <c r="L72" s="71">
        <v>1.5237153130000001</v>
      </c>
      <c r="M72" s="71">
        <v>2.1878212119999998</v>
      </c>
      <c r="N72" s="69">
        <v>0</v>
      </c>
      <c r="O72" s="69">
        <v>0</v>
      </c>
      <c r="P72" s="63">
        <f t="shared" si="5"/>
        <v>1.9221788523999999</v>
      </c>
      <c r="Q72" s="104">
        <v>1.1389809315599999</v>
      </c>
      <c r="R72" s="63">
        <f t="shared" si="4"/>
        <v>3.06115978396</v>
      </c>
      <c r="S72" s="136"/>
      <c r="T72" s="93"/>
    </row>
    <row r="73" spans="2:20" ht="17.5" x14ac:dyDescent="0.45">
      <c r="B73" s="125"/>
      <c r="C73" s="127"/>
      <c r="D73" s="60">
        <v>1</v>
      </c>
      <c r="E73" s="61">
        <v>0</v>
      </c>
      <c r="F73" s="61">
        <v>0</v>
      </c>
      <c r="G73" s="61">
        <v>0</v>
      </c>
      <c r="H73" s="61">
        <v>0</v>
      </c>
      <c r="I73" s="61">
        <v>0</v>
      </c>
      <c r="J73" s="62">
        <v>1.832080358</v>
      </c>
      <c r="K73" s="61">
        <v>0</v>
      </c>
      <c r="L73" s="61">
        <v>0</v>
      </c>
      <c r="M73" s="61">
        <v>0</v>
      </c>
      <c r="N73" s="61">
        <v>0</v>
      </c>
      <c r="O73" s="61">
        <v>0</v>
      </c>
      <c r="P73" s="63">
        <f t="shared" si="5"/>
        <v>1.832080358</v>
      </c>
      <c r="Q73" s="105">
        <v>0</v>
      </c>
      <c r="R73" s="73">
        <f t="shared" si="4"/>
        <v>1.832080358</v>
      </c>
      <c r="S73" s="136"/>
      <c r="T73" s="93"/>
    </row>
    <row r="74" spans="2:20" ht="17.5" x14ac:dyDescent="0.45">
      <c r="B74" s="125"/>
      <c r="C74" s="128" t="s">
        <v>10</v>
      </c>
      <c r="D74" s="1">
        <v>0</v>
      </c>
      <c r="E74" s="2">
        <v>0</v>
      </c>
      <c r="F74" s="2">
        <v>0</v>
      </c>
      <c r="G74" s="2">
        <v>0</v>
      </c>
      <c r="H74" s="2">
        <v>0</v>
      </c>
      <c r="I74" s="3">
        <v>0</v>
      </c>
      <c r="J74" s="1">
        <v>0</v>
      </c>
      <c r="K74" s="2">
        <v>0</v>
      </c>
      <c r="L74" s="2">
        <v>0</v>
      </c>
      <c r="M74" s="2">
        <v>0</v>
      </c>
      <c r="N74" s="2">
        <v>0</v>
      </c>
      <c r="O74" s="3">
        <v>0</v>
      </c>
      <c r="P74" s="106">
        <f t="shared" si="5"/>
        <v>0</v>
      </c>
      <c r="Q74" s="23">
        <f t="array" ref="Q74:Q79">MMULT(D74:I79,S56:S61)</f>
        <v>0</v>
      </c>
      <c r="R74" s="6">
        <f t="shared" si="4"/>
        <v>0</v>
      </c>
      <c r="S74" s="49">
        <v>0</v>
      </c>
      <c r="T74" s="50">
        <f>S74-S56</f>
        <v>0</v>
      </c>
    </row>
    <row r="75" spans="2:20" ht="17.5" x14ac:dyDescent="0.45">
      <c r="B75" s="125"/>
      <c r="C75" s="128"/>
      <c r="D75" s="7">
        <v>1</v>
      </c>
      <c r="E75" s="8">
        <v>0</v>
      </c>
      <c r="F75" s="8">
        <v>0</v>
      </c>
      <c r="G75" s="8">
        <v>0</v>
      </c>
      <c r="H75" s="8">
        <v>0</v>
      </c>
      <c r="I75" s="9">
        <v>0</v>
      </c>
      <c r="J75" s="10">
        <v>1.074694818</v>
      </c>
      <c r="K75" s="11">
        <v>0</v>
      </c>
      <c r="L75" s="11">
        <v>0</v>
      </c>
      <c r="M75" s="11">
        <v>0</v>
      </c>
      <c r="N75" s="11">
        <v>0</v>
      </c>
      <c r="O75" s="12">
        <v>0</v>
      </c>
      <c r="P75" s="24">
        <f t="shared" si="5"/>
        <v>1.074694818</v>
      </c>
      <c r="Q75" s="25">
        <v>0</v>
      </c>
      <c r="R75" s="13">
        <f t="shared" si="4"/>
        <v>1.074694818</v>
      </c>
      <c r="S75" s="51">
        <f>R69</f>
        <v>0.58403167010000001</v>
      </c>
      <c r="T75" s="53">
        <f t="shared" ref="T75:T79" si="7">S75-S57</f>
        <v>0</v>
      </c>
    </row>
    <row r="76" spans="2:20" ht="17.5" x14ac:dyDescent="0.45">
      <c r="B76" s="125"/>
      <c r="C76" s="128"/>
      <c r="D76" s="7">
        <v>1</v>
      </c>
      <c r="E76" s="8">
        <v>0</v>
      </c>
      <c r="F76" s="8">
        <v>0</v>
      </c>
      <c r="G76" s="8">
        <v>0</v>
      </c>
      <c r="H76" s="8">
        <v>0</v>
      </c>
      <c r="I76" s="9">
        <v>0</v>
      </c>
      <c r="J76" s="10">
        <v>1.123150935</v>
      </c>
      <c r="K76" s="11">
        <v>0</v>
      </c>
      <c r="L76" s="11">
        <v>0</v>
      </c>
      <c r="M76" s="11">
        <v>0</v>
      </c>
      <c r="N76" s="11">
        <v>0</v>
      </c>
      <c r="O76" s="12">
        <v>0</v>
      </c>
      <c r="P76" s="24">
        <f t="shared" si="5"/>
        <v>1.123150935</v>
      </c>
      <c r="Q76" s="25">
        <v>0</v>
      </c>
      <c r="R76" s="13">
        <f t="shared" si="4"/>
        <v>1.123150935</v>
      </c>
      <c r="S76" s="51">
        <f>R70</f>
        <v>1.0428899799</v>
      </c>
      <c r="T76" s="53">
        <f t="shared" si="7"/>
        <v>0</v>
      </c>
    </row>
    <row r="77" spans="2:20" ht="17.5" x14ac:dyDescent="0.45">
      <c r="B77" s="125"/>
      <c r="C77" s="128"/>
      <c r="D77" s="7">
        <v>1</v>
      </c>
      <c r="E77" s="8">
        <v>0</v>
      </c>
      <c r="F77" s="8">
        <v>0</v>
      </c>
      <c r="G77" s="8">
        <v>0</v>
      </c>
      <c r="H77" s="8">
        <v>0</v>
      </c>
      <c r="I77" s="9">
        <v>0</v>
      </c>
      <c r="J77" s="10">
        <v>1.203041566</v>
      </c>
      <c r="K77" s="11">
        <v>0</v>
      </c>
      <c r="L77" s="11">
        <v>0</v>
      </c>
      <c r="M77" s="11">
        <v>0</v>
      </c>
      <c r="N77" s="11">
        <v>0</v>
      </c>
      <c r="O77" s="12">
        <v>0</v>
      </c>
      <c r="P77" s="24">
        <f t="shared" si="5"/>
        <v>1.203041566</v>
      </c>
      <c r="Q77" s="25">
        <v>0</v>
      </c>
      <c r="R77" s="13">
        <f t="shared" si="4"/>
        <v>1.203041566</v>
      </c>
      <c r="S77" s="51">
        <f>R77</f>
        <v>1.203041566</v>
      </c>
      <c r="T77" s="53">
        <f t="shared" si="7"/>
        <v>0</v>
      </c>
    </row>
    <row r="78" spans="2:20" ht="17.5" x14ac:dyDescent="0.45">
      <c r="B78" s="125"/>
      <c r="C78" s="128"/>
      <c r="D78" s="7">
        <v>1</v>
      </c>
      <c r="E78" s="8">
        <v>0</v>
      </c>
      <c r="F78" s="8">
        <v>0</v>
      </c>
      <c r="G78" s="8">
        <v>0</v>
      </c>
      <c r="H78" s="8">
        <v>0</v>
      </c>
      <c r="I78" s="9">
        <v>0</v>
      </c>
      <c r="J78" s="10">
        <v>1.334758949</v>
      </c>
      <c r="K78" s="11">
        <v>0</v>
      </c>
      <c r="L78" s="11">
        <v>0</v>
      </c>
      <c r="M78" s="11">
        <v>0</v>
      </c>
      <c r="N78" s="11">
        <v>0</v>
      </c>
      <c r="O78" s="12">
        <v>0</v>
      </c>
      <c r="P78" s="24">
        <f t="shared" si="5"/>
        <v>1.334758949</v>
      </c>
      <c r="Q78" s="25">
        <v>0</v>
      </c>
      <c r="R78" s="13">
        <f t="shared" si="4"/>
        <v>1.334758949</v>
      </c>
      <c r="S78" s="51">
        <f>R78</f>
        <v>1.334758949</v>
      </c>
      <c r="T78" s="53">
        <f t="shared" si="7"/>
        <v>0</v>
      </c>
    </row>
    <row r="79" spans="2:20" ht="17.5" x14ac:dyDescent="0.45">
      <c r="B79" s="125"/>
      <c r="C79" s="128"/>
      <c r="D79" s="15">
        <v>1</v>
      </c>
      <c r="E79" s="16">
        <v>0</v>
      </c>
      <c r="F79" s="16">
        <v>0</v>
      </c>
      <c r="G79" s="16">
        <v>0</v>
      </c>
      <c r="H79" s="16">
        <v>0</v>
      </c>
      <c r="I79" s="17">
        <v>0</v>
      </c>
      <c r="J79" s="18">
        <v>1.832080358</v>
      </c>
      <c r="K79" s="19">
        <v>0</v>
      </c>
      <c r="L79" s="19">
        <v>0</v>
      </c>
      <c r="M79" s="19">
        <v>0</v>
      </c>
      <c r="N79" s="19">
        <v>0</v>
      </c>
      <c r="O79" s="20">
        <v>0</v>
      </c>
      <c r="P79" s="24">
        <f t="shared" si="5"/>
        <v>1.832080358</v>
      </c>
      <c r="Q79" s="26">
        <v>0</v>
      </c>
      <c r="R79" s="21">
        <f t="shared" si="4"/>
        <v>1.832080358</v>
      </c>
      <c r="S79" s="54">
        <f>R79</f>
        <v>1.832080358</v>
      </c>
      <c r="T79" s="55">
        <f t="shared" si="7"/>
        <v>0</v>
      </c>
    </row>
    <row r="80" spans="2:20" ht="17.5" x14ac:dyDescent="0.45">
      <c r="B80" s="125"/>
      <c r="C80" s="129" t="s">
        <v>11</v>
      </c>
      <c r="D80" s="74">
        <v>0.65</v>
      </c>
      <c r="E80" s="75">
        <v>0.3</v>
      </c>
      <c r="F80" s="75">
        <v>0.05</v>
      </c>
      <c r="G80" s="61">
        <v>0</v>
      </c>
      <c r="H80" s="61">
        <v>0</v>
      </c>
      <c r="I80" s="61">
        <v>0</v>
      </c>
      <c r="J80" s="76">
        <v>5.663087143E-2</v>
      </c>
      <c r="K80" s="77">
        <v>9.3368522300000006E-2</v>
      </c>
      <c r="L80" s="77">
        <v>0.1539386687</v>
      </c>
      <c r="M80" s="57">
        <v>0</v>
      </c>
      <c r="N80" s="57">
        <v>0</v>
      </c>
      <c r="O80" s="78">
        <v>0</v>
      </c>
      <c r="P80" s="79">
        <f t="shared" si="5"/>
        <v>7.2517556554499998E-2</v>
      </c>
      <c r="Q80" s="107">
        <f t="array" ref="Q80:Q85">MMULT(D80:I85,S56:S61)</f>
        <v>0.227354000025</v>
      </c>
      <c r="R80" s="79">
        <f t="shared" si="4"/>
        <v>0.29987155657949999</v>
      </c>
      <c r="S80" s="102"/>
      <c r="T80" s="93"/>
    </row>
    <row r="81" spans="2:20" ht="17.5" x14ac:dyDescent="0.45">
      <c r="B81" s="125"/>
      <c r="C81" s="129"/>
      <c r="D81" s="60">
        <v>0</v>
      </c>
      <c r="E81" s="75">
        <v>0.5</v>
      </c>
      <c r="F81" s="75">
        <v>0.2</v>
      </c>
      <c r="G81" s="75">
        <v>0.2</v>
      </c>
      <c r="H81" s="75">
        <v>0.1</v>
      </c>
      <c r="I81" s="61">
        <v>0</v>
      </c>
      <c r="J81" s="60">
        <v>0</v>
      </c>
      <c r="K81" s="68">
        <v>0.1539386687</v>
      </c>
      <c r="L81" s="68">
        <v>0.25380195750000001</v>
      </c>
      <c r="M81" s="68">
        <v>0.41844868590000001</v>
      </c>
      <c r="N81" s="68">
        <v>0.68990524909999995</v>
      </c>
      <c r="O81" s="80">
        <v>0</v>
      </c>
      <c r="P81" s="63">
        <f t="shared" si="5"/>
        <v>0.28040998793999999</v>
      </c>
      <c r="Q81" s="108">
        <v>0.87467803912999997</v>
      </c>
      <c r="R81" s="63">
        <f t="shared" si="4"/>
        <v>1.1550880270699999</v>
      </c>
      <c r="S81" s="93"/>
      <c r="T81" s="93"/>
    </row>
    <row r="82" spans="2:20" ht="17.5" x14ac:dyDescent="0.45">
      <c r="B82" s="125"/>
      <c r="C82" s="129"/>
      <c r="D82" s="60">
        <v>0</v>
      </c>
      <c r="E82" s="61">
        <v>0</v>
      </c>
      <c r="F82" s="75">
        <v>0.8</v>
      </c>
      <c r="G82" s="75">
        <v>0.1</v>
      </c>
      <c r="H82" s="75">
        <v>0.05</v>
      </c>
      <c r="I82" s="75">
        <v>0.05</v>
      </c>
      <c r="J82" s="60">
        <v>0</v>
      </c>
      <c r="K82" s="61">
        <v>0</v>
      </c>
      <c r="L82" s="68">
        <v>0.41844868590000001</v>
      </c>
      <c r="M82" s="68">
        <v>0.68990524909999995</v>
      </c>
      <c r="N82" s="68">
        <v>1.1374614590000001</v>
      </c>
      <c r="O82" s="81">
        <v>1.875356902</v>
      </c>
      <c r="P82" s="63">
        <f t="shared" si="5"/>
        <v>0.55439039168000004</v>
      </c>
      <c r="Q82" s="108">
        <v>1.11295810587</v>
      </c>
      <c r="R82" s="63">
        <f t="shared" si="4"/>
        <v>1.6673484975499999</v>
      </c>
      <c r="S82" s="93"/>
      <c r="T82" s="93"/>
    </row>
    <row r="83" spans="2:20" ht="17.5" x14ac:dyDescent="0.45">
      <c r="B83" s="125"/>
      <c r="C83" s="129"/>
      <c r="D83" s="60">
        <v>0</v>
      </c>
      <c r="E83" s="61">
        <v>0</v>
      </c>
      <c r="F83" s="69">
        <v>0</v>
      </c>
      <c r="G83" s="75">
        <v>0.7</v>
      </c>
      <c r="H83" s="75">
        <v>0.05</v>
      </c>
      <c r="I83" s="75">
        <v>0.25</v>
      </c>
      <c r="J83" s="60">
        <v>0</v>
      </c>
      <c r="K83" s="61">
        <v>0</v>
      </c>
      <c r="L83" s="61">
        <v>0</v>
      </c>
      <c r="M83" s="68">
        <v>1.1374614590000001</v>
      </c>
      <c r="N83" s="68">
        <v>1.875356902</v>
      </c>
      <c r="O83" s="81">
        <v>3.0919408150000001</v>
      </c>
      <c r="P83" s="63">
        <f t="shared" si="5"/>
        <v>1.66297607015</v>
      </c>
      <c r="Q83" s="108">
        <v>1.3668871331499999</v>
      </c>
      <c r="R83" s="63">
        <f t="shared" si="4"/>
        <v>3.0298632032999997</v>
      </c>
      <c r="S83" s="93"/>
      <c r="T83" s="93"/>
    </row>
    <row r="84" spans="2:20" ht="17.5" x14ac:dyDescent="0.45">
      <c r="B84" s="125"/>
      <c r="C84" s="129"/>
      <c r="D84" s="60">
        <v>0</v>
      </c>
      <c r="E84" s="61">
        <v>0</v>
      </c>
      <c r="F84" s="69">
        <v>0</v>
      </c>
      <c r="G84" s="69">
        <v>0</v>
      </c>
      <c r="H84" s="75">
        <v>0.45</v>
      </c>
      <c r="I84" s="75">
        <v>0.55000000000000004</v>
      </c>
      <c r="J84" s="60">
        <v>0</v>
      </c>
      <c r="K84" s="61">
        <v>0</v>
      </c>
      <c r="L84" s="61">
        <v>0</v>
      </c>
      <c r="M84" s="61">
        <v>0</v>
      </c>
      <c r="N84" s="68">
        <v>3.0919408150000001</v>
      </c>
      <c r="O84" s="81">
        <v>5.0977485890000001</v>
      </c>
      <c r="P84" s="63">
        <f t="shared" si="5"/>
        <v>4.1951350907</v>
      </c>
      <c r="Q84" s="108">
        <v>1.6082857239500001</v>
      </c>
      <c r="R84" s="63">
        <f t="shared" si="4"/>
        <v>5.8034208146499999</v>
      </c>
      <c r="S84" s="93"/>
      <c r="T84" s="93"/>
    </row>
    <row r="85" spans="2:20" ht="17.5" x14ac:dyDescent="0.45">
      <c r="B85" s="126"/>
      <c r="C85" s="129"/>
      <c r="D85" s="82">
        <v>1</v>
      </c>
      <c r="E85" s="83">
        <v>0</v>
      </c>
      <c r="F85" s="84">
        <v>0</v>
      </c>
      <c r="G85" s="84">
        <v>0</v>
      </c>
      <c r="H85" s="84">
        <v>0</v>
      </c>
      <c r="I85" s="84">
        <v>0</v>
      </c>
      <c r="J85" s="85">
        <v>1.832080358</v>
      </c>
      <c r="K85" s="83">
        <v>0</v>
      </c>
      <c r="L85" s="83">
        <v>0</v>
      </c>
      <c r="M85" s="83">
        <v>0</v>
      </c>
      <c r="N85" s="83">
        <v>0</v>
      </c>
      <c r="O85" s="86">
        <v>0</v>
      </c>
      <c r="P85" s="73">
        <f t="shared" si="5"/>
        <v>1.832080358</v>
      </c>
      <c r="Q85" s="109">
        <v>0</v>
      </c>
      <c r="R85" s="73">
        <f t="shared" si="4"/>
        <v>1.832080358</v>
      </c>
      <c r="S85" s="100"/>
      <c r="T85" s="100"/>
    </row>
  </sheetData>
  <mergeCells count="44">
    <mergeCell ref="B50:B67"/>
    <mergeCell ref="C50:C55"/>
    <mergeCell ref="C56:C61"/>
    <mergeCell ref="C62:C67"/>
    <mergeCell ref="B68:B85"/>
    <mergeCell ref="C68:C73"/>
    <mergeCell ref="S68:S73"/>
    <mergeCell ref="C74:C79"/>
    <mergeCell ref="C80:C85"/>
    <mergeCell ref="R48:R49"/>
    <mergeCell ref="S48:S49"/>
    <mergeCell ref="T48:T49"/>
    <mergeCell ref="B48:B49"/>
    <mergeCell ref="C48:C49"/>
    <mergeCell ref="D48:I49"/>
    <mergeCell ref="J48:O49"/>
    <mergeCell ref="P48:P49"/>
    <mergeCell ref="Q48:Q49"/>
    <mergeCell ref="T3:T4"/>
    <mergeCell ref="T5:T10"/>
    <mergeCell ref="S29:S34"/>
    <mergeCell ref="B29:B46"/>
    <mergeCell ref="C29:C34"/>
    <mergeCell ref="C35:C40"/>
    <mergeCell ref="C41:C46"/>
    <mergeCell ref="C23:C28"/>
    <mergeCell ref="B11:B28"/>
    <mergeCell ref="C5:C10"/>
    <mergeCell ref="B5:B10"/>
    <mergeCell ref="C11:C16"/>
    <mergeCell ref="C17:C22"/>
    <mergeCell ref="R3:R4"/>
    <mergeCell ref="S3:S4"/>
    <mergeCell ref="D5:I10"/>
    <mergeCell ref="R5:R10"/>
    <mergeCell ref="D3:I4"/>
    <mergeCell ref="J3:O4"/>
    <mergeCell ref="P3:P4"/>
    <mergeCell ref="Q3:Q4"/>
    <mergeCell ref="B3:B4"/>
    <mergeCell ref="C3:C4"/>
    <mergeCell ref="J5:O10"/>
    <mergeCell ref="P5:P10"/>
    <mergeCell ref="Q5:Q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Nogueira</dc:creator>
  <cp:lastModifiedBy>Diogo Nogueira</cp:lastModifiedBy>
  <cp:lastPrinted>2018-04-21T20:35:56Z</cp:lastPrinted>
  <dcterms:created xsi:type="dcterms:W3CDTF">2018-04-21T15:39:47Z</dcterms:created>
  <dcterms:modified xsi:type="dcterms:W3CDTF">2018-04-22T22:16:50Z</dcterms:modified>
</cp:coreProperties>
</file>