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no\2 semestre\CAL\Projeto\feup-cal-proj\"/>
    </mc:Choice>
  </mc:AlternateContent>
  <xr:revisionPtr revIDLastSave="0" documentId="13_ncr:1_{1B3353FF-EFCD-4660-9744-F9B56421E04F}" xr6:coauthVersionLast="46" xr6:coauthVersionMax="46" xr10:uidLastSave="{00000000-0000-0000-0000-000000000000}"/>
  <bookViews>
    <workbookView xWindow="-108" yWindow="-108" windowWidth="23256" windowHeight="12576" xr2:uid="{E2191EC9-5E49-4047-8E7F-8FB4B45029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" i="1" l="1"/>
  <c r="L79" i="1"/>
  <c r="L80" i="1"/>
  <c r="L81" i="1"/>
  <c r="L82" i="1"/>
  <c r="L77" i="1"/>
  <c r="L68" i="1"/>
  <c r="L69" i="1"/>
  <c r="L70" i="1"/>
  <c r="L71" i="1"/>
  <c r="L72" i="1"/>
  <c r="L67" i="1"/>
  <c r="C81" i="1"/>
  <c r="D81" i="1"/>
  <c r="G72" i="1"/>
  <c r="F72" i="1"/>
  <c r="E72" i="1"/>
  <c r="D72" i="1"/>
  <c r="C72" i="1"/>
  <c r="B72" i="1"/>
  <c r="E4" i="1"/>
  <c r="E5" i="1"/>
  <c r="E6" i="1"/>
  <c r="E7" i="1"/>
  <c r="E8" i="1"/>
  <c r="E9" i="1"/>
  <c r="L89" i="1"/>
  <c r="L90" i="1"/>
  <c r="L91" i="1"/>
  <c r="L92" i="1"/>
  <c r="L93" i="1"/>
  <c r="L88" i="1"/>
  <c r="G92" i="1"/>
  <c r="F92" i="1"/>
  <c r="E92" i="1"/>
  <c r="D92" i="1"/>
  <c r="C92" i="1"/>
  <c r="B92" i="1"/>
  <c r="G81" i="1"/>
  <c r="F81" i="1"/>
  <c r="E81" i="1"/>
  <c r="B81" i="1"/>
  <c r="L43" i="1"/>
  <c r="L44" i="1"/>
  <c r="L45" i="1"/>
  <c r="L46" i="1"/>
  <c r="L47" i="1"/>
  <c r="L48" i="1"/>
  <c r="L60" i="1"/>
  <c r="L59" i="1"/>
  <c r="L58" i="1"/>
  <c r="L57" i="1"/>
  <c r="L56" i="1"/>
  <c r="L55" i="1"/>
  <c r="G59" i="1"/>
  <c r="F59" i="1"/>
  <c r="E59" i="1"/>
  <c r="D59" i="1"/>
  <c r="C59" i="1"/>
  <c r="B59" i="1"/>
  <c r="F48" i="1"/>
  <c r="E48" i="1"/>
  <c r="D48" i="1"/>
  <c r="C48" i="1"/>
  <c r="G48" i="1"/>
  <c r="B48" i="1"/>
  <c r="G34" i="1"/>
  <c r="F34" i="1"/>
  <c r="E34" i="1"/>
  <c r="D34" i="1"/>
  <c r="C34" i="1"/>
  <c r="B34" i="1"/>
  <c r="E18" i="1"/>
  <c r="E19" i="1"/>
  <c r="E16" i="1"/>
  <c r="E17" i="1"/>
  <c r="E15" i="1"/>
  <c r="E14" i="1"/>
  <c r="E20" i="1"/>
</calcChain>
</file>

<file path=xl/sharedStrings.xml><?xml version="1.0" encoding="utf-8"?>
<sst xmlns="http://schemas.openxmlformats.org/spreadsheetml/2006/main" count="133" uniqueCount="31">
  <si>
    <t>Nodes</t>
  </si>
  <si>
    <t>Edges</t>
  </si>
  <si>
    <t>Espinho</t>
  </si>
  <si>
    <t>Porto</t>
  </si>
  <si>
    <t>Portugal</t>
  </si>
  <si>
    <t>Place</t>
  </si>
  <si>
    <t>Penafiel</t>
  </si>
  <si>
    <t>Time(ms)</t>
  </si>
  <si>
    <t>KOSARAJU</t>
  </si>
  <si>
    <t>DFS</t>
  </si>
  <si>
    <t>sum(N, E)</t>
  </si>
  <si>
    <t>PenafielScc</t>
  </si>
  <si>
    <t>EspinhoScc</t>
  </si>
  <si>
    <t>PortoScc</t>
  </si>
  <si>
    <t>PenafielScc:</t>
  </si>
  <si>
    <t>MEDIA:</t>
  </si>
  <si>
    <t>EspinhoScc:</t>
  </si>
  <si>
    <t>Penafiel:</t>
  </si>
  <si>
    <t>Espinho:</t>
  </si>
  <si>
    <t>PortoScc:</t>
  </si>
  <si>
    <t>Porto:</t>
  </si>
  <si>
    <t>BFS:</t>
  </si>
  <si>
    <t>BFS</t>
  </si>
  <si>
    <t>MSDijkstra:</t>
  </si>
  <si>
    <t>Media:</t>
  </si>
  <si>
    <t>MSDijkstra</t>
  </si>
  <si>
    <t>A*</t>
  </si>
  <si>
    <t>NN</t>
  </si>
  <si>
    <t>Dijkstra:</t>
  </si>
  <si>
    <t>Dijkstra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</si>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</sst>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Folha1!$E$14:$E$19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Folha1!$F$14:$F$19</c:f>
              <c:numCache>
                <c:formatCode>General</c:formatCode>
                <c:ptCount val="6"/>
                <c:pt idx="0">
                  <c:v>2.7947799999999998</c:v>
                </c:pt>
                <c:pt idx="1">
                  <c:v>5.28911</c:v>
                </c:pt>
                <c:pt idx="2">
                  <c:v>6.9728000000000003</c:v>
                </c:pt>
                <c:pt idx="3">
                  <c:v>12.178000000000001</c:v>
                </c:pt>
                <c:pt idx="4">
                  <c:v>18.901299999999999</c:v>
                </c:pt>
                <c:pt idx="5">
                  <c:v>41.7423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CDF-A7A2-A88314A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19167"/>
        <c:axId val="1520418751"/>
      </c:scatterChart>
      <c:valAx>
        <c:axId val="15204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8751"/>
        <c:crosses val="autoZero"/>
        <c:crossBetween val="midCat"/>
      </c:valAx>
      <c:valAx>
        <c:axId val="1520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Kosaraju</a:t>
            </a:r>
          </a:p>
        </c:rich>
      </c:tx>
      <c:layout>
        <c:manualLayout>
          <c:xMode val="edge"/>
          <c:yMode val="edge"/>
          <c:x val="0.42210319814475239"/>
          <c:y val="1.1990407673860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55327544673355"/>
          <c:y val="0.16517494665684776"/>
          <c:w val="0.83061697767231157"/>
          <c:h val="0.67892142978530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Folha1!$E$4:$E$9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Folha1!$F$4:$F$9</c:f>
              <c:numCache>
                <c:formatCode>General</c:formatCode>
                <c:ptCount val="6"/>
                <c:pt idx="0">
                  <c:v>4.8850600000000002</c:v>
                </c:pt>
                <c:pt idx="1">
                  <c:v>8.6807499999999997</c:v>
                </c:pt>
                <c:pt idx="2">
                  <c:v>11.56696</c:v>
                </c:pt>
                <c:pt idx="3">
                  <c:v>22.4968</c:v>
                </c:pt>
                <c:pt idx="4">
                  <c:v>36.766950000000001</c:v>
                </c:pt>
                <c:pt idx="5">
                  <c:v>77.122699999999995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42E-9465-B62E7AB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6367"/>
        <c:axId val="1643616783"/>
      </c:scatterChart>
      <c:valAx>
        <c:axId val="1643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783"/>
        <c:crosses val="autoZero"/>
        <c:crossBetween val="midCat"/>
      </c:valAx>
      <c:valAx>
        <c:axId val="1643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Folha1!$L$43:$L$48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Folha1!$M$43:$M$48</c:f>
              <c:numCache>
                <c:formatCode>General</c:formatCode>
                <c:ptCount val="6"/>
                <c:pt idx="0">
                  <c:v>2.0870799999999998</c:v>
                </c:pt>
                <c:pt idx="1">
                  <c:v>3.85608</c:v>
                </c:pt>
                <c:pt idx="2">
                  <c:v>4.0934200000000001</c:v>
                </c:pt>
                <c:pt idx="3">
                  <c:v>7.8831699999999998</c:v>
                </c:pt>
                <c:pt idx="4">
                  <c:v>15.07222</c:v>
                </c:pt>
                <c:pt idx="5">
                  <c:v>26.09581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8A-A540-D13377E1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2767"/>
        <c:axId val="1644286511"/>
      </c:scatterChart>
      <c:valAx>
        <c:axId val="164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6511"/>
        <c:crosses val="autoZero"/>
        <c:crossBetween val="midCat"/>
      </c:valAx>
      <c:valAx>
        <c:axId val="1644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MSDijkstra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Folha1!$L$55:$L$60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Folha1!$M$55:$M$60</c:f>
              <c:numCache>
                <c:formatCode>General</c:formatCode>
                <c:ptCount val="6"/>
                <c:pt idx="0">
                  <c:v>25.341719999999999</c:v>
                </c:pt>
                <c:pt idx="1">
                  <c:v>103.0466</c:v>
                </c:pt>
                <c:pt idx="2">
                  <c:v>23.539459999999998</c:v>
                </c:pt>
                <c:pt idx="3">
                  <c:v>139.45509999999999</c:v>
                </c:pt>
                <c:pt idx="4">
                  <c:v>3879.8620000000001</c:v>
                </c:pt>
                <c:pt idx="5">
                  <c:v>3221.5520000000001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B11-AC41-E9BFDBB9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49711"/>
        <c:axId val="1431448463"/>
      </c:scatterChart>
      <c:valAx>
        <c:axId val="14314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8463"/>
        <c:crosses val="autoZero"/>
        <c:crossBetween val="midCat"/>
      </c:valAx>
      <c:valAx>
        <c:axId val="1431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Folha1!$L$88:$L$93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Folha1!$M$88:$M$93</c:f>
              <c:numCache>
                <c:formatCode>General</c:formatCode>
                <c:ptCount val="6"/>
                <c:pt idx="0">
                  <c:v>11.8</c:v>
                </c:pt>
                <c:pt idx="1">
                  <c:v>24.6</c:v>
                </c:pt>
                <c:pt idx="2">
                  <c:v>27.6</c:v>
                </c:pt>
                <c:pt idx="3">
                  <c:v>56.4</c:v>
                </c:pt>
                <c:pt idx="4">
                  <c:v>120.2</c:v>
                </c:pt>
                <c:pt idx="5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D17-9325-ED666391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34303"/>
        <c:axId val="846051215"/>
      </c:scatterChart>
      <c:valAx>
        <c:axId val="630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051215"/>
        <c:crosses val="autoZero"/>
        <c:crossBetween val="midCat"/>
      </c:valAx>
      <c:valAx>
        <c:axId val="846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7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436222646082284"/>
          <c:y val="0.20238532110091745"/>
          <c:w val="0.75260809790080585"/>
          <c:h val="0.5688482746996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Folha1!$L$67:$L$72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Folha1!$M$67:$M$72</c:f>
              <c:numCache>
                <c:formatCode>General</c:formatCode>
                <c:ptCount val="6"/>
                <c:pt idx="0">
                  <c:v>6.8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35.6</c:v>
                </c:pt>
                <c:pt idx="4">
                  <c:v>76</c:v>
                </c:pt>
                <c:pt idx="5">
                  <c:v>133.6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6-4F3D-B782-1F005595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9247"/>
        <c:axId val="531966751"/>
      </c:scatterChart>
      <c:valAx>
        <c:axId val="5319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6751"/>
        <c:crosses val="autoZero"/>
        <c:crossBetween val="midCat"/>
      </c:valAx>
      <c:valAx>
        <c:axId val="5319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Folha1!$L$77:$L$82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Folha1!$M$77:$M$82</c:f>
              <c:numCache>
                <c:formatCode>General</c:formatCode>
                <c:ptCount val="6"/>
                <c:pt idx="0">
                  <c:v>6.6</c:v>
                </c:pt>
                <c:pt idx="1">
                  <c:v>16</c:v>
                </c:pt>
                <c:pt idx="2">
                  <c:v>19</c:v>
                </c:pt>
                <c:pt idx="3">
                  <c:v>32.6</c:v>
                </c:pt>
                <c:pt idx="4">
                  <c:v>63.8</c:v>
                </c:pt>
                <c:pt idx="5">
                  <c:v>196.8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C-42D9-BE86-E2D29378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2879"/>
        <c:axId val="534403711"/>
      </c:scatterChart>
      <c:valAx>
        <c:axId val="5344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3711"/>
        <c:crosses val="autoZero"/>
        <c:crossBetween val="midCat"/>
      </c:valAx>
      <c:valAx>
        <c:axId val="5344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7620</xdr:rowOff>
    </xdr:from>
    <xdr:to>
      <xdr:col>14</xdr:col>
      <xdr:colOff>114300</xdr:colOff>
      <xdr:row>19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2EDE-C89B-4AA2-B6DF-F718B72A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60960</xdr:rowOff>
    </xdr:from>
    <xdr:to>
      <xdr:col>15</xdr:col>
      <xdr:colOff>198120</xdr:colOff>
      <xdr:row>32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A1C32-A1C0-468F-93D3-8D8D6019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121920</xdr:rowOff>
    </xdr:from>
    <xdr:to>
      <xdr:col>20</xdr:col>
      <xdr:colOff>144780</xdr:colOff>
      <xdr:row>46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75A23-5B19-462E-8B46-0EF5C698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102870</xdr:colOff>
      <xdr:row>49</xdr:row>
      <xdr:rowOff>15240</xdr:rowOff>
    </xdr:from>
    <xdr:to>
      <xdr:col>20</xdr:col>
      <xdr:colOff>137160</xdr:colOff>
      <xdr:row>60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5C1AE-5861-434C-83B2-9232A439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</xdr:colOff>
      <xdr:row>86</xdr:row>
      <xdr:rowOff>7620</xdr:rowOff>
    </xdr:from>
    <xdr:to>
      <xdr:col>20</xdr:col>
      <xdr:colOff>106680</xdr:colOff>
      <xdr:row>96</xdr:row>
      <xdr:rowOff>125730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0747-7858-454B-865C-6BF326D7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62</xdr:row>
      <xdr:rowOff>15240</xdr:rowOff>
    </xdr:from>
    <xdr:to>
      <xdr:col>20</xdr:col>
      <xdr:colOff>15240</xdr:colOff>
      <xdr:row>73</xdr:row>
      <xdr:rowOff>80010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795741-4913-469E-A19E-0C9F95D7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</xdr:colOff>
      <xdr:row>74</xdr:row>
      <xdr:rowOff>0</xdr:rowOff>
    </xdr:from>
    <xdr:to>
      <xdr:col>19</xdr:col>
      <xdr:colOff>601980</xdr:colOff>
      <xdr:row>85</xdr:row>
      <xdr:rowOff>26670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C584EE-9F51-4DE8-84AB-98390DB2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95E-CD29-4310-804D-26025364E289}">
  <dimension ref="A2:M93"/>
  <sheetViews>
    <sheetView tabSelected="1" topLeftCell="A76" zoomScaleNormal="100" workbookViewId="0">
      <selection activeCell="E74" sqref="E74"/>
    </sheetView>
  </sheetViews>
  <sheetFormatPr defaultRowHeight="14.4"/>
  <sheetData>
    <row r="2" spans="2:9">
      <c r="B2" t="s">
        <v>8</v>
      </c>
    </row>
    <row r="3" spans="2:9">
      <c r="B3" t="s">
        <v>5</v>
      </c>
      <c r="C3" t="s">
        <v>0</v>
      </c>
      <c r="D3" t="s">
        <v>1</v>
      </c>
      <c r="E3" t="s">
        <v>10</v>
      </c>
      <c r="F3" t="s">
        <v>7</v>
      </c>
    </row>
    <row r="4" spans="2:9">
      <c r="B4" t="s">
        <v>11</v>
      </c>
      <c r="C4" s="1">
        <v>3964</v>
      </c>
      <c r="D4" s="1">
        <v>4237</v>
      </c>
      <c r="E4">
        <f t="shared" ref="E4:E5" si="0">C4+D4</f>
        <v>8201</v>
      </c>
      <c r="F4">
        <v>4.8850600000000002</v>
      </c>
      <c r="G4" s="2"/>
      <c r="H4" s="1"/>
      <c r="I4" s="1"/>
    </row>
    <row r="5" spans="2:9">
      <c r="B5" t="s">
        <v>12</v>
      </c>
      <c r="C5" s="1">
        <v>7108</v>
      </c>
      <c r="D5" s="1">
        <v>7938</v>
      </c>
      <c r="E5">
        <f t="shared" si="0"/>
        <v>15046</v>
      </c>
      <c r="F5">
        <v>8.6807499999999997</v>
      </c>
      <c r="G5" s="2"/>
      <c r="H5" s="1"/>
      <c r="I5" s="1"/>
    </row>
    <row r="6" spans="2:9">
      <c r="B6" t="s">
        <v>6</v>
      </c>
      <c r="C6" s="1">
        <v>10365</v>
      </c>
      <c r="D6" s="1">
        <v>10916</v>
      </c>
      <c r="E6">
        <f>C6+D6</f>
        <v>21281</v>
      </c>
      <c r="F6">
        <v>11.56696</v>
      </c>
      <c r="G6" s="2"/>
    </row>
    <row r="7" spans="2:9">
      <c r="B7" t="s">
        <v>2</v>
      </c>
      <c r="C7" s="1">
        <v>17772</v>
      </c>
      <c r="D7" s="1">
        <v>19260</v>
      </c>
      <c r="E7">
        <f t="shared" ref="E7:E9" si="1">C7+D7</f>
        <v>37032</v>
      </c>
      <c r="F7">
        <v>22.4968</v>
      </c>
      <c r="G7" s="2"/>
    </row>
    <row r="8" spans="2:9">
      <c r="B8" t="s">
        <v>13</v>
      </c>
      <c r="C8" s="1">
        <v>26098</v>
      </c>
      <c r="D8" s="1">
        <v>29488</v>
      </c>
      <c r="E8">
        <f t="shared" si="1"/>
        <v>55586</v>
      </c>
      <c r="F8">
        <v>36.766950000000001</v>
      </c>
    </row>
    <row r="9" spans="2:9">
      <c r="B9" t="s">
        <v>3</v>
      </c>
      <c r="C9" s="1">
        <v>53621</v>
      </c>
      <c r="D9" s="1">
        <v>59526</v>
      </c>
      <c r="E9">
        <f t="shared" si="1"/>
        <v>113147</v>
      </c>
      <c r="F9">
        <v>77.122699999999995</v>
      </c>
    </row>
    <row r="12" spans="2:9">
      <c r="B12" t="s">
        <v>9</v>
      </c>
    </row>
    <row r="13" spans="2:9">
      <c r="B13" t="s">
        <v>5</v>
      </c>
      <c r="C13" t="s">
        <v>0</v>
      </c>
      <c r="D13" t="s">
        <v>1</v>
      </c>
      <c r="E13" t="s">
        <v>10</v>
      </c>
      <c r="F13" t="s">
        <v>7</v>
      </c>
    </row>
    <row r="14" spans="2:9">
      <c r="B14" t="s">
        <v>11</v>
      </c>
      <c r="C14" s="1">
        <v>3964</v>
      </c>
      <c r="D14" s="1">
        <v>4237</v>
      </c>
      <c r="E14">
        <f t="shared" ref="E14:E15" si="2">C14+D14</f>
        <v>8201</v>
      </c>
      <c r="F14">
        <v>2.7947799999999998</v>
      </c>
    </row>
    <row r="15" spans="2:9">
      <c r="B15" t="s">
        <v>12</v>
      </c>
      <c r="C15" s="1">
        <v>7108</v>
      </c>
      <c r="D15" s="1">
        <v>7938</v>
      </c>
      <c r="E15">
        <f t="shared" si="2"/>
        <v>15046</v>
      </c>
      <c r="F15">
        <v>5.28911</v>
      </c>
    </row>
    <row r="16" spans="2:9">
      <c r="B16" t="s">
        <v>6</v>
      </c>
      <c r="C16" s="1">
        <v>10365</v>
      </c>
      <c r="D16" s="1">
        <v>10916</v>
      </c>
      <c r="E16">
        <f>C16+D16</f>
        <v>21281</v>
      </c>
      <c r="F16">
        <v>6.9728000000000003</v>
      </c>
    </row>
    <row r="17" spans="1:11">
      <c r="B17" t="s">
        <v>2</v>
      </c>
      <c r="C17" s="1">
        <v>17772</v>
      </c>
      <c r="D17" s="1">
        <v>19260</v>
      </c>
      <c r="E17">
        <f t="shared" ref="E17:E18" si="3">C17+D17</f>
        <v>37032</v>
      </c>
      <c r="F17">
        <v>12.178000000000001</v>
      </c>
    </row>
    <row r="18" spans="1:11">
      <c r="B18" t="s">
        <v>13</v>
      </c>
      <c r="C18" s="1">
        <v>26098</v>
      </c>
      <c r="D18" s="1">
        <v>29488</v>
      </c>
      <c r="E18">
        <f t="shared" si="3"/>
        <v>55586</v>
      </c>
      <c r="F18">
        <v>18.901299999999999</v>
      </c>
    </row>
    <row r="19" spans="1:11">
      <c r="B19" t="s">
        <v>3</v>
      </c>
      <c r="C19" s="1">
        <v>53621</v>
      </c>
      <c r="D19" s="1">
        <v>59526</v>
      </c>
      <c r="E19">
        <f t="shared" ref="E19" si="4">C19+D19</f>
        <v>113147</v>
      </c>
      <c r="F19">
        <v>41.7423</v>
      </c>
    </row>
    <row r="20" spans="1:11">
      <c r="B20" t="s">
        <v>4</v>
      </c>
      <c r="C20">
        <v>1803214</v>
      </c>
      <c r="D20">
        <v>1874296</v>
      </c>
      <c r="E20">
        <f t="shared" ref="E20" si="5">C20+D20</f>
        <v>3677510</v>
      </c>
    </row>
    <row r="23" spans="1:11">
      <c r="A23" t="s">
        <v>8</v>
      </c>
      <c r="B23" t="s">
        <v>14</v>
      </c>
      <c r="C23" s="1" t="s">
        <v>16</v>
      </c>
      <c r="D23" s="1" t="s">
        <v>17</v>
      </c>
      <c r="E23" t="s">
        <v>18</v>
      </c>
      <c r="F23" t="s">
        <v>19</v>
      </c>
      <c r="G23" t="s">
        <v>20</v>
      </c>
      <c r="I23" s="1"/>
      <c r="J23" s="1"/>
    </row>
    <row r="24" spans="1:11">
      <c r="B24">
        <v>4.9851000000000001</v>
      </c>
      <c r="C24">
        <v>9.0083000000000002</v>
      </c>
      <c r="D24">
        <v>12.929</v>
      </c>
      <c r="E24">
        <v>22.928599999999999</v>
      </c>
      <c r="F24">
        <v>38.964500000000001</v>
      </c>
      <c r="G24">
        <v>77.263000000000005</v>
      </c>
    </row>
    <row r="25" spans="1:11">
      <c r="B25">
        <v>4.9859999999999998</v>
      </c>
      <c r="C25" s="1">
        <v>8.9657999999999998</v>
      </c>
      <c r="D25" s="1">
        <v>11.000999999999999</v>
      </c>
      <c r="E25">
        <v>21.943100000000001</v>
      </c>
      <c r="F25">
        <v>41.858400000000003</v>
      </c>
      <c r="G25">
        <v>79.674499999999995</v>
      </c>
    </row>
    <row r="26" spans="1:11">
      <c r="B26">
        <v>5.0115999999999996</v>
      </c>
      <c r="C26">
        <v>10.0543</v>
      </c>
      <c r="D26">
        <v>10.970700000000001</v>
      </c>
      <c r="E26">
        <v>24.9605</v>
      </c>
      <c r="F26">
        <v>37.8977</v>
      </c>
      <c r="G26">
        <v>76.008700000000005</v>
      </c>
      <c r="J26" s="1"/>
      <c r="K26" s="1"/>
    </row>
    <row r="27" spans="1:11">
      <c r="B27">
        <v>4.9867999999999997</v>
      </c>
      <c r="C27">
        <v>9.0089000000000006</v>
      </c>
      <c r="D27">
        <v>10.971</v>
      </c>
      <c r="E27">
        <v>19.959499999999998</v>
      </c>
      <c r="F27">
        <v>36.933199999999999</v>
      </c>
      <c r="G27">
        <v>74.773099999999999</v>
      </c>
      <c r="J27" s="1"/>
      <c r="K27" s="1"/>
    </row>
    <row r="28" spans="1:11">
      <c r="B28">
        <v>3.9893000000000001</v>
      </c>
      <c r="C28">
        <v>9.9764999999999997</v>
      </c>
      <c r="D28">
        <v>12.965999999999999</v>
      </c>
      <c r="E28">
        <v>20.9466</v>
      </c>
      <c r="F28">
        <v>36.901699999999998</v>
      </c>
      <c r="G28">
        <v>79.378600000000006</v>
      </c>
      <c r="J28" s="1"/>
      <c r="K28" s="1"/>
    </row>
    <row r="29" spans="1:11">
      <c r="B29">
        <v>4.9744000000000002</v>
      </c>
      <c r="C29">
        <v>7.9875999999999996</v>
      </c>
      <c r="D29">
        <v>10.972899999999999</v>
      </c>
      <c r="E29">
        <v>22.938600000000001</v>
      </c>
      <c r="F29">
        <v>36.469799999999999</v>
      </c>
      <c r="G29">
        <v>77.791600000000003</v>
      </c>
      <c r="J29" s="1"/>
      <c r="K29" s="1"/>
    </row>
    <row r="30" spans="1:11">
      <c r="B30">
        <v>4.9558</v>
      </c>
      <c r="C30">
        <v>8.9446999999999992</v>
      </c>
      <c r="D30">
        <v>11.970800000000001</v>
      </c>
      <c r="E30">
        <v>22.497699999999998</v>
      </c>
      <c r="F30">
        <v>34.417000000000002</v>
      </c>
      <c r="G30">
        <v>78.775099999999995</v>
      </c>
      <c r="J30" s="1"/>
      <c r="K30" s="1"/>
    </row>
    <row r="31" spans="1:11">
      <c r="B31">
        <v>4.9870999999999999</v>
      </c>
      <c r="C31">
        <v>7.9481000000000002</v>
      </c>
      <c r="D31">
        <v>11.977499999999999</v>
      </c>
      <c r="E31">
        <v>19.9496</v>
      </c>
      <c r="F31">
        <v>33.909500000000001</v>
      </c>
      <c r="G31">
        <v>80.784000000000006</v>
      </c>
      <c r="J31" s="1"/>
      <c r="K31" s="1"/>
    </row>
    <row r="32" spans="1:11">
      <c r="B32">
        <v>4.9874999999999998</v>
      </c>
      <c r="C32">
        <v>6.9459</v>
      </c>
      <c r="D32">
        <v>10.970700000000001</v>
      </c>
      <c r="E32">
        <v>25.905200000000001</v>
      </c>
      <c r="F32">
        <v>36.408000000000001</v>
      </c>
      <c r="G32">
        <v>73.772800000000004</v>
      </c>
    </row>
    <row r="33" spans="1:13">
      <c r="B33">
        <v>4.9870000000000001</v>
      </c>
      <c r="C33">
        <v>7.9673999999999996</v>
      </c>
      <c r="D33">
        <v>10.94</v>
      </c>
      <c r="E33">
        <v>22.938600000000001</v>
      </c>
      <c r="F33">
        <v>33.909700000000001</v>
      </c>
      <c r="G33">
        <v>73.005600000000001</v>
      </c>
    </row>
    <row r="34" spans="1:13">
      <c r="A34" t="s">
        <v>15</v>
      </c>
      <c r="B34">
        <f t="shared" ref="B34:G34" si="6">SUM(B24:B33)/10</f>
        <v>4.8850599999999993</v>
      </c>
      <c r="C34">
        <f t="shared" si="6"/>
        <v>8.6807499999999997</v>
      </c>
      <c r="D34">
        <f t="shared" si="6"/>
        <v>11.56696</v>
      </c>
      <c r="E34">
        <f t="shared" si="6"/>
        <v>22.4968</v>
      </c>
      <c r="F34">
        <f t="shared" si="6"/>
        <v>36.766949999999994</v>
      </c>
      <c r="G34">
        <f t="shared" si="6"/>
        <v>77.12269999999998</v>
      </c>
    </row>
    <row r="37" spans="1:13">
      <c r="A37" t="s">
        <v>21</v>
      </c>
      <c r="B37" t="s">
        <v>14</v>
      </c>
      <c r="C37" s="1" t="s">
        <v>16</v>
      </c>
      <c r="D37" s="1" t="s">
        <v>17</v>
      </c>
      <c r="E37" t="s">
        <v>18</v>
      </c>
      <c r="F37" t="s">
        <v>19</v>
      </c>
      <c r="G37" t="s">
        <v>20</v>
      </c>
    </row>
    <row r="38" spans="1:13">
      <c r="B38">
        <v>2.9851000000000001</v>
      </c>
      <c r="C38">
        <v>4.0209999999999999</v>
      </c>
      <c r="D38">
        <v>3.9893000000000001</v>
      </c>
      <c r="E38">
        <v>7.9790000000000001</v>
      </c>
      <c r="F38">
        <v>14.992100000000001</v>
      </c>
      <c r="G38">
        <v>25.923200000000001</v>
      </c>
    </row>
    <row r="39" spans="1:13">
      <c r="B39">
        <v>1.9946999999999999</v>
      </c>
      <c r="C39">
        <v>3.0023</v>
      </c>
      <c r="D39">
        <v>3.9925000000000002</v>
      </c>
      <c r="E39">
        <v>7.9066000000000001</v>
      </c>
      <c r="F39">
        <v>14.951000000000001</v>
      </c>
      <c r="G39">
        <v>24.9331</v>
      </c>
    </row>
    <row r="40" spans="1:13">
      <c r="B40">
        <v>1.9775</v>
      </c>
      <c r="C40">
        <v>5.0202</v>
      </c>
      <c r="D40">
        <v>4.9865000000000004</v>
      </c>
      <c r="E40">
        <v>7.9932999999999996</v>
      </c>
      <c r="F40">
        <v>15.960800000000001</v>
      </c>
      <c r="G40">
        <v>28.599699999999999</v>
      </c>
    </row>
    <row r="41" spans="1:13">
      <c r="B41">
        <v>1.9955000000000001</v>
      </c>
      <c r="C41">
        <v>4.0236000000000001</v>
      </c>
      <c r="D41">
        <v>3.988</v>
      </c>
      <c r="E41">
        <v>6.9776999999999996</v>
      </c>
      <c r="F41">
        <v>13.957700000000001</v>
      </c>
      <c r="G41">
        <v>25.933</v>
      </c>
      <c r="I41" t="s">
        <v>22</v>
      </c>
    </row>
    <row r="42" spans="1:13">
      <c r="B42">
        <v>1.9916</v>
      </c>
      <c r="C42">
        <v>2.9910999999999999</v>
      </c>
      <c r="D42">
        <v>3.9895</v>
      </c>
      <c r="E42">
        <v>7.9846000000000004</v>
      </c>
      <c r="F42">
        <v>13.959</v>
      </c>
      <c r="G42">
        <v>26.9283</v>
      </c>
      <c r="I42" t="s">
        <v>5</v>
      </c>
      <c r="J42" t="s">
        <v>0</v>
      </c>
      <c r="K42" t="s">
        <v>1</v>
      </c>
      <c r="L42" t="s">
        <v>10</v>
      </c>
      <c r="M42" t="s">
        <v>7</v>
      </c>
    </row>
    <row r="43" spans="1:13">
      <c r="B43">
        <v>1.9945999999999999</v>
      </c>
      <c r="C43">
        <v>3.9691999999999998</v>
      </c>
      <c r="D43">
        <v>4.0285000000000002</v>
      </c>
      <c r="E43">
        <v>7.9805000000000001</v>
      </c>
      <c r="F43">
        <v>16.988600000000002</v>
      </c>
      <c r="G43">
        <v>23.905899999999999</v>
      </c>
      <c r="I43" t="s">
        <v>11</v>
      </c>
      <c r="J43" s="1">
        <v>3964</v>
      </c>
      <c r="K43" s="1">
        <v>4237</v>
      </c>
      <c r="L43">
        <f t="shared" ref="L43:L44" si="7">J43+K43</f>
        <v>8201</v>
      </c>
      <c r="M43">
        <v>2.0870799999999998</v>
      </c>
    </row>
    <row r="44" spans="1:13">
      <c r="B44">
        <v>1.9945999999999999</v>
      </c>
      <c r="C44">
        <v>3.5661</v>
      </c>
      <c r="D44">
        <v>3.9906000000000001</v>
      </c>
      <c r="E44">
        <v>7.9843999999999999</v>
      </c>
      <c r="F44">
        <v>13.975099999999999</v>
      </c>
      <c r="G44">
        <v>25.928699999999999</v>
      </c>
      <c r="I44" t="s">
        <v>12</v>
      </c>
      <c r="J44" s="1">
        <v>7108</v>
      </c>
      <c r="K44" s="1">
        <v>7938</v>
      </c>
      <c r="L44">
        <f t="shared" si="7"/>
        <v>15046</v>
      </c>
      <c r="M44">
        <v>3.85608</v>
      </c>
    </row>
    <row r="45" spans="1:13">
      <c r="B45">
        <v>1.9946999999999999</v>
      </c>
      <c r="C45">
        <v>3.9889999999999999</v>
      </c>
      <c r="D45">
        <v>3.9893000000000001</v>
      </c>
      <c r="E45">
        <v>8.0949000000000009</v>
      </c>
      <c r="F45">
        <v>15.957000000000001</v>
      </c>
      <c r="G45">
        <v>24.957599999999999</v>
      </c>
      <c r="I45" t="s">
        <v>6</v>
      </c>
      <c r="J45" s="1">
        <v>10365</v>
      </c>
      <c r="K45" s="1">
        <v>10916</v>
      </c>
      <c r="L45">
        <f>J45+K45</f>
        <v>21281</v>
      </c>
      <c r="M45">
        <v>4.0934200000000001</v>
      </c>
    </row>
    <row r="46" spans="1:13">
      <c r="B46">
        <v>1.9702999999999999</v>
      </c>
      <c r="C46">
        <v>3.9889000000000001</v>
      </c>
      <c r="D46">
        <v>3.9891000000000001</v>
      </c>
      <c r="E46">
        <v>7.9831000000000003</v>
      </c>
      <c r="F46">
        <v>14.023999999999999</v>
      </c>
      <c r="G46">
        <v>27.924900000000001</v>
      </c>
      <c r="I46" t="s">
        <v>2</v>
      </c>
      <c r="J46" s="1">
        <v>17772</v>
      </c>
      <c r="K46" s="1">
        <v>19260</v>
      </c>
      <c r="L46">
        <f t="shared" ref="L46:L48" si="8">J46+K46</f>
        <v>37032</v>
      </c>
      <c r="M46">
        <v>7.8831699999999998</v>
      </c>
    </row>
    <row r="47" spans="1:13">
      <c r="B47">
        <v>1.9722</v>
      </c>
      <c r="C47">
        <v>3.9893999999999998</v>
      </c>
      <c r="D47">
        <v>3.9908999999999999</v>
      </c>
      <c r="E47">
        <v>7.9476000000000004</v>
      </c>
      <c r="F47">
        <v>15.956899999999999</v>
      </c>
      <c r="G47">
        <v>25.9237</v>
      </c>
      <c r="I47" t="s">
        <v>13</v>
      </c>
      <c r="J47" s="1">
        <v>26098</v>
      </c>
      <c r="K47" s="1">
        <v>29488</v>
      </c>
      <c r="L47">
        <f t="shared" si="8"/>
        <v>55586</v>
      </c>
      <c r="M47">
        <v>15.07222</v>
      </c>
    </row>
    <row r="48" spans="1:13">
      <c r="A48" t="s">
        <v>15</v>
      </c>
      <c r="B48">
        <f t="shared" ref="B48:G48" si="9">SUM(B38:B47)/10</f>
        <v>2.0870800000000003</v>
      </c>
      <c r="C48">
        <f t="shared" si="9"/>
        <v>3.85608</v>
      </c>
      <c r="D48">
        <f t="shared" si="9"/>
        <v>4.0934200000000001</v>
      </c>
      <c r="E48">
        <f t="shared" si="9"/>
        <v>7.8831699999999998</v>
      </c>
      <c r="F48">
        <f t="shared" si="9"/>
        <v>15.072219999999998</v>
      </c>
      <c r="G48">
        <f t="shared" si="9"/>
        <v>26.095810000000007</v>
      </c>
      <c r="I48" t="s">
        <v>3</v>
      </c>
      <c r="J48" s="1">
        <v>53621</v>
      </c>
      <c r="K48" s="1">
        <v>59526</v>
      </c>
      <c r="L48">
        <f t="shared" si="8"/>
        <v>113147</v>
      </c>
      <c r="M48">
        <v>26.09581</v>
      </c>
    </row>
    <row r="53" spans="1:13">
      <c r="A53" t="s">
        <v>23</v>
      </c>
      <c r="B53" t="s">
        <v>14</v>
      </c>
      <c r="C53" s="1" t="s">
        <v>16</v>
      </c>
      <c r="D53" s="1" t="s">
        <v>17</v>
      </c>
      <c r="E53" t="s">
        <v>18</v>
      </c>
      <c r="F53" t="s">
        <v>19</v>
      </c>
      <c r="G53" t="s">
        <v>20</v>
      </c>
      <c r="I53" t="s">
        <v>25</v>
      </c>
    </row>
    <row r="54" spans="1:13">
      <c r="B54">
        <v>19.959</v>
      </c>
      <c r="C54">
        <v>114.732</v>
      </c>
      <c r="D54">
        <v>30.884699999999999</v>
      </c>
      <c r="E54">
        <v>96.261200000000002</v>
      </c>
      <c r="F54">
        <v>3693.31</v>
      </c>
      <c r="G54">
        <v>2478.59</v>
      </c>
      <c r="I54" t="s">
        <v>5</v>
      </c>
      <c r="J54" t="s">
        <v>0</v>
      </c>
      <c r="K54" t="s">
        <v>1</v>
      </c>
      <c r="L54" t="s">
        <v>10</v>
      </c>
      <c r="M54" t="s">
        <v>7</v>
      </c>
    </row>
    <row r="55" spans="1:13">
      <c r="B55">
        <v>28.923999999999999</v>
      </c>
      <c r="C55">
        <v>84.806899999999999</v>
      </c>
      <c r="D55">
        <v>24.933199999999999</v>
      </c>
      <c r="E55">
        <v>286.90800000000002</v>
      </c>
      <c r="F55">
        <v>3638.23</v>
      </c>
      <c r="G55">
        <v>3857.6</v>
      </c>
      <c r="I55" t="s">
        <v>11</v>
      </c>
      <c r="J55" s="1">
        <v>3964</v>
      </c>
      <c r="K55" s="1">
        <v>4237</v>
      </c>
      <c r="L55">
        <f t="shared" ref="L55:L56" si="10">J55+K55</f>
        <v>8201</v>
      </c>
      <c r="M55">
        <v>25.341719999999999</v>
      </c>
    </row>
    <row r="56" spans="1:13">
      <c r="B56">
        <v>22.9391</v>
      </c>
      <c r="C56">
        <v>103.42700000000001</v>
      </c>
      <c r="D56">
        <v>19.947600000000001</v>
      </c>
      <c r="E56">
        <v>101.904</v>
      </c>
      <c r="F56">
        <v>3307.27</v>
      </c>
      <c r="G56">
        <v>2505.56</v>
      </c>
      <c r="I56" t="s">
        <v>12</v>
      </c>
      <c r="J56" s="1">
        <v>7108</v>
      </c>
      <c r="K56" s="1">
        <v>7938</v>
      </c>
      <c r="L56">
        <f t="shared" si="10"/>
        <v>15046</v>
      </c>
      <c r="M56">
        <v>103.0466</v>
      </c>
    </row>
    <row r="57" spans="1:13">
      <c r="B57">
        <v>24.932400000000001</v>
      </c>
      <c r="C57">
        <v>101.52800000000001</v>
      </c>
      <c r="D57">
        <v>24.965800000000002</v>
      </c>
      <c r="E57">
        <v>124.667</v>
      </c>
      <c r="F57">
        <v>4043.88</v>
      </c>
      <c r="G57">
        <v>3041.3</v>
      </c>
      <c r="I57" t="s">
        <v>6</v>
      </c>
      <c r="J57" s="1">
        <v>10365</v>
      </c>
      <c r="K57" s="1">
        <v>10916</v>
      </c>
      <c r="L57">
        <f>J57+K57</f>
        <v>21281</v>
      </c>
      <c r="M57">
        <v>23.539459999999998</v>
      </c>
    </row>
    <row r="58" spans="1:13">
      <c r="B58">
        <v>29.9541</v>
      </c>
      <c r="C58">
        <v>110.739</v>
      </c>
      <c r="D58">
        <v>16.966000000000001</v>
      </c>
      <c r="E58">
        <v>87.535300000000007</v>
      </c>
      <c r="F58">
        <v>4716.62</v>
      </c>
      <c r="G58">
        <v>4224.71</v>
      </c>
      <c r="I58" t="s">
        <v>2</v>
      </c>
      <c r="J58" s="1">
        <v>17772</v>
      </c>
      <c r="K58" s="1">
        <v>19260</v>
      </c>
      <c r="L58">
        <f t="shared" ref="L58:L60" si="11">J58+K58</f>
        <v>37032</v>
      </c>
      <c r="M58">
        <v>139.45509999999999</v>
      </c>
    </row>
    <row r="59" spans="1:13">
      <c r="A59" t="s">
        <v>24</v>
      </c>
      <c r="B59">
        <f t="shared" ref="B59:G59" si="12">SUM(B54:B58)/5</f>
        <v>25.341719999999999</v>
      </c>
      <c r="C59">
        <f t="shared" si="12"/>
        <v>103.04658000000002</v>
      </c>
      <c r="D59">
        <f t="shared" si="12"/>
        <v>23.539460000000002</v>
      </c>
      <c r="E59">
        <f t="shared" si="12"/>
        <v>139.45510000000002</v>
      </c>
      <c r="F59">
        <f t="shared" si="12"/>
        <v>3879.8619999999996</v>
      </c>
      <c r="G59">
        <f t="shared" si="12"/>
        <v>3221.5519999999997</v>
      </c>
      <c r="I59" t="s">
        <v>13</v>
      </c>
      <c r="J59" s="1">
        <v>26098</v>
      </c>
      <c r="K59" s="1">
        <v>29488</v>
      </c>
      <c r="L59">
        <f t="shared" si="11"/>
        <v>55586</v>
      </c>
      <c r="M59">
        <v>3879.8620000000001</v>
      </c>
    </row>
    <row r="60" spans="1:13">
      <c r="I60" t="s">
        <v>3</v>
      </c>
      <c r="J60" s="1">
        <v>53621</v>
      </c>
      <c r="K60" s="1">
        <v>59526</v>
      </c>
      <c r="L60">
        <f t="shared" si="11"/>
        <v>113147</v>
      </c>
      <c r="M60">
        <v>3221.5520000000001</v>
      </c>
    </row>
    <row r="65" spans="1:13">
      <c r="I65" t="s">
        <v>29</v>
      </c>
    </row>
    <row r="66" spans="1:13">
      <c r="A66" t="s">
        <v>28</v>
      </c>
      <c r="B66" t="s">
        <v>14</v>
      </c>
      <c r="C66" s="1" t="s">
        <v>16</v>
      </c>
      <c r="D66" s="1" t="s">
        <v>17</v>
      </c>
      <c r="E66" t="s">
        <v>18</v>
      </c>
      <c r="F66" t="s">
        <v>19</v>
      </c>
      <c r="G66" t="s">
        <v>20</v>
      </c>
      <c r="I66" t="s">
        <v>5</v>
      </c>
      <c r="J66" t="s">
        <v>0</v>
      </c>
      <c r="K66" t="s">
        <v>1</v>
      </c>
      <c r="L66" t="s">
        <v>10</v>
      </c>
      <c r="M66" t="s">
        <v>7</v>
      </c>
    </row>
    <row r="67" spans="1:13">
      <c r="B67">
        <v>9</v>
      </c>
      <c r="C67">
        <v>15</v>
      </c>
      <c r="D67">
        <v>17</v>
      </c>
      <c r="E67">
        <v>34</v>
      </c>
      <c r="F67">
        <v>76</v>
      </c>
      <c r="G67">
        <v>137</v>
      </c>
      <c r="I67" t="s">
        <v>11</v>
      </c>
      <c r="J67" s="1">
        <v>3964</v>
      </c>
      <c r="K67" s="1">
        <v>4237</v>
      </c>
      <c r="L67">
        <f>(J67+K67)*LOG(J67, 2)</f>
        <v>98024.430968176399</v>
      </c>
      <c r="M67">
        <v>6.8</v>
      </c>
    </row>
    <row r="68" spans="1:13">
      <c r="B68">
        <v>5</v>
      </c>
      <c r="C68">
        <v>14</v>
      </c>
      <c r="D68">
        <v>18</v>
      </c>
      <c r="E68">
        <v>35</v>
      </c>
      <c r="F68">
        <v>73</v>
      </c>
      <c r="G68">
        <v>133</v>
      </c>
      <c r="I68" t="s">
        <v>12</v>
      </c>
      <c r="J68" s="1">
        <v>7108</v>
      </c>
      <c r="K68" s="1">
        <v>7938</v>
      </c>
      <c r="L68">
        <f t="shared" ref="L68:L72" si="13">(J68+K68)*LOG(J68, 2)</f>
        <v>192516.99997686752</v>
      </c>
      <c r="M68">
        <v>16.600000000000001</v>
      </c>
    </row>
    <row r="69" spans="1:13">
      <c r="B69">
        <v>8</v>
      </c>
      <c r="C69">
        <v>21</v>
      </c>
      <c r="D69">
        <v>16</v>
      </c>
      <c r="E69">
        <v>38</v>
      </c>
      <c r="F69">
        <v>78</v>
      </c>
      <c r="G69">
        <v>136</v>
      </c>
      <c r="I69" t="s">
        <v>6</v>
      </c>
      <c r="J69" s="1">
        <v>10365</v>
      </c>
      <c r="K69" s="1">
        <v>10916</v>
      </c>
      <c r="L69">
        <f t="shared" si="13"/>
        <v>283876.46294730745</v>
      </c>
      <c r="M69">
        <v>16.600000000000001</v>
      </c>
    </row>
    <row r="70" spans="1:13">
      <c r="B70">
        <v>6</v>
      </c>
      <c r="C70">
        <v>17</v>
      </c>
      <c r="D70">
        <v>16</v>
      </c>
      <c r="E70">
        <v>37</v>
      </c>
      <c r="F70">
        <v>74</v>
      </c>
      <c r="G70">
        <v>130</v>
      </c>
      <c r="I70" t="s">
        <v>2</v>
      </c>
      <c r="J70" s="1">
        <v>17772</v>
      </c>
      <c r="K70" s="1">
        <v>19260</v>
      </c>
      <c r="L70">
        <f t="shared" si="13"/>
        <v>522792.53595200245</v>
      </c>
      <c r="M70">
        <v>35.6</v>
      </c>
    </row>
    <row r="71" spans="1:13">
      <c r="B71">
        <v>6</v>
      </c>
      <c r="C71">
        <v>16</v>
      </c>
      <c r="D71">
        <v>16</v>
      </c>
      <c r="E71">
        <v>34</v>
      </c>
      <c r="F71">
        <v>79</v>
      </c>
      <c r="G71">
        <v>132</v>
      </c>
      <c r="I71" t="s">
        <v>13</v>
      </c>
      <c r="J71" s="1">
        <v>26098</v>
      </c>
      <c r="K71" s="1">
        <v>29488</v>
      </c>
      <c r="L71">
        <f t="shared" si="13"/>
        <v>815538.42754767986</v>
      </c>
      <c r="M71">
        <v>76</v>
      </c>
    </row>
    <row r="72" spans="1:13">
      <c r="A72" t="s">
        <v>24</v>
      </c>
      <c r="B72">
        <f t="shared" ref="B72" si="14">SUM(B67:B71)/5</f>
        <v>6.8</v>
      </c>
      <c r="C72">
        <f t="shared" ref="C72" si="15">SUM(C67:C71)/5</f>
        <v>16.600000000000001</v>
      </c>
      <c r="D72">
        <f t="shared" ref="D72" si="16">SUM(D67:D71)/5</f>
        <v>16.600000000000001</v>
      </c>
      <c r="E72">
        <f t="shared" ref="E72" si="17">SUM(E67:E71)/5</f>
        <v>35.6</v>
      </c>
      <c r="F72">
        <f t="shared" ref="F72" si="18">SUM(F67:F71)/5</f>
        <v>76</v>
      </c>
      <c r="G72">
        <f t="shared" ref="G72" si="19">SUM(G67:G71)/5</f>
        <v>133.6</v>
      </c>
      <c r="I72" t="s">
        <v>3</v>
      </c>
      <c r="J72" s="1">
        <v>53621</v>
      </c>
      <c r="K72" s="1">
        <v>59526</v>
      </c>
      <c r="L72">
        <f t="shared" si="13"/>
        <v>1777597.1320562561</v>
      </c>
      <c r="M72">
        <v>133.6</v>
      </c>
    </row>
    <row r="75" spans="1:13">
      <c r="A75" t="s">
        <v>26</v>
      </c>
      <c r="B75" t="s">
        <v>14</v>
      </c>
      <c r="C75" s="1" t="s">
        <v>16</v>
      </c>
      <c r="D75" s="1" t="s">
        <v>17</v>
      </c>
      <c r="E75" t="s">
        <v>18</v>
      </c>
      <c r="F75" t="s">
        <v>19</v>
      </c>
      <c r="G75" t="s">
        <v>20</v>
      </c>
      <c r="I75" t="s">
        <v>30</v>
      </c>
    </row>
    <row r="76" spans="1:13">
      <c r="B76">
        <v>8</v>
      </c>
      <c r="C76">
        <v>16</v>
      </c>
      <c r="D76">
        <v>19</v>
      </c>
      <c r="E76">
        <v>33</v>
      </c>
      <c r="F76">
        <v>63</v>
      </c>
      <c r="G76">
        <v>198</v>
      </c>
      <c r="I76" t="s">
        <v>5</v>
      </c>
      <c r="J76" t="s">
        <v>0</v>
      </c>
      <c r="K76" t="s">
        <v>1</v>
      </c>
      <c r="L76" t="s">
        <v>10</v>
      </c>
      <c r="M76" t="s">
        <v>7</v>
      </c>
    </row>
    <row r="77" spans="1:13">
      <c r="B77">
        <v>6</v>
      </c>
      <c r="C77">
        <v>17</v>
      </c>
      <c r="D77">
        <v>18</v>
      </c>
      <c r="E77">
        <v>33</v>
      </c>
      <c r="F77">
        <v>65</v>
      </c>
      <c r="G77">
        <v>192</v>
      </c>
      <c r="I77" t="s">
        <v>11</v>
      </c>
      <c r="J77" s="1">
        <v>3964</v>
      </c>
      <c r="K77" s="1">
        <v>4237</v>
      </c>
      <c r="L77">
        <f>(J77+K77)*LOG(J77, 2)</f>
        <v>98024.430968176399</v>
      </c>
      <c r="M77">
        <v>6.6</v>
      </c>
    </row>
    <row r="78" spans="1:13">
      <c r="B78">
        <v>7</v>
      </c>
      <c r="C78">
        <v>16</v>
      </c>
      <c r="D78">
        <v>19</v>
      </c>
      <c r="E78">
        <v>32</v>
      </c>
      <c r="F78">
        <v>67</v>
      </c>
      <c r="G78">
        <v>196</v>
      </c>
      <c r="I78" t="s">
        <v>12</v>
      </c>
      <c r="J78" s="1">
        <v>7108</v>
      </c>
      <c r="K78" s="1">
        <v>7938</v>
      </c>
      <c r="L78">
        <f t="shared" ref="L78:L82" si="20">(J78+K78)*LOG(J78, 2)</f>
        <v>192516.99997686752</v>
      </c>
      <c r="M78">
        <v>16</v>
      </c>
    </row>
    <row r="79" spans="1:13">
      <c r="B79">
        <v>7</v>
      </c>
      <c r="C79">
        <v>16</v>
      </c>
      <c r="D79">
        <v>20</v>
      </c>
      <c r="E79">
        <v>32</v>
      </c>
      <c r="F79">
        <v>61</v>
      </c>
      <c r="G79">
        <v>202</v>
      </c>
      <c r="I79" t="s">
        <v>6</v>
      </c>
      <c r="J79" s="1">
        <v>10365</v>
      </c>
      <c r="K79" s="1">
        <v>10916</v>
      </c>
      <c r="L79">
        <f t="shared" si="20"/>
        <v>283876.46294730745</v>
      </c>
      <c r="M79">
        <v>19</v>
      </c>
    </row>
    <row r="80" spans="1:13">
      <c r="B80">
        <v>5</v>
      </c>
      <c r="C80">
        <v>15</v>
      </c>
      <c r="D80">
        <v>19</v>
      </c>
      <c r="E80">
        <v>33</v>
      </c>
      <c r="F80">
        <v>63</v>
      </c>
      <c r="G80">
        <v>196</v>
      </c>
      <c r="I80" t="s">
        <v>2</v>
      </c>
      <c r="J80" s="1">
        <v>17772</v>
      </c>
      <c r="K80" s="1">
        <v>19260</v>
      </c>
      <c r="L80">
        <f t="shared" si="20"/>
        <v>522792.53595200245</v>
      </c>
      <c r="M80">
        <v>32.6</v>
      </c>
    </row>
    <row r="81" spans="1:13">
      <c r="A81" t="s">
        <v>24</v>
      </c>
      <c r="B81">
        <f t="shared" ref="B81" si="21">SUM(B76:B80)/5</f>
        <v>6.6</v>
      </c>
      <c r="C81">
        <f>SUM(C76:C80)/5</f>
        <v>16</v>
      </c>
      <c r="D81">
        <f>SUM(D76:D80)/5</f>
        <v>19</v>
      </c>
      <c r="E81">
        <f t="shared" ref="E81" si="22">SUM(E76:E80)/5</f>
        <v>32.6</v>
      </c>
      <c r="F81">
        <f t="shared" ref="F81" si="23">SUM(F76:F80)/5</f>
        <v>63.8</v>
      </c>
      <c r="G81">
        <f t="shared" ref="G81" si="24">SUM(G76:G80)/5</f>
        <v>196.8</v>
      </c>
      <c r="I81" t="s">
        <v>13</v>
      </c>
      <c r="J81" s="1">
        <v>26098</v>
      </c>
      <c r="K81" s="1">
        <v>29488</v>
      </c>
      <c r="L81">
        <f t="shared" si="20"/>
        <v>815538.42754767986</v>
      </c>
      <c r="M81">
        <v>63.8</v>
      </c>
    </row>
    <row r="82" spans="1:13">
      <c r="I82" t="s">
        <v>3</v>
      </c>
      <c r="J82" s="1">
        <v>53621</v>
      </c>
      <c r="K82" s="1">
        <v>59526</v>
      </c>
      <c r="L82">
        <f t="shared" si="20"/>
        <v>1777597.1320562561</v>
      </c>
      <c r="M82">
        <v>196.8</v>
      </c>
    </row>
    <row r="86" spans="1:13">
      <c r="A86" t="s">
        <v>27</v>
      </c>
      <c r="B86" t="s">
        <v>14</v>
      </c>
      <c r="C86" s="1" t="s">
        <v>16</v>
      </c>
      <c r="D86" s="1" t="s">
        <v>17</v>
      </c>
      <c r="E86" t="s">
        <v>18</v>
      </c>
      <c r="F86" t="s">
        <v>19</v>
      </c>
      <c r="G86" t="s">
        <v>20</v>
      </c>
      <c r="I86" t="s">
        <v>27</v>
      </c>
    </row>
    <row r="87" spans="1:13">
      <c r="B87">
        <v>12</v>
      </c>
      <c r="C87">
        <v>24</v>
      </c>
      <c r="D87">
        <v>28</v>
      </c>
      <c r="E87">
        <v>58</v>
      </c>
      <c r="F87">
        <v>120</v>
      </c>
      <c r="G87">
        <v>212</v>
      </c>
      <c r="I87" t="s">
        <v>5</v>
      </c>
      <c r="J87" t="s">
        <v>0</v>
      </c>
      <c r="K87" t="s">
        <v>1</v>
      </c>
      <c r="L87" t="s">
        <v>10</v>
      </c>
      <c r="M87" t="s">
        <v>7</v>
      </c>
    </row>
    <row r="88" spans="1:13">
      <c r="B88">
        <v>11</v>
      </c>
      <c r="C88">
        <v>25</v>
      </c>
      <c r="D88">
        <v>28</v>
      </c>
      <c r="E88">
        <v>56</v>
      </c>
      <c r="F88">
        <v>118</v>
      </c>
      <c r="G88">
        <v>210</v>
      </c>
      <c r="I88" t="s">
        <v>11</v>
      </c>
      <c r="J88" s="1">
        <v>3964</v>
      </c>
      <c r="K88" s="1">
        <v>4237</v>
      </c>
      <c r="L88">
        <f>(J88+K88)*LOG(J88, 2)</f>
        <v>98024.430968176399</v>
      </c>
      <c r="M88">
        <v>11.8</v>
      </c>
    </row>
    <row r="89" spans="1:13">
      <c r="B89">
        <v>11</v>
      </c>
      <c r="C89">
        <v>24</v>
      </c>
      <c r="D89">
        <v>27</v>
      </c>
      <c r="E89">
        <v>57</v>
      </c>
      <c r="F89">
        <v>122</v>
      </c>
      <c r="G89">
        <v>211</v>
      </c>
      <c r="I89" t="s">
        <v>12</v>
      </c>
      <c r="J89" s="1">
        <v>7108</v>
      </c>
      <c r="K89" s="1">
        <v>7938</v>
      </c>
      <c r="L89">
        <f t="shared" ref="L89:L93" si="25">(J89+K89)*LOG(J89, 2)</f>
        <v>192516.99997686752</v>
      </c>
      <c r="M89">
        <v>24.6</v>
      </c>
    </row>
    <row r="90" spans="1:13">
      <c r="B90" s="3">
        <v>14</v>
      </c>
      <c r="C90">
        <v>26</v>
      </c>
      <c r="D90">
        <v>29</v>
      </c>
      <c r="E90">
        <v>56</v>
      </c>
      <c r="F90">
        <v>124</v>
      </c>
      <c r="G90">
        <v>210</v>
      </c>
      <c r="I90" t="s">
        <v>6</v>
      </c>
      <c r="J90" s="1">
        <v>10365</v>
      </c>
      <c r="K90" s="1">
        <v>10916</v>
      </c>
      <c r="L90">
        <f t="shared" si="25"/>
        <v>283876.46294730745</v>
      </c>
      <c r="M90">
        <v>27.6</v>
      </c>
    </row>
    <row r="91" spans="1:13">
      <c r="B91">
        <v>11</v>
      </c>
      <c r="C91">
        <v>24</v>
      </c>
      <c r="D91">
        <v>26</v>
      </c>
      <c r="E91">
        <v>55</v>
      </c>
      <c r="F91">
        <v>117</v>
      </c>
      <c r="G91">
        <v>214</v>
      </c>
      <c r="I91" t="s">
        <v>2</v>
      </c>
      <c r="J91" s="1">
        <v>17772</v>
      </c>
      <c r="K91" s="1">
        <v>19260</v>
      </c>
      <c r="L91">
        <f t="shared" si="25"/>
        <v>522792.53595200245</v>
      </c>
      <c r="M91">
        <v>56.4</v>
      </c>
    </row>
    <row r="92" spans="1:13">
      <c r="A92" t="s">
        <v>24</v>
      </c>
      <c r="B92">
        <f t="shared" ref="B92" si="26">SUM(B87:B91)/5</f>
        <v>11.8</v>
      </c>
      <c r="C92">
        <f t="shared" ref="C92" si="27">SUM(C87:C91)/5</f>
        <v>24.6</v>
      </c>
      <c r="D92">
        <f t="shared" ref="D92" si="28">SUM(D87:D91)/5</f>
        <v>27.6</v>
      </c>
      <c r="E92">
        <f t="shared" ref="E92" si="29">SUM(E87:E91)/5</f>
        <v>56.4</v>
      </c>
      <c r="F92">
        <f t="shared" ref="F92" si="30">SUM(F87:F91)/5</f>
        <v>120.2</v>
      </c>
      <c r="G92">
        <f t="shared" ref="G92" si="31">SUM(G87:G91)/5</f>
        <v>211.4</v>
      </c>
      <c r="I92" t="s">
        <v>13</v>
      </c>
      <c r="J92" s="1">
        <v>26098</v>
      </c>
      <c r="K92" s="1">
        <v>29488</v>
      </c>
      <c r="L92">
        <f t="shared" si="25"/>
        <v>815538.42754767986</v>
      </c>
      <c r="M92">
        <v>120.2</v>
      </c>
    </row>
    <row r="93" spans="1:13">
      <c r="I93" t="s">
        <v>3</v>
      </c>
      <c r="J93" s="1">
        <v>53621</v>
      </c>
      <c r="K93" s="1">
        <v>59526</v>
      </c>
      <c r="L93">
        <f t="shared" si="25"/>
        <v>1777597.1320562561</v>
      </c>
      <c r="M93">
        <v>211.4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Alves</dc:creator>
  <cp:lastModifiedBy>Rui Alves</cp:lastModifiedBy>
  <dcterms:created xsi:type="dcterms:W3CDTF">2021-05-13T11:05:42Z</dcterms:created>
  <dcterms:modified xsi:type="dcterms:W3CDTF">2021-05-22T18:54:38Z</dcterms:modified>
</cp:coreProperties>
</file>