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120" yWindow="135" windowWidth="19320" windowHeight="12075" activeTab="2"/>
  </bookViews>
  <sheets>
    <sheet name="N14" sheetId="16" r:id="rId1"/>
    <sheet name="N18" sheetId="19" r:id="rId2"/>
    <sheet name="N22" sheetId="20" r:id="rId3"/>
    <sheet name="Melhores" sheetId="6" r:id="rId4"/>
  </sheets>
  <calcPr calcId="124519"/>
</workbook>
</file>

<file path=xl/calcChain.xml><?xml version="1.0" encoding="utf-8"?>
<calcChain xmlns="http://schemas.openxmlformats.org/spreadsheetml/2006/main">
  <c r="E39" i="20"/>
  <c r="D39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E39" i="19"/>
  <c r="D39"/>
  <c r="F39" s="1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D40" l="1"/>
  <c r="C40"/>
  <c r="E40"/>
  <c r="F37"/>
  <c r="C40" i="20"/>
  <c r="F37"/>
  <c r="F39"/>
  <c r="E40"/>
  <c r="D40"/>
  <c r="F36"/>
  <c r="F35"/>
  <c r="F38"/>
  <c r="F35" i="19"/>
  <c r="F36"/>
  <c r="F38"/>
  <c r="F34" i="20"/>
  <c r="F34" i="19"/>
  <c r="C35" i="16"/>
  <c r="C36"/>
  <c r="C37"/>
  <c r="C38"/>
  <c r="C39"/>
  <c r="C34"/>
  <c r="E35"/>
  <c r="E36"/>
  <c r="E37"/>
  <c r="E38"/>
  <c r="E39"/>
  <c r="E34"/>
  <c r="D35"/>
  <c r="D36"/>
  <c r="D37"/>
  <c r="D38"/>
  <c r="D39"/>
  <c r="D34"/>
  <c r="H30"/>
  <c r="G30"/>
  <c r="E30"/>
  <c r="D30"/>
  <c r="C30"/>
  <c r="I30"/>
  <c r="F30"/>
  <c r="H20"/>
  <c r="G20"/>
  <c r="E20"/>
  <c r="D20"/>
  <c r="C20"/>
  <c r="I20"/>
  <c r="F20"/>
  <c r="D10"/>
  <c r="E10"/>
  <c r="F10"/>
  <c r="E40" l="1"/>
  <c r="G39" i="20"/>
  <c r="G38"/>
  <c r="G34"/>
  <c r="F40"/>
  <c r="G36"/>
  <c r="G37"/>
  <c r="G35"/>
  <c r="G34" i="19"/>
  <c r="F40"/>
  <c r="G36"/>
  <c r="G37"/>
  <c r="G38"/>
  <c r="G39"/>
  <c r="G35"/>
  <c r="F39" i="16"/>
  <c r="F38"/>
  <c r="F37"/>
  <c r="F36"/>
  <c r="F35"/>
  <c r="F34"/>
  <c r="C40"/>
  <c r="H10"/>
  <c r="G10"/>
  <c r="C10"/>
  <c r="C43" i="20" l="1"/>
  <c r="C7" i="6" s="1"/>
  <c r="D45" i="20"/>
  <c r="D44"/>
  <c r="D43"/>
  <c r="C43" i="19"/>
  <c r="C6" i="6" s="1"/>
  <c r="D45" i="19"/>
  <c r="D44"/>
  <c r="D43"/>
  <c r="G34" i="16"/>
  <c r="G35"/>
  <c r="G36"/>
  <c r="G38"/>
  <c r="G37"/>
  <c r="G39"/>
  <c r="I10"/>
  <c r="F40"/>
  <c r="D40"/>
  <c r="E45" i="20"/>
  <c r="E43"/>
  <c r="E45" i="19"/>
  <c r="E44" i="20"/>
  <c r="E43" i="19"/>
  <c r="E44"/>
  <c r="F7" i="6" l="1"/>
  <c r="E7"/>
  <c r="F6"/>
  <c r="E6"/>
  <c r="D6"/>
  <c r="D7"/>
  <c r="C43" i="16"/>
  <c r="C5" i="6" s="1"/>
  <c r="D44" i="16"/>
  <c r="D43"/>
  <c r="D45"/>
  <c r="E43"/>
  <c r="E44"/>
  <c r="E45"/>
  <c r="G6" i="6" l="1"/>
  <c r="G7"/>
  <c r="F5"/>
  <c r="E5"/>
  <c r="D5"/>
  <c r="G5" l="1"/>
  <c r="I5" s="1"/>
  <c r="I6" l="1"/>
  <c r="I7"/>
  <c r="E11"/>
  <c r="G11"/>
  <c r="D11"/>
  <c r="F11"/>
  <c r="B11"/>
  <c r="C11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<sst xmlns="http://schemas.openxmlformats.org/spreadsheetml/2006/main" count="197" uniqueCount="26">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</sst>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B2:J45"/>
  <sheetViews>
    <sheetView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>
      <c r="B4" s="4" t="s">
        <v>1</v>
      </c>
      <c r="C4" s="11">
        <v>21958</v>
      </c>
      <c r="D4" s="11">
        <v>1114</v>
      </c>
      <c r="E4" s="11">
        <v>109</v>
      </c>
      <c r="F4" s="6">
        <v>1223</v>
      </c>
      <c r="G4" s="11">
        <v>217</v>
      </c>
      <c r="H4" s="11">
        <v>602</v>
      </c>
      <c r="I4" s="7">
        <v>819</v>
      </c>
    </row>
    <row r="5" spans="2:9">
      <c r="B5" s="4" t="s">
        <v>2</v>
      </c>
      <c r="C5" s="11">
        <v>23023</v>
      </c>
      <c r="D5" s="11">
        <v>100</v>
      </c>
      <c r="E5" s="11">
        <v>267</v>
      </c>
      <c r="F5" s="6">
        <v>367</v>
      </c>
      <c r="G5" s="11">
        <v>56</v>
      </c>
      <c r="H5" s="11">
        <v>554</v>
      </c>
      <c r="I5" s="7">
        <v>610</v>
      </c>
    </row>
    <row r="6" spans="2:9">
      <c r="B6" s="4" t="s">
        <v>3</v>
      </c>
      <c r="C6" s="11">
        <v>23117</v>
      </c>
      <c r="D6" s="11">
        <v>138</v>
      </c>
      <c r="E6" s="11">
        <v>166</v>
      </c>
      <c r="F6" s="6">
        <v>304</v>
      </c>
      <c r="G6" s="11">
        <v>61</v>
      </c>
      <c r="H6" s="11">
        <v>518</v>
      </c>
      <c r="I6" s="7">
        <v>579</v>
      </c>
    </row>
    <row r="7" spans="2:9">
      <c r="B7" s="4" t="s">
        <v>4</v>
      </c>
      <c r="C7" s="11">
        <v>22986</v>
      </c>
      <c r="D7" s="11">
        <v>214</v>
      </c>
      <c r="E7" s="11">
        <v>136</v>
      </c>
      <c r="F7" s="6">
        <v>350</v>
      </c>
      <c r="G7" s="11">
        <v>96</v>
      </c>
      <c r="H7" s="11">
        <v>568</v>
      </c>
      <c r="I7" s="7">
        <v>664</v>
      </c>
    </row>
    <row r="8" spans="2:9">
      <c r="B8" s="4" t="s">
        <v>5</v>
      </c>
      <c r="C8" s="11">
        <v>22533</v>
      </c>
      <c r="D8" s="11">
        <v>879</v>
      </c>
      <c r="E8" s="11">
        <v>115</v>
      </c>
      <c r="F8" s="6">
        <v>994</v>
      </c>
      <c r="G8" s="11">
        <v>141</v>
      </c>
      <c r="H8" s="11">
        <v>332</v>
      </c>
      <c r="I8" s="7">
        <v>473</v>
      </c>
    </row>
    <row r="9" spans="2:9">
      <c r="B9" s="4" t="s">
        <v>6</v>
      </c>
      <c r="C9" s="11">
        <v>22833</v>
      </c>
      <c r="D9" s="11">
        <v>378</v>
      </c>
      <c r="E9" s="11">
        <v>78</v>
      </c>
      <c r="F9" s="6">
        <v>456</v>
      </c>
      <c r="G9" s="11">
        <v>73</v>
      </c>
      <c r="H9" s="11">
        <v>638</v>
      </c>
      <c r="I9" s="7">
        <v>711</v>
      </c>
    </row>
    <row r="10" spans="2:9">
      <c r="B10" s="6" t="s">
        <v>7</v>
      </c>
      <c r="C10" s="7">
        <f t="shared" ref="C10:E10" si="0">AVERAGE(C4:C9)</f>
        <v>22741.666666666668</v>
      </c>
      <c r="D10" s="7">
        <f t="shared" si="0"/>
        <v>470.5</v>
      </c>
      <c r="E10" s="7">
        <f t="shared" si="0"/>
        <v>145.16666666666666</v>
      </c>
      <c r="F10" s="7">
        <f>AVERAGE(F4:F9)</f>
        <v>615.66666666666663</v>
      </c>
      <c r="G10" s="7">
        <f>AVERAGE(G4:G9)</f>
        <v>107.33333333333333</v>
      </c>
      <c r="H10" s="7">
        <f>AVERAGE(H4:H9)</f>
        <v>535.33333333333337</v>
      </c>
      <c r="I10" s="7">
        <f>AVERAGE(I4:I9)</f>
        <v>642.66666666666663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>
      <c r="B14" s="4" t="s">
        <v>1</v>
      </c>
      <c r="C14" s="11">
        <v>23008</v>
      </c>
      <c r="D14" s="11">
        <v>455</v>
      </c>
      <c r="E14" s="11">
        <v>123</v>
      </c>
      <c r="F14" s="6">
        <v>578</v>
      </c>
      <c r="G14" s="11">
        <v>274</v>
      </c>
      <c r="H14" s="11">
        <v>140</v>
      </c>
      <c r="I14" s="7">
        <v>414</v>
      </c>
    </row>
    <row r="15" spans="2:9">
      <c r="B15" s="4" t="s">
        <v>2</v>
      </c>
      <c r="C15" s="11">
        <v>23503</v>
      </c>
      <c r="D15" s="11">
        <v>100</v>
      </c>
      <c r="E15" s="11">
        <v>264</v>
      </c>
      <c r="F15" s="6">
        <v>364</v>
      </c>
      <c r="G15" s="11">
        <v>71</v>
      </c>
      <c r="H15" s="11">
        <v>62</v>
      </c>
      <c r="I15" s="7">
        <v>133</v>
      </c>
    </row>
    <row r="16" spans="2:9">
      <c r="B16" s="4" t="s">
        <v>3</v>
      </c>
      <c r="C16" s="11">
        <v>23551</v>
      </c>
      <c r="D16" s="11">
        <v>110</v>
      </c>
      <c r="E16" s="11">
        <v>146</v>
      </c>
      <c r="F16" s="6">
        <v>256</v>
      </c>
      <c r="G16" s="11">
        <v>78</v>
      </c>
      <c r="H16" s="11">
        <v>115</v>
      </c>
      <c r="I16" s="7">
        <v>193</v>
      </c>
    </row>
    <row r="17" spans="2:10">
      <c r="B17" s="4" t="s">
        <v>4</v>
      </c>
      <c r="C17" s="11">
        <v>23337</v>
      </c>
      <c r="D17" s="11">
        <v>265</v>
      </c>
      <c r="E17" s="11">
        <v>168</v>
      </c>
      <c r="F17" s="6">
        <v>433</v>
      </c>
      <c r="G17" s="11">
        <v>157</v>
      </c>
      <c r="H17" s="11">
        <v>73</v>
      </c>
      <c r="I17" s="7">
        <v>230</v>
      </c>
    </row>
    <row r="18" spans="2:10">
      <c r="B18" s="4" t="s">
        <v>5</v>
      </c>
      <c r="C18" s="11">
        <v>23278</v>
      </c>
      <c r="D18" s="11">
        <v>392</v>
      </c>
      <c r="E18" s="11">
        <v>129</v>
      </c>
      <c r="F18" s="6">
        <v>521</v>
      </c>
      <c r="G18" s="11">
        <v>138</v>
      </c>
      <c r="H18" s="11">
        <v>63</v>
      </c>
      <c r="I18" s="7">
        <v>201</v>
      </c>
    </row>
    <row r="19" spans="2:10">
      <c r="B19" s="4" t="s">
        <v>6</v>
      </c>
      <c r="C19" s="11">
        <v>23243</v>
      </c>
      <c r="D19" s="11">
        <v>375</v>
      </c>
      <c r="E19" s="11">
        <v>98</v>
      </c>
      <c r="F19" s="6">
        <v>473</v>
      </c>
      <c r="G19" s="11">
        <v>133</v>
      </c>
      <c r="H19" s="11">
        <v>151</v>
      </c>
      <c r="I19" s="7">
        <v>284</v>
      </c>
    </row>
    <row r="20" spans="2:10">
      <c r="B20" s="6" t="s">
        <v>7</v>
      </c>
      <c r="C20" s="7">
        <f t="shared" ref="C20:E20" si="1">AVERAGE(C14:C19)</f>
        <v>23320</v>
      </c>
      <c r="D20" s="7">
        <f t="shared" si="1"/>
        <v>282.83333333333331</v>
      </c>
      <c r="E20" s="7">
        <f t="shared" si="1"/>
        <v>154.66666666666666</v>
      </c>
      <c r="F20" s="7">
        <f>AVERAGE(F14:F19)</f>
        <v>437.5</v>
      </c>
      <c r="G20" s="7">
        <f>AVERAGE(G14:G19)</f>
        <v>141.83333333333334</v>
      </c>
      <c r="H20" s="7">
        <f>AVERAGE(H14:H19)</f>
        <v>100.66666666666667</v>
      </c>
      <c r="I20" s="7">
        <f>AVERAGE(I14:I19)</f>
        <v>242.5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>
      <c r="B24" s="4" t="s">
        <v>1</v>
      </c>
      <c r="C24" s="11">
        <v>22184</v>
      </c>
      <c r="D24" s="11">
        <v>1241</v>
      </c>
      <c r="E24" s="11">
        <v>83</v>
      </c>
      <c r="F24" s="6">
        <v>1324</v>
      </c>
      <c r="G24" s="11">
        <v>209</v>
      </c>
      <c r="H24" s="11">
        <v>283</v>
      </c>
      <c r="I24" s="7">
        <v>492</v>
      </c>
    </row>
    <row r="25" spans="2:10">
      <c r="B25" s="4" t="s">
        <v>2</v>
      </c>
      <c r="C25" s="11">
        <v>23458</v>
      </c>
      <c r="D25" s="11">
        <v>86</v>
      </c>
      <c r="E25" s="11">
        <v>213</v>
      </c>
      <c r="F25" s="6">
        <v>299</v>
      </c>
      <c r="G25" s="11">
        <v>57</v>
      </c>
      <c r="H25" s="11">
        <v>186</v>
      </c>
      <c r="I25" s="7">
        <v>243</v>
      </c>
    </row>
    <row r="26" spans="2:10">
      <c r="B26" s="4" t="s">
        <v>3</v>
      </c>
      <c r="C26" s="11">
        <v>23468</v>
      </c>
      <c r="D26" s="11">
        <v>156</v>
      </c>
      <c r="E26" s="11">
        <v>119</v>
      </c>
      <c r="F26" s="6">
        <v>275</v>
      </c>
      <c r="G26" s="11">
        <v>76</v>
      </c>
      <c r="H26" s="11">
        <v>181</v>
      </c>
      <c r="I26" s="7">
        <v>257</v>
      </c>
    </row>
    <row r="27" spans="2:10">
      <c r="B27" s="4" t="s">
        <v>4</v>
      </c>
      <c r="C27" s="11">
        <v>23443</v>
      </c>
      <c r="D27" s="11">
        <v>110</v>
      </c>
      <c r="E27" s="11">
        <v>95</v>
      </c>
      <c r="F27" s="6">
        <v>205</v>
      </c>
      <c r="G27" s="11">
        <v>122</v>
      </c>
      <c r="H27" s="11">
        <v>230</v>
      </c>
      <c r="I27" s="7">
        <v>352</v>
      </c>
    </row>
    <row r="28" spans="2:10">
      <c r="B28" s="4" t="s">
        <v>5</v>
      </c>
      <c r="C28" s="11">
        <v>22699</v>
      </c>
      <c r="D28" s="11">
        <v>925</v>
      </c>
      <c r="E28" s="11">
        <v>99</v>
      </c>
      <c r="F28" s="6">
        <v>1024</v>
      </c>
      <c r="G28" s="11">
        <v>169</v>
      </c>
      <c r="H28" s="11">
        <v>108</v>
      </c>
      <c r="I28" s="7">
        <v>277</v>
      </c>
    </row>
    <row r="29" spans="2:10">
      <c r="B29" s="4" t="s">
        <v>6</v>
      </c>
      <c r="C29" s="11">
        <v>23267</v>
      </c>
      <c r="D29" s="11">
        <v>207</v>
      </c>
      <c r="E29" s="11">
        <v>68</v>
      </c>
      <c r="F29" s="6">
        <v>275</v>
      </c>
      <c r="G29" s="11">
        <v>121</v>
      </c>
      <c r="H29" s="11">
        <v>337</v>
      </c>
      <c r="I29" s="7">
        <v>458</v>
      </c>
    </row>
    <row r="30" spans="2:10">
      <c r="B30" s="6" t="s">
        <v>7</v>
      </c>
      <c r="C30" s="7">
        <f t="shared" ref="C30:E30" si="2">AVERAGE(C24:C29)</f>
        <v>23086.5</v>
      </c>
      <c r="D30" s="7">
        <f t="shared" si="2"/>
        <v>454.16666666666669</v>
      </c>
      <c r="E30" s="7">
        <f t="shared" si="2"/>
        <v>112.83333333333333</v>
      </c>
      <c r="F30" s="7">
        <f>AVERAGE(F24:F29)</f>
        <v>567</v>
      </c>
      <c r="G30" s="7">
        <f>AVERAGE(G24:G29)</f>
        <v>125.66666666666667</v>
      </c>
      <c r="H30" s="7">
        <f>AVERAGE(H24:H29)</f>
        <v>220.83333333333334</v>
      </c>
      <c r="I30" s="7">
        <f>AVERAGE(I24:I29)</f>
        <v>346.5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22383.333333333332</v>
      </c>
      <c r="D34" s="5">
        <f>AVERAGE(F4,F14,F24)</f>
        <v>1041.6666666666667</v>
      </c>
      <c r="E34" s="5">
        <f>AVERAGE(I4,I14,I24)</f>
        <v>575</v>
      </c>
      <c r="F34" s="5">
        <f>SUM(D34:E34)</f>
        <v>1616.6666666666667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23328</v>
      </c>
      <c r="D35" s="5">
        <f t="shared" ref="D35:D39" si="4">AVERAGE(F5,F15,F25)</f>
        <v>343.33333333333331</v>
      </c>
      <c r="E35" s="5">
        <f t="shared" ref="E35:E39" si="5">AVERAGE(I5,I15,I25)</f>
        <v>328.66666666666669</v>
      </c>
      <c r="F35" s="5">
        <f t="shared" ref="F35:F39" si="6">SUM(D35:E35)</f>
        <v>672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23378.666666666668</v>
      </c>
      <c r="D36" s="5">
        <f t="shared" si="4"/>
        <v>278.33333333333331</v>
      </c>
      <c r="E36" s="5">
        <f t="shared" si="5"/>
        <v>343</v>
      </c>
      <c r="F36" s="5">
        <f t="shared" si="6"/>
        <v>621.33333333333326</v>
      </c>
      <c r="G36" s="15">
        <f t="shared" ca="1" si="7"/>
        <v>36</v>
      </c>
    </row>
    <row r="37" spans="2:7">
      <c r="B37" s="4" t="s">
        <v>4</v>
      </c>
      <c r="C37" s="5">
        <f t="shared" si="3"/>
        <v>23255.333333333332</v>
      </c>
      <c r="D37" s="5">
        <f t="shared" si="4"/>
        <v>329.33333333333331</v>
      </c>
      <c r="E37" s="5">
        <f t="shared" si="5"/>
        <v>415.33333333333331</v>
      </c>
      <c r="F37" s="5">
        <f t="shared" si="6"/>
        <v>744.66666666666663</v>
      </c>
      <c r="G37" s="15" t="str">
        <f t="shared" ca="1" si="7"/>
        <v/>
      </c>
    </row>
    <row r="38" spans="2:7">
      <c r="B38" s="4" t="s">
        <v>5</v>
      </c>
      <c r="C38" s="5">
        <f t="shared" si="3"/>
        <v>22836.666666666668</v>
      </c>
      <c r="D38" s="5">
        <f t="shared" si="4"/>
        <v>846.33333333333337</v>
      </c>
      <c r="E38" s="5">
        <f t="shared" si="5"/>
        <v>317</v>
      </c>
      <c r="F38" s="5">
        <f t="shared" si="6"/>
        <v>1163.3333333333335</v>
      </c>
      <c r="G38" s="15" t="str">
        <f t="shared" ca="1" si="7"/>
        <v/>
      </c>
    </row>
    <row r="39" spans="2:7">
      <c r="B39" s="4" t="s">
        <v>6</v>
      </c>
      <c r="C39" s="5">
        <f t="shared" si="3"/>
        <v>23114.333333333332</v>
      </c>
      <c r="D39" s="5">
        <f t="shared" si="4"/>
        <v>401.33333333333331</v>
      </c>
      <c r="E39" s="5">
        <f t="shared" si="5"/>
        <v>484.33333333333331</v>
      </c>
      <c r="F39" s="5">
        <f t="shared" si="6"/>
        <v>885.66666666666663</v>
      </c>
      <c r="G39" s="15" t="str">
        <f t="shared" ca="1" si="7"/>
        <v/>
      </c>
    </row>
    <row r="40" spans="2:7">
      <c r="B40" s="8" t="s">
        <v>7</v>
      </c>
      <c r="C40" s="9">
        <f>AVERAGE(C34:C39)</f>
        <v>23049.388888888891</v>
      </c>
      <c r="D40" s="9">
        <f>AVERAGE(D34:D39)</f>
        <v>540.05555555555554</v>
      </c>
      <c r="E40" s="9">
        <f>AVERAGE(E34:E39)</f>
        <v>410.5555555555556</v>
      </c>
      <c r="F40" s="9">
        <f>AVERAGE(F34:F39)</f>
        <v>950.6111111111112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3</v>
      </c>
      <c r="D43" s="11" t="str">
        <f ca="1">IF(SUM($G$34:$G$39) &lt;&gt; 0, CONCATENATE("$C$",SUM($G$34:$G$39)), "" )</f>
        <v>$C$36</v>
      </c>
      <c r="E43" s="11">
        <f ca="1">INDIRECT(D43)</f>
        <v>23378.666666666668</v>
      </c>
    </row>
    <row r="44" spans="2:7">
      <c r="B44" s="27"/>
      <c r="C44" s="28"/>
      <c r="D44" s="11" t="str">
        <f ca="1">IF(SUM($G$34:$G$39) &lt;&gt; 0, CONCATENATE("$D$",SUM($G$34:$G$39)), "" )</f>
        <v>$D$36</v>
      </c>
      <c r="E44" s="11">
        <f ca="1">INDIRECT(D44)</f>
        <v>278.33333333333331</v>
      </c>
    </row>
    <row r="45" spans="2:7">
      <c r="B45" s="27"/>
      <c r="C45" s="28"/>
      <c r="D45" s="11" t="str">
        <f ca="1">IF(SUM($G$34:$G$39) &lt;&gt; 0, CONCATENATE("$E$",SUM($G$34:$G$39)), "" )</f>
        <v>$E$36</v>
      </c>
      <c r="E45" s="11">
        <f ca="1">INDIRECT(D45)</f>
        <v>343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5"/>
  <sheetViews>
    <sheetView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22204</v>
      </c>
      <c r="D4" s="11">
        <v>941</v>
      </c>
      <c r="E4" s="11">
        <v>156</v>
      </c>
      <c r="F4" s="6">
        <v>1097</v>
      </c>
      <c r="G4" s="11">
        <v>87</v>
      </c>
      <c r="H4" s="11">
        <v>612</v>
      </c>
      <c r="I4" s="7">
        <v>699</v>
      </c>
    </row>
    <row r="5" spans="2:9">
      <c r="B5" s="4" t="s">
        <v>2</v>
      </c>
      <c r="C5" s="11">
        <v>22864</v>
      </c>
      <c r="D5" s="11">
        <v>124</v>
      </c>
      <c r="E5" s="11">
        <v>360</v>
      </c>
      <c r="F5" s="6">
        <v>484</v>
      </c>
      <c r="G5" s="11">
        <v>83</v>
      </c>
      <c r="H5" s="11">
        <v>569</v>
      </c>
      <c r="I5" s="7">
        <v>652</v>
      </c>
    </row>
    <row r="6" spans="2:9">
      <c r="B6" s="4" t="s">
        <v>3</v>
      </c>
      <c r="C6" s="11">
        <v>22752</v>
      </c>
      <c r="D6" s="11">
        <v>506</v>
      </c>
      <c r="E6" s="11">
        <v>92</v>
      </c>
      <c r="F6" s="6">
        <v>598</v>
      </c>
      <c r="G6" s="11">
        <v>71</v>
      </c>
      <c r="H6" s="11">
        <v>579</v>
      </c>
      <c r="I6" s="7">
        <v>650</v>
      </c>
    </row>
    <row r="7" spans="2:9">
      <c r="B7" s="4" t="s">
        <v>4</v>
      </c>
      <c r="C7" s="11">
        <v>22596</v>
      </c>
      <c r="D7" s="11">
        <v>720</v>
      </c>
      <c r="E7" s="11">
        <v>86</v>
      </c>
      <c r="F7" s="6">
        <v>806</v>
      </c>
      <c r="G7" s="11">
        <v>103</v>
      </c>
      <c r="H7" s="11">
        <v>495</v>
      </c>
      <c r="I7" s="7">
        <v>598</v>
      </c>
    </row>
    <row r="8" spans="2:9">
      <c r="B8" s="4" t="s">
        <v>5</v>
      </c>
      <c r="C8" s="11">
        <v>22452</v>
      </c>
      <c r="D8" s="11">
        <v>720</v>
      </c>
      <c r="E8" s="11">
        <v>173</v>
      </c>
      <c r="F8" s="6">
        <v>893</v>
      </c>
      <c r="G8" s="11">
        <v>70</v>
      </c>
      <c r="H8" s="11">
        <v>585</v>
      </c>
      <c r="I8" s="7">
        <v>655</v>
      </c>
    </row>
    <row r="9" spans="2:9">
      <c r="B9" s="4" t="s">
        <v>6</v>
      </c>
      <c r="C9" s="11">
        <v>23076</v>
      </c>
      <c r="D9" s="11">
        <v>194</v>
      </c>
      <c r="E9" s="11">
        <v>78</v>
      </c>
      <c r="F9" s="6">
        <v>272</v>
      </c>
      <c r="G9" s="11">
        <v>45</v>
      </c>
      <c r="H9" s="11">
        <v>607</v>
      </c>
      <c r="I9" s="7">
        <v>652</v>
      </c>
    </row>
    <row r="10" spans="2:9">
      <c r="B10" s="6" t="s">
        <v>7</v>
      </c>
      <c r="C10" s="7">
        <f t="shared" ref="C10:E10" si="0">AVERAGE(C4:C9)</f>
        <v>22657.333333333332</v>
      </c>
      <c r="D10" s="7">
        <f t="shared" si="0"/>
        <v>534.16666666666663</v>
      </c>
      <c r="E10" s="7">
        <f t="shared" si="0"/>
        <v>157.5</v>
      </c>
      <c r="F10" s="7">
        <f>AVERAGE(F4:F9)</f>
        <v>691.66666666666663</v>
      </c>
      <c r="G10" s="7">
        <f>AVERAGE(G4:G9)</f>
        <v>76.5</v>
      </c>
      <c r="H10" s="7">
        <f>AVERAGE(H4:H9)</f>
        <v>574.5</v>
      </c>
      <c r="I10" s="7">
        <f>AVERAGE(I4:I9)</f>
        <v>651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23197</v>
      </c>
      <c r="D14" s="11">
        <v>442</v>
      </c>
      <c r="E14" s="11">
        <v>139</v>
      </c>
      <c r="F14" s="6">
        <v>581</v>
      </c>
      <c r="G14" s="11">
        <v>122</v>
      </c>
      <c r="H14" s="11">
        <v>100</v>
      </c>
      <c r="I14" s="7">
        <v>222</v>
      </c>
    </row>
    <row r="15" spans="2:9">
      <c r="B15" s="4" t="s">
        <v>2</v>
      </c>
      <c r="C15" s="11">
        <v>23378</v>
      </c>
      <c r="D15" s="11">
        <v>92</v>
      </c>
      <c r="E15" s="11">
        <v>338</v>
      </c>
      <c r="F15" s="6">
        <v>430</v>
      </c>
      <c r="G15" s="11">
        <v>89</v>
      </c>
      <c r="H15" s="11">
        <v>103</v>
      </c>
      <c r="I15" s="7">
        <v>192</v>
      </c>
    </row>
    <row r="16" spans="2:9">
      <c r="B16" s="4" t="s">
        <v>3</v>
      </c>
      <c r="C16" s="11">
        <v>23298</v>
      </c>
      <c r="D16" s="11">
        <v>389</v>
      </c>
      <c r="E16" s="11">
        <v>107</v>
      </c>
      <c r="F16" s="6">
        <v>496</v>
      </c>
      <c r="G16" s="11">
        <v>105</v>
      </c>
      <c r="H16" s="11">
        <v>101</v>
      </c>
      <c r="I16" s="7">
        <v>206</v>
      </c>
    </row>
    <row r="17" spans="2:10">
      <c r="B17" s="4" t="s">
        <v>4</v>
      </c>
      <c r="C17" s="11">
        <v>23338</v>
      </c>
      <c r="D17" s="11">
        <v>367</v>
      </c>
      <c r="E17" s="11">
        <v>103</v>
      </c>
      <c r="F17" s="6">
        <v>470</v>
      </c>
      <c r="G17" s="11">
        <v>118</v>
      </c>
      <c r="H17" s="11">
        <v>74</v>
      </c>
      <c r="I17" s="7">
        <v>192</v>
      </c>
    </row>
    <row r="18" spans="2:10">
      <c r="B18" s="4" t="s">
        <v>5</v>
      </c>
      <c r="C18" s="11">
        <v>23334</v>
      </c>
      <c r="D18" s="11">
        <v>341</v>
      </c>
      <c r="E18" s="11">
        <v>141</v>
      </c>
      <c r="F18" s="6">
        <v>482</v>
      </c>
      <c r="G18" s="11">
        <v>71</v>
      </c>
      <c r="H18" s="11">
        <v>113</v>
      </c>
      <c r="I18" s="7">
        <v>184</v>
      </c>
    </row>
    <row r="19" spans="2:10">
      <c r="B19" s="4" t="s">
        <v>6</v>
      </c>
      <c r="C19" s="11">
        <v>23607</v>
      </c>
      <c r="D19" s="11">
        <v>188</v>
      </c>
      <c r="E19" s="11">
        <v>81</v>
      </c>
      <c r="F19" s="6">
        <v>269</v>
      </c>
      <c r="G19" s="11">
        <v>58</v>
      </c>
      <c r="H19" s="11">
        <v>66</v>
      </c>
      <c r="I19" s="7">
        <v>124</v>
      </c>
    </row>
    <row r="20" spans="2:10">
      <c r="B20" s="6" t="s">
        <v>7</v>
      </c>
      <c r="C20" s="7">
        <f t="shared" ref="C20:E20" si="1">AVERAGE(C14:C19)</f>
        <v>23358.666666666668</v>
      </c>
      <c r="D20" s="7">
        <f t="shared" si="1"/>
        <v>303.16666666666669</v>
      </c>
      <c r="E20" s="7">
        <f t="shared" si="1"/>
        <v>151.5</v>
      </c>
      <c r="F20" s="7">
        <f>AVERAGE(F14:F19)</f>
        <v>454.66666666666669</v>
      </c>
      <c r="G20" s="7">
        <f>AVERAGE(G14:G19)</f>
        <v>93.833333333333329</v>
      </c>
      <c r="H20" s="7">
        <f>AVERAGE(H14:H19)</f>
        <v>92.833333333333329</v>
      </c>
      <c r="I20" s="7">
        <f>AVERAGE(I14:I19)</f>
        <v>186.66666666666666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22898</v>
      </c>
      <c r="D24" s="11">
        <v>700</v>
      </c>
      <c r="E24" s="11">
        <v>98</v>
      </c>
      <c r="F24" s="6">
        <v>798</v>
      </c>
      <c r="G24" s="11">
        <v>137</v>
      </c>
      <c r="H24" s="11">
        <v>167</v>
      </c>
      <c r="I24" s="7">
        <v>304</v>
      </c>
    </row>
    <row r="25" spans="2:10">
      <c r="B25" s="4" t="s">
        <v>2</v>
      </c>
      <c r="C25" s="11">
        <v>23206</v>
      </c>
      <c r="D25" s="11">
        <v>93</v>
      </c>
      <c r="E25" s="11">
        <v>364</v>
      </c>
      <c r="F25" s="6">
        <v>457</v>
      </c>
      <c r="G25" s="11">
        <v>97</v>
      </c>
      <c r="H25" s="11">
        <v>240</v>
      </c>
      <c r="I25" s="7">
        <v>337</v>
      </c>
    </row>
    <row r="26" spans="2:10">
      <c r="B26" s="4" t="s">
        <v>3</v>
      </c>
      <c r="C26" s="11">
        <v>23153</v>
      </c>
      <c r="D26" s="11">
        <v>378</v>
      </c>
      <c r="E26" s="11">
        <v>94</v>
      </c>
      <c r="F26" s="6">
        <v>472</v>
      </c>
      <c r="G26" s="11">
        <v>109</v>
      </c>
      <c r="H26" s="11">
        <v>266</v>
      </c>
      <c r="I26" s="7">
        <v>375</v>
      </c>
    </row>
    <row r="27" spans="2:10">
      <c r="B27" s="4" t="s">
        <v>4</v>
      </c>
      <c r="C27" s="11">
        <v>23117</v>
      </c>
      <c r="D27" s="11">
        <v>522</v>
      </c>
      <c r="E27" s="11">
        <v>74</v>
      </c>
      <c r="F27" s="6">
        <v>596</v>
      </c>
      <c r="G27" s="11">
        <v>135</v>
      </c>
      <c r="H27" s="11">
        <v>152</v>
      </c>
      <c r="I27" s="7">
        <v>287</v>
      </c>
    </row>
    <row r="28" spans="2:10">
      <c r="B28" s="4" t="s">
        <v>5</v>
      </c>
      <c r="C28" s="11">
        <v>23228</v>
      </c>
      <c r="D28" s="11">
        <v>324</v>
      </c>
      <c r="E28" s="11">
        <v>142</v>
      </c>
      <c r="F28" s="6">
        <v>466</v>
      </c>
      <c r="G28" s="11">
        <v>83</v>
      </c>
      <c r="H28" s="11">
        <v>223</v>
      </c>
      <c r="I28" s="7">
        <v>306</v>
      </c>
    </row>
    <row r="29" spans="2:10">
      <c r="B29" s="4" t="s">
        <v>6</v>
      </c>
      <c r="C29" s="11">
        <v>23349</v>
      </c>
      <c r="D29" s="11">
        <v>215</v>
      </c>
      <c r="E29" s="11">
        <v>70</v>
      </c>
      <c r="F29" s="6">
        <v>285</v>
      </c>
      <c r="G29" s="11">
        <v>53</v>
      </c>
      <c r="H29" s="11">
        <v>313</v>
      </c>
      <c r="I29" s="7">
        <v>366</v>
      </c>
    </row>
    <row r="30" spans="2:10">
      <c r="B30" s="6" t="s">
        <v>7</v>
      </c>
      <c r="C30" s="7">
        <f t="shared" ref="C30:E30" si="2">AVERAGE(C24:C29)</f>
        <v>23158.5</v>
      </c>
      <c r="D30" s="7">
        <f t="shared" si="2"/>
        <v>372</v>
      </c>
      <c r="E30" s="7">
        <f t="shared" si="2"/>
        <v>140.33333333333334</v>
      </c>
      <c r="F30" s="7">
        <f>AVERAGE(F24:F29)</f>
        <v>512.33333333333337</v>
      </c>
      <c r="G30" s="7">
        <f>AVERAGE(G24:G29)</f>
        <v>102.33333333333333</v>
      </c>
      <c r="H30" s="7">
        <f>AVERAGE(H24:H29)</f>
        <v>226.83333333333334</v>
      </c>
      <c r="I30" s="7">
        <f>AVERAGE(I24:I29)</f>
        <v>329.16666666666669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22766.333333333332</v>
      </c>
      <c r="D34" s="5">
        <f>AVERAGE(F4,F14,F24)</f>
        <v>825.33333333333337</v>
      </c>
      <c r="E34" s="5">
        <f>AVERAGE(I4,I14,I24)</f>
        <v>408.33333333333331</v>
      </c>
      <c r="F34" s="5">
        <f>SUM(D34:E34)</f>
        <v>1233.6666666666667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23149.333333333332</v>
      </c>
      <c r="D35" s="5">
        <f t="shared" ref="D35:D39" si="4">AVERAGE(F5,F15,F25)</f>
        <v>457</v>
      </c>
      <c r="E35" s="5">
        <f t="shared" ref="E35:E39" si="5">AVERAGE(I5,I15,I25)</f>
        <v>393.66666666666669</v>
      </c>
      <c r="F35" s="5">
        <f t="shared" ref="F35:F39" si="6">SUM(D35:E35)</f>
        <v>850.66666666666674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23067.666666666668</v>
      </c>
      <c r="D36" s="5">
        <f t="shared" si="4"/>
        <v>522</v>
      </c>
      <c r="E36" s="5">
        <f t="shared" si="5"/>
        <v>410.33333333333331</v>
      </c>
      <c r="F36" s="5">
        <f t="shared" si="6"/>
        <v>932.33333333333326</v>
      </c>
      <c r="G36" s="15" t="str">
        <f t="shared" ca="1" si="7"/>
        <v/>
      </c>
    </row>
    <row r="37" spans="2:7">
      <c r="B37" s="4" t="s">
        <v>4</v>
      </c>
      <c r="C37" s="5">
        <f t="shared" si="3"/>
        <v>23017</v>
      </c>
      <c r="D37" s="5">
        <f t="shared" si="4"/>
        <v>624</v>
      </c>
      <c r="E37" s="5">
        <f t="shared" si="5"/>
        <v>359</v>
      </c>
      <c r="F37" s="5">
        <f t="shared" si="6"/>
        <v>983</v>
      </c>
      <c r="G37" s="15" t="str">
        <f t="shared" ca="1" si="7"/>
        <v/>
      </c>
    </row>
    <row r="38" spans="2:7">
      <c r="B38" s="4" t="s">
        <v>5</v>
      </c>
      <c r="C38" s="5">
        <f t="shared" si="3"/>
        <v>23004.666666666668</v>
      </c>
      <c r="D38" s="5">
        <f t="shared" si="4"/>
        <v>613.66666666666663</v>
      </c>
      <c r="E38" s="5">
        <f t="shared" si="5"/>
        <v>381.66666666666669</v>
      </c>
      <c r="F38" s="5">
        <f t="shared" si="6"/>
        <v>995.33333333333326</v>
      </c>
      <c r="G38" s="15" t="str">
        <f t="shared" ca="1" si="7"/>
        <v/>
      </c>
    </row>
    <row r="39" spans="2:7">
      <c r="B39" s="4" t="s">
        <v>6</v>
      </c>
      <c r="C39" s="5">
        <f t="shared" si="3"/>
        <v>23344</v>
      </c>
      <c r="D39" s="5">
        <f t="shared" si="4"/>
        <v>275.33333333333331</v>
      </c>
      <c r="E39" s="5">
        <f t="shared" si="5"/>
        <v>380.66666666666669</v>
      </c>
      <c r="F39" s="5">
        <f t="shared" si="6"/>
        <v>656</v>
      </c>
      <c r="G39" s="15">
        <f t="shared" ca="1" si="7"/>
        <v>39</v>
      </c>
    </row>
    <row r="40" spans="2:7">
      <c r="B40" s="8" t="s">
        <v>7</v>
      </c>
      <c r="C40" s="9">
        <f>AVERAGE(C34:C39)</f>
        <v>23058.166666666668</v>
      </c>
      <c r="D40" s="9">
        <f>AVERAGE(D34:D39)</f>
        <v>552.88888888888891</v>
      </c>
      <c r="E40" s="9">
        <f>AVERAGE(E34:E39)</f>
        <v>388.9444444444444</v>
      </c>
      <c r="F40" s="9">
        <f>AVERAGE(F34:F39)</f>
        <v>941.83333333333337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6</v>
      </c>
      <c r="D43" s="11" t="str">
        <f ca="1">IF(SUM($G$34:$G$39) &lt;&gt; 0, CONCATENATE("$C$",SUM($G$34:$G$39)), "" )</f>
        <v>$C$39</v>
      </c>
      <c r="E43" s="11">
        <f ca="1">INDIRECT(D43)</f>
        <v>23344</v>
      </c>
    </row>
    <row r="44" spans="2:7">
      <c r="B44" s="27"/>
      <c r="C44" s="28"/>
      <c r="D44" s="11" t="str">
        <f ca="1">IF(SUM($G$34:$G$39) &lt;&gt; 0, CONCATENATE("$D$",SUM($G$34:$G$39)), "" )</f>
        <v>$D$39</v>
      </c>
      <c r="E44" s="11">
        <f ca="1">INDIRECT(D44)</f>
        <v>275.33333333333331</v>
      </c>
    </row>
    <row r="45" spans="2:7">
      <c r="B45" s="27"/>
      <c r="C45" s="28"/>
      <c r="D45" s="11" t="str">
        <f ca="1">IF(SUM($G$34:$G$39) &lt;&gt; 0, CONCATENATE("$E$",SUM($G$34:$G$39)), "" )</f>
        <v>$E$39</v>
      </c>
      <c r="E45" s="11">
        <f ca="1">INDIRECT(D45)</f>
        <v>380.66666666666669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45"/>
  <sheetViews>
    <sheetView tabSelected="1"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22241</v>
      </c>
      <c r="D4" s="11">
        <v>908</v>
      </c>
      <c r="E4" s="11">
        <v>111</v>
      </c>
      <c r="F4" s="6">
        <v>1019</v>
      </c>
      <c r="G4" s="11">
        <v>144</v>
      </c>
      <c r="H4" s="11">
        <v>596</v>
      </c>
      <c r="I4" s="7">
        <v>740</v>
      </c>
    </row>
    <row r="5" spans="2:9">
      <c r="B5" s="4" t="s">
        <v>2</v>
      </c>
      <c r="C5" s="11">
        <v>22301</v>
      </c>
      <c r="D5" s="11">
        <v>881</v>
      </c>
      <c r="E5" s="11">
        <v>167</v>
      </c>
      <c r="F5" s="6">
        <v>1048</v>
      </c>
      <c r="G5" s="11">
        <v>86</v>
      </c>
      <c r="H5" s="11">
        <v>565</v>
      </c>
      <c r="I5" s="7">
        <v>651</v>
      </c>
    </row>
    <row r="6" spans="2:9">
      <c r="B6" s="4" t="s">
        <v>3</v>
      </c>
      <c r="C6" s="11">
        <v>22419</v>
      </c>
      <c r="D6" s="11">
        <v>690</v>
      </c>
      <c r="E6" s="11">
        <v>153</v>
      </c>
      <c r="F6" s="6">
        <v>843</v>
      </c>
      <c r="G6" s="11">
        <v>115</v>
      </c>
      <c r="H6" s="11">
        <v>623</v>
      </c>
      <c r="I6" s="7">
        <v>738</v>
      </c>
    </row>
    <row r="7" spans="2:9">
      <c r="B7" s="4" t="s">
        <v>4</v>
      </c>
      <c r="C7" s="11">
        <v>22757</v>
      </c>
      <c r="D7" s="11">
        <v>505</v>
      </c>
      <c r="E7" s="11">
        <v>92</v>
      </c>
      <c r="F7" s="6">
        <v>597</v>
      </c>
      <c r="G7" s="11">
        <v>72</v>
      </c>
      <c r="H7" s="11">
        <v>574</v>
      </c>
      <c r="I7" s="7">
        <v>646</v>
      </c>
    </row>
    <row r="8" spans="2:9">
      <c r="B8" s="4" t="s">
        <v>5</v>
      </c>
      <c r="C8" s="11">
        <v>22301</v>
      </c>
      <c r="D8" s="11">
        <v>651</v>
      </c>
      <c r="E8" s="11">
        <v>260</v>
      </c>
      <c r="F8" s="6">
        <v>911</v>
      </c>
      <c r="G8" s="11">
        <v>223</v>
      </c>
      <c r="H8" s="11">
        <v>565</v>
      </c>
      <c r="I8" s="7">
        <v>788</v>
      </c>
    </row>
    <row r="9" spans="2:9">
      <c r="B9" s="4" t="s">
        <v>6</v>
      </c>
      <c r="C9" s="11">
        <v>23122</v>
      </c>
      <c r="D9" s="11">
        <v>25</v>
      </c>
      <c r="E9" s="11">
        <v>206</v>
      </c>
      <c r="F9" s="6">
        <v>231</v>
      </c>
      <c r="G9" s="11">
        <v>69</v>
      </c>
      <c r="H9" s="11">
        <v>578</v>
      </c>
      <c r="I9" s="7">
        <v>647</v>
      </c>
    </row>
    <row r="10" spans="2:9">
      <c r="B10" s="6" t="s">
        <v>7</v>
      </c>
      <c r="C10" s="7">
        <f t="shared" ref="C10:E10" si="0">AVERAGE(C4:C9)</f>
        <v>22523.5</v>
      </c>
      <c r="D10" s="7">
        <f t="shared" si="0"/>
        <v>610</v>
      </c>
      <c r="E10" s="7">
        <f t="shared" si="0"/>
        <v>164.83333333333334</v>
      </c>
      <c r="F10" s="7">
        <f>AVERAGE(F4:F9)</f>
        <v>774.83333333333337</v>
      </c>
      <c r="G10" s="7">
        <f>AVERAGE(G4:G9)</f>
        <v>118.16666666666667</v>
      </c>
      <c r="H10" s="7">
        <f>AVERAGE(H4:H9)</f>
        <v>583.5</v>
      </c>
      <c r="I10" s="7">
        <f>AVERAGE(I4:I9)</f>
        <v>701.66666666666663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23051</v>
      </c>
      <c r="D14" s="11">
        <v>529</v>
      </c>
      <c r="E14" s="11">
        <v>123</v>
      </c>
      <c r="F14" s="6">
        <v>652</v>
      </c>
      <c r="G14" s="11">
        <v>192</v>
      </c>
      <c r="H14" s="11">
        <v>105</v>
      </c>
      <c r="I14" s="7">
        <v>297</v>
      </c>
    </row>
    <row r="15" spans="2:9">
      <c r="B15" s="4" t="s">
        <v>2</v>
      </c>
      <c r="C15" s="11">
        <v>23384</v>
      </c>
      <c r="D15" s="11">
        <v>300</v>
      </c>
      <c r="E15" s="11">
        <v>156</v>
      </c>
      <c r="F15" s="6">
        <v>456</v>
      </c>
      <c r="G15" s="11">
        <v>99</v>
      </c>
      <c r="H15" s="11">
        <v>61</v>
      </c>
      <c r="I15" s="7">
        <v>160</v>
      </c>
    </row>
    <row r="16" spans="2:9">
      <c r="B16" s="4" t="s">
        <v>3</v>
      </c>
      <c r="C16" s="11">
        <v>23309</v>
      </c>
      <c r="D16" s="11">
        <v>364</v>
      </c>
      <c r="E16" s="11">
        <v>96</v>
      </c>
      <c r="F16" s="6">
        <v>460</v>
      </c>
      <c r="G16" s="11">
        <v>120</v>
      </c>
      <c r="H16" s="11">
        <v>111</v>
      </c>
      <c r="I16" s="7">
        <v>231</v>
      </c>
    </row>
    <row r="17" spans="2:10">
      <c r="B17" s="4" t="s">
        <v>4</v>
      </c>
      <c r="C17" s="11">
        <v>23269</v>
      </c>
      <c r="D17" s="11">
        <v>449</v>
      </c>
      <c r="E17" s="11">
        <v>109</v>
      </c>
      <c r="F17" s="6">
        <v>558</v>
      </c>
      <c r="G17" s="11">
        <v>97</v>
      </c>
      <c r="H17" s="11">
        <v>76</v>
      </c>
      <c r="I17" s="7">
        <v>173</v>
      </c>
    </row>
    <row r="18" spans="2:10">
      <c r="B18" s="4" t="s">
        <v>5</v>
      </c>
      <c r="C18" s="11">
        <v>22936</v>
      </c>
      <c r="D18" s="11">
        <v>510</v>
      </c>
      <c r="E18" s="11">
        <v>252</v>
      </c>
      <c r="F18" s="6">
        <v>762</v>
      </c>
      <c r="G18" s="11">
        <v>241</v>
      </c>
      <c r="H18" s="11">
        <v>61</v>
      </c>
      <c r="I18" s="7">
        <v>302</v>
      </c>
    </row>
    <row r="19" spans="2:10">
      <c r="B19" s="4" t="s">
        <v>6</v>
      </c>
      <c r="C19" s="11">
        <v>23660</v>
      </c>
      <c r="D19" s="11">
        <v>16</v>
      </c>
      <c r="E19" s="11">
        <v>155</v>
      </c>
      <c r="F19" s="6">
        <v>171</v>
      </c>
      <c r="G19" s="11">
        <v>95</v>
      </c>
      <c r="H19" s="11">
        <v>74</v>
      </c>
      <c r="I19" s="7">
        <v>169</v>
      </c>
    </row>
    <row r="20" spans="2:10">
      <c r="B20" s="6" t="s">
        <v>7</v>
      </c>
      <c r="C20" s="7">
        <f t="shared" ref="C20:E20" si="1">AVERAGE(C14:C19)</f>
        <v>23268.166666666668</v>
      </c>
      <c r="D20" s="7">
        <f t="shared" si="1"/>
        <v>361.33333333333331</v>
      </c>
      <c r="E20" s="7">
        <f t="shared" si="1"/>
        <v>148.5</v>
      </c>
      <c r="F20" s="7">
        <f>AVERAGE(F14:F19)</f>
        <v>509.83333333333331</v>
      </c>
      <c r="G20" s="7">
        <f>AVERAGE(G14:G19)</f>
        <v>140.66666666666666</v>
      </c>
      <c r="H20" s="7">
        <f>AVERAGE(H14:H19)</f>
        <v>81.333333333333329</v>
      </c>
      <c r="I20" s="7">
        <f>AVERAGE(I14:I19)</f>
        <v>222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22497</v>
      </c>
      <c r="D24" s="11">
        <v>933</v>
      </c>
      <c r="E24" s="11">
        <v>100</v>
      </c>
      <c r="F24" s="6">
        <v>1033</v>
      </c>
      <c r="G24" s="11">
        <v>209</v>
      </c>
      <c r="H24" s="11">
        <v>261</v>
      </c>
      <c r="I24" s="7">
        <v>470</v>
      </c>
    </row>
    <row r="25" spans="2:10">
      <c r="B25" s="4" t="s">
        <v>2</v>
      </c>
      <c r="C25" s="11">
        <v>22694</v>
      </c>
      <c r="D25" s="11">
        <v>873</v>
      </c>
      <c r="E25" s="11">
        <v>114</v>
      </c>
      <c r="F25" s="6">
        <v>987</v>
      </c>
      <c r="G25" s="11">
        <v>94</v>
      </c>
      <c r="H25" s="11">
        <v>225</v>
      </c>
      <c r="I25" s="7">
        <v>319</v>
      </c>
    </row>
    <row r="26" spans="2:10">
      <c r="B26" s="4" t="s">
        <v>3</v>
      </c>
      <c r="C26" s="11">
        <v>23062</v>
      </c>
      <c r="D26" s="11">
        <v>388</v>
      </c>
      <c r="E26" s="11">
        <v>112</v>
      </c>
      <c r="F26" s="6">
        <v>500</v>
      </c>
      <c r="G26" s="11">
        <v>108</v>
      </c>
      <c r="H26" s="11">
        <v>330</v>
      </c>
      <c r="I26" s="7">
        <v>438</v>
      </c>
    </row>
    <row r="27" spans="2:10">
      <c r="B27" s="4" t="s">
        <v>4</v>
      </c>
      <c r="C27" s="11">
        <v>23296</v>
      </c>
      <c r="D27" s="11">
        <v>263</v>
      </c>
      <c r="E27" s="11">
        <v>83</v>
      </c>
      <c r="F27" s="6">
        <v>346</v>
      </c>
      <c r="G27" s="11">
        <v>74</v>
      </c>
      <c r="H27" s="11">
        <v>284</v>
      </c>
      <c r="I27" s="7">
        <v>358</v>
      </c>
    </row>
    <row r="28" spans="2:10">
      <c r="B28" s="4" t="s">
        <v>5</v>
      </c>
      <c r="C28" s="11">
        <v>22635</v>
      </c>
      <c r="D28" s="11">
        <v>659</v>
      </c>
      <c r="E28" s="11">
        <v>222</v>
      </c>
      <c r="F28" s="6">
        <v>881</v>
      </c>
      <c r="G28" s="11">
        <v>279</v>
      </c>
      <c r="H28" s="11">
        <v>205</v>
      </c>
      <c r="I28" s="7">
        <v>484</v>
      </c>
    </row>
    <row r="29" spans="2:10">
      <c r="B29" s="4" t="s">
        <v>6</v>
      </c>
      <c r="C29" s="11">
        <v>23587</v>
      </c>
      <c r="D29" s="11">
        <v>29</v>
      </c>
      <c r="E29" s="11">
        <v>97</v>
      </c>
      <c r="F29" s="6">
        <v>126</v>
      </c>
      <c r="G29" s="11">
        <v>87</v>
      </c>
      <c r="H29" s="11">
        <v>200</v>
      </c>
      <c r="I29" s="7">
        <v>287</v>
      </c>
    </row>
    <row r="30" spans="2:10">
      <c r="B30" s="6" t="s">
        <v>7</v>
      </c>
      <c r="C30" s="7">
        <f t="shared" ref="C30:E30" si="2">AVERAGE(C24:C29)</f>
        <v>22961.833333333332</v>
      </c>
      <c r="D30" s="7">
        <f t="shared" si="2"/>
        <v>524.16666666666663</v>
      </c>
      <c r="E30" s="7">
        <f t="shared" si="2"/>
        <v>121.33333333333333</v>
      </c>
      <c r="F30" s="7">
        <f>AVERAGE(F24:F29)</f>
        <v>645.5</v>
      </c>
      <c r="G30" s="7">
        <f>AVERAGE(G24:G29)</f>
        <v>141.83333333333334</v>
      </c>
      <c r="H30" s="7">
        <f>AVERAGE(H24:H29)</f>
        <v>250.83333333333334</v>
      </c>
      <c r="I30" s="7">
        <f>AVERAGE(I24:I29)</f>
        <v>392.66666666666669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22596.333333333332</v>
      </c>
      <c r="D34" s="5">
        <f>AVERAGE(F4,F14,F24)</f>
        <v>901.33333333333337</v>
      </c>
      <c r="E34" s="5">
        <f>AVERAGE(I4,I14,I24)</f>
        <v>502.33333333333331</v>
      </c>
      <c r="F34" s="5">
        <f>SUM(D34:E34)</f>
        <v>1403.6666666666667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22793</v>
      </c>
      <c r="D35" s="5">
        <f t="shared" ref="D35:D39" si="4">AVERAGE(F5,F15,F25)</f>
        <v>830.33333333333337</v>
      </c>
      <c r="E35" s="5">
        <f t="shared" ref="E35:E39" si="5">AVERAGE(I5,I15,I25)</f>
        <v>376.66666666666669</v>
      </c>
      <c r="F35" s="5">
        <f t="shared" ref="F35:F39" si="6">SUM(D35:E35)</f>
        <v>1207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22930</v>
      </c>
      <c r="D36" s="5">
        <f t="shared" si="4"/>
        <v>601</v>
      </c>
      <c r="E36" s="5">
        <f t="shared" si="5"/>
        <v>469</v>
      </c>
      <c r="F36" s="5">
        <f t="shared" si="6"/>
        <v>1070</v>
      </c>
      <c r="G36" s="15" t="str">
        <f t="shared" ca="1" si="7"/>
        <v/>
      </c>
    </row>
    <row r="37" spans="2:7">
      <c r="B37" s="4" t="s">
        <v>4</v>
      </c>
      <c r="C37" s="5">
        <f t="shared" si="3"/>
        <v>23107.333333333332</v>
      </c>
      <c r="D37" s="5">
        <f t="shared" si="4"/>
        <v>500.33333333333331</v>
      </c>
      <c r="E37" s="5">
        <f t="shared" si="5"/>
        <v>392.33333333333331</v>
      </c>
      <c r="F37" s="5">
        <f t="shared" si="6"/>
        <v>892.66666666666663</v>
      </c>
      <c r="G37" s="15" t="str">
        <f t="shared" ca="1" si="7"/>
        <v/>
      </c>
    </row>
    <row r="38" spans="2:7">
      <c r="B38" s="4" t="s">
        <v>5</v>
      </c>
      <c r="C38" s="5">
        <f t="shared" si="3"/>
        <v>22624</v>
      </c>
      <c r="D38" s="5">
        <f t="shared" si="4"/>
        <v>851.33333333333337</v>
      </c>
      <c r="E38" s="5">
        <f t="shared" si="5"/>
        <v>524.66666666666663</v>
      </c>
      <c r="F38" s="5">
        <f t="shared" si="6"/>
        <v>1376</v>
      </c>
      <c r="G38" s="15" t="str">
        <f t="shared" ca="1" si="7"/>
        <v/>
      </c>
    </row>
    <row r="39" spans="2:7">
      <c r="B39" s="4" t="s">
        <v>6</v>
      </c>
      <c r="C39" s="5">
        <f t="shared" si="3"/>
        <v>23456.333333333332</v>
      </c>
      <c r="D39" s="5">
        <f t="shared" si="4"/>
        <v>176</v>
      </c>
      <c r="E39" s="5">
        <f t="shared" si="5"/>
        <v>367.66666666666669</v>
      </c>
      <c r="F39" s="5">
        <f t="shared" si="6"/>
        <v>543.66666666666674</v>
      </c>
      <c r="G39" s="15">
        <f t="shared" ca="1" si="7"/>
        <v>39</v>
      </c>
    </row>
    <row r="40" spans="2:7">
      <c r="B40" s="8" t="s">
        <v>7</v>
      </c>
      <c r="C40" s="9">
        <f>AVERAGE(C34:C39)</f>
        <v>22917.833333333332</v>
      </c>
      <c r="D40" s="9">
        <f>AVERAGE(D34:D39)</f>
        <v>643.38888888888903</v>
      </c>
      <c r="E40" s="9">
        <f>AVERAGE(E34:E39)</f>
        <v>438.77777777777777</v>
      </c>
      <c r="F40" s="9">
        <f>AVERAGE(F34:F39)</f>
        <v>1082.1666666666667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6</v>
      </c>
      <c r="D43" s="11" t="str">
        <f ca="1">IF(SUM($G$34:$G$39) &lt;&gt; 0, CONCATENATE("$C$",SUM($G$34:$G$39)), "" )</f>
        <v>$C$39</v>
      </c>
      <c r="E43" s="11">
        <f ca="1">INDIRECT(D43)</f>
        <v>23456.333333333332</v>
      </c>
    </row>
    <row r="44" spans="2:7">
      <c r="B44" s="27"/>
      <c r="C44" s="28"/>
      <c r="D44" s="11" t="str">
        <f ca="1">IF(SUM($G$34:$G$39) &lt;&gt; 0, CONCATENATE("$D$",SUM($G$34:$G$39)), "" )</f>
        <v>$D$39</v>
      </c>
      <c r="E44" s="11">
        <f ca="1">INDIRECT(D44)</f>
        <v>176</v>
      </c>
    </row>
    <row r="45" spans="2:7">
      <c r="B45" s="27"/>
      <c r="C45" s="28"/>
      <c r="D45" s="11" t="str">
        <f ca="1">IF(SUM($G$34:$G$39) &lt;&gt; 0, CONCATENATE("$E$",SUM($G$34:$G$39)), "" )</f>
        <v>$E$39</v>
      </c>
      <c r="E45" s="11">
        <f ca="1">INDIRECT(D45)</f>
        <v>367.66666666666669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B3:I11"/>
  <sheetViews>
    <sheetView workbookViewId="0">
      <selection activeCell="E15" sqref="E15"/>
    </sheetView>
  </sheetViews>
  <sheetFormatPr defaultRowHeight="1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>
      <c r="B3" s="29" t="s">
        <v>10</v>
      </c>
      <c r="C3" s="29"/>
      <c r="D3" s="29"/>
      <c r="E3" s="29"/>
      <c r="F3" s="29"/>
      <c r="G3" s="29"/>
    </row>
    <row r="4" spans="2:9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>
      <c r="B5" s="16">
        <v>14</v>
      </c>
      <c r="C5" s="11">
        <f ca="1">'N14'!C43</f>
        <v>3</v>
      </c>
      <c r="D5" s="11">
        <f ca="1">'N14'!$E43</f>
        <v>23378.666666666668</v>
      </c>
      <c r="E5" s="11">
        <f ca="1">'N14'!$E44</f>
        <v>278.33333333333331</v>
      </c>
      <c r="F5" s="11">
        <f ca="1">'N14'!$E45</f>
        <v>343</v>
      </c>
      <c r="G5" s="11">
        <f ca="1">SUM(E5:F5)</f>
        <v>621.33333333333326</v>
      </c>
      <c r="I5" s="15" t="str">
        <f ca="1">IF(G5=MIN($G$5:$G$7),CELL("lin",G5),"")</f>
        <v/>
      </c>
    </row>
    <row r="6" spans="2:9">
      <c r="B6" s="16">
        <v>18</v>
      </c>
      <c r="C6" s="11">
        <f ca="1">'N18'!C43</f>
        <v>6</v>
      </c>
      <c r="D6" s="11">
        <f ca="1">'N18'!$E43</f>
        <v>23344</v>
      </c>
      <c r="E6" s="11">
        <f ca="1">'N18'!$E44</f>
        <v>275.33333333333331</v>
      </c>
      <c r="F6" s="11">
        <f ca="1">'N18'!$E45</f>
        <v>380.66666666666669</v>
      </c>
      <c r="G6" s="11">
        <f ca="1">SUM(E6:F6)</f>
        <v>656</v>
      </c>
      <c r="I6" s="15" t="str">
        <f t="shared" ref="I6:I7" ca="1" si="0">IF(G6=MIN($G$5:$G$7),CELL("lin",G6),"")</f>
        <v/>
      </c>
    </row>
    <row r="7" spans="2:9">
      <c r="B7" s="16">
        <v>22</v>
      </c>
      <c r="C7" s="11">
        <f ca="1">'N22'!C43</f>
        <v>6</v>
      </c>
      <c r="D7" s="11">
        <f ca="1">'N22'!E43</f>
        <v>23456.333333333332</v>
      </c>
      <c r="E7" s="11">
        <f ca="1">'N22'!E44</f>
        <v>176</v>
      </c>
      <c r="F7" s="11">
        <f ca="1">'N22'!E45</f>
        <v>367.66666666666669</v>
      </c>
      <c r="G7" s="11">
        <f ca="1">SUM(E7:F7)</f>
        <v>543.66666666666674</v>
      </c>
      <c r="I7" s="15">
        <f t="shared" ca="1" si="0"/>
        <v>7</v>
      </c>
    </row>
    <row r="9" spans="2:9">
      <c r="B9" s="30" t="s">
        <v>12</v>
      </c>
      <c r="C9" s="30"/>
      <c r="D9" s="30"/>
      <c r="E9" s="30"/>
      <c r="F9" s="30"/>
      <c r="G9" s="30"/>
    </row>
    <row r="10" spans="2:9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>
      <c r="B11" s="11">
        <f ca="1">INDIRECT(CONCATENATE("$B$",SUM($I$5:$I$7)))</f>
        <v>22</v>
      </c>
      <c r="C11" s="11">
        <f ca="1">INDIRECT(CONCATENATE("$C$",SUM($I$5:$I$7)))</f>
        <v>6</v>
      </c>
      <c r="D11" s="11">
        <f ca="1">INDIRECT(CONCATENATE("$D$",SUM($I$5:$I$7)))</f>
        <v>23456.333333333332</v>
      </c>
      <c r="E11" s="11">
        <f ca="1">INDIRECT(CONCATENATE("$E$",SUM($I$5:$I$7)))</f>
        <v>176</v>
      </c>
      <c r="F11" s="11">
        <f ca="1">INDIRECT(CONCATENATE("$F$",SUM($I$5:$I$7)))</f>
        <v>367.66666666666669</v>
      </c>
      <c r="G11" s="11">
        <f ca="1">INDIRECT(CONCATENATE("$G$",SUM($I$5:$I$7)))</f>
        <v>543.66666666666674</v>
      </c>
    </row>
  </sheetData>
  <mergeCells count="2">
    <mergeCell ref="B3:G3"/>
    <mergeCell ref="B9:G9"/>
  </mergeCells>
  <conditionalFormatting sqref="G5:G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N14</vt:lpstr>
      <vt:lpstr>N18</vt:lpstr>
      <vt:lpstr>N22</vt:lpstr>
      <vt:lpstr>Melhores</vt:lpstr>
    </vt:vector>
  </TitlesOfParts>
  <Company>DLR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Barra</cp:lastModifiedBy>
  <cp:lastPrinted>2010-08-11T14:52:40Z</cp:lastPrinted>
  <dcterms:created xsi:type="dcterms:W3CDTF">2010-08-11T00:17:53Z</dcterms:created>
  <dcterms:modified xsi:type="dcterms:W3CDTF">2010-08-20T12:41:38Z</dcterms:modified>
</cp:coreProperties>
</file>