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120" yWindow="135" windowWidth="19320" windowHeight="12075" activeTab="2"/>
  </bookViews>
  <sheets>
    <sheet name="N14" sheetId="16" r:id="rId1"/>
    <sheet name="N18" sheetId="19" r:id="rId2"/>
    <sheet name="N22" sheetId="20" r:id="rId3"/>
    <sheet name="Melhores" sheetId="6" r:id="rId4"/>
  </sheets>
  <calcPr calcId="124519"/>
</workbook>
</file>

<file path=xl/calcChain.xml><?xml version="1.0" encoding="utf-8"?>
<calcChain xmlns="http://schemas.openxmlformats.org/spreadsheetml/2006/main">
  <c r="E39" i="20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E39" i="19"/>
  <c r="D39"/>
  <c r="C39"/>
  <c r="E38"/>
  <c r="D38"/>
  <c r="C38"/>
  <c r="E37"/>
  <c r="D37"/>
  <c r="F37" s="1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C40" l="1"/>
  <c r="E40"/>
  <c r="F39"/>
  <c r="D40"/>
  <c r="C40" i="20"/>
  <c r="F37"/>
  <c r="F39"/>
  <c r="E40"/>
  <c r="D40"/>
  <c r="F36"/>
  <c r="F35"/>
  <c r="F38"/>
  <c r="F35" i="19"/>
  <c r="F36"/>
  <c r="F38"/>
  <c r="F34" i="20"/>
  <c r="F34" i="19"/>
  <c r="C35" i="16"/>
  <c r="C36"/>
  <c r="C37"/>
  <c r="C38"/>
  <c r="C39"/>
  <c r="C34"/>
  <c r="E35"/>
  <c r="E36"/>
  <c r="E37"/>
  <c r="E38"/>
  <c r="E39"/>
  <c r="E34"/>
  <c r="D35"/>
  <c r="D36"/>
  <c r="D37"/>
  <c r="D38"/>
  <c r="D39"/>
  <c r="D34"/>
  <c r="H30"/>
  <c r="G30"/>
  <c r="E30"/>
  <c r="D30"/>
  <c r="C30"/>
  <c r="I30"/>
  <c r="F30"/>
  <c r="H20"/>
  <c r="G20"/>
  <c r="E20"/>
  <c r="D20"/>
  <c r="C20"/>
  <c r="I20"/>
  <c r="F20"/>
  <c r="D10"/>
  <c r="E10"/>
  <c r="F10"/>
  <c r="E40" l="1"/>
  <c r="G39" i="20"/>
  <c r="G38"/>
  <c r="G34"/>
  <c r="F40"/>
  <c r="G36"/>
  <c r="G37"/>
  <c r="G35"/>
  <c r="G34" i="19"/>
  <c r="F40"/>
  <c r="G36"/>
  <c r="G37"/>
  <c r="G38"/>
  <c r="G39"/>
  <c r="G35"/>
  <c r="F39" i="16"/>
  <c r="F38"/>
  <c r="F37"/>
  <c r="F36"/>
  <c r="F35"/>
  <c r="F34"/>
  <c r="C40"/>
  <c r="H10"/>
  <c r="G10"/>
  <c r="C10"/>
  <c r="C43" i="20" l="1"/>
  <c r="C7" i="6" s="1"/>
  <c r="D45" i="20"/>
  <c r="D44"/>
  <c r="D43"/>
  <c r="C43" i="19"/>
  <c r="C6" i="6" s="1"/>
  <c r="D45" i="19"/>
  <c r="D44"/>
  <c r="D43"/>
  <c r="G34" i="16"/>
  <c r="G35"/>
  <c r="G36"/>
  <c r="G38"/>
  <c r="G37"/>
  <c r="G39"/>
  <c r="I10"/>
  <c r="F40"/>
  <c r="D40"/>
  <c r="E45" i="20"/>
  <c r="E44"/>
  <c r="E43" i="19"/>
  <c r="E44"/>
  <c r="E45"/>
  <c r="E43" i="20"/>
  <c r="F7" i="6" l="1"/>
  <c r="E7"/>
  <c r="F6"/>
  <c r="E6"/>
  <c r="D6"/>
  <c r="D7"/>
  <c r="C43" i="16"/>
  <c r="C5" i="6" s="1"/>
  <c r="D44" i="16"/>
  <c r="D43"/>
  <c r="D45"/>
  <c r="E43"/>
  <c r="E44"/>
  <c r="E45"/>
  <c r="G6" i="6" l="1"/>
  <c r="G7"/>
  <c r="F5"/>
  <c r="E5"/>
  <c r="D5"/>
  <c r="G5" l="1"/>
  <c r="I5" s="1"/>
  <c r="I6" l="1"/>
  <c r="I7"/>
  <c r="G11"/>
  <c r="B11"/>
  <c r="D11"/>
  <c r="E11"/>
  <c r="C11"/>
  <c r="F11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<sst xmlns="http://schemas.openxmlformats.org/spreadsheetml/2006/main" count="197" uniqueCount="26">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</sst>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>
      <c r="B4" s="4" t="s">
        <v>1</v>
      </c>
      <c r="C4" s="11">
        <v>13191</v>
      </c>
      <c r="D4" s="11">
        <v>1863</v>
      </c>
      <c r="E4" s="11">
        <v>2607</v>
      </c>
      <c r="F4" s="6">
        <v>4470</v>
      </c>
      <c r="G4" s="11">
        <v>2521</v>
      </c>
      <c r="H4" s="11">
        <v>3818</v>
      </c>
      <c r="I4" s="7">
        <v>6339</v>
      </c>
    </row>
    <row r="5" spans="2:9">
      <c r="B5" s="4" t="s">
        <v>2</v>
      </c>
      <c r="C5" s="11">
        <v>12506</v>
      </c>
      <c r="D5" s="11">
        <v>2238</v>
      </c>
      <c r="E5" s="11">
        <v>2312</v>
      </c>
      <c r="F5" s="6">
        <v>4550</v>
      </c>
      <c r="G5" s="11">
        <v>2992</v>
      </c>
      <c r="H5" s="11">
        <v>3952</v>
      </c>
      <c r="I5" s="7">
        <v>6944</v>
      </c>
    </row>
    <row r="6" spans="2:9">
      <c r="B6" s="4" t="s">
        <v>3</v>
      </c>
      <c r="C6" s="11">
        <v>12871</v>
      </c>
      <c r="D6" s="11">
        <v>2912</v>
      </c>
      <c r="E6" s="11">
        <v>2671</v>
      </c>
      <c r="F6" s="6">
        <v>5583</v>
      </c>
      <c r="G6" s="11">
        <v>1948</v>
      </c>
      <c r="H6" s="11">
        <v>3598</v>
      </c>
      <c r="I6" s="7">
        <v>5546</v>
      </c>
    </row>
    <row r="7" spans="2:9">
      <c r="B7" s="4" t="s">
        <v>4</v>
      </c>
      <c r="C7" s="11">
        <v>12546</v>
      </c>
      <c r="D7" s="11">
        <v>2419</v>
      </c>
      <c r="E7" s="11">
        <v>2289</v>
      </c>
      <c r="F7" s="6">
        <v>4708</v>
      </c>
      <c r="G7" s="11">
        <v>3481</v>
      </c>
      <c r="H7" s="11">
        <v>3265</v>
      </c>
      <c r="I7" s="7">
        <v>6746</v>
      </c>
    </row>
    <row r="8" spans="2:9">
      <c r="B8" s="4" t="s">
        <v>5</v>
      </c>
      <c r="C8" s="11">
        <v>11367</v>
      </c>
      <c r="D8" s="11">
        <v>3098</v>
      </c>
      <c r="E8" s="11">
        <v>2537</v>
      </c>
      <c r="F8" s="6">
        <v>5635</v>
      </c>
      <c r="G8" s="11">
        <v>3114</v>
      </c>
      <c r="H8" s="11">
        <v>3884</v>
      </c>
      <c r="I8" s="7">
        <v>6998</v>
      </c>
    </row>
    <row r="9" spans="2:9">
      <c r="B9" s="4" t="s">
        <v>6</v>
      </c>
      <c r="C9" s="11">
        <v>14090</v>
      </c>
      <c r="D9" s="11">
        <v>1691</v>
      </c>
      <c r="E9" s="11">
        <v>2292</v>
      </c>
      <c r="F9" s="6">
        <v>3983</v>
      </c>
      <c r="G9" s="11">
        <v>2860</v>
      </c>
      <c r="H9" s="11">
        <v>3067</v>
      </c>
      <c r="I9" s="7">
        <v>5927</v>
      </c>
    </row>
    <row r="10" spans="2:9">
      <c r="B10" s="6" t="s">
        <v>7</v>
      </c>
      <c r="C10" s="7">
        <f t="shared" ref="C10:E10" si="0">AVERAGE(C4:C9)</f>
        <v>12761.833333333334</v>
      </c>
      <c r="D10" s="7">
        <f t="shared" si="0"/>
        <v>2370.1666666666665</v>
      </c>
      <c r="E10" s="7">
        <f t="shared" si="0"/>
        <v>2451.3333333333335</v>
      </c>
      <c r="F10" s="7">
        <f>AVERAGE(F4:F9)</f>
        <v>4821.5</v>
      </c>
      <c r="G10" s="7">
        <f>AVERAGE(G4:G9)</f>
        <v>2819.3333333333335</v>
      </c>
      <c r="H10" s="7">
        <f>AVERAGE(H4:H9)</f>
        <v>3597.3333333333335</v>
      </c>
      <c r="I10" s="7">
        <f>AVERAGE(I4:I9)</f>
        <v>6416.666666666667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>
      <c r="B14" s="4" t="s">
        <v>1</v>
      </c>
      <c r="C14" s="11">
        <v>13408</v>
      </c>
      <c r="D14" s="11">
        <v>1518</v>
      </c>
      <c r="E14" s="11">
        <v>2635</v>
      </c>
      <c r="F14" s="6">
        <v>4153</v>
      </c>
      <c r="G14" s="11">
        <v>2720</v>
      </c>
      <c r="H14" s="11">
        <v>3719</v>
      </c>
      <c r="I14" s="7">
        <v>6439</v>
      </c>
    </row>
    <row r="15" spans="2:9">
      <c r="B15" s="4" t="s">
        <v>2</v>
      </c>
      <c r="C15" s="11">
        <v>12255</v>
      </c>
      <c r="D15" s="11">
        <v>2059</v>
      </c>
      <c r="E15" s="11">
        <v>2603</v>
      </c>
      <c r="F15" s="6">
        <v>4662</v>
      </c>
      <c r="G15" s="11">
        <v>3023</v>
      </c>
      <c r="H15" s="11">
        <v>4060</v>
      </c>
      <c r="I15" s="7">
        <v>7083</v>
      </c>
    </row>
    <row r="16" spans="2:9">
      <c r="B16" s="4" t="s">
        <v>3</v>
      </c>
      <c r="C16" s="11">
        <v>12638</v>
      </c>
      <c r="D16" s="11">
        <v>1447</v>
      </c>
      <c r="E16" s="11">
        <v>2775</v>
      </c>
      <c r="F16" s="6">
        <v>4222</v>
      </c>
      <c r="G16" s="11">
        <v>2981</v>
      </c>
      <c r="H16" s="11">
        <v>4159</v>
      </c>
      <c r="I16" s="7">
        <v>7140</v>
      </c>
    </row>
    <row r="17" spans="2:10">
      <c r="B17" s="4" t="s">
        <v>4</v>
      </c>
      <c r="C17" s="11">
        <v>11322</v>
      </c>
      <c r="D17" s="11">
        <v>1785</v>
      </c>
      <c r="E17" s="11">
        <v>3553</v>
      </c>
      <c r="F17" s="6">
        <v>5338</v>
      </c>
      <c r="G17" s="11">
        <v>3449</v>
      </c>
      <c r="H17" s="11">
        <v>3891</v>
      </c>
      <c r="I17" s="7">
        <v>7340</v>
      </c>
    </row>
    <row r="18" spans="2:10">
      <c r="B18" s="4" t="s">
        <v>5</v>
      </c>
      <c r="C18" s="11">
        <v>12553</v>
      </c>
      <c r="D18" s="11">
        <v>2607</v>
      </c>
      <c r="E18" s="11">
        <v>2612</v>
      </c>
      <c r="F18" s="6">
        <v>5219</v>
      </c>
      <c r="G18" s="11">
        <v>2649</v>
      </c>
      <c r="H18" s="11">
        <v>3579</v>
      </c>
      <c r="I18" s="7">
        <v>6228</v>
      </c>
    </row>
    <row r="19" spans="2:10">
      <c r="B19" s="4" t="s">
        <v>6</v>
      </c>
      <c r="C19" s="11">
        <v>13401</v>
      </c>
      <c r="D19" s="11">
        <v>989</v>
      </c>
      <c r="E19" s="11">
        <v>2787</v>
      </c>
      <c r="F19" s="6">
        <v>3776</v>
      </c>
      <c r="G19" s="11">
        <v>2619</v>
      </c>
      <c r="H19" s="11">
        <v>4204</v>
      </c>
      <c r="I19" s="7">
        <v>6823</v>
      </c>
    </row>
    <row r="20" spans="2:10">
      <c r="B20" s="6" t="s">
        <v>7</v>
      </c>
      <c r="C20" s="7">
        <f t="shared" ref="C20:E20" si="1">AVERAGE(C14:C19)</f>
        <v>12596.166666666666</v>
      </c>
      <c r="D20" s="7">
        <f t="shared" si="1"/>
        <v>1734.1666666666667</v>
      </c>
      <c r="E20" s="7">
        <f t="shared" si="1"/>
        <v>2827.5</v>
      </c>
      <c r="F20" s="7">
        <f>AVERAGE(F14:F19)</f>
        <v>4561.666666666667</v>
      </c>
      <c r="G20" s="7">
        <f>AVERAGE(G14:G19)</f>
        <v>2906.8333333333335</v>
      </c>
      <c r="H20" s="7">
        <f>AVERAGE(H14:H19)</f>
        <v>3935.3333333333335</v>
      </c>
      <c r="I20" s="7">
        <f>AVERAGE(I14:I19)</f>
        <v>6842.166666666667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>
      <c r="B24" s="4" t="s">
        <v>1</v>
      </c>
      <c r="C24" s="11">
        <v>14081</v>
      </c>
      <c r="D24" s="11">
        <v>2888</v>
      </c>
      <c r="E24" s="11">
        <v>1842</v>
      </c>
      <c r="F24" s="6">
        <v>4730</v>
      </c>
      <c r="G24" s="11">
        <v>2635</v>
      </c>
      <c r="H24" s="11">
        <v>2554</v>
      </c>
      <c r="I24" s="7">
        <v>5189</v>
      </c>
    </row>
    <row r="25" spans="2:10">
      <c r="B25" s="4" t="s">
        <v>2</v>
      </c>
      <c r="C25" s="11">
        <v>12889</v>
      </c>
      <c r="D25" s="11">
        <v>2698</v>
      </c>
      <c r="E25" s="11">
        <v>2452</v>
      </c>
      <c r="F25" s="6">
        <v>5150</v>
      </c>
      <c r="G25" s="11">
        <v>2746</v>
      </c>
      <c r="H25" s="11">
        <v>3215</v>
      </c>
      <c r="I25" s="7">
        <v>5961</v>
      </c>
    </row>
    <row r="26" spans="2:10">
      <c r="B26" s="4" t="s">
        <v>3</v>
      </c>
      <c r="C26" s="11">
        <v>14266</v>
      </c>
      <c r="D26" s="11">
        <v>2556</v>
      </c>
      <c r="E26" s="11">
        <v>2108</v>
      </c>
      <c r="F26" s="6">
        <v>4664</v>
      </c>
      <c r="G26" s="11">
        <v>2192</v>
      </c>
      <c r="H26" s="11">
        <v>2878</v>
      </c>
      <c r="I26" s="7">
        <v>5070</v>
      </c>
    </row>
    <row r="27" spans="2:10">
      <c r="B27" s="4" t="s">
        <v>4</v>
      </c>
      <c r="C27" s="11">
        <v>12034</v>
      </c>
      <c r="D27" s="11">
        <v>2663</v>
      </c>
      <c r="E27" s="11">
        <v>2234</v>
      </c>
      <c r="F27" s="6">
        <v>4897</v>
      </c>
      <c r="G27" s="11">
        <v>3863</v>
      </c>
      <c r="H27" s="11">
        <v>3206</v>
      </c>
      <c r="I27" s="7">
        <v>7069</v>
      </c>
    </row>
    <row r="28" spans="2:10">
      <c r="B28" s="4" t="s">
        <v>5</v>
      </c>
      <c r="C28" s="11">
        <v>12048</v>
      </c>
      <c r="D28" s="11">
        <v>3323</v>
      </c>
      <c r="E28" s="11">
        <v>2389</v>
      </c>
      <c r="F28" s="6">
        <v>5712</v>
      </c>
      <c r="G28" s="11">
        <v>2970</v>
      </c>
      <c r="H28" s="11">
        <v>3270</v>
      </c>
      <c r="I28" s="7">
        <v>6240</v>
      </c>
    </row>
    <row r="29" spans="2:10">
      <c r="B29" s="4" t="s">
        <v>6</v>
      </c>
      <c r="C29" s="11">
        <v>14441</v>
      </c>
      <c r="D29" s="11">
        <v>2270</v>
      </c>
      <c r="E29" s="11">
        <v>2163</v>
      </c>
      <c r="F29" s="6">
        <v>4433</v>
      </c>
      <c r="G29" s="11">
        <v>2336</v>
      </c>
      <c r="H29" s="11">
        <v>2790</v>
      </c>
      <c r="I29" s="7">
        <v>5126</v>
      </c>
    </row>
    <row r="30" spans="2:10">
      <c r="B30" s="6" t="s">
        <v>7</v>
      </c>
      <c r="C30" s="7">
        <f t="shared" ref="C30:E30" si="2">AVERAGE(C24:C29)</f>
        <v>13293.166666666666</v>
      </c>
      <c r="D30" s="7">
        <f t="shared" si="2"/>
        <v>2733</v>
      </c>
      <c r="E30" s="7">
        <f t="shared" si="2"/>
        <v>2198</v>
      </c>
      <c r="F30" s="7">
        <f>AVERAGE(F24:F29)</f>
        <v>4931</v>
      </c>
      <c r="G30" s="7">
        <f>AVERAGE(G24:G29)</f>
        <v>2790.3333333333335</v>
      </c>
      <c r="H30" s="7">
        <f>AVERAGE(H24:H29)</f>
        <v>2985.5</v>
      </c>
      <c r="I30" s="7">
        <f>AVERAGE(I24:I29)</f>
        <v>5775.833333333333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13560</v>
      </c>
      <c r="D34" s="5">
        <f>AVERAGE(F4,F14,F24)</f>
        <v>4451</v>
      </c>
      <c r="E34" s="5">
        <f>AVERAGE(I4,I14,I24)</f>
        <v>5989</v>
      </c>
      <c r="F34" s="5">
        <f>SUM(D34:E34)</f>
        <v>10440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12550</v>
      </c>
      <c r="D35" s="5">
        <f t="shared" ref="D35:D39" si="4">AVERAGE(F5,F15,F25)</f>
        <v>4787.333333333333</v>
      </c>
      <c r="E35" s="5">
        <f t="shared" ref="E35:E39" si="5">AVERAGE(I5,I15,I25)</f>
        <v>6662.666666666667</v>
      </c>
      <c r="F35" s="5">
        <f t="shared" ref="F35:F39" si="6">SUM(D35:E35)</f>
        <v>11450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13258.333333333334</v>
      </c>
      <c r="D36" s="5">
        <f t="shared" si="4"/>
        <v>4823</v>
      </c>
      <c r="E36" s="5">
        <f t="shared" si="5"/>
        <v>5918.666666666667</v>
      </c>
      <c r="F36" s="5">
        <f t="shared" si="6"/>
        <v>10741.666666666668</v>
      </c>
      <c r="G36" s="15" t="str">
        <f t="shared" ca="1" si="7"/>
        <v/>
      </c>
    </row>
    <row r="37" spans="2:7">
      <c r="B37" s="4" t="s">
        <v>4</v>
      </c>
      <c r="C37" s="5">
        <f t="shared" si="3"/>
        <v>11967.333333333334</v>
      </c>
      <c r="D37" s="5">
        <f t="shared" si="4"/>
        <v>4981</v>
      </c>
      <c r="E37" s="5">
        <f t="shared" si="5"/>
        <v>7051.666666666667</v>
      </c>
      <c r="F37" s="5">
        <f t="shared" si="6"/>
        <v>12032.666666666668</v>
      </c>
      <c r="G37" s="15" t="str">
        <f t="shared" ca="1" si="7"/>
        <v/>
      </c>
    </row>
    <row r="38" spans="2:7">
      <c r="B38" s="4" t="s">
        <v>5</v>
      </c>
      <c r="C38" s="5">
        <f t="shared" si="3"/>
        <v>11989.333333333334</v>
      </c>
      <c r="D38" s="5">
        <f t="shared" si="4"/>
        <v>5522</v>
      </c>
      <c r="E38" s="5">
        <f t="shared" si="5"/>
        <v>6488.666666666667</v>
      </c>
      <c r="F38" s="5">
        <f t="shared" si="6"/>
        <v>12010.666666666668</v>
      </c>
      <c r="G38" s="15" t="str">
        <f t="shared" ca="1" si="7"/>
        <v/>
      </c>
    </row>
    <row r="39" spans="2:7">
      <c r="B39" s="4" t="s">
        <v>6</v>
      </c>
      <c r="C39" s="5">
        <f t="shared" si="3"/>
        <v>13977.333333333334</v>
      </c>
      <c r="D39" s="5">
        <f t="shared" si="4"/>
        <v>4064</v>
      </c>
      <c r="E39" s="5">
        <f t="shared" si="5"/>
        <v>5958.666666666667</v>
      </c>
      <c r="F39" s="5">
        <f t="shared" si="6"/>
        <v>10022.666666666668</v>
      </c>
      <c r="G39" s="15">
        <f t="shared" ca="1" si="7"/>
        <v>39</v>
      </c>
    </row>
    <row r="40" spans="2:7">
      <c r="B40" s="8" t="s">
        <v>7</v>
      </c>
      <c r="C40" s="9">
        <f>AVERAGE(C34:C39)</f>
        <v>12883.722222222224</v>
      </c>
      <c r="D40" s="9">
        <f>AVERAGE(D34:D39)</f>
        <v>4771.3888888888887</v>
      </c>
      <c r="E40" s="9">
        <f>AVERAGE(E34:E39)</f>
        <v>6344.8888888888896</v>
      </c>
      <c r="F40" s="9">
        <f>AVERAGE(F34:F39)</f>
        <v>11116.277777777779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6</v>
      </c>
      <c r="D43" s="11" t="str">
        <f ca="1">IF(SUM($G$34:$G$39) &lt;&gt; 0, CONCATENATE("$C$",SUM($G$34:$G$39)), "" )</f>
        <v>$C$39</v>
      </c>
      <c r="E43" s="11">
        <f ca="1">INDIRECT(D43)</f>
        <v>13977.333333333334</v>
      </c>
    </row>
    <row r="44" spans="2:7">
      <c r="B44" s="27"/>
      <c r="C44" s="28"/>
      <c r="D44" s="11" t="str">
        <f ca="1">IF(SUM($G$34:$G$39) &lt;&gt; 0, CONCATENATE("$D$",SUM($G$34:$G$39)), "" )</f>
        <v>$D$39</v>
      </c>
      <c r="E44" s="11">
        <f ca="1">INDIRECT(D44)</f>
        <v>4064</v>
      </c>
    </row>
    <row r="45" spans="2:7">
      <c r="B45" s="27"/>
      <c r="C45" s="28"/>
      <c r="D45" s="11" t="str">
        <f ca="1">IF(SUM($G$34:$G$39) &lt;&gt; 0, CONCATENATE("$E$",SUM($G$34:$G$39)), "" )</f>
        <v>$E$39</v>
      </c>
      <c r="E45" s="11">
        <f ca="1">INDIRECT(D45)</f>
        <v>5958.666666666667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5"/>
  <sheetViews>
    <sheetView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12565</v>
      </c>
      <c r="D4" s="11">
        <v>3065</v>
      </c>
      <c r="E4" s="11">
        <v>2206</v>
      </c>
      <c r="F4" s="6">
        <v>5271</v>
      </c>
      <c r="G4" s="11">
        <v>2386</v>
      </c>
      <c r="H4" s="11">
        <v>3778</v>
      </c>
      <c r="I4" s="7">
        <v>6164</v>
      </c>
    </row>
    <row r="5" spans="2:9">
      <c r="B5" s="4" t="s">
        <v>2</v>
      </c>
      <c r="C5" s="11">
        <v>12655</v>
      </c>
      <c r="D5" s="11">
        <v>3398</v>
      </c>
      <c r="E5" s="11">
        <v>2252</v>
      </c>
      <c r="F5" s="6">
        <v>5650</v>
      </c>
      <c r="G5" s="11">
        <v>2241</v>
      </c>
      <c r="H5" s="11">
        <v>3454</v>
      </c>
      <c r="I5" s="7">
        <v>5695</v>
      </c>
    </row>
    <row r="6" spans="2:9">
      <c r="B6" s="4" t="s">
        <v>3</v>
      </c>
      <c r="C6" s="11">
        <v>12417</v>
      </c>
      <c r="D6" s="11">
        <v>2851</v>
      </c>
      <c r="E6" s="11">
        <v>2468</v>
      </c>
      <c r="F6" s="6">
        <v>5319</v>
      </c>
      <c r="G6" s="11">
        <v>2599</v>
      </c>
      <c r="H6" s="11">
        <v>3665</v>
      </c>
      <c r="I6" s="7">
        <v>6264</v>
      </c>
    </row>
    <row r="7" spans="2:9">
      <c r="B7" s="4" t="s">
        <v>4</v>
      </c>
      <c r="C7" s="11">
        <v>13120</v>
      </c>
      <c r="D7" s="11">
        <v>2616</v>
      </c>
      <c r="E7" s="11">
        <v>2762</v>
      </c>
      <c r="F7" s="6">
        <v>5378</v>
      </c>
      <c r="G7" s="11">
        <v>2135</v>
      </c>
      <c r="H7" s="11">
        <v>3367</v>
      </c>
      <c r="I7" s="7">
        <v>5502</v>
      </c>
    </row>
    <row r="8" spans="2:9">
      <c r="B8" s="4" t="s">
        <v>5</v>
      </c>
      <c r="C8" s="11">
        <v>13084</v>
      </c>
      <c r="D8" s="11">
        <v>2646</v>
      </c>
      <c r="E8" s="11">
        <v>2506</v>
      </c>
      <c r="F8" s="6">
        <v>5152</v>
      </c>
      <c r="G8" s="11">
        <v>2436</v>
      </c>
      <c r="H8" s="11">
        <v>3328</v>
      </c>
      <c r="I8" s="7">
        <v>5764</v>
      </c>
    </row>
    <row r="9" spans="2:9">
      <c r="B9" s="4" t="s">
        <v>6</v>
      </c>
      <c r="C9" s="11">
        <v>12382</v>
      </c>
      <c r="D9" s="11">
        <v>2859</v>
      </c>
      <c r="E9" s="11">
        <v>2624</v>
      </c>
      <c r="F9" s="6">
        <v>5483</v>
      </c>
      <c r="G9" s="11">
        <v>3021</v>
      </c>
      <c r="H9" s="11">
        <v>3114</v>
      </c>
      <c r="I9" s="7">
        <v>6135</v>
      </c>
    </row>
    <row r="10" spans="2:9">
      <c r="B10" s="6" t="s">
        <v>7</v>
      </c>
      <c r="C10" s="7">
        <f t="shared" ref="C10:E10" si="0">AVERAGE(C4:C9)</f>
        <v>12703.833333333334</v>
      </c>
      <c r="D10" s="7">
        <f t="shared" si="0"/>
        <v>2905.8333333333335</v>
      </c>
      <c r="E10" s="7">
        <f t="shared" si="0"/>
        <v>2469.6666666666665</v>
      </c>
      <c r="F10" s="7">
        <f>AVERAGE(F4:F9)</f>
        <v>5375.5</v>
      </c>
      <c r="G10" s="7">
        <f>AVERAGE(G4:G9)</f>
        <v>2469.6666666666665</v>
      </c>
      <c r="H10" s="7">
        <f>AVERAGE(H4:H9)</f>
        <v>3451</v>
      </c>
      <c r="I10" s="7">
        <f>AVERAGE(I4:I9)</f>
        <v>5920.666666666667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13105</v>
      </c>
      <c r="D14" s="11">
        <v>1888</v>
      </c>
      <c r="E14" s="11">
        <v>2628</v>
      </c>
      <c r="F14" s="6">
        <v>4516</v>
      </c>
      <c r="G14" s="11">
        <v>2569</v>
      </c>
      <c r="H14" s="11">
        <v>3810</v>
      </c>
      <c r="I14" s="7">
        <v>6379</v>
      </c>
    </row>
    <row r="15" spans="2:9">
      <c r="B15" s="4" t="s">
        <v>2</v>
      </c>
      <c r="C15" s="11">
        <v>12829</v>
      </c>
      <c r="D15" s="11">
        <v>2049</v>
      </c>
      <c r="E15" s="11">
        <v>3077</v>
      </c>
      <c r="F15" s="6">
        <v>5126</v>
      </c>
      <c r="G15" s="11">
        <v>2399</v>
      </c>
      <c r="H15" s="11">
        <v>3646</v>
      </c>
      <c r="I15" s="7">
        <v>6045</v>
      </c>
    </row>
    <row r="16" spans="2:9">
      <c r="B16" s="4" t="s">
        <v>3</v>
      </c>
      <c r="C16" s="11">
        <v>13288</v>
      </c>
      <c r="D16" s="11">
        <v>1355</v>
      </c>
      <c r="E16" s="11">
        <v>2717</v>
      </c>
      <c r="F16" s="6">
        <v>4072</v>
      </c>
      <c r="G16" s="11">
        <v>2793</v>
      </c>
      <c r="H16" s="11">
        <v>3847</v>
      </c>
      <c r="I16" s="7">
        <v>6640</v>
      </c>
    </row>
    <row r="17" spans="2:10">
      <c r="B17" s="4" t="s">
        <v>4</v>
      </c>
      <c r="C17" s="11">
        <v>12653</v>
      </c>
      <c r="D17" s="11">
        <v>1649</v>
      </c>
      <c r="E17" s="11">
        <v>3174</v>
      </c>
      <c r="F17" s="6">
        <v>4823</v>
      </c>
      <c r="G17" s="11">
        <v>3175</v>
      </c>
      <c r="H17" s="11">
        <v>3349</v>
      </c>
      <c r="I17" s="7">
        <v>6524</v>
      </c>
    </row>
    <row r="18" spans="2:10">
      <c r="B18" s="4" t="s">
        <v>5</v>
      </c>
      <c r="C18" s="11">
        <v>12613</v>
      </c>
      <c r="D18" s="11">
        <v>2024</v>
      </c>
      <c r="E18" s="11">
        <v>3814</v>
      </c>
      <c r="F18" s="6">
        <v>5838</v>
      </c>
      <c r="G18" s="11">
        <v>2506</v>
      </c>
      <c r="H18" s="11">
        <v>3043</v>
      </c>
      <c r="I18" s="7">
        <v>5549</v>
      </c>
    </row>
    <row r="19" spans="2:10">
      <c r="B19" s="4" t="s">
        <v>6</v>
      </c>
      <c r="C19" s="11">
        <v>12441</v>
      </c>
      <c r="D19" s="11">
        <v>1845</v>
      </c>
      <c r="E19" s="11">
        <v>2944</v>
      </c>
      <c r="F19" s="6">
        <v>4789</v>
      </c>
      <c r="G19" s="11">
        <v>2749</v>
      </c>
      <c r="H19" s="11">
        <v>4021</v>
      </c>
      <c r="I19" s="7">
        <v>6770</v>
      </c>
    </row>
    <row r="20" spans="2:10">
      <c r="B20" s="6" t="s">
        <v>7</v>
      </c>
      <c r="C20" s="7">
        <f t="shared" ref="C20:E20" si="1">AVERAGE(C14:C19)</f>
        <v>12821.5</v>
      </c>
      <c r="D20" s="7">
        <f t="shared" si="1"/>
        <v>1801.6666666666667</v>
      </c>
      <c r="E20" s="7">
        <f t="shared" si="1"/>
        <v>3059</v>
      </c>
      <c r="F20" s="7">
        <f>AVERAGE(F14:F19)</f>
        <v>4860.666666666667</v>
      </c>
      <c r="G20" s="7">
        <f>AVERAGE(G14:G19)</f>
        <v>2698.5</v>
      </c>
      <c r="H20" s="7">
        <f>AVERAGE(H14:H19)</f>
        <v>3619.3333333333335</v>
      </c>
      <c r="I20" s="7">
        <f>AVERAGE(I14:I19)</f>
        <v>6317.833333333333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13104</v>
      </c>
      <c r="D24" s="11">
        <v>2757</v>
      </c>
      <c r="E24" s="11">
        <v>2420</v>
      </c>
      <c r="F24" s="6">
        <v>5177</v>
      </c>
      <c r="G24" s="11">
        <v>2399</v>
      </c>
      <c r="H24" s="11">
        <v>3320</v>
      </c>
      <c r="I24" s="7">
        <v>5719</v>
      </c>
    </row>
    <row r="25" spans="2:10">
      <c r="B25" s="4" t="s">
        <v>2</v>
      </c>
      <c r="C25" s="11">
        <v>14218</v>
      </c>
      <c r="D25" s="11">
        <v>2402</v>
      </c>
      <c r="E25" s="11">
        <v>2077</v>
      </c>
      <c r="F25" s="6">
        <v>4479</v>
      </c>
      <c r="G25" s="11">
        <v>2166</v>
      </c>
      <c r="H25" s="11">
        <v>3137</v>
      </c>
      <c r="I25" s="7">
        <v>5303</v>
      </c>
    </row>
    <row r="26" spans="2:10">
      <c r="B26" s="4" t="s">
        <v>3</v>
      </c>
      <c r="C26" s="11">
        <v>14043</v>
      </c>
      <c r="D26" s="11">
        <v>2667</v>
      </c>
      <c r="E26" s="11">
        <v>1997</v>
      </c>
      <c r="F26" s="6">
        <v>4664</v>
      </c>
      <c r="G26" s="11">
        <v>2357</v>
      </c>
      <c r="H26" s="11">
        <v>2936</v>
      </c>
      <c r="I26" s="7">
        <v>5293</v>
      </c>
    </row>
    <row r="27" spans="2:10">
      <c r="B27" s="4" t="s">
        <v>4</v>
      </c>
      <c r="C27" s="11">
        <v>12792</v>
      </c>
      <c r="D27" s="11">
        <v>2780</v>
      </c>
      <c r="E27" s="11">
        <v>3195</v>
      </c>
      <c r="F27" s="6">
        <v>5975</v>
      </c>
      <c r="G27" s="11">
        <v>2131</v>
      </c>
      <c r="H27" s="11">
        <v>3102</v>
      </c>
      <c r="I27" s="7">
        <v>5233</v>
      </c>
    </row>
    <row r="28" spans="2:10">
      <c r="B28" s="4" t="s">
        <v>5</v>
      </c>
      <c r="C28" s="11">
        <v>12780</v>
      </c>
      <c r="D28" s="11">
        <v>3056</v>
      </c>
      <c r="E28" s="11">
        <v>2668</v>
      </c>
      <c r="F28" s="6">
        <v>5724</v>
      </c>
      <c r="G28" s="11">
        <v>2845</v>
      </c>
      <c r="H28" s="11">
        <v>2651</v>
      </c>
      <c r="I28" s="7">
        <v>5496</v>
      </c>
    </row>
    <row r="29" spans="2:10">
      <c r="B29" s="4" t="s">
        <v>6</v>
      </c>
      <c r="C29" s="11">
        <v>13207</v>
      </c>
      <c r="D29" s="11">
        <v>3208</v>
      </c>
      <c r="E29" s="11">
        <v>2066</v>
      </c>
      <c r="F29" s="6">
        <v>5274</v>
      </c>
      <c r="G29" s="11">
        <v>2301</v>
      </c>
      <c r="H29" s="11">
        <v>3218</v>
      </c>
      <c r="I29" s="7">
        <v>5519</v>
      </c>
    </row>
    <row r="30" spans="2:10">
      <c r="B30" s="6" t="s">
        <v>7</v>
      </c>
      <c r="C30" s="7">
        <f t="shared" ref="C30:E30" si="2">AVERAGE(C24:C29)</f>
        <v>13357.333333333334</v>
      </c>
      <c r="D30" s="7">
        <f t="shared" si="2"/>
        <v>2811.6666666666665</v>
      </c>
      <c r="E30" s="7">
        <f t="shared" si="2"/>
        <v>2403.8333333333335</v>
      </c>
      <c r="F30" s="7">
        <f>AVERAGE(F24:F29)</f>
        <v>5215.5</v>
      </c>
      <c r="G30" s="7">
        <f>AVERAGE(G24:G29)</f>
        <v>2366.5</v>
      </c>
      <c r="H30" s="7">
        <f>AVERAGE(H24:H29)</f>
        <v>3060.6666666666665</v>
      </c>
      <c r="I30" s="7">
        <f>AVERAGE(I24:I29)</f>
        <v>5427.166666666667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12924.666666666666</v>
      </c>
      <c r="D34" s="5">
        <f>AVERAGE(F4,F14,F24)</f>
        <v>4988</v>
      </c>
      <c r="E34" s="5">
        <f>AVERAGE(I4,I14,I24)</f>
        <v>6087.333333333333</v>
      </c>
      <c r="F34" s="5">
        <f>SUM(D34:E34)</f>
        <v>11075.333333333332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13234</v>
      </c>
      <c r="D35" s="5">
        <f t="shared" ref="D35:D39" si="4">AVERAGE(F5,F15,F25)</f>
        <v>5085</v>
      </c>
      <c r="E35" s="5">
        <f t="shared" ref="E35:E39" si="5">AVERAGE(I5,I15,I25)</f>
        <v>5681</v>
      </c>
      <c r="F35" s="5">
        <f t="shared" ref="F35:F39" si="6">SUM(D35:E35)</f>
        <v>10766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13249.333333333334</v>
      </c>
      <c r="D36" s="5">
        <f t="shared" si="4"/>
        <v>4685</v>
      </c>
      <c r="E36" s="5">
        <f t="shared" si="5"/>
        <v>6065.666666666667</v>
      </c>
      <c r="F36" s="5">
        <f t="shared" si="6"/>
        <v>10750.666666666668</v>
      </c>
      <c r="G36" s="15">
        <f t="shared" ca="1" si="7"/>
        <v>36</v>
      </c>
    </row>
    <row r="37" spans="2:7">
      <c r="B37" s="4" t="s">
        <v>4</v>
      </c>
      <c r="C37" s="5">
        <f t="shared" si="3"/>
        <v>12855</v>
      </c>
      <c r="D37" s="5">
        <f t="shared" si="4"/>
        <v>5392</v>
      </c>
      <c r="E37" s="5">
        <f t="shared" si="5"/>
        <v>5753</v>
      </c>
      <c r="F37" s="5">
        <f t="shared" si="6"/>
        <v>11145</v>
      </c>
      <c r="G37" s="15" t="str">
        <f t="shared" ca="1" si="7"/>
        <v/>
      </c>
    </row>
    <row r="38" spans="2:7">
      <c r="B38" s="4" t="s">
        <v>5</v>
      </c>
      <c r="C38" s="5">
        <f t="shared" si="3"/>
        <v>12825.666666666666</v>
      </c>
      <c r="D38" s="5">
        <f t="shared" si="4"/>
        <v>5571.333333333333</v>
      </c>
      <c r="E38" s="5">
        <f t="shared" si="5"/>
        <v>5603</v>
      </c>
      <c r="F38" s="5">
        <f t="shared" si="6"/>
        <v>11174.333333333332</v>
      </c>
      <c r="G38" s="15" t="str">
        <f t="shared" ca="1" si="7"/>
        <v/>
      </c>
    </row>
    <row r="39" spans="2:7">
      <c r="B39" s="4" t="s">
        <v>6</v>
      </c>
      <c r="C39" s="5">
        <f t="shared" si="3"/>
        <v>12676.666666666666</v>
      </c>
      <c r="D39" s="5">
        <f t="shared" si="4"/>
        <v>5182</v>
      </c>
      <c r="E39" s="5">
        <f t="shared" si="5"/>
        <v>6141.333333333333</v>
      </c>
      <c r="F39" s="5">
        <f t="shared" si="6"/>
        <v>11323.333333333332</v>
      </c>
      <c r="G39" s="15" t="str">
        <f t="shared" ca="1" si="7"/>
        <v/>
      </c>
    </row>
    <row r="40" spans="2:7">
      <c r="B40" s="8" t="s">
        <v>7</v>
      </c>
      <c r="C40" s="9">
        <f>AVERAGE(C34:C39)</f>
        <v>12960.888888888889</v>
      </c>
      <c r="D40" s="9">
        <f>AVERAGE(D34:D39)</f>
        <v>5150.5555555555557</v>
      </c>
      <c r="E40" s="9">
        <f>AVERAGE(E34:E39)</f>
        <v>5888.5555555555557</v>
      </c>
      <c r="F40" s="9">
        <f>AVERAGE(F34:F39)</f>
        <v>11039.111111111109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3</v>
      </c>
      <c r="D43" s="11" t="str">
        <f ca="1">IF(SUM($G$34:$G$39) &lt;&gt; 0, CONCATENATE("$C$",SUM($G$34:$G$39)), "" )</f>
        <v>$C$36</v>
      </c>
      <c r="E43" s="11">
        <f ca="1">INDIRECT(D43)</f>
        <v>13249.333333333334</v>
      </c>
    </row>
    <row r="44" spans="2:7">
      <c r="B44" s="27"/>
      <c r="C44" s="28"/>
      <c r="D44" s="11" t="str">
        <f ca="1">IF(SUM($G$34:$G$39) &lt;&gt; 0, CONCATENATE("$D$",SUM($G$34:$G$39)), "" )</f>
        <v>$D$36</v>
      </c>
      <c r="E44" s="11">
        <f ca="1">INDIRECT(D44)</f>
        <v>4685</v>
      </c>
    </row>
    <row r="45" spans="2:7">
      <c r="B45" s="27"/>
      <c r="C45" s="28"/>
      <c r="D45" s="11" t="str">
        <f ca="1">IF(SUM($G$34:$G$39) &lt;&gt; 0, CONCATENATE("$E$",SUM($G$34:$G$39)), "" )</f>
        <v>$E$36</v>
      </c>
      <c r="E45" s="11">
        <f ca="1">INDIRECT(D45)</f>
        <v>6065.666666666667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5"/>
  <sheetViews>
    <sheetView tabSelected="1"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13028</v>
      </c>
      <c r="D4" s="11">
        <v>2484</v>
      </c>
      <c r="E4" s="11">
        <v>2393</v>
      </c>
      <c r="F4" s="6">
        <v>4877</v>
      </c>
      <c r="G4" s="11">
        <v>2368</v>
      </c>
      <c r="H4" s="11">
        <v>3727</v>
      </c>
      <c r="I4" s="7">
        <v>6095</v>
      </c>
    </row>
    <row r="5" spans="2:9">
      <c r="B5" s="4" t="s">
        <v>2</v>
      </c>
      <c r="C5" s="11">
        <v>12905</v>
      </c>
      <c r="D5" s="11">
        <v>2459</v>
      </c>
      <c r="E5" s="11">
        <v>2527</v>
      </c>
      <c r="F5" s="6">
        <v>4986</v>
      </c>
      <c r="G5" s="11">
        <v>2567</v>
      </c>
      <c r="H5" s="11">
        <v>3542</v>
      </c>
      <c r="I5" s="7">
        <v>6109</v>
      </c>
    </row>
    <row r="6" spans="2:9">
      <c r="B6" s="4" t="s">
        <v>3</v>
      </c>
      <c r="C6" s="11">
        <v>12164</v>
      </c>
      <c r="D6" s="11">
        <v>2748</v>
      </c>
      <c r="E6" s="11">
        <v>2934</v>
      </c>
      <c r="F6" s="6">
        <v>5682</v>
      </c>
      <c r="G6" s="11">
        <v>2761</v>
      </c>
      <c r="H6" s="11">
        <v>3393</v>
      </c>
      <c r="I6" s="7">
        <v>6154</v>
      </c>
    </row>
    <row r="7" spans="2:9">
      <c r="B7" s="4" t="s">
        <v>4</v>
      </c>
      <c r="C7" s="11">
        <v>12005</v>
      </c>
      <c r="D7" s="11">
        <v>2231</v>
      </c>
      <c r="E7" s="11">
        <v>2903</v>
      </c>
      <c r="F7" s="6">
        <v>5134</v>
      </c>
      <c r="G7" s="11">
        <v>3346</v>
      </c>
      <c r="H7" s="11">
        <v>3515</v>
      </c>
      <c r="I7" s="7">
        <v>6861</v>
      </c>
    </row>
    <row r="8" spans="2:9">
      <c r="B8" s="4" t="s">
        <v>5</v>
      </c>
      <c r="C8" s="11">
        <v>11610</v>
      </c>
      <c r="D8" s="11">
        <v>3252</v>
      </c>
      <c r="E8" s="11">
        <v>3151</v>
      </c>
      <c r="F8" s="6">
        <v>6403</v>
      </c>
      <c r="G8" s="11">
        <v>2647</v>
      </c>
      <c r="H8" s="11">
        <v>3340</v>
      </c>
      <c r="I8" s="7">
        <v>5987</v>
      </c>
    </row>
    <row r="9" spans="2:9">
      <c r="B9" s="4" t="s">
        <v>6</v>
      </c>
      <c r="C9" s="11">
        <v>13177</v>
      </c>
      <c r="D9" s="11">
        <v>2324</v>
      </c>
      <c r="E9" s="11">
        <v>1895</v>
      </c>
      <c r="F9" s="6">
        <v>4219</v>
      </c>
      <c r="G9" s="11">
        <v>3358</v>
      </c>
      <c r="H9" s="11">
        <v>3246</v>
      </c>
      <c r="I9" s="7">
        <v>6604</v>
      </c>
    </row>
    <row r="10" spans="2:9">
      <c r="B10" s="6" t="s">
        <v>7</v>
      </c>
      <c r="C10" s="7">
        <f t="shared" ref="C10:E10" si="0">AVERAGE(C4:C9)</f>
        <v>12481.5</v>
      </c>
      <c r="D10" s="7">
        <f t="shared" si="0"/>
        <v>2583</v>
      </c>
      <c r="E10" s="7">
        <f t="shared" si="0"/>
        <v>2633.8333333333335</v>
      </c>
      <c r="F10" s="7">
        <f>AVERAGE(F4:F9)</f>
        <v>5216.833333333333</v>
      </c>
      <c r="G10" s="7">
        <f>AVERAGE(G4:G9)</f>
        <v>2841.1666666666665</v>
      </c>
      <c r="H10" s="7">
        <f>AVERAGE(H4:H9)</f>
        <v>3460.5</v>
      </c>
      <c r="I10" s="7">
        <f>AVERAGE(I4:I9)</f>
        <v>6301.666666666667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12445</v>
      </c>
      <c r="D14" s="11">
        <v>1770</v>
      </c>
      <c r="E14" s="11">
        <v>2771</v>
      </c>
      <c r="F14" s="6">
        <v>4541</v>
      </c>
      <c r="G14" s="11">
        <v>2756</v>
      </c>
      <c r="H14" s="11">
        <v>4258</v>
      </c>
      <c r="I14" s="7">
        <v>7014</v>
      </c>
    </row>
    <row r="15" spans="2:9">
      <c r="B15" s="4" t="s">
        <v>2</v>
      </c>
      <c r="C15" s="11">
        <v>13086</v>
      </c>
      <c r="D15" s="11">
        <v>1398</v>
      </c>
      <c r="E15" s="11">
        <v>2827</v>
      </c>
      <c r="F15" s="6">
        <v>4225</v>
      </c>
      <c r="G15" s="11">
        <v>2899</v>
      </c>
      <c r="H15" s="11">
        <v>3790</v>
      </c>
      <c r="I15" s="7">
        <v>6689</v>
      </c>
    </row>
    <row r="16" spans="2:9">
      <c r="B16" s="4" t="s">
        <v>3</v>
      </c>
      <c r="C16" s="11">
        <v>13133</v>
      </c>
      <c r="D16" s="11">
        <v>1117</v>
      </c>
      <c r="E16" s="11">
        <v>2657</v>
      </c>
      <c r="F16" s="6">
        <v>3774</v>
      </c>
      <c r="G16" s="11">
        <v>3080</v>
      </c>
      <c r="H16" s="11">
        <v>4013</v>
      </c>
      <c r="I16" s="7">
        <v>7093</v>
      </c>
    </row>
    <row r="17" spans="2:10">
      <c r="B17" s="4" t="s">
        <v>4</v>
      </c>
      <c r="C17" s="11">
        <v>12418</v>
      </c>
      <c r="D17" s="11">
        <v>1548</v>
      </c>
      <c r="E17" s="11">
        <v>3193</v>
      </c>
      <c r="F17" s="6">
        <v>4741</v>
      </c>
      <c r="G17" s="11">
        <v>2989</v>
      </c>
      <c r="H17" s="11">
        <v>3852</v>
      </c>
      <c r="I17" s="7">
        <v>6841</v>
      </c>
    </row>
    <row r="18" spans="2:10">
      <c r="B18" s="4" t="s">
        <v>5</v>
      </c>
      <c r="C18" s="11">
        <v>13076</v>
      </c>
      <c r="D18" s="11">
        <v>1816</v>
      </c>
      <c r="E18" s="11">
        <v>3010</v>
      </c>
      <c r="F18" s="6">
        <v>4826</v>
      </c>
      <c r="G18" s="11">
        <v>2800</v>
      </c>
      <c r="H18" s="11">
        <v>3298</v>
      </c>
      <c r="I18" s="7">
        <v>6098</v>
      </c>
    </row>
    <row r="19" spans="2:10">
      <c r="B19" s="4" t="s">
        <v>6</v>
      </c>
      <c r="C19" s="11">
        <v>13550</v>
      </c>
      <c r="D19" s="11">
        <v>1163</v>
      </c>
      <c r="E19" s="11">
        <v>2795</v>
      </c>
      <c r="F19" s="6">
        <v>3958</v>
      </c>
      <c r="G19" s="11">
        <v>3124</v>
      </c>
      <c r="H19" s="11">
        <v>3368</v>
      </c>
      <c r="I19" s="7">
        <v>6492</v>
      </c>
    </row>
    <row r="20" spans="2:10">
      <c r="B20" s="6" t="s">
        <v>7</v>
      </c>
      <c r="C20" s="7">
        <f t="shared" ref="C20:E20" si="1">AVERAGE(C14:C19)</f>
        <v>12951.333333333334</v>
      </c>
      <c r="D20" s="7">
        <f t="shared" si="1"/>
        <v>1468.6666666666667</v>
      </c>
      <c r="E20" s="7">
        <f t="shared" si="1"/>
        <v>2875.5</v>
      </c>
      <c r="F20" s="7">
        <f>AVERAGE(F14:F19)</f>
        <v>4344.166666666667</v>
      </c>
      <c r="G20" s="7">
        <f>AVERAGE(G14:G19)</f>
        <v>2941.3333333333335</v>
      </c>
      <c r="H20" s="7">
        <f>AVERAGE(H14:H19)</f>
        <v>3763.1666666666665</v>
      </c>
      <c r="I20" s="7">
        <f>AVERAGE(I14:I19)</f>
        <v>6704.5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13776</v>
      </c>
      <c r="D24" s="11">
        <v>2653</v>
      </c>
      <c r="E24" s="11">
        <v>1675</v>
      </c>
      <c r="F24" s="6">
        <v>4328</v>
      </c>
      <c r="G24" s="11">
        <v>2517</v>
      </c>
      <c r="H24" s="11">
        <v>3379</v>
      </c>
      <c r="I24" s="7">
        <v>5896</v>
      </c>
    </row>
    <row r="25" spans="2:10">
      <c r="B25" s="4" t="s">
        <v>2</v>
      </c>
      <c r="C25" s="11">
        <v>13607</v>
      </c>
      <c r="D25" s="11">
        <v>2685</v>
      </c>
      <c r="E25" s="11">
        <v>2125</v>
      </c>
      <c r="F25" s="6">
        <v>4810</v>
      </c>
      <c r="G25" s="11">
        <v>2517</v>
      </c>
      <c r="H25" s="11">
        <v>3066</v>
      </c>
      <c r="I25" s="7">
        <v>5583</v>
      </c>
    </row>
    <row r="26" spans="2:10">
      <c r="B26" s="4" t="s">
        <v>3</v>
      </c>
      <c r="C26" s="11">
        <v>12418</v>
      </c>
      <c r="D26" s="11">
        <v>2696</v>
      </c>
      <c r="E26" s="11">
        <v>2894</v>
      </c>
      <c r="F26" s="6">
        <v>5590</v>
      </c>
      <c r="G26" s="11">
        <v>2894</v>
      </c>
      <c r="H26" s="11">
        <v>3098</v>
      </c>
      <c r="I26" s="7">
        <v>5992</v>
      </c>
    </row>
    <row r="27" spans="2:10">
      <c r="B27" s="4" t="s">
        <v>4</v>
      </c>
      <c r="C27" s="11">
        <v>13201</v>
      </c>
      <c r="D27" s="11">
        <v>3210</v>
      </c>
      <c r="E27" s="11">
        <v>2123</v>
      </c>
      <c r="F27" s="6">
        <v>5333</v>
      </c>
      <c r="G27" s="11">
        <v>2825</v>
      </c>
      <c r="H27" s="11">
        <v>2641</v>
      </c>
      <c r="I27" s="7">
        <v>5466</v>
      </c>
    </row>
    <row r="28" spans="2:10">
      <c r="B28" s="4" t="s">
        <v>5</v>
      </c>
      <c r="C28" s="11">
        <v>12829</v>
      </c>
      <c r="D28" s="11">
        <v>3355</v>
      </c>
      <c r="E28" s="11">
        <v>2197</v>
      </c>
      <c r="F28" s="6">
        <v>5552</v>
      </c>
      <c r="G28" s="11">
        <v>2428</v>
      </c>
      <c r="H28" s="11">
        <v>3191</v>
      </c>
      <c r="I28" s="7">
        <v>5619</v>
      </c>
    </row>
    <row r="29" spans="2:10">
      <c r="B29" s="4" t="s">
        <v>6</v>
      </c>
      <c r="C29" s="11">
        <v>12935</v>
      </c>
      <c r="D29" s="11">
        <v>2976</v>
      </c>
      <c r="E29" s="11">
        <v>2506</v>
      </c>
      <c r="F29" s="6">
        <v>5482</v>
      </c>
      <c r="G29" s="11">
        <v>3029</v>
      </c>
      <c r="H29" s="11">
        <v>2554</v>
      </c>
      <c r="I29" s="7">
        <v>5583</v>
      </c>
    </row>
    <row r="30" spans="2:10">
      <c r="B30" s="6" t="s">
        <v>7</v>
      </c>
      <c r="C30" s="7">
        <f t="shared" ref="C30:E30" si="2">AVERAGE(C24:C29)</f>
        <v>13127.666666666666</v>
      </c>
      <c r="D30" s="7">
        <f t="shared" si="2"/>
        <v>2929.1666666666665</v>
      </c>
      <c r="E30" s="7">
        <f t="shared" si="2"/>
        <v>2253.3333333333335</v>
      </c>
      <c r="F30" s="7">
        <f>AVERAGE(F24:F29)</f>
        <v>5182.5</v>
      </c>
      <c r="G30" s="7">
        <f>AVERAGE(G24:G29)</f>
        <v>2701.6666666666665</v>
      </c>
      <c r="H30" s="7">
        <f>AVERAGE(H24:H29)</f>
        <v>2988.1666666666665</v>
      </c>
      <c r="I30" s="7">
        <f>AVERAGE(I24:I29)</f>
        <v>5689.833333333333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13083</v>
      </c>
      <c r="D34" s="5">
        <f>AVERAGE(F4,F14,F24)</f>
        <v>4582</v>
      </c>
      <c r="E34" s="5">
        <f>AVERAGE(I4,I14,I24)</f>
        <v>6335</v>
      </c>
      <c r="F34" s="5">
        <f>SUM(D34:E34)</f>
        <v>10917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13199.333333333334</v>
      </c>
      <c r="D35" s="5">
        <f t="shared" ref="D35:D39" si="4">AVERAGE(F5,F15,F25)</f>
        <v>4673.666666666667</v>
      </c>
      <c r="E35" s="5">
        <f t="shared" ref="E35:E39" si="5">AVERAGE(I5,I15,I25)</f>
        <v>6127</v>
      </c>
      <c r="F35" s="5">
        <f t="shared" ref="F35:F39" si="6">SUM(D35:E35)</f>
        <v>10800.666666666668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12571.666666666666</v>
      </c>
      <c r="D36" s="5">
        <f t="shared" si="4"/>
        <v>5015.333333333333</v>
      </c>
      <c r="E36" s="5">
        <f t="shared" si="5"/>
        <v>6413</v>
      </c>
      <c r="F36" s="5">
        <f t="shared" si="6"/>
        <v>11428.333333333332</v>
      </c>
      <c r="G36" s="15" t="str">
        <f t="shared" ca="1" si="7"/>
        <v/>
      </c>
    </row>
    <row r="37" spans="2:7">
      <c r="B37" s="4" t="s">
        <v>4</v>
      </c>
      <c r="C37" s="5">
        <f t="shared" si="3"/>
        <v>12541.333333333334</v>
      </c>
      <c r="D37" s="5">
        <f t="shared" si="4"/>
        <v>5069.333333333333</v>
      </c>
      <c r="E37" s="5">
        <f t="shared" si="5"/>
        <v>6389.333333333333</v>
      </c>
      <c r="F37" s="5">
        <f t="shared" si="6"/>
        <v>11458.666666666666</v>
      </c>
      <c r="G37" s="15" t="str">
        <f t="shared" ca="1" si="7"/>
        <v/>
      </c>
    </row>
    <row r="38" spans="2:7">
      <c r="B38" s="4" t="s">
        <v>5</v>
      </c>
      <c r="C38" s="5">
        <f t="shared" si="3"/>
        <v>12505</v>
      </c>
      <c r="D38" s="5">
        <f t="shared" si="4"/>
        <v>5593.666666666667</v>
      </c>
      <c r="E38" s="5">
        <f t="shared" si="5"/>
        <v>5901.333333333333</v>
      </c>
      <c r="F38" s="5">
        <f t="shared" si="6"/>
        <v>11495</v>
      </c>
      <c r="G38" s="15" t="str">
        <f t="shared" ca="1" si="7"/>
        <v/>
      </c>
    </row>
    <row r="39" spans="2:7">
      <c r="B39" s="4" t="s">
        <v>6</v>
      </c>
      <c r="C39" s="5">
        <f t="shared" si="3"/>
        <v>13220.666666666666</v>
      </c>
      <c r="D39" s="5">
        <f t="shared" si="4"/>
        <v>4553</v>
      </c>
      <c r="E39" s="5">
        <f t="shared" si="5"/>
        <v>6226.333333333333</v>
      </c>
      <c r="F39" s="5">
        <f t="shared" si="6"/>
        <v>10779.333333333332</v>
      </c>
      <c r="G39" s="15">
        <f t="shared" ca="1" si="7"/>
        <v>39</v>
      </c>
    </row>
    <row r="40" spans="2:7">
      <c r="B40" s="8" t="s">
        <v>7</v>
      </c>
      <c r="C40" s="9">
        <f>AVERAGE(C34:C39)</f>
        <v>12853.5</v>
      </c>
      <c r="D40" s="9">
        <f>AVERAGE(D34:D39)</f>
        <v>4914.5</v>
      </c>
      <c r="E40" s="9">
        <f>AVERAGE(E34:E39)</f>
        <v>6232</v>
      </c>
      <c r="F40" s="9">
        <f>AVERAGE(F34:F39)</f>
        <v>11146.5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6</v>
      </c>
      <c r="D43" s="11" t="str">
        <f ca="1">IF(SUM($G$34:$G$39) &lt;&gt; 0, CONCATENATE("$C$",SUM($G$34:$G$39)), "" )</f>
        <v>$C$39</v>
      </c>
      <c r="E43" s="11">
        <f ca="1">INDIRECT(D43)</f>
        <v>13220.666666666666</v>
      </c>
    </row>
    <row r="44" spans="2:7">
      <c r="B44" s="27"/>
      <c r="C44" s="28"/>
      <c r="D44" s="11" t="str">
        <f ca="1">IF(SUM($G$34:$G$39) &lt;&gt; 0, CONCATENATE("$D$",SUM($G$34:$G$39)), "" )</f>
        <v>$D$39</v>
      </c>
      <c r="E44" s="11">
        <f ca="1">INDIRECT(D44)</f>
        <v>4553</v>
      </c>
    </row>
    <row r="45" spans="2:7">
      <c r="B45" s="27"/>
      <c r="C45" s="28"/>
      <c r="D45" s="11" t="str">
        <f ca="1">IF(SUM($G$34:$G$39) &lt;&gt; 0, CONCATENATE("$E$",SUM($G$34:$G$39)), "" )</f>
        <v>$E$39</v>
      </c>
      <c r="E45" s="11">
        <f ca="1">INDIRECT(D45)</f>
        <v>6226.333333333333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B3:I11"/>
  <sheetViews>
    <sheetView workbookViewId="0">
      <selection activeCell="E15" sqref="E15"/>
    </sheetView>
  </sheetViews>
  <sheetFormatPr defaultRowHeight="1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>
      <c r="B3" s="29" t="s">
        <v>10</v>
      </c>
      <c r="C3" s="29"/>
      <c r="D3" s="29"/>
      <c r="E3" s="29"/>
      <c r="F3" s="29"/>
      <c r="G3" s="29"/>
    </row>
    <row r="4" spans="2:9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>
      <c r="B5" s="16">
        <v>14</v>
      </c>
      <c r="C5" s="11">
        <f ca="1">'N14'!C43</f>
        <v>6</v>
      </c>
      <c r="D5" s="11">
        <f ca="1">'N14'!$E43</f>
        <v>13977.333333333334</v>
      </c>
      <c r="E5" s="11">
        <f ca="1">'N14'!$E44</f>
        <v>4064</v>
      </c>
      <c r="F5" s="11">
        <f ca="1">'N14'!$E45</f>
        <v>5958.666666666667</v>
      </c>
      <c r="G5" s="11">
        <f ca="1">SUM(E5:F5)</f>
        <v>10022.666666666668</v>
      </c>
      <c r="I5" s="15">
        <f ca="1">IF(G5=MIN($G$5:$G$7),CELL("lin",G5),"")</f>
        <v>5</v>
      </c>
    </row>
    <row r="6" spans="2:9">
      <c r="B6" s="16">
        <v>18</v>
      </c>
      <c r="C6" s="11">
        <f ca="1">'N18'!C43</f>
        <v>3</v>
      </c>
      <c r="D6" s="11">
        <f ca="1">'N18'!$E43</f>
        <v>13249.333333333334</v>
      </c>
      <c r="E6" s="11">
        <f ca="1">'N18'!$E44</f>
        <v>4685</v>
      </c>
      <c r="F6" s="11">
        <f ca="1">'N18'!$E45</f>
        <v>6065.666666666667</v>
      </c>
      <c r="G6" s="11">
        <f ca="1">SUM(E6:F6)</f>
        <v>10750.666666666668</v>
      </c>
      <c r="I6" s="15" t="str">
        <f t="shared" ref="I6:I7" ca="1" si="0">IF(G6=MIN($G$5:$G$7),CELL("lin",G6),"")</f>
        <v/>
      </c>
    </row>
    <row r="7" spans="2:9">
      <c r="B7" s="16">
        <v>22</v>
      </c>
      <c r="C7" s="11">
        <f ca="1">'N22'!C43</f>
        <v>6</v>
      </c>
      <c r="D7" s="11">
        <f ca="1">'N22'!E43</f>
        <v>13220.666666666666</v>
      </c>
      <c r="E7" s="11">
        <f ca="1">'N22'!E44</f>
        <v>4553</v>
      </c>
      <c r="F7" s="11">
        <f ca="1">'N22'!E45</f>
        <v>6226.333333333333</v>
      </c>
      <c r="G7" s="11">
        <f ca="1">SUM(E7:F7)</f>
        <v>10779.333333333332</v>
      </c>
      <c r="I7" s="15" t="str">
        <f t="shared" ca="1" si="0"/>
        <v/>
      </c>
    </row>
    <row r="9" spans="2:9">
      <c r="B9" s="30" t="s">
        <v>12</v>
      </c>
      <c r="C9" s="30"/>
      <c r="D9" s="30"/>
      <c r="E9" s="30"/>
      <c r="F9" s="30"/>
      <c r="G9" s="30"/>
    </row>
    <row r="10" spans="2:9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>
      <c r="B11" s="11">
        <f ca="1">INDIRECT(CONCATENATE("$B$",SUM($I$5:$I$7)))</f>
        <v>14</v>
      </c>
      <c r="C11" s="11">
        <f ca="1">INDIRECT(CONCATENATE("$C$",SUM($I$5:$I$7)))</f>
        <v>6</v>
      </c>
      <c r="D11" s="11">
        <f ca="1">INDIRECT(CONCATENATE("$D$",SUM($I$5:$I$7)))</f>
        <v>13977.333333333334</v>
      </c>
      <c r="E11" s="11">
        <f ca="1">INDIRECT(CONCATENATE("$E$",SUM($I$5:$I$7)))</f>
        <v>4064</v>
      </c>
      <c r="F11" s="11">
        <f ca="1">INDIRECT(CONCATENATE("$F$",SUM($I$5:$I$7)))</f>
        <v>5958.666666666667</v>
      </c>
      <c r="G11" s="11">
        <f ca="1">INDIRECT(CONCATENATE("$G$",SUM($I$5:$I$7)))</f>
        <v>10022.666666666668</v>
      </c>
    </row>
  </sheetData>
  <mergeCells count="2">
    <mergeCell ref="B3:G3"/>
    <mergeCell ref="B9:G9"/>
  </mergeCells>
  <conditionalFormatting sqref="G5:G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N14</vt:lpstr>
      <vt:lpstr>N18</vt:lpstr>
      <vt:lpstr>N22</vt:lpstr>
      <vt:lpstr>Melhores</vt:lpstr>
    </vt:vector>
  </TitlesOfParts>
  <Company>DLR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Barra</cp:lastModifiedBy>
  <cp:lastPrinted>2010-08-11T14:52:40Z</cp:lastPrinted>
  <dcterms:created xsi:type="dcterms:W3CDTF">2010-08-11T00:17:53Z</dcterms:created>
  <dcterms:modified xsi:type="dcterms:W3CDTF">2010-08-25T12:16:29Z</dcterms:modified>
</cp:coreProperties>
</file>