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95" windowWidth="19320" windowHeight="12015" activeTab="2"/>
  </bookViews>
  <sheets>
    <sheet name="N20" sheetId="16" r:id="rId1"/>
    <sheet name="N24" sheetId="19" r:id="rId2"/>
    <sheet name="N28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E39" i="20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F39" s="1"/>
  <c r="C39"/>
  <c r="E38"/>
  <c r="D38"/>
  <c r="C38"/>
  <c r="E37"/>
  <c r="D37"/>
  <c r="F37" s="1"/>
  <c r="C37"/>
  <c r="E36"/>
  <c r="D36"/>
  <c r="C36"/>
  <c r="E35"/>
  <c r="D35"/>
  <c r="C35"/>
  <c r="E34"/>
  <c r="E40" s="1"/>
  <c r="D34"/>
  <c r="C34"/>
  <c r="C40" s="1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D40" l="1"/>
  <c r="C40" i="20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D35"/>
  <c r="D36"/>
  <c r="D37"/>
  <c r="D38"/>
  <c r="D39"/>
  <c r="D34"/>
  <c r="H30"/>
  <c r="G30"/>
  <c r="E30"/>
  <c r="D30"/>
  <c r="C30"/>
  <c r="I30"/>
  <c r="F30"/>
  <c r="H20"/>
  <c r="G20"/>
  <c r="E20"/>
  <c r="D20"/>
  <c r="C20"/>
  <c r="I20"/>
  <c r="F20"/>
  <c r="D10"/>
  <c r="E10"/>
  <c r="F10"/>
  <c r="E40" l="1"/>
  <c r="G39" i="20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H10"/>
  <c r="G10"/>
  <c r="C1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I10"/>
  <c r="F40"/>
  <c r="D40"/>
  <c r="E44" i="20"/>
  <c r="E45"/>
  <c r="E43"/>
  <c r="E43" i="19"/>
  <c r="E44"/>
  <c r="E45"/>
  <c r="F7" i="6" l="1"/>
  <c r="E7"/>
  <c r="F6"/>
  <c r="E6"/>
  <c r="D6"/>
  <c r="D7"/>
  <c r="C43" i="16"/>
  <c r="C5" i="6" s="1"/>
  <c r="D44" i="16"/>
  <c r="D43"/>
  <c r="D45"/>
  <c r="E43"/>
  <c r="E44"/>
  <c r="E45"/>
  <c r="G6" i="6" l="1"/>
  <c r="G7"/>
  <c r="F5"/>
  <c r="E5"/>
  <c r="D5"/>
  <c r="G5" l="1"/>
  <c r="I5" s="1"/>
  <c r="I6" l="1"/>
  <c r="I7"/>
  <c r="G11"/>
  <c r="C11"/>
  <c r="D11"/>
  <c r="B11"/>
  <c r="E11"/>
  <c r="F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<sst xmlns="http://schemas.openxmlformats.org/spreadsheetml/2006/main" count="197" uniqueCount="26">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</sst>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19338</v>
      </c>
      <c r="D4" s="11">
        <v>20</v>
      </c>
      <c r="E4" s="11">
        <v>2133</v>
      </c>
      <c r="F4" s="6">
        <v>2153</v>
      </c>
      <c r="G4" s="11">
        <v>260</v>
      </c>
      <c r="H4" s="11">
        <v>2249</v>
      </c>
      <c r="I4" s="7">
        <v>2509</v>
      </c>
    </row>
    <row r="5" spans="2:9">
      <c r="B5" s="4" t="s">
        <v>2</v>
      </c>
      <c r="C5" s="11">
        <v>19144</v>
      </c>
      <c r="D5" s="11">
        <v>34</v>
      </c>
      <c r="E5" s="11">
        <v>2211</v>
      </c>
      <c r="F5" s="6">
        <v>2245</v>
      </c>
      <c r="G5" s="11">
        <v>214</v>
      </c>
      <c r="H5" s="11">
        <v>2397</v>
      </c>
      <c r="I5" s="7">
        <v>2611</v>
      </c>
    </row>
    <row r="6" spans="2:9">
      <c r="B6" s="4" t="s">
        <v>3</v>
      </c>
      <c r="C6" s="11">
        <v>19233</v>
      </c>
      <c r="D6" s="11">
        <v>680</v>
      </c>
      <c r="E6" s="11">
        <v>1458</v>
      </c>
      <c r="F6" s="6">
        <v>2138</v>
      </c>
      <c r="G6" s="11">
        <v>809</v>
      </c>
      <c r="H6" s="11">
        <v>1820</v>
      </c>
      <c r="I6" s="7">
        <v>2629</v>
      </c>
    </row>
    <row r="7" spans="2:9">
      <c r="B7" s="4" t="s">
        <v>4</v>
      </c>
      <c r="C7" s="11">
        <v>20478</v>
      </c>
      <c r="D7" s="11">
        <v>59</v>
      </c>
      <c r="E7" s="11">
        <v>1401</v>
      </c>
      <c r="F7" s="6">
        <v>1460</v>
      </c>
      <c r="G7" s="11">
        <v>299</v>
      </c>
      <c r="H7" s="11">
        <v>1763</v>
      </c>
      <c r="I7" s="7">
        <v>2062</v>
      </c>
    </row>
    <row r="8" spans="2:9">
      <c r="B8" s="4" t="s">
        <v>5</v>
      </c>
      <c r="C8" s="11">
        <v>20321</v>
      </c>
      <c r="D8" s="11">
        <v>14</v>
      </c>
      <c r="E8" s="11">
        <v>1510</v>
      </c>
      <c r="F8" s="6">
        <v>1524</v>
      </c>
      <c r="G8" s="11">
        <v>239</v>
      </c>
      <c r="H8" s="11">
        <v>1916</v>
      </c>
      <c r="I8" s="7">
        <v>2155</v>
      </c>
    </row>
    <row r="9" spans="2:9">
      <c r="B9" s="4" t="s">
        <v>6</v>
      </c>
      <c r="C9" s="11">
        <v>19918</v>
      </c>
      <c r="D9" s="11">
        <v>25</v>
      </c>
      <c r="E9" s="11">
        <v>1519</v>
      </c>
      <c r="F9" s="6">
        <v>1544</v>
      </c>
      <c r="G9" s="11">
        <v>371</v>
      </c>
      <c r="H9" s="11">
        <v>2167</v>
      </c>
      <c r="I9" s="7">
        <v>2538</v>
      </c>
    </row>
    <row r="10" spans="2:9">
      <c r="B10" s="6" t="s">
        <v>7</v>
      </c>
      <c r="C10" s="7">
        <f t="shared" ref="C10:E10" si="0">AVERAGE(C4:C9)</f>
        <v>19738.666666666668</v>
      </c>
      <c r="D10" s="7">
        <f t="shared" si="0"/>
        <v>138.66666666666666</v>
      </c>
      <c r="E10" s="7">
        <f t="shared" si="0"/>
        <v>1705.3333333333333</v>
      </c>
      <c r="F10" s="7">
        <f>AVERAGE(F4:F9)</f>
        <v>1844</v>
      </c>
      <c r="G10" s="7">
        <f>AVERAGE(G4:G9)</f>
        <v>365.33333333333331</v>
      </c>
      <c r="H10" s="7">
        <f>AVERAGE(H4:H9)</f>
        <v>2052</v>
      </c>
      <c r="I10" s="7">
        <f>AVERAGE(I4:I9)</f>
        <v>2417.3333333333335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18981</v>
      </c>
      <c r="D14" s="11">
        <v>420</v>
      </c>
      <c r="E14" s="11">
        <v>1773</v>
      </c>
      <c r="F14" s="6">
        <v>2193</v>
      </c>
      <c r="G14" s="11">
        <v>251</v>
      </c>
      <c r="H14" s="11">
        <v>2575</v>
      </c>
      <c r="I14" s="7">
        <v>2826</v>
      </c>
    </row>
    <row r="15" spans="2:9">
      <c r="B15" s="4" t="s">
        <v>2</v>
      </c>
      <c r="C15" s="11">
        <v>17369</v>
      </c>
      <c r="D15" s="11">
        <v>831</v>
      </c>
      <c r="E15" s="11">
        <v>2871</v>
      </c>
      <c r="F15" s="6">
        <v>3702</v>
      </c>
      <c r="G15" s="11">
        <v>183</v>
      </c>
      <c r="H15" s="11">
        <v>2746</v>
      </c>
      <c r="I15" s="7">
        <v>2929</v>
      </c>
    </row>
    <row r="16" spans="2:9">
      <c r="B16" s="4" t="s">
        <v>3</v>
      </c>
      <c r="C16" s="11">
        <v>19054</v>
      </c>
      <c r="D16" s="11">
        <v>898</v>
      </c>
      <c r="E16" s="11">
        <v>1189</v>
      </c>
      <c r="F16" s="6">
        <v>2087</v>
      </c>
      <c r="G16" s="11">
        <v>885</v>
      </c>
      <c r="H16" s="11">
        <v>1974</v>
      </c>
      <c r="I16" s="7">
        <v>2859</v>
      </c>
    </row>
    <row r="17" spans="2:10">
      <c r="B17" s="4" t="s">
        <v>4</v>
      </c>
      <c r="C17" s="11">
        <v>20961</v>
      </c>
      <c r="D17" s="11">
        <v>529</v>
      </c>
      <c r="E17" s="11">
        <v>1078</v>
      </c>
      <c r="F17" s="6">
        <v>1607</v>
      </c>
      <c r="G17" s="11">
        <v>228</v>
      </c>
      <c r="H17" s="11">
        <v>1204</v>
      </c>
      <c r="I17" s="7">
        <v>1432</v>
      </c>
    </row>
    <row r="18" spans="2:10">
      <c r="B18" s="4" t="s">
        <v>5</v>
      </c>
      <c r="C18" s="11">
        <v>20320</v>
      </c>
      <c r="D18" s="11">
        <v>383</v>
      </c>
      <c r="E18" s="11">
        <v>1170</v>
      </c>
      <c r="F18" s="6">
        <v>1553</v>
      </c>
      <c r="G18" s="11">
        <v>228</v>
      </c>
      <c r="H18" s="11">
        <v>1899</v>
      </c>
      <c r="I18" s="7">
        <v>2127</v>
      </c>
    </row>
    <row r="19" spans="2:10">
      <c r="B19" s="4" t="s">
        <v>6</v>
      </c>
      <c r="C19" s="11">
        <v>19177</v>
      </c>
      <c r="D19" s="11">
        <v>938</v>
      </c>
      <c r="E19" s="11">
        <v>1191</v>
      </c>
      <c r="F19" s="6">
        <v>2129</v>
      </c>
      <c r="G19" s="11">
        <v>279</v>
      </c>
      <c r="H19" s="11">
        <v>2415</v>
      </c>
      <c r="I19" s="7">
        <v>2694</v>
      </c>
    </row>
    <row r="20" spans="2:10">
      <c r="B20" s="6" t="s">
        <v>7</v>
      </c>
      <c r="C20" s="7">
        <f t="shared" ref="C20:E20" si="1">AVERAGE(C14:C19)</f>
        <v>19310.333333333332</v>
      </c>
      <c r="D20" s="7">
        <f t="shared" si="1"/>
        <v>666.5</v>
      </c>
      <c r="E20" s="7">
        <f t="shared" si="1"/>
        <v>1545.3333333333333</v>
      </c>
      <c r="F20" s="7">
        <f>AVERAGE(F14:F19)</f>
        <v>2211.8333333333335</v>
      </c>
      <c r="G20" s="7">
        <f>AVERAGE(G14:G19)</f>
        <v>342.33333333333331</v>
      </c>
      <c r="H20" s="7">
        <f>AVERAGE(H14:H19)</f>
        <v>2135.5</v>
      </c>
      <c r="I20" s="7">
        <f>AVERAGE(I14:I19)</f>
        <v>2477.8333333333335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17435</v>
      </c>
      <c r="D24" s="11">
        <v>312</v>
      </c>
      <c r="E24" s="11">
        <v>3102</v>
      </c>
      <c r="F24" s="6">
        <v>3414</v>
      </c>
      <c r="G24" s="11">
        <v>290</v>
      </c>
      <c r="H24" s="11">
        <v>2861</v>
      </c>
      <c r="I24" s="7">
        <v>3151</v>
      </c>
    </row>
    <row r="25" spans="2:10">
      <c r="B25" s="4" t="s">
        <v>2</v>
      </c>
      <c r="C25" s="11">
        <v>17525</v>
      </c>
      <c r="D25" s="11">
        <v>324</v>
      </c>
      <c r="E25" s="11">
        <v>2887</v>
      </c>
      <c r="F25" s="6">
        <v>3211</v>
      </c>
      <c r="G25" s="11">
        <v>234</v>
      </c>
      <c r="H25" s="11">
        <v>3030</v>
      </c>
      <c r="I25" s="7">
        <v>3264</v>
      </c>
    </row>
    <row r="26" spans="2:10">
      <c r="B26" s="4" t="s">
        <v>3</v>
      </c>
      <c r="C26" s="11">
        <v>18639</v>
      </c>
      <c r="D26" s="11">
        <v>821</v>
      </c>
      <c r="E26" s="11">
        <v>1959</v>
      </c>
      <c r="F26" s="6">
        <v>2780</v>
      </c>
      <c r="G26" s="11">
        <v>846</v>
      </c>
      <c r="H26" s="11">
        <v>1735</v>
      </c>
      <c r="I26" s="7">
        <v>2581</v>
      </c>
    </row>
    <row r="27" spans="2:10">
      <c r="B27" s="4" t="s">
        <v>4</v>
      </c>
      <c r="C27" s="11">
        <v>20029</v>
      </c>
      <c r="D27" s="11">
        <v>325</v>
      </c>
      <c r="E27" s="11">
        <v>1530</v>
      </c>
      <c r="F27" s="6">
        <v>1855</v>
      </c>
      <c r="G27" s="11">
        <v>299</v>
      </c>
      <c r="H27" s="11">
        <v>1817</v>
      </c>
      <c r="I27" s="7">
        <v>2116</v>
      </c>
    </row>
    <row r="28" spans="2:10">
      <c r="B28" s="4" t="s">
        <v>5</v>
      </c>
      <c r="C28" s="11">
        <v>19057</v>
      </c>
      <c r="D28" s="11">
        <v>302</v>
      </c>
      <c r="E28" s="11">
        <v>2490</v>
      </c>
      <c r="F28" s="6">
        <v>2792</v>
      </c>
      <c r="G28" s="11">
        <v>292</v>
      </c>
      <c r="H28" s="11">
        <v>1859</v>
      </c>
      <c r="I28" s="7">
        <v>2151</v>
      </c>
    </row>
    <row r="29" spans="2:10">
      <c r="B29" s="4" t="s">
        <v>6</v>
      </c>
      <c r="C29" s="11">
        <v>19464</v>
      </c>
      <c r="D29" s="11">
        <v>308</v>
      </c>
      <c r="E29" s="11">
        <v>1962</v>
      </c>
      <c r="F29" s="6">
        <v>2270</v>
      </c>
      <c r="G29" s="11">
        <v>362</v>
      </c>
      <c r="H29" s="11">
        <v>1904</v>
      </c>
      <c r="I29" s="7">
        <v>2266</v>
      </c>
    </row>
    <row r="30" spans="2:10">
      <c r="B30" s="6" t="s">
        <v>7</v>
      </c>
      <c r="C30" s="7">
        <f t="shared" ref="C30:E30" si="2">AVERAGE(C24:C29)</f>
        <v>18691.5</v>
      </c>
      <c r="D30" s="7">
        <f t="shared" si="2"/>
        <v>398.66666666666669</v>
      </c>
      <c r="E30" s="7">
        <f t="shared" si="2"/>
        <v>2321.6666666666665</v>
      </c>
      <c r="F30" s="7">
        <f>AVERAGE(F24:F29)</f>
        <v>2720.3333333333335</v>
      </c>
      <c r="G30" s="7">
        <f>AVERAGE(G24:G29)</f>
        <v>387.16666666666669</v>
      </c>
      <c r="H30" s="7">
        <f>AVERAGE(H24:H29)</f>
        <v>2201</v>
      </c>
      <c r="I30" s="7">
        <f>AVERAGE(I24:I29)</f>
        <v>2588.1666666666665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18584.666666666668</v>
      </c>
      <c r="D34" s="5">
        <f>AVERAGE(F4,F14,F24)</f>
        <v>2586.6666666666665</v>
      </c>
      <c r="E34" s="5">
        <f>AVERAGE(I4,I14,I24)</f>
        <v>2828.6666666666665</v>
      </c>
      <c r="F34" s="5">
        <f>SUM(D34:E34)</f>
        <v>5415.333333333333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18012.666666666668</v>
      </c>
      <c r="D35" s="5">
        <f t="shared" ref="D35:D39" si="4">AVERAGE(F5,F15,F25)</f>
        <v>3052.6666666666665</v>
      </c>
      <c r="E35" s="5">
        <f t="shared" ref="E35:E39" si="5">AVERAGE(I5,I15,I25)</f>
        <v>2934.6666666666665</v>
      </c>
      <c r="F35" s="5">
        <f t="shared" ref="F35:F39" si="6">SUM(D35:E35)</f>
        <v>5987.333333333333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18975.333333333332</v>
      </c>
      <c r="D36" s="5">
        <f t="shared" si="4"/>
        <v>2335</v>
      </c>
      <c r="E36" s="5">
        <f t="shared" si="5"/>
        <v>2689.6666666666665</v>
      </c>
      <c r="F36" s="5">
        <f t="shared" si="6"/>
        <v>5024.6666666666661</v>
      </c>
      <c r="G36" s="15" t="str">
        <f t="shared" ca="1" si="7"/>
        <v/>
      </c>
    </row>
    <row r="37" spans="2:7">
      <c r="B37" s="4" t="s">
        <v>4</v>
      </c>
      <c r="C37" s="5">
        <f t="shared" si="3"/>
        <v>20489.333333333332</v>
      </c>
      <c r="D37" s="5">
        <f t="shared" si="4"/>
        <v>1640.6666666666667</v>
      </c>
      <c r="E37" s="5">
        <f t="shared" si="5"/>
        <v>1870</v>
      </c>
      <c r="F37" s="5">
        <f t="shared" si="6"/>
        <v>3510.666666666667</v>
      </c>
      <c r="G37" s="15">
        <f t="shared" ca="1" si="7"/>
        <v>37</v>
      </c>
    </row>
    <row r="38" spans="2:7">
      <c r="B38" s="4" t="s">
        <v>5</v>
      </c>
      <c r="C38" s="5">
        <f t="shared" si="3"/>
        <v>19899.333333333332</v>
      </c>
      <c r="D38" s="5">
        <f t="shared" si="4"/>
        <v>1956.3333333333333</v>
      </c>
      <c r="E38" s="5">
        <f t="shared" si="5"/>
        <v>2144.3333333333335</v>
      </c>
      <c r="F38" s="5">
        <f t="shared" si="6"/>
        <v>4100.666666666667</v>
      </c>
      <c r="G38" s="15" t="str">
        <f t="shared" ca="1" si="7"/>
        <v/>
      </c>
    </row>
    <row r="39" spans="2:7">
      <c r="B39" s="4" t="s">
        <v>6</v>
      </c>
      <c r="C39" s="5">
        <f t="shared" si="3"/>
        <v>19519.666666666668</v>
      </c>
      <c r="D39" s="5">
        <f t="shared" si="4"/>
        <v>1981</v>
      </c>
      <c r="E39" s="5">
        <f t="shared" si="5"/>
        <v>2499.3333333333335</v>
      </c>
      <c r="F39" s="5">
        <f t="shared" si="6"/>
        <v>4480.3333333333339</v>
      </c>
      <c r="G39" s="15" t="str">
        <f t="shared" ca="1" si="7"/>
        <v/>
      </c>
    </row>
    <row r="40" spans="2:7">
      <c r="B40" s="8" t="s">
        <v>7</v>
      </c>
      <c r="C40" s="9">
        <f>AVERAGE(C34:C39)</f>
        <v>19246.833333333332</v>
      </c>
      <c r="D40" s="9">
        <f>AVERAGE(D34:D39)</f>
        <v>2258.7222222222222</v>
      </c>
      <c r="E40" s="9">
        <f>AVERAGE(E34:E39)</f>
        <v>2494.4444444444448</v>
      </c>
      <c r="F40" s="9">
        <f>AVERAGE(F34:F39)</f>
        <v>4753.166666666667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4</v>
      </c>
      <c r="D43" s="11" t="str">
        <f ca="1">IF(SUM($G$34:$G$39) &lt;&gt; 0, CONCATENATE("$C$",SUM($G$34:$G$39)), "" )</f>
        <v>$C$37</v>
      </c>
      <c r="E43" s="11">
        <f ca="1">INDIRECT(D43)</f>
        <v>20489.333333333332</v>
      </c>
    </row>
    <row r="44" spans="2:7">
      <c r="B44" s="27"/>
      <c r="C44" s="28"/>
      <c r="D44" s="11" t="str">
        <f ca="1">IF(SUM($G$34:$G$39) &lt;&gt; 0, CONCATENATE("$D$",SUM($G$34:$G$39)), "" )</f>
        <v>$D$37</v>
      </c>
      <c r="E44" s="11">
        <f ca="1">INDIRECT(D44)</f>
        <v>1640.6666666666667</v>
      </c>
    </row>
    <row r="45" spans="2:7">
      <c r="B45" s="27"/>
      <c r="C45" s="28"/>
      <c r="D45" s="11" t="str">
        <f ca="1">IF(SUM($G$34:$G$39) &lt;&gt; 0, CONCATENATE("$E$",SUM($G$34:$G$39)), "" )</f>
        <v>$E$37</v>
      </c>
      <c r="E45" s="11">
        <f ca="1">INDIRECT(D45)</f>
        <v>1870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20437</v>
      </c>
      <c r="D4" s="11">
        <v>46</v>
      </c>
      <c r="E4" s="11">
        <v>1500</v>
      </c>
      <c r="F4" s="6">
        <v>1546</v>
      </c>
      <c r="G4" s="11">
        <v>226</v>
      </c>
      <c r="H4" s="11">
        <v>1791</v>
      </c>
      <c r="I4" s="7">
        <v>2017</v>
      </c>
    </row>
    <row r="5" spans="2:9">
      <c r="B5" s="4" t="s">
        <v>2</v>
      </c>
      <c r="C5" s="11">
        <v>20494</v>
      </c>
      <c r="D5" s="11">
        <v>30</v>
      </c>
      <c r="E5" s="11">
        <v>1375</v>
      </c>
      <c r="F5" s="6">
        <v>1405</v>
      </c>
      <c r="G5" s="11">
        <v>314</v>
      </c>
      <c r="H5" s="11">
        <v>1787</v>
      </c>
      <c r="I5" s="7">
        <v>2101</v>
      </c>
    </row>
    <row r="6" spans="2:9">
      <c r="B6" s="4" t="s">
        <v>3</v>
      </c>
      <c r="C6" s="11">
        <v>17962</v>
      </c>
      <c r="D6" s="11">
        <v>41</v>
      </c>
      <c r="E6" s="11">
        <v>3165</v>
      </c>
      <c r="F6" s="6">
        <v>3206</v>
      </c>
      <c r="G6" s="11">
        <v>252</v>
      </c>
      <c r="H6" s="11">
        <v>2580</v>
      </c>
      <c r="I6" s="7">
        <v>2832</v>
      </c>
    </row>
    <row r="7" spans="2:9">
      <c r="B7" s="4" t="s">
        <v>4</v>
      </c>
      <c r="C7" s="11">
        <v>20100</v>
      </c>
      <c r="D7" s="11">
        <v>42</v>
      </c>
      <c r="E7" s="11">
        <v>2208</v>
      </c>
      <c r="F7" s="6">
        <v>2250</v>
      </c>
      <c r="G7" s="11">
        <v>287</v>
      </c>
      <c r="H7" s="11">
        <v>1363</v>
      </c>
      <c r="I7" s="7">
        <v>1650</v>
      </c>
    </row>
    <row r="8" spans="2:9">
      <c r="B8" s="4" t="s">
        <v>5</v>
      </c>
      <c r="C8" s="11">
        <v>19746</v>
      </c>
      <c r="D8" s="11">
        <v>16</v>
      </c>
      <c r="E8" s="11">
        <v>1938</v>
      </c>
      <c r="F8" s="6">
        <v>1954</v>
      </c>
      <c r="G8" s="11">
        <v>325</v>
      </c>
      <c r="H8" s="11">
        <v>1975</v>
      </c>
      <c r="I8" s="7">
        <v>2300</v>
      </c>
    </row>
    <row r="9" spans="2:9">
      <c r="B9" s="4" t="s">
        <v>6</v>
      </c>
      <c r="C9" s="11">
        <v>19793</v>
      </c>
      <c r="D9" s="11">
        <v>254</v>
      </c>
      <c r="E9" s="11">
        <v>1585</v>
      </c>
      <c r="F9" s="6">
        <v>1839</v>
      </c>
      <c r="G9" s="11">
        <v>691</v>
      </c>
      <c r="H9" s="11">
        <v>1677</v>
      </c>
      <c r="I9" s="7">
        <v>2368</v>
      </c>
    </row>
    <row r="10" spans="2:9">
      <c r="B10" s="6" t="s">
        <v>7</v>
      </c>
      <c r="C10" s="7">
        <f t="shared" ref="C10:E10" si="0">AVERAGE(C4:C9)</f>
        <v>19755.333333333332</v>
      </c>
      <c r="D10" s="7">
        <f t="shared" si="0"/>
        <v>71.5</v>
      </c>
      <c r="E10" s="7">
        <f t="shared" si="0"/>
        <v>1961.8333333333333</v>
      </c>
      <c r="F10" s="7">
        <f>AVERAGE(F4:F9)</f>
        <v>2033.3333333333333</v>
      </c>
      <c r="G10" s="7">
        <f>AVERAGE(G4:G9)</f>
        <v>349.16666666666669</v>
      </c>
      <c r="H10" s="7">
        <f>AVERAGE(H4:H9)</f>
        <v>1862.1666666666667</v>
      </c>
      <c r="I10" s="7">
        <f>AVERAGE(I4:I9)</f>
        <v>2211.3333333333335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20289</v>
      </c>
      <c r="D14" s="11">
        <v>522</v>
      </c>
      <c r="E14" s="11">
        <v>1153</v>
      </c>
      <c r="F14" s="6">
        <v>1675</v>
      </c>
      <c r="G14" s="11">
        <v>222</v>
      </c>
      <c r="H14" s="11">
        <v>1814</v>
      </c>
      <c r="I14" s="7">
        <v>2036</v>
      </c>
    </row>
    <row r="15" spans="2:9">
      <c r="B15" s="4" t="s">
        <v>2</v>
      </c>
      <c r="C15" s="11">
        <v>20223</v>
      </c>
      <c r="D15" s="11">
        <v>315</v>
      </c>
      <c r="E15" s="11">
        <v>1383</v>
      </c>
      <c r="F15" s="6">
        <v>1698</v>
      </c>
      <c r="G15" s="11">
        <v>301</v>
      </c>
      <c r="H15" s="11">
        <v>1778</v>
      </c>
      <c r="I15" s="7">
        <v>2079</v>
      </c>
    </row>
    <row r="16" spans="2:9">
      <c r="B16" s="4" t="s">
        <v>3</v>
      </c>
      <c r="C16" s="11">
        <v>18339</v>
      </c>
      <c r="D16" s="11">
        <v>299</v>
      </c>
      <c r="E16" s="11">
        <v>2507</v>
      </c>
      <c r="F16" s="6">
        <v>2806</v>
      </c>
      <c r="G16" s="11">
        <v>236</v>
      </c>
      <c r="H16" s="11">
        <v>2619</v>
      </c>
      <c r="I16" s="7">
        <v>2855</v>
      </c>
    </row>
    <row r="17" spans="2:10">
      <c r="B17" s="4" t="s">
        <v>4</v>
      </c>
      <c r="C17" s="11">
        <v>19504</v>
      </c>
      <c r="D17" s="11">
        <v>532</v>
      </c>
      <c r="E17" s="11">
        <v>2234</v>
      </c>
      <c r="F17" s="6">
        <v>2766</v>
      </c>
      <c r="G17" s="11">
        <v>272</v>
      </c>
      <c r="H17" s="11">
        <v>1458</v>
      </c>
      <c r="I17" s="7">
        <v>1730</v>
      </c>
    </row>
    <row r="18" spans="2:10">
      <c r="B18" s="4" t="s">
        <v>5</v>
      </c>
      <c r="C18" s="11">
        <v>19779</v>
      </c>
      <c r="D18" s="11">
        <v>234</v>
      </c>
      <c r="E18" s="11">
        <v>1471</v>
      </c>
      <c r="F18" s="6">
        <v>1705</v>
      </c>
      <c r="G18" s="11">
        <v>327</v>
      </c>
      <c r="H18" s="11">
        <v>2189</v>
      </c>
      <c r="I18" s="7">
        <v>2516</v>
      </c>
    </row>
    <row r="19" spans="2:10">
      <c r="B19" s="4" t="s">
        <v>6</v>
      </c>
      <c r="C19" s="11">
        <v>19435</v>
      </c>
      <c r="D19" s="11">
        <v>729</v>
      </c>
      <c r="E19" s="11">
        <v>983</v>
      </c>
      <c r="F19" s="6">
        <v>1712</v>
      </c>
      <c r="G19" s="11">
        <v>780</v>
      </c>
      <c r="H19" s="11">
        <v>2073</v>
      </c>
      <c r="I19" s="7">
        <v>2853</v>
      </c>
    </row>
    <row r="20" spans="2:10">
      <c r="B20" s="6" t="s">
        <v>7</v>
      </c>
      <c r="C20" s="7">
        <f t="shared" ref="C20:E20" si="1">AVERAGE(C14:C19)</f>
        <v>19594.833333333332</v>
      </c>
      <c r="D20" s="7">
        <f t="shared" si="1"/>
        <v>438.5</v>
      </c>
      <c r="E20" s="7">
        <f t="shared" si="1"/>
        <v>1621.8333333333333</v>
      </c>
      <c r="F20" s="7">
        <f>AVERAGE(F14:F19)</f>
        <v>2060.3333333333335</v>
      </c>
      <c r="G20" s="7">
        <f>AVERAGE(G14:G19)</f>
        <v>356.33333333333331</v>
      </c>
      <c r="H20" s="7">
        <f>AVERAGE(H14:H19)</f>
        <v>1988.5</v>
      </c>
      <c r="I20" s="7">
        <f>AVERAGE(I14:I19)</f>
        <v>2344.8333333333335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19104</v>
      </c>
      <c r="D24" s="11">
        <v>329</v>
      </c>
      <c r="E24" s="11">
        <v>2174</v>
      </c>
      <c r="F24" s="6">
        <v>2503</v>
      </c>
      <c r="G24" s="11">
        <v>268</v>
      </c>
      <c r="H24" s="11">
        <v>2125</v>
      </c>
      <c r="I24" s="7">
        <v>2393</v>
      </c>
    </row>
    <row r="25" spans="2:10">
      <c r="B25" s="4" t="s">
        <v>2</v>
      </c>
      <c r="C25" s="11">
        <v>19518</v>
      </c>
      <c r="D25" s="11">
        <v>322</v>
      </c>
      <c r="E25" s="11">
        <v>2053</v>
      </c>
      <c r="F25" s="6">
        <v>2375</v>
      </c>
      <c r="G25" s="11">
        <v>309</v>
      </c>
      <c r="H25" s="11">
        <v>1798</v>
      </c>
      <c r="I25" s="7">
        <v>2107</v>
      </c>
    </row>
    <row r="26" spans="2:10">
      <c r="B26" s="4" t="s">
        <v>3</v>
      </c>
      <c r="C26" s="11">
        <v>16874</v>
      </c>
      <c r="D26" s="11">
        <v>326</v>
      </c>
      <c r="E26" s="11">
        <v>3298</v>
      </c>
      <c r="F26" s="6">
        <v>3624</v>
      </c>
      <c r="G26" s="11">
        <v>289</v>
      </c>
      <c r="H26" s="11">
        <v>3213</v>
      </c>
      <c r="I26" s="7">
        <v>3502</v>
      </c>
    </row>
    <row r="27" spans="2:10">
      <c r="B27" s="4" t="s">
        <v>4</v>
      </c>
      <c r="C27" s="11">
        <v>18389</v>
      </c>
      <c r="D27" s="11">
        <v>325</v>
      </c>
      <c r="E27" s="11">
        <v>3071</v>
      </c>
      <c r="F27" s="6">
        <v>3396</v>
      </c>
      <c r="G27" s="11">
        <v>294</v>
      </c>
      <c r="H27" s="11">
        <v>1921</v>
      </c>
      <c r="I27" s="7">
        <v>2215</v>
      </c>
    </row>
    <row r="28" spans="2:10">
      <c r="B28" s="4" t="s">
        <v>5</v>
      </c>
      <c r="C28" s="11">
        <v>17499</v>
      </c>
      <c r="D28" s="11">
        <v>295</v>
      </c>
      <c r="E28" s="11">
        <v>2718</v>
      </c>
      <c r="F28" s="6">
        <v>3013</v>
      </c>
      <c r="G28" s="11">
        <v>381</v>
      </c>
      <c r="H28" s="11">
        <v>3107</v>
      </c>
      <c r="I28" s="7">
        <v>3488</v>
      </c>
    </row>
    <row r="29" spans="2:10">
      <c r="B29" s="4" t="s">
        <v>6</v>
      </c>
      <c r="C29" s="11">
        <v>18598</v>
      </c>
      <c r="D29" s="11">
        <v>830</v>
      </c>
      <c r="E29" s="11">
        <v>1711</v>
      </c>
      <c r="F29" s="6">
        <v>2541</v>
      </c>
      <c r="G29" s="11">
        <v>781</v>
      </c>
      <c r="H29" s="11">
        <v>2080</v>
      </c>
      <c r="I29" s="7">
        <v>2861</v>
      </c>
    </row>
    <row r="30" spans="2:10">
      <c r="B30" s="6" t="s">
        <v>7</v>
      </c>
      <c r="C30" s="7">
        <f t="shared" ref="C30:E30" si="2">AVERAGE(C24:C29)</f>
        <v>18330.333333333332</v>
      </c>
      <c r="D30" s="7">
        <f t="shared" si="2"/>
        <v>404.5</v>
      </c>
      <c r="E30" s="7">
        <f t="shared" si="2"/>
        <v>2504.1666666666665</v>
      </c>
      <c r="F30" s="7">
        <f>AVERAGE(F24:F29)</f>
        <v>2908.6666666666665</v>
      </c>
      <c r="G30" s="7">
        <f>AVERAGE(G24:G29)</f>
        <v>387</v>
      </c>
      <c r="H30" s="7">
        <f>AVERAGE(H24:H29)</f>
        <v>2374</v>
      </c>
      <c r="I30" s="7">
        <f>AVERAGE(I24:I29)</f>
        <v>2761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19943.333333333332</v>
      </c>
      <c r="D34" s="5">
        <f>AVERAGE(F4,F14,F24)</f>
        <v>1908</v>
      </c>
      <c r="E34" s="5">
        <f>AVERAGE(I4,I14,I24)</f>
        <v>2148.6666666666665</v>
      </c>
      <c r="F34" s="5">
        <f>SUM(D34:E34)</f>
        <v>4056.6666666666665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20078.333333333332</v>
      </c>
      <c r="D35" s="5">
        <f t="shared" ref="D35:D39" si="4">AVERAGE(F5,F15,F25)</f>
        <v>1826</v>
      </c>
      <c r="E35" s="5">
        <f t="shared" ref="E35:E39" si="5">AVERAGE(I5,I15,I25)</f>
        <v>2095.6666666666665</v>
      </c>
      <c r="F35" s="5">
        <f t="shared" ref="F35:F39" si="6">SUM(D35:E35)</f>
        <v>3921.6666666666665</v>
      </c>
      <c r="G35" s="15">
        <f t="shared" ref="G35:G39" ca="1" si="7">IF(AND(F35=MIN($F$34:$F$39),F35&lt;&gt;0),CELL("lin",F35),"")</f>
        <v>35</v>
      </c>
    </row>
    <row r="36" spans="2:7">
      <c r="B36" s="4" t="s">
        <v>3</v>
      </c>
      <c r="C36" s="5">
        <f t="shared" si="3"/>
        <v>17725</v>
      </c>
      <c r="D36" s="5">
        <f t="shared" si="4"/>
        <v>3212</v>
      </c>
      <c r="E36" s="5">
        <f t="shared" si="5"/>
        <v>3063</v>
      </c>
      <c r="F36" s="5">
        <f t="shared" si="6"/>
        <v>6275</v>
      </c>
      <c r="G36" s="15" t="str">
        <f t="shared" ca="1" si="7"/>
        <v/>
      </c>
    </row>
    <row r="37" spans="2:7">
      <c r="B37" s="4" t="s">
        <v>4</v>
      </c>
      <c r="C37" s="5">
        <f t="shared" si="3"/>
        <v>19331</v>
      </c>
      <c r="D37" s="5">
        <f t="shared" si="4"/>
        <v>2804</v>
      </c>
      <c r="E37" s="5">
        <f t="shared" si="5"/>
        <v>1865</v>
      </c>
      <c r="F37" s="5">
        <f t="shared" si="6"/>
        <v>4669</v>
      </c>
      <c r="G37" s="15" t="str">
        <f t="shared" ca="1" si="7"/>
        <v/>
      </c>
    </row>
    <row r="38" spans="2:7">
      <c r="B38" s="4" t="s">
        <v>5</v>
      </c>
      <c r="C38" s="5">
        <f t="shared" si="3"/>
        <v>19008</v>
      </c>
      <c r="D38" s="5">
        <f t="shared" si="4"/>
        <v>2224</v>
      </c>
      <c r="E38" s="5">
        <f t="shared" si="5"/>
        <v>2768</v>
      </c>
      <c r="F38" s="5">
        <f t="shared" si="6"/>
        <v>4992</v>
      </c>
      <c r="G38" s="15" t="str">
        <f t="shared" ca="1" si="7"/>
        <v/>
      </c>
    </row>
    <row r="39" spans="2:7">
      <c r="B39" s="4" t="s">
        <v>6</v>
      </c>
      <c r="C39" s="5">
        <f t="shared" si="3"/>
        <v>19275.333333333332</v>
      </c>
      <c r="D39" s="5">
        <f t="shared" si="4"/>
        <v>2030.6666666666667</v>
      </c>
      <c r="E39" s="5">
        <f t="shared" si="5"/>
        <v>2694</v>
      </c>
      <c r="F39" s="5">
        <f t="shared" si="6"/>
        <v>4724.666666666667</v>
      </c>
      <c r="G39" s="15" t="str">
        <f t="shared" ca="1" si="7"/>
        <v/>
      </c>
    </row>
    <row r="40" spans="2:7">
      <c r="B40" s="8" t="s">
        <v>7</v>
      </c>
      <c r="C40" s="9">
        <f>AVERAGE(C34:C39)</f>
        <v>19226.833333333332</v>
      </c>
      <c r="D40" s="9">
        <f>AVERAGE(D34:D39)</f>
        <v>2334.1111111111109</v>
      </c>
      <c r="E40" s="9">
        <f>AVERAGE(E34:E39)</f>
        <v>2439.0555555555552</v>
      </c>
      <c r="F40" s="9">
        <f>AVERAGE(F34:F39)</f>
        <v>4773.166666666667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2</v>
      </c>
      <c r="D43" s="11" t="str">
        <f ca="1">IF(SUM($G$34:$G$39) &lt;&gt; 0, CONCATENATE("$C$",SUM($G$34:$G$39)), "" )</f>
        <v>$C$35</v>
      </c>
      <c r="E43" s="11">
        <f ca="1">INDIRECT(D43)</f>
        <v>20078.333333333332</v>
      </c>
    </row>
    <row r="44" spans="2:7">
      <c r="B44" s="27"/>
      <c r="C44" s="28"/>
      <c r="D44" s="11" t="str">
        <f ca="1">IF(SUM($G$34:$G$39) &lt;&gt; 0, CONCATENATE("$D$",SUM($G$34:$G$39)), "" )</f>
        <v>$D$35</v>
      </c>
      <c r="E44" s="11">
        <f ca="1">INDIRECT(D44)</f>
        <v>1826</v>
      </c>
    </row>
    <row r="45" spans="2:7">
      <c r="B45" s="27"/>
      <c r="C45" s="28"/>
      <c r="D45" s="11" t="str">
        <f ca="1">IF(SUM($G$34:$G$39) &lt;&gt; 0, CONCATENATE("$E$",SUM($G$34:$G$39)), "" )</f>
        <v>$E$35</v>
      </c>
      <c r="E45" s="11">
        <f ca="1">INDIRECT(D45)</f>
        <v>2095.6666666666665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abSelected="1"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18410</v>
      </c>
      <c r="D4" s="11">
        <v>82</v>
      </c>
      <c r="E4" s="11">
        <v>2669</v>
      </c>
      <c r="F4" s="6">
        <v>2751</v>
      </c>
      <c r="G4" s="11">
        <v>441</v>
      </c>
      <c r="H4" s="11">
        <v>2398</v>
      </c>
      <c r="I4" s="7">
        <v>2839</v>
      </c>
    </row>
    <row r="5" spans="2:9">
      <c r="B5" s="4" t="s">
        <v>2</v>
      </c>
      <c r="C5" s="11">
        <v>20590</v>
      </c>
      <c r="D5" s="11">
        <v>185</v>
      </c>
      <c r="E5" s="11">
        <v>1320</v>
      </c>
      <c r="F5" s="6">
        <v>1505</v>
      </c>
      <c r="G5" s="11">
        <v>280</v>
      </c>
      <c r="H5" s="11">
        <v>1625</v>
      </c>
      <c r="I5" s="7">
        <v>1905</v>
      </c>
    </row>
    <row r="6" spans="2:9">
      <c r="B6" s="4" t="s">
        <v>3</v>
      </c>
      <c r="C6" s="11">
        <v>20428</v>
      </c>
      <c r="D6" s="11">
        <v>15</v>
      </c>
      <c r="E6" s="11">
        <v>1619</v>
      </c>
      <c r="F6" s="6">
        <v>1634</v>
      </c>
      <c r="G6" s="11">
        <v>270</v>
      </c>
      <c r="H6" s="11">
        <v>1668</v>
      </c>
      <c r="I6" s="7">
        <v>1938</v>
      </c>
    </row>
    <row r="7" spans="2:9">
      <c r="B7" s="4" t="s">
        <v>4</v>
      </c>
      <c r="C7" s="11">
        <v>19212</v>
      </c>
      <c r="D7" s="11">
        <v>24</v>
      </c>
      <c r="E7" s="11">
        <v>2334</v>
      </c>
      <c r="F7" s="6">
        <v>2358</v>
      </c>
      <c r="G7" s="11">
        <v>266</v>
      </c>
      <c r="H7" s="11">
        <v>2164</v>
      </c>
      <c r="I7" s="7">
        <v>2430</v>
      </c>
    </row>
    <row r="8" spans="2:9">
      <c r="B8" s="4" t="s">
        <v>5</v>
      </c>
      <c r="C8" s="11">
        <v>18933</v>
      </c>
      <c r="D8" s="11">
        <v>11</v>
      </c>
      <c r="E8" s="11">
        <v>2271</v>
      </c>
      <c r="F8" s="6">
        <v>2282</v>
      </c>
      <c r="G8" s="11">
        <v>220</v>
      </c>
      <c r="H8" s="11">
        <v>2565</v>
      </c>
      <c r="I8" s="7">
        <v>2785</v>
      </c>
    </row>
    <row r="9" spans="2:9">
      <c r="B9" s="4" t="s">
        <v>6</v>
      </c>
      <c r="C9" s="11">
        <v>19071</v>
      </c>
      <c r="D9" s="11">
        <v>42</v>
      </c>
      <c r="E9" s="11">
        <v>2427</v>
      </c>
      <c r="F9" s="6">
        <v>2469</v>
      </c>
      <c r="G9" s="11">
        <v>239</v>
      </c>
      <c r="H9" s="11">
        <v>2221</v>
      </c>
      <c r="I9" s="7">
        <v>2460</v>
      </c>
    </row>
    <row r="10" spans="2:9">
      <c r="B10" s="6" t="s">
        <v>7</v>
      </c>
      <c r="C10" s="7">
        <f t="shared" ref="C10:E10" si="0">AVERAGE(C4:C9)</f>
        <v>19440.666666666668</v>
      </c>
      <c r="D10" s="7">
        <f t="shared" si="0"/>
        <v>59.833333333333336</v>
      </c>
      <c r="E10" s="7">
        <f t="shared" si="0"/>
        <v>2106.6666666666665</v>
      </c>
      <c r="F10" s="7">
        <f>AVERAGE(F4:F9)</f>
        <v>2166.5</v>
      </c>
      <c r="G10" s="7">
        <f>AVERAGE(G4:G9)</f>
        <v>286</v>
      </c>
      <c r="H10" s="7">
        <f>AVERAGE(H4:H9)</f>
        <v>2106.8333333333335</v>
      </c>
      <c r="I10" s="7">
        <f>AVERAGE(I4:I9)</f>
        <v>2392.8333333333335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17907</v>
      </c>
      <c r="D14" s="11">
        <v>248</v>
      </c>
      <c r="E14" s="11">
        <v>2571</v>
      </c>
      <c r="F14" s="6">
        <v>2819</v>
      </c>
      <c r="G14" s="11">
        <v>467</v>
      </c>
      <c r="H14" s="11">
        <v>2807</v>
      </c>
      <c r="I14" s="7">
        <v>3274</v>
      </c>
    </row>
    <row r="15" spans="2:9">
      <c r="B15" s="4" t="s">
        <v>2</v>
      </c>
      <c r="C15" s="11">
        <v>20212</v>
      </c>
      <c r="D15" s="11">
        <v>589</v>
      </c>
      <c r="E15" s="11">
        <v>1633</v>
      </c>
      <c r="F15" s="6">
        <v>2222</v>
      </c>
      <c r="G15" s="11">
        <v>264</v>
      </c>
      <c r="H15" s="11">
        <v>1302</v>
      </c>
      <c r="I15" s="7">
        <v>1566</v>
      </c>
    </row>
    <row r="16" spans="2:9">
      <c r="B16" s="4" t="s">
        <v>3</v>
      </c>
      <c r="C16" s="11">
        <v>20441</v>
      </c>
      <c r="D16" s="11">
        <v>279</v>
      </c>
      <c r="E16" s="11">
        <v>1512</v>
      </c>
      <c r="F16" s="6">
        <v>1791</v>
      </c>
      <c r="G16" s="11">
        <v>274</v>
      </c>
      <c r="H16" s="11">
        <v>1494</v>
      </c>
      <c r="I16" s="7">
        <v>1768</v>
      </c>
    </row>
    <row r="17" spans="2:10">
      <c r="B17" s="4" t="s">
        <v>4</v>
      </c>
      <c r="C17" s="11">
        <v>18980</v>
      </c>
      <c r="D17" s="11">
        <v>385</v>
      </c>
      <c r="E17" s="11">
        <v>2398</v>
      </c>
      <c r="F17" s="6">
        <v>2783</v>
      </c>
      <c r="G17" s="11">
        <v>245</v>
      </c>
      <c r="H17" s="11">
        <v>1992</v>
      </c>
      <c r="I17" s="7">
        <v>2237</v>
      </c>
    </row>
    <row r="18" spans="2:10">
      <c r="B18" s="4" t="s">
        <v>5</v>
      </c>
      <c r="C18" s="11">
        <v>18624</v>
      </c>
      <c r="D18" s="11">
        <v>414</v>
      </c>
      <c r="E18" s="11">
        <v>1981</v>
      </c>
      <c r="F18" s="6">
        <v>2395</v>
      </c>
      <c r="G18" s="11">
        <v>209</v>
      </c>
      <c r="H18" s="11">
        <v>2772</v>
      </c>
      <c r="I18" s="7">
        <v>2981</v>
      </c>
    </row>
    <row r="19" spans="2:10">
      <c r="B19" s="4" t="s">
        <v>6</v>
      </c>
      <c r="C19" s="11">
        <v>17897</v>
      </c>
      <c r="D19" s="11">
        <v>392</v>
      </c>
      <c r="E19" s="11">
        <v>2694</v>
      </c>
      <c r="F19" s="6">
        <v>3086</v>
      </c>
      <c r="G19" s="11">
        <v>215</v>
      </c>
      <c r="H19" s="11">
        <v>2802</v>
      </c>
      <c r="I19" s="7">
        <v>3017</v>
      </c>
    </row>
    <row r="20" spans="2:10">
      <c r="B20" s="6" t="s">
        <v>7</v>
      </c>
      <c r="C20" s="7">
        <f t="shared" ref="C20:E20" si="1">AVERAGE(C14:C19)</f>
        <v>19010.166666666668</v>
      </c>
      <c r="D20" s="7">
        <f t="shared" si="1"/>
        <v>384.5</v>
      </c>
      <c r="E20" s="7">
        <f t="shared" si="1"/>
        <v>2131.5</v>
      </c>
      <c r="F20" s="7">
        <f>AVERAGE(F14:F19)</f>
        <v>2516</v>
      </c>
      <c r="G20" s="7">
        <f>AVERAGE(G14:G19)</f>
        <v>279</v>
      </c>
      <c r="H20" s="7">
        <f>AVERAGE(H14:H19)</f>
        <v>2194.8333333333335</v>
      </c>
      <c r="I20" s="7">
        <f>AVERAGE(I14:I19)</f>
        <v>2473.8333333333335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17031</v>
      </c>
      <c r="D24" s="11">
        <v>378</v>
      </c>
      <c r="E24" s="11">
        <v>3064</v>
      </c>
      <c r="F24" s="6">
        <v>3442</v>
      </c>
      <c r="G24" s="11">
        <v>502</v>
      </c>
      <c r="H24" s="11">
        <v>3025</v>
      </c>
      <c r="I24" s="7">
        <v>3527</v>
      </c>
    </row>
    <row r="25" spans="2:10">
      <c r="B25" s="4" t="s">
        <v>2</v>
      </c>
      <c r="C25" s="11">
        <v>18385</v>
      </c>
      <c r="D25" s="11">
        <v>371</v>
      </c>
      <c r="E25" s="11">
        <v>2752</v>
      </c>
      <c r="F25" s="6">
        <v>3123</v>
      </c>
      <c r="G25" s="11">
        <v>299</v>
      </c>
      <c r="H25" s="11">
        <v>2193</v>
      </c>
      <c r="I25" s="7">
        <v>2492</v>
      </c>
    </row>
    <row r="26" spans="2:10">
      <c r="B26" s="4" t="s">
        <v>3</v>
      </c>
      <c r="C26" s="11">
        <v>18919</v>
      </c>
      <c r="D26" s="11">
        <v>328</v>
      </c>
      <c r="E26" s="11">
        <v>2443</v>
      </c>
      <c r="F26" s="6">
        <v>2771</v>
      </c>
      <c r="G26" s="11">
        <v>289</v>
      </c>
      <c r="H26" s="11">
        <v>2021</v>
      </c>
      <c r="I26" s="7">
        <v>2310</v>
      </c>
    </row>
    <row r="27" spans="2:10">
      <c r="B27" s="4" t="s">
        <v>4</v>
      </c>
      <c r="C27" s="11">
        <v>16727</v>
      </c>
      <c r="D27" s="11">
        <v>324</v>
      </c>
      <c r="E27" s="11">
        <v>3723</v>
      </c>
      <c r="F27" s="6">
        <v>4047</v>
      </c>
      <c r="G27" s="11">
        <v>293</v>
      </c>
      <c r="H27" s="11">
        <v>2933</v>
      </c>
      <c r="I27" s="7">
        <v>3226</v>
      </c>
    </row>
    <row r="28" spans="2:10">
      <c r="B28" s="4" t="s">
        <v>5</v>
      </c>
      <c r="C28" s="11">
        <v>18324</v>
      </c>
      <c r="D28" s="11">
        <v>301</v>
      </c>
      <c r="E28" s="11">
        <v>2508</v>
      </c>
      <c r="F28" s="6">
        <v>2809</v>
      </c>
      <c r="G28" s="11">
        <v>258</v>
      </c>
      <c r="H28" s="11">
        <v>2609</v>
      </c>
      <c r="I28" s="7">
        <v>2867</v>
      </c>
    </row>
    <row r="29" spans="2:10">
      <c r="B29" s="4" t="s">
        <v>6</v>
      </c>
      <c r="C29" s="11">
        <v>17696</v>
      </c>
      <c r="D29" s="11">
        <v>320</v>
      </c>
      <c r="E29" s="11">
        <v>2770</v>
      </c>
      <c r="F29" s="6">
        <v>3090</v>
      </c>
      <c r="G29" s="11">
        <v>263</v>
      </c>
      <c r="H29" s="11">
        <v>2951</v>
      </c>
      <c r="I29" s="7">
        <v>3214</v>
      </c>
    </row>
    <row r="30" spans="2:10">
      <c r="B30" s="6" t="s">
        <v>7</v>
      </c>
      <c r="C30" s="7">
        <f t="shared" ref="C30:E30" si="2">AVERAGE(C24:C29)</f>
        <v>17847</v>
      </c>
      <c r="D30" s="7">
        <f t="shared" si="2"/>
        <v>337</v>
      </c>
      <c r="E30" s="7">
        <f t="shared" si="2"/>
        <v>2876.6666666666665</v>
      </c>
      <c r="F30" s="7">
        <f>AVERAGE(F24:F29)</f>
        <v>3213.6666666666665</v>
      </c>
      <c r="G30" s="7">
        <f>AVERAGE(G24:G29)</f>
        <v>317.33333333333331</v>
      </c>
      <c r="H30" s="7">
        <f>AVERAGE(H24:H29)</f>
        <v>2622</v>
      </c>
      <c r="I30" s="7">
        <f>AVERAGE(I24:I29)</f>
        <v>2939.3333333333335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17782.666666666668</v>
      </c>
      <c r="D34" s="5">
        <f>AVERAGE(F4,F14,F24)</f>
        <v>3004</v>
      </c>
      <c r="E34" s="5">
        <f>AVERAGE(I4,I14,I24)</f>
        <v>3213.3333333333335</v>
      </c>
      <c r="F34" s="5">
        <f>SUM(D34:E34)</f>
        <v>6217.3333333333339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19729</v>
      </c>
      <c r="D35" s="5">
        <f t="shared" ref="D35:D39" si="4">AVERAGE(F5,F15,F25)</f>
        <v>2283.3333333333335</v>
      </c>
      <c r="E35" s="5">
        <f t="shared" ref="E35:E39" si="5">AVERAGE(I5,I15,I25)</f>
        <v>1987.6666666666667</v>
      </c>
      <c r="F35" s="5">
        <f t="shared" ref="F35:F39" si="6">SUM(D35:E35)</f>
        <v>4271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19929.333333333332</v>
      </c>
      <c r="D36" s="5">
        <f t="shared" si="4"/>
        <v>2065.3333333333335</v>
      </c>
      <c r="E36" s="5">
        <f t="shared" si="5"/>
        <v>2005.3333333333333</v>
      </c>
      <c r="F36" s="5">
        <f t="shared" si="6"/>
        <v>4070.666666666667</v>
      </c>
      <c r="G36" s="15">
        <f t="shared" ca="1" si="7"/>
        <v>36</v>
      </c>
    </row>
    <row r="37" spans="2:7">
      <c r="B37" s="4" t="s">
        <v>4</v>
      </c>
      <c r="C37" s="5">
        <f t="shared" si="3"/>
        <v>18306.333333333332</v>
      </c>
      <c r="D37" s="5">
        <f t="shared" si="4"/>
        <v>3062.6666666666665</v>
      </c>
      <c r="E37" s="5">
        <f t="shared" si="5"/>
        <v>2631</v>
      </c>
      <c r="F37" s="5">
        <f t="shared" si="6"/>
        <v>5693.6666666666661</v>
      </c>
      <c r="G37" s="15" t="str">
        <f t="shared" ca="1" si="7"/>
        <v/>
      </c>
    </row>
    <row r="38" spans="2:7">
      <c r="B38" s="4" t="s">
        <v>5</v>
      </c>
      <c r="C38" s="5">
        <f t="shared" si="3"/>
        <v>18627</v>
      </c>
      <c r="D38" s="5">
        <f t="shared" si="4"/>
        <v>2495.3333333333335</v>
      </c>
      <c r="E38" s="5">
        <f t="shared" si="5"/>
        <v>2877.6666666666665</v>
      </c>
      <c r="F38" s="5">
        <f t="shared" si="6"/>
        <v>5373</v>
      </c>
      <c r="G38" s="15" t="str">
        <f t="shared" ca="1" si="7"/>
        <v/>
      </c>
    </row>
    <row r="39" spans="2:7">
      <c r="B39" s="4" t="s">
        <v>6</v>
      </c>
      <c r="C39" s="5">
        <f t="shared" si="3"/>
        <v>18221.333333333332</v>
      </c>
      <c r="D39" s="5">
        <f t="shared" si="4"/>
        <v>2881.6666666666665</v>
      </c>
      <c r="E39" s="5">
        <f t="shared" si="5"/>
        <v>2897</v>
      </c>
      <c r="F39" s="5">
        <f t="shared" si="6"/>
        <v>5778.6666666666661</v>
      </c>
      <c r="G39" s="15" t="str">
        <f t="shared" ca="1" si="7"/>
        <v/>
      </c>
    </row>
    <row r="40" spans="2:7">
      <c r="B40" s="8" t="s">
        <v>7</v>
      </c>
      <c r="C40" s="9">
        <f>AVERAGE(C34:C39)</f>
        <v>18765.944444444442</v>
      </c>
      <c r="D40" s="9">
        <f>AVERAGE(D34:D39)</f>
        <v>2632.0555555555557</v>
      </c>
      <c r="E40" s="9">
        <f>AVERAGE(E34:E39)</f>
        <v>2601.9999999999995</v>
      </c>
      <c r="F40" s="9">
        <f>AVERAGE(F34:F39)</f>
        <v>5234.0555555555547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3</v>
      </c>
      <c r="D43" s="11" t="str">
        <f ca="1">IF(SUM($G$34:$G$39) &lt;&gt; 0, CONCATENATE("$C$",SUM($G$34:$G$39)), "" )</f>
        <v>$C$36</v>
      </c>
      <c r="E43" s="11">
        <f ca="1">INDIRECT(D43)</f>
        <v>19929.333333333332</v>
      </c>
    </row>
    <row r="44" spans="2:7">
      <c r="B44" s="27"/>
      <c r="C44" s="28"/>
      <c r="D44" s="11" t="str">
        <f ca="1">IF(SUM($G$34:$G$39) &lt;&gt; 0, CONCATENATE("$D$",SUM($G$34:$G$39)), "" )</f>
        <v>$D$36</v>
      </c>
      <c r="E44" s="11">
        <f ca="1">INDIRECT(D44)</f>
        <v>2065.3333333333335</v>
      </c>
    </row>
    <row r="45" spans="2:7">
      <c r="B45" s="27"/>
      <c r="C45" s="28"/>
      <c r="D45" s="11" t="str">
        <f ca="1">IF(SUM($G$34:$G$39) &lt;&gt; 0, CONCATENATE("$E$",SUM($G$34:$G$39)), "" )</f>
        <v>$E$36</v>
      </c>
      <c r="E45" s="11">
        <f ca="1">INDIRECT(D45)</f>
        <v>2005.3333333333333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workbookViewId="0">
      <selection activeCell="G5" sqref="G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20</v>
      </c>
      <c r="C5" s="11">
        <f ca="1">'N20'!C43</f>
        <v>4</v>
      </c>
      <c r="D5" s="11">
        <f ca="1">'N20'!$E43</f>
        <v>20489.333333333332</v>
      </c>
      <c r="E5" s="11">
        <f ca="1">'N20'!$E44</f>
        <v>1640.6666666666667</v>
      </c>
      <c r="F5" s="11">
        <f ca="1">'N20'!$E45</f>
        <v>1870</v>
      </c>
      <c r="G5" s="11">
        <f ca="1">SUM(E5:F5)</f>
        <v>3510.666666666667</v>
      </c>
      <c r="I5" s="15">
        <f ca="1">IF(G5=MIN($G$5:$G$7),CELL("lin",G5),"")</f>
        <v>5</v>
      </c>
    </row>
    <row r="6" spans="2:9">
      <c r="B6" s="16">
        <v>24</v>
      </c>
      <c r="C6" s="11">
        <f ca="1">'N24'!C43</f>
        <v>2</v>
      </c>
      <c r="D6" s="11">
        <f ca="1">'N24'!$E43</f>
        <v>20078.333333333332</v>
      </c>
      <c r="E6" s="11">
        <f ca="1">'N24'!$E44</f>
        <v>1826</v>
      </c>
      <c r="F6" s="11">
        <f ca="1">'N24'!$E45</f>
        <v>2095.6666666666665</v>
      </c>
      <c r="G6" s="11">
        <f t="shared" ref="G6:G7" ca="1" si="0">SUM(E6:F6)</f>
        <v>3921.6666666666665</v>
      </c>
      <c r="I6" s="15" t="str">
        <f t="shared" ref="I6:I7" ca="1" si="1">IF(G6=MIN($G$5:$G$7),CELL("lin",G6),"")</f>
        <v/>
      </c>
    </row>
    <row r="7" spans="2:9">
      <c r="B7" s="16">
        <v>28</v>
      </c>
      <c r="C7" s="11">
        <f ca="1">'N28'!C43</f>
        <v>3</v>
      </c>
      <c r="D7" s="11">
        <f ca="1">'N28'!E43</f>
        <v>19929.333333333332</v>
      </c>
      <c r="E7" s="11">
        <f ca="1">'N28'!E44</f>
        <v>2065.3333333333335</v>
      </c>
      <c r="F7" s="11">
        <f ca="1">'N28'!E45</f>
        <v>2005.3333333333333</v>
      </c>
      <c r="G7" s="11">
        <f t="shared" ca="1" si="0"/>
        <v>4070.666666666667</v>
      </c>
      <c r="I7" s="15" t="str">
        <f t="shared" ca="1" si="1"/>
        <v/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20</v>
      </c>
      <c r="C11" s="11">
        <f ca="1">INDIRECT(CONCATENATE("$C$",SUM($I$5:$I$7)))</f>
        <v>4</v>
      </c>
      <c r="D11" s="11">
        <f ca="1">INDIRECT(CONCATENATE("$D$",SUM($I$5:$I$7)))</f>
        <v>20489.333333333332</v>
      </c>
      <c r="E11" s="11">
        <f ca="1">INDIRECT(CONCATENATE("$E$",SUM($I$5:$I$7)))</f>
        <v>1640.6666666666667</v>
      </c>
      <c r="F11" s="11">
        <f ca="1">INDIRECT(CONCATENATE("$F$",SUM($I$5:$I$7)))</f>
        <v>1870</v>
      </c>
      <c r="G11" s="11">
        <f ca="1">INDIRECT(CONCATENATE("$G$",SUM($I$5:$I$7)))</f>
        <v>3510.666666666667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N20</vt:lpstr>
      <vt:lpstr>N24</vt:lpstr>
      <vt:lpstr>N28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2010-08-25T11:48:46Z</dcterms:modified>
</cp:coreProperties>
</file>