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135" windowWidth="19320" windowHeight="12075" activeTab="2"/>
  </bookViews>
  <sheets>
    <sheet name="N14" sheetId="16" r:id="rId1"/>
    <sheet name="N18" sheetId="19" r:id="rId2"/>
    <sheet name="N22" sheetId="20" r:id="rId3"/>
    <sheet name="Melhores" sheetId="6" r:id="rId4"/>
  </sheets>
  <calcPr calcId="144525"/>
</workbook>
</file>

<file path=xl/calcChain.xml><?xml version="1.0" encoding="utf-8"?>
<calcChain xmlns="http://schemas.openxmlformats.org/spreadsheetml/2006/main">
  <c r="E39" i="20" l="1"/>
  <c r="D39" i="20"/>
  <c r="C39" i="20"/>
  <c r="E38" i="20"/>
  <c r="D38" i="20"/>
  <c r="C38" i="20"/>
  <c r="E37" i="20"/>
  <c r="D37" i="20"/>
  <c r="C37" i="20"/>
  <c r="E36" i="20"/>
  <c r="D36" i="20"/>
  <c r="C36" i="20"/>
  <c r="E35" i="20"/>
  <c r="D35" i="20"/>
  <c r="C35" i="20"/>
  <c r="E34" i="20"/>
  <c r="D34" i="20"/>
  <c r="C34" i="20"/>
  <c r="I30" i="20"/>
  <c r="H30" i="20"/>
  <c r="G30" i="20"/>
  <c r="F30" i="20"/>
  <c r="E30" i="20"/>
  <c r="D30" i="20"/>
  <c r="C30" i="20"/>
  <c r="I20" i="20"/>
  <c r="H20" i="20"/>
  <c r="G20" i="20"/>
  <c r="F20" i="20"/>
  <c r="E20" i="20"/>
  <c r="D20" i="20"/>
  <c r="C20" i="20"/>
  <c r="I10" i="20"/>
  <c r="H10" i="20"/>
  <c r="G10" i="20"/>
  <c r="F10" i="20"/>
  <c r="E10" i="20"/>
  <c r="D10" i="20"/>
  <c r="C10" i="20"/>
  <c r="E39" i="19"/>
  <c r="D39" i="19"/>
  <c r="F39" i="19" s="1"/>
  <c r="C39" i="19"/>
  <c r="E38" i="19"/>
  <c r="D38" i="19"/>
  <c r="C38" i="19"/>
  <c r="E37" i="19"/>
  <c r="D37" i="19"/>
  <c r="F37" i="19" s="1"/>
  <c r="C37" i="19"/>
  <c r="E36" i="19"/>
  <c r="D36" i="19"/>
  <c r="C36" i="19"/>
  <c r="E35" i="19"/>
  <c r="D35" i="19"/>
  <c r="C35" i="19"/>
  <c r="E34" i="19"/>
  <c r="E40" i="19" s="1"/>
  <c r="D34" i="19"/>
  <c r="C34" i="19"/>
  <c r="C40" i="19" s="1"/>
  <c r="I30" i="19"/>
  <c r="H30" i="19"/>
  <c r="G30" i="19"/>
  <c r="F30" i="19"/>
  <c r="E30" i="19"/>
  <c r="D30" i="19"/>
  <c r="C30" i="19"/>
  <c r="I20" i="19"/>
  <c r="H20" i="19"/>
  <c r="G20" i="19"/>
  <c r="F20" i="19"/>
  <c r="E20" i="19"/>
  <c r="D20" i="19"/>
  <c r="C20" i="19"/>
  <c r="I10" i="19"/>
  <c r="H10" i="19"/>
  <c r="G10" i="19"/>
  <c r="F10" i="19"/>
  <c r="E10" i="19"/>
  <c r="D10" i="19"/>
  <c r="C10" i="19"/>
  <c r="D40" i="19" l="1"/>
  <c r="C40" i="20"/>
  <c r="F37" i="20"/>
  <c r="F39" i="20"/>
  <c r="E40" i="20"/>
  <c r="D40" i="20"/>
  <c r="F36" i="20"/>
  <c r="F35" i="20"/>
  <c r="F38" i="20"/>
  <c r="F35" i="19"/>
  <c r="F36" i="19"/>
  <c r="F38" i="19"/>
  <c r="F34" i="20"/>
  <c r="F34" i="19"/>
  <c r="C35" i="16"/>
  <c r="C36" i="16"/>
  <c r="C37" i="16"/>
  <c r="C38" i="16"/>
  <c r="C39" i="16"/>
  <c r="C34" i="16"/>
  <c r="E35" i="16"/>
  <c r="E36" i="16"/>
  <c r="E37" i="16"/>
  <c r="E38" i="16"/>
  <c r="E39" i="16"/>
  <c r="E34" i="16"/>
  <c r="D35" i="16"/>
  <c r="D36" i="16"/>
  <c r="D37" i="16"/>
  <c r="D38" i="16"/>
  <c r="D39" i="16"/>
  <c r="D34" i="16"/>
  <c r="H30" i="16"/>
  <c r="G30" i="16"/>
  <c r="E30" i="16"/>
  <c r="D30" i="16"/>
  <c r="C30" i="16"/>
  <c r="I30" i="16"/>
  <c r="F30" i="16"/>
  <c r="H20" i="16"/>
  <c r="G20" i="16"/>
  <c r="E20" i="16"/>
  <c r="D20" i="16"/>
  <c r="C20" i="16"/>
  <c r="I20" i="16"/>
  <c r="F20" i="16"/>
  <c r="D10" i="16"/>
  <c r="E10" i="16"/>
  <c r="F10" i="16"/>
  <c r="E40" i="16" l="1"/>
  <c r="G39" i="20"/>
  <c r="G38" i="20"/>
  <c r="G34" i="20"/>
  <c r="F40" i="20"/>
  <c r="G36" i="20"/>
  <c r="G37" i="20"/>
  <c r="G35" i="20"/>
  <c r="G34" i="19"/>
  <c r="F40" i="19"/>
  <c r="G36" i="19"/>
  <c r="G37" i="19"/>
  <c r="G38" i="19"/>
  <c r="G39" i="19"/>
  <c r="G35" i="19"/>
  <c r="F39" i="16"/>
  <c r="F38" i="16"/>
  <c r="F37" i="16"/>
  <c r="F36" i="16"/>
  <c r="F35" i="16"/>
  <c r="F34" i="16"/>
  <c r="C40" i="16"/>
  <c r="H10" i="16"/>
  <c r="G10" i="16"/>
  <c r="C10" i="16"/>
  <c r="C43" i="20" l="1"/>
  <c r="C7" i="6" s="1"/>
  <c r="D45" i="20"/>
  <c r="D44" i="20"/>
  <c r="D43" i="20"/>
  <c r="C43" i="19"/>
  <c r="C6" i="6" s="1"/>
  <c r="D45" i="19"/>
  <c r="D44" i="19"/>
  <c r="D43" i="19"/>
  <c r="G34" i="16"/>
  <c r="G35" i="16"/>
  <c r="G36" i="16"/>
  <c r="G38" i="16"/>
  <c r="G37" i="16"/>
  <c r="G39" i="16"/>
  <c r="I10" i="16"/>
  <c r="F40" i="16"/>
  <c r="D40" i="16"/>
  <c r="E43" i="19"/>
  <c r="E45" i="20"/>
  <c r="E43" i="20"/>
  <c r="E44" i="19"/>
  <c r="E44" i="20"/>
  <c r="E45" i="19"/>
  <c r="F7" i="6" l="1"/>
  <c r="E7" i="6"/>
  <c r="G7" i="6" s="1"/>
  <c r="F6" i="6"/>
  <c r="E6" i="6"/>
  <c r="D6" i="6"/>
  <c r="D7" i="6"/>
  <c r="C43" i="16"/>
  <c r="C5" i="6" s="1"/>
  <c r="D44" i="16"/>
  <c r="D43" i="16"/>
  <c r="D45" i="16"/>
  <c r="E43" i="16"/>
  <c r="E44" i="16"/>
  <c r="E45" i="16"/>
  <c r="G6" i="6" l="1"/>
  <c r="F5" i="6"/>
  <c r="E5" i="6"/>
  <c r="D5" i="6"/>
  <c r="G5" i="6" l="1"/>
  <c r="I5" i="6" s="1"/>
  <c r="I6" i="6" l="1"/>
  <c r="I7" i="6"/>
  <c r="D11" i="6"/>
  <c r="B11" i="6"/>
  <c r="C11" i="6"/>
  <c r="G11" i="6"/>
  <c r="E11" i="6"/>
  <c r="F11" i="6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<sst xmlns="http://schemas.openxmlformats.org/spreadsheetml/2006/main" count="197" uniqueCount="26">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</sst>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2:J45"/>
  <sheetViews>
    <sheetView workbookViewId="0">
      <selection activeCell="C29" sqref="C29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 x14ac:dyDescent="0.25">
      <c r="B4" s="4" t="s">
        <v>1</v>
      </c>
      <c r="C4" s="11">
        <v>22438</v>
      </c>
      <c r="D4" s="11">
        <v>164</v>
      </c>
      <c r="E4" s="11">
        <v>371</v>
      </c>
      <c r="F4" s="6">
        <v>535</v>
      </c>
      <c r="G4" s="11">
        <v>260</v>
      </c>
      <c r="H4" s="11">
        <v>767</v>
      </c>
      <c r="I4" s="7">
        <v>1027</v>
      </c>
    </row>
    <row r="5" spans="2:9" x14ac:dyDescent="0.25">
      <c r="B5" s="4" t="s">
        <v>2</v>
      </c>
      <c r="C5" s="11">
        <v>21600</v>
      </c>
      <c r="D5" s="11">
        <v>938</v>
      </c>
      <c r="E5" s="11">
        <v>399</v>
      </c>
      <c r="F5" s="6">
        <v>1337</v>
      </c>
      <c r="G5" s="11">
        <v>231</v>
      </c>
      <c r="H5" s="11">
        <v>832</v>
      </c>
      <c r="I5" s="7">
        <v>1063</v>
      </c>
    </row>
    <row r="6" spans="2:9" x14ac:dyDescent="0.25">
      <c r="B6" s="4" t="s">
        <v>3</v>
      </c>
      <c r="C6" s="11">
        <v>22416</v>
      </c>
      <c r="D6" s="11">
        <v>445</v>
      </c>
      <c r="E6" s="11">
        <v>216</v>
      </c>
      <c r="F6" s="6">
        <v>661</v>
      </c>
      <c r="G6" s="11">
        <v>251</v>
      </c>
      <c r="H6" s="11">
        <v>672</v>
      </c>
      <c r="I6" s="7">
        <v>923</v>
      </c>
    </row>
    <row r="7" spans="2:9" x14ac:dyDescent="0.25">
      <c r="B7" s="4" t="s">
        <v>4</v>
      </c>
      <c r="C7" s="11">
        <v>22379</v>
      </c>
      <c r="D7" s="11">
        <v>305</v>
      </c>
      <c r="E7" s="11">
        <v>359</v>
      </c>
      <c r="F7" s="6">
        <v>664</v>
      </c>
      <c r="G7" s="11">
        <v>243</v>
      </c>
      <c r="H7" s="11">
        <v>714</v>
      </c>
      <c r="I7" s="7">
        <v>957</v>
      </c>
    </row>
    <row r="8" spans="2:9" x14ac:dyDescent="0.25">
      <c r="B8" s="4" t="s">
        <v>5</v>
      </c>
      <c r="C8" s="11">
        <v>21600</v>
      </c>
      <c r="D8" s="11">
        <v>1011</v>
      </c>
      <c r="E8" s="11">
        <v>364</v>
      </c>
      <c r="F8" s="6">
        <v>1375</v>
      </c>
      <c r="G8" s="11">
        <v>231</v>
      </c>
      <c r="H8" s="11">
        <v>794</v>
      </c>
      <c r="I8" s="7">
        <v>1025</v>
      </c>
    </row>
    <row r="9" spans="2:9" x14ac:dyDescent="0.25">
      <c r="B9" s="4" t="s">
        <v>6</v>
      </c>
      <c r="C9" s="11">
        <v>22430</v>
      </c>
      <c r="D9" s="11">
        <v>316</v>
      </c>
      <c r="E9" s="11">
        <v>227</v>
      </c>
      <c r="F9" s="6">
        <v>543</v>
      </c>
      <c r="G9" s="11">
        <v>250</v>
      </c>
      <c r="H9" s="11">
        <v>777</v>
      </c>
      <c r="I9" s="7">
        <v>1027</v>
      </c>
    </row>
    <row r="10" spans="2:9" x14ac:dyDescent="0.25">
      <c r="B10" s="6" t="s">
        <v>7</v>
      </c>
      <c r="C10" s="7">
        <f t="shared" ref="C10:E10" si="0">AVERAGE(C4:C9)</f>
        <v>22143.833333333332</v>
      </c>
      <c r="D10" s="7">
        <f t="shared" si="0"/>
        <v>529.83333333333337</v>
      </c>
      <c r="E10" s="7">
        <f t="shared" si="0"/>
        <v>322.66666666666669</v>
      </c>
      <c r="F10" s="7">
        <f>AVERAGE(F4:F9)</f>
        <v>852.5</v>
      </c>
      <c r="G10" s="7">
        <f>AVERAGE(G4:G9)</f>
        <v>244.33333333333334</v>
      </c>
      <c r="H10" s="7">
        <f>AVERAGE(H4:H9)</f>
        <v>759.33333333333337</v>
      </c>
      <c r="I10" s="7">
        <f>AVERAGE(I4:I9)</f>
        <v>1003.6666666666666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 x14ac:dyDescent="0.25">
      <c r="B14" s="4" t="s">
        <v>1</v>
      </c>
      <c r="C14" s="11">
        <v>22126</v>
      </c>
      <c r="D14" s="11">
        <v>46</v>
      </c>
      <c r="E14" s="11">
        <v>587</v>
      </c>
      <c r="F14" s="6">
        <v>633</v>
      </c>
      <c r="G14" s="11">
        <v>280</v>
      </c>
      <c r="H14" s="11">
        <v>961</v>
      </c>
      <c r="I14" s="7">
        <v>1241</v>
      </c>
    </row>
    <row r="15" spans="2:9" x14ac:dyDescent="0.25">
      <c r="B15" s="4" t="s">
        <v>2</v>
      </c>
      <c r="C15" s="11">
        <v>21999</v>
      </c>
      <c r="D15" s="11">
        <v>337</v>
      </c>
      <c r="E15" s="11">
        <v>537</v>
      </c>
      <c r="F15" s="6">
        <v>874</v>
      </c>
      <c r="G15" s="11">
        <v>228</v>
      </c>
      <c r="H15" s="11">
        <v>899</v>
      </c>
      <c r="I15" s="7">
        <v>1127</v>
      </c>
    </row>
    <row r="16" spans="2:9" x14ac:dyDescent="0.25">
      <c r="B16" s="4" t="s">
        <v>3</v>
      </c>
      <c r="C16" s="11">
        <v>22256</v>
      </c>
      <c r="D16" s="11">
        <v>274</v>
      </c>
      <c r="E16" s="11">
        <v>567</v>
      </c>
      <c r="F16" s="6">
        <v>841</v>
      </c>
      <c r="G16" s="11">
        <v>274</v>
      </c>
      <c r="H16" s="11">
        <v>629</v>
      </c>
      <c r="I16" s="7">
        <v>903</v>
      </c>
    </row>
    <row r="17" spans="2:10" x14ac:dyDescent="0.25">
      <c r="B17" s="4" t="s">
        <v>4</v>
      </c>
      <c r="C17" s="11">
        <v>22370</v>
      </c>
      <c r="D17" s="11">
        <v>91</v>
      </c>
      <c r="E17" s="11">
        <v>699</v>
      </c>
      <c r="F17" s="6">
        <v>790</v>
      </c>
      <c r="G17" s="11">
        <v>272</v>
      </c>
      <c r="H17" s="11">
        <v>568</v>
      </c>
      <c r="I17" s="7">
        <v>840</v>
      </c>
    </row>
    <row r="18" spans="2:10" x14ac:dyDescent="0.25">
      <c r="B18" s="4" t="s">
        <v>5</v>
      </c>
      <c r="C18" s="11">
        <v>22041</v>
      </c>
      <c r="D18" s="11">
        <v>351</v>
      </c>
      <c r="E18" s="11">
        <v>744</v>
      </c>
      <c r="F18" s="6">
        <v>1095</v>
      </c>
      <c r="G18" s="11">
        <v>216</v>
      </c>
      <c r="H18" s="11">
        <v>648</v>
      </c>
      <c r="I18" s="7">
        <v>864</v>
      </c>
    </row>
    <row r="19" spans="2:10" x14ac:dyDescent="0.25">
      <c r="B19" s="4" t="s">
        <v>6</v>
      </c>
      <c r="C19" s="11">
        <v>21769</v>
      </c>
      <c r="D19" s="11">
        <v>169</v>
      </c>
      <c r="E19" s="11">
        <v>381</v>
      </c>
      <c r="F19" s="6">
        <v>550</v>
      </c>
      <c r="G19" s="11">
        <v>287</v>
      </c>
      <c r="H19" s="11">
        <v>1394</v>
      </c>
      <c r="I19" s="7">
        <v>1681</v>
      </c>
    </row>
    <row r="20" spans="2:10" x14ac:dyDescent="0.25">
      <c r="B20" s="6" t="s">
        <v>7</v>
      </c>
      <c r="C20" s="7">
        <f t="shared" ref="C20:E20" si="1">AVERAGE(C14:C19)</f>
        <v>22093.5</v>
      </c>
      <c r="D20" s="7">
        <f t="shared" si="1"/>
        <v>211.33333333333334</v>
      </c>
      <c r="E20" s="7">
        <f t="shared" si="1"/>
        <v>585.83333333333337</v>
      </c>
      <c r="F20" s="7">
        <f>AVERAGE(F14:F19)</f>
        <v>797.16666666666663</v>
      </c>
      <c r="G20" s="7">
        <f>AVERAGE(G14:G19)</f>
        <v>259.5</v>
      </c>
      <c r="H20" s="7">
        <f>AVERAGE(H14:H19)</f>
        <v>849.83333333333337</v>
      </c>
      <c r="I20" s="7">
        <f>AVERAGE(I14:I19)</f>
        <v>1109.3333333333333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 x14ac:dyDescent="0.25">
      <c r="B24" s="4" t="s">
        <v>1</v>
      </c>
      <c r="C24" s="11">
        <v>21796</v>
      </c>
      <c r="D24" s="11">
        <v>340</v>
      </c>
      <c r="E24" s="11">
        <v>570</v>
      </c>
      <c r="F24" s="6">
        <v>910</v>
      </c>
      <c r="G24" s="11">
        <v>338</v>
      </c>
      <c r="H24" s="11">
        <v>956</v>
      </c>
      <c r="I24" s="7">
        <v>1294</v>
      </c>
    </row>
    <row r="25" spans="2:10" x14ac:dyDescent="0.25">
      <c r="B25" s="4" t="s">
        <v>2</v>
      </c>
      <c r="C25" s="11">
        <v>20628</v>
      </c>
      <c r="D25" s="11">
        <v>1352</v>
      </c>
      <c r="E25" s="11">
        <v>506</v>
      </c>
      <c r="F25" s="6">
        <v>1858</v>
      </c>
      <c r="G25" s="11">
        <v>282</v>
      </c>
      <c r="H25" s="11">
        <v>1232</v>
      </c>
      <c r="I25" s="7">
        <v>1514</v>
      </c>
    </row>
    <row r="26" spans="2:10" x14ac:dyDescent="0.25">
      <c r="B26" s="4" t="s">
        <v>3</v>
      </c>
      <c r="C26" s="11">
        <v>22011</v>
      </c>
      <c r="D26" s="11">
        <v>800</v>
      </c>
      <c r="E26" s="11">
        <v>197</v>
      </c>
      <c r="F26" s="6">
        <v>997</v>
      </c>
      <c r="G26" s="11">
        <v>308</v>
      </c>
      <c r="H26" s="11">
        <v>684</v>
      </c>
      <c r="I26" s="7">
        <v>992</v>
      </c>
    </row>
    <row r="27" spans="2:10" x14ac:dyDescent="0.25">
      <c r="B27" s="4" t="s">
        <v>4</v>
      </c>
      <c r="C27" s="11">
        <v>22073</v>
      </c>
      <c r="D27" s="11">
        <v>361</v>
      </c>
      <c r="E27" s="11">
        <v>476</v>
      </c>
      <c r="F27" s="6">
        <v>837</v>
      </c>
      <c r="G27" s="11">
        <v>317</v>
      </c>
      <c r="H27" s="11">
        <v>773</v>
      </c>
      <c r="I27" s="7">
        <v>1090</v>
      </c>
    </row>
    <row r="28" spans="2:10" x14ac:dyDescent="0.25">
      <c r="B28" s="4" t="s">
        <v>5</v>
      </c>
      <c r="C28" s="11">
        <v>21368</v>
      </c>
      <c r="D28" s="11">
        <v>1239</v>
      </c>
      <c r="E28" s="11">
        <v>304</v>
      </c>
      <c r="F28" s="6">
        <v>1543</v>
      </c>
      <c r="G28" s="11">
        <v>261</v>
      </c>
      <c r="H28" s="11">
        <v>828</v>
      </c>
      <c r="I28" s="7">
        <v>1089</v>
      </c>
    </row>
    <row r="29" spans="2:10" x14ac:dyDescent="0.25">
      <c r="B29" s="4" t="s">
        <v>6</v>
      </c>
      <c r="C29" s="11">
        <v>21572</v>
      </c>
      <c r="D29" s="11">
        <v>601</v>
      </c>
      <c r="E29" s="11">
        <v>374</v>
      </c>
      <c r="F29" s="6">
        <v>975</v>
      </c>
      <c r="G29" s="11">
        <v>330</v>
      </c>
      <c r="H29" s="11">
        <v>1123</v>
      </c>
      <c r="I29" s="7">
        <v>1453</v>
      </c>
    </row>
    <row r="30" spans="2:10" x14ac:dyDescent="0.25">
      <c r="B30" s="6" t="s">
        <v>7</v>
      </c>
      <c r="C30" s="7">
        <f t="shared" ref="C30:E30" si="2">AVERAGE(C24:C29)</f>
        <v>21574.666666666668</v>
      </c>
      <c r="D30" s="7">
        <f t="shared" si="2"/>
        <v>782.16666666666663</v>
      </c>
      <c r="E30" s="7">
        <f t="shared" si="2"/>
        <v>404.5</v>
      </c>
      <c r="F30" s="7">
        <f>AVERAGE(F24:F29)</f>
        <v>1186.6666666666667</v>
      </c>
      <c r="G30" s="7">
        <f>AVERAGE(G24:G29)</f>
        <v>306</v>
      </c>
      <c r="H30" s="7">
        <f>AVERAGE(H24:H29)</f>
        <v>932.66666666666663</v>
      </c>
      <c r="I30" s="7">
        <f>AVERAGE(I24:I29)</f>
        <v>1238.6666666666667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22120</v>
      </c>
      <c r="D34" s="5">
        <f>AVERAGE(F4,F14,F24)</f>
        <v>692.66666666666663</v>
      </c>
      <c r="E34" s="5">
        <f>AVERAGE(I4,I14,I24)</f>
        <v>1187.3333333333333</v>
      </c>
      <c r="F34" s="5">
        <f>SUM(D34:E34)</f>
        <v>1880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21409</v>
      </c>
      <c r="D35" s="5">
        <f t="shared" ref="D35:D39" si="4">AVERAGE(F5,F15,F25)</f>
        <v>1356.3333333333333</v>
      </c>
      <c r="E35" s="5">
        <f t="shared" ref="E35:E39" si="5">AVERAGE(I5,I15,I25)</f>
        <v>1234.6666666666667</v>
      </c>
      <c r="F35" s="5">
        <f t="shared" ref="F35:F39" si="6">SUM(D35:E35)</f>
        <v>2591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22227.666666666668</v>
      </c>
      <c r="D36" s="5">
        <f t="shared" si="4"/>
        <v>833</v>
      </c>
      <c r="E36" s="5">
        <f t="shared" si="5"/>
        <v>939.33333333333337</v>
      </c>
      <c r="F36" s="5">
        <f t="shared" si="6"/>
        <v>1772.3333333333335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22274</v>
      </c>
      <c r="D37" s="5">
        <f t="shared" si="4"/>
        <v>763.66666666666663</v>
      </c>
      <c r="E37" s="5">
        <f t="shared" si="5"/>
        <v>962.33333333333337</v>
      </c>
      <c r="F37" s="5">
        <f t="shared" si="6"/>
        <v>1726</v>
      </c>
      <c r="G37" s="15">
        <f t="shared" ca="1" si="7"/>
        <v>37</v>
      </c>
    </row>
    <row r="38" spans="2:7" x14ac:dyDescent="0.25">
      <c r="B38" s="4" t="s">
        <v>5</v>
      </c>
      <c r="C38" s="5">
        <f t="shared" si="3"/>
        <v>21669.666666666668</v>
      </c>
      <c r="D38" s="5">
        <f t="shared" si="4"/>
        <v>1337.6666666666667</v>
      </c>
      <c r="E38" s="5">
        <f t="shared" si="5"/>
        <v>992.66666666666663</v>
      </c>
      <c r="F38" s="5">
        <f t="shared" si="6"/>
        <v>2330.3333333333335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21923.666666666668</v>
      </c>
      <c r="D39" s="5">
        <f t="shared" si="4"/>
        <v>689.33333333333337</v>
      </c>
      <c r="E39" s="5">
        <f t="shared" si="5"/>
        <v>1387</v>
      </c>
      <c r="F39" s="5">
        <f t="shared" si="6"/>
        <v>2076.3333333333335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21937.333333333332</v>
      </c>
      <c r="D40" s="9">
        <f>AVERAGE(D34:D39)</f>
        <v>945.44444444444434</v>
      </c>
      <c r="E40" s="9">
        <f>AVERAGE(E34:E39)</f>
        <v>1117.2222222222224</v>
      </c>
      <c r="F40" s="9">
        <f>AVERAGE(F34:F39)</f>
        <v>2062.666666666667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4</v>
      </c>
      <c r="D43" s="11" t="str">
        <f ca="1">IF(SUM($G$34:$G$39) &lt;&gt; 0, CONCATENATE("$C$",SUM($G$34:$G$39)), "" )</f>
        <v>$C$37</v>
      </c>
      <c r="E43" s="11">
        <f ca="1">INDIRECT(D43)</f>
        <v>22274</v>
      </c>
    </row>
    <row r="44" spans="2:7" x14ac:dyDescent="0.25">
      <c r="B44" s="27"/>
      <c r="C44" s="28"/>
      <c r="D44" s="11" t="str">
        <f ca="1">IF(SUM($G$34:$G$39) &lt;&gt; 0, CONCATENATE("$D$",SUM($G$34:$G$39)), "" )</f>
        <v>$D$37</v>
      </c>
      <c r="E44" s="11">
        <f ca="1">INDIRECT(D44)</f>
        <v>763.66666666666663</v>
      </c>
    </row>
    <row r="45" spans="2:7" x14ac:dyDescent="0.25">
      <c r="B45" s="27"/>
      <c r="C45" s="28"/>
      <c r="D45" s="11" t="str">
        <f ca="1">IF(SUM($G$34:$G$39) &lt;&gt; 0, CONCATENATE("$E$",SUM($G$34:$G$39)), "" )</f>
        <v>$E$37</v>
      </c>
      <c r="E45" s="11">
        <f ca="1">INDIRECT(D45)</f>
        <v>962.33333333333337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opLeftCell="A2" workbookViewId="0">
      <selection activeCell="C29" sqref="C29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21989</v>
      </c>
      <c r="D4" s="11">
        <v>354</v>
      </c>
      <c r="E4" s="11">
        <v>533</v>
      </c>
      <c r="F4" s="6">
        <v>887</v>
      </c>
      <c r="G4" s="11">
        <v>243</v>
      </c>
      <c r="H4" s="11">
        <v>881</v>
      </c>
      <c r="I4" s="7">
        <v>1124</v>
      </c>
    </row>
    <row r="5" spans="2:9" x14ac:dyDescent="0.25">
      <c r="B5" s="4" t="s">
        <v>2</v>
      </c>
      <c r="C5" s="11">
        <v>21946</v>
      </c>
      <c r="D5" s="11">
        <v>411</v>
      </c>
      <c r="E5" s="11">
        <v>576</v>
      </c>
      <c r="F5" s="6">
        <v>987</v>
      </c>
      <c r="G5" s="11">
        <v>248</v>
      </c>
      <c r="H5" s="11">
        <v>819</v>
      </c>
      <c r="I5" s="7">
        <v>1067</v>
      </c>
    </row>
    <row r="6" spans="2:9" x14ac:dyDescent="0.25">
      <c r="B6" s="4" t="s">
        <v>3</v>
      </c>
      <c r="C6" s="11">
        <v>21801</v>
      </c>
      <c r="D6" s="11">
        <v>389</v>
      </c>
      <c r="E6" s="11">
        <v>488</v>
      </c>
      <c r="F6" s="6">
        <v>877</v>
      </c>
      <c r="G6" s="11">
        <v>261</v>
      </c>
      <c r="H6" s="11">
        <v>1061</v>
      </c>
      <c r="I6" s="7">
        <v>1322</v>
      </c>
    </row>
    <row r="7" spans="2:9" x14ac:dyDescent="0.25">
      <c r="B7" s="4" t="s">
        <v>4</v>
      </c>
      <c r="C7" s="11">
        <v>21869</v>
      </c>
      <c r="D7" s="11">
        <v>296</v>
      </c>
      <c r="E7" s="11">
        <v>426</v>
      </c>
      <c r="F7" s="6">
        <v>722</v>
      </c>
      <c r="G7" s="11">
        <v>217</v>
      </c>
      <c r="H7" s="11">
        <v>1192</v>
      </c>
      <c r="I7" s="7">
        <v>1409</v>
      </c>
    </row>
    <row r="8" spans="2:9" x14ac:dyDescent="0.25">
      <c r="B8" s="4" t="s">
        <v>5</v>
      </c>
      <c r="C8" s="11">
        <v>22049</v>
      </c>
      <c r="D8" s="11">
        <v>402</v>
      </c>
      <c r="E8" s="11">
        <v>299</v>
      </c>
      <c r="F8" s="6">
        <v>701</v>
      </c>
      <c r="G8" s="11">
        <v>217</v>
      </c>
      <c r="H8" s="11">
        <v>1033</v>
      </c>
      <c r="I8" s="7">
        <v>1250</v>
      </c>
    </row>
    <row r="9" spans="2:9" x14ac:dyDescent="0.25">
      <c r="B9" s="4" t="s">
        <v>6</v>
      </c>
      <c r="C9" s="11">
        <v>21506</v>
      </c>
      <c r="D9" s="11">
        <v>575</v>
      </c>
      <c r="E9" s="11">
        <v>588</v>
      </c>
      <c r="F9" s="6">
        <v>1163</v>
      </c>
      <c r="G9" s="11">
        <v>234</v>
      </c>
      <c r="H9" s="11">
        <v>1097</v>
      </c>
      <c r="I9" s="7">
        <v>1331</v>
      </c>
    </row>
    <row r="10" spans="2:9" x14ac:dyDescent="0.25">
      <c r="B10" s="6" t="s">
        <v>7</v>
      </c>
      <c r="C10" s="7">
        <f t="shared" ref="C10:E10" si="0">AVERAGE(C4:C9)</f>
        <v>21860</v>
      </c>
      <c r="D10" s="7">
        <f t="shared" si="0"/>
        <v>404.5</v>
      </c>
      <c r="E10" s="7">
        <f t="shared" si="0"/>
        <v>485</v>
      </c>
      <c r="F10" s="7">
        <f>AVERAGE(F4:F9)</f>
        <v>889.5</v>
      </c>
      <c r="G10" s="7">
        <f>AVERAGE(G4:G9)</f>
        <v>236.66666666666666</v>
      </c>
      <c r="H10" s="7">
        <f>AVERAGE(H4:H9)</f>
        <v>1013.8333333333334</v>
      </c>
      <c r="I10" s="7">
        <f>AVERAGE(I4:I9)</f>
        <v>1250.5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21518</v>
      </c>
      <c r="D14" s="11">
        <v>199</v>
      </c>
      <c r="E14" s="11">
        <v>439</v>
      </c>
      <c r="F14" s="6">
        <v>638</v>
      </c>
      <c r="G14" s="11">
        <v>266</v>
      </c>
      <c r="H14" s="11">
        <v>1578</v>
      </c>
      <c r="I14" s="7">
        <v>1844</v>
      </c>
    </row>
    <row r="15" spans="2:9" x14ac:dyDescent="0.25">
      <c r="B15" s="4" t="s">
        <v>2</v>
      </c>
      <c r="C15" s="11">
        <v>22014</v>
      </c>
      <c r="D15" s="11">
        <v>324</v>
      </c>
      <c r="E15" s="11">
        <v>604</v>
      </c>
      <c r="F15" s="6">
        <v>928</v>
      </c>
      <c r="G15" s="11">
        <v>269</v>
      </c>
      <c r="H15" s="11">
        <v>789</v>
      </c>
      <c r="I15" s="7">
        <v>1058</v>
      </c>
    </row>
    <row r="16" spans="2:9" x14ac:dyDescent="0.25">
      <c r="B16" s="4" t="s">
        <v>3</v>
      </c>
      <c r="C16" s="11">
        <v>21486</v>
      </c>
      <c r="D16" s="11">
        <v>252</v>
      </c>
      <c r="E16" s="11">
        <v>586</v>
      </c>
      <c r="F16" s="6">
        <v>838</v>
      </c>
      <c r="G16" s="11">
        <v>267</v>
      </c>
      <c r="H16" s="11">
        <v>1409</v>
      </c>
      <c r="I16" s="7">
        <v>1676</v>
      </c>
    </row>
    <row r="17" spans="2:10" x14ac:dyDescent="0.25">
      <c r="B17" s="4" t="s">
        <v>4</v>
      </c>
      <c r="C17" s="11">
        <v>21687</v>
      </c>
      <c r="D17" s="11">
        <v>283</v>
      </c>
      <c r="E17" s="11">
        <v>281</v>
      </c>
      <c r="F17" s="6">
        <v>564</v>
      </c>
      <c r="G17" s="11">
        <v>524</v>
      </c>
      <c r="H17" s="11">
        <v>1225</v>
      </c>
      <c r="I17" s="7">
        <v>1749</v>
      </c>
    </row>
    <row r="18" spans="2:10" x14ac:dyDescent="0.25">
      <c r="B18" s="4" t="s">
        <v>5</v>
      </c>
      <c r="C18" s="11">
        <v>22067</v>
      </c>
      <c r="D18" s="11">
        <v>273</v>
      </c>
      <c r="E18" s="11">
        <v>356</v>
      </c>
      <c r="F18" s="6">
        <v>629</v>
      </c>
      <c r="G18" s="11">
        <v>281</v>
      </c>
      <c r="H18" s="11">
        <v>1023</v>
      </c>
      <c r="I18" s="7">
        <v>1304</v>
      </c>
    </row>
    <row r="19" spans="2:10" x14ac:dyDescent="0.25">
      <c r="B19" s="4" t="s">
        <v>6</v>
      </c>
      <c r="C19" s="11">
        <v>21851</v>
      </c>
      <c r="D19" s="11">
        <v>333</v>
      </c>
      <c r="E19" s="11">
        <v>723</v>
      </c>
      <c r="F19" s="6">
        <v>1056</v>
      </c>
      <c r="G19" s="11">
        <v>241</v>
      </c>
      <c r="H19" s="11">
        <v>852</v>
      </c>
      <c r="I19" s="7">
        <v>1093</v>
      </c>
    </row>
    <row r="20" spans="2:10" x14ac:dyDescent="0.25">
      <c r="B20" s="6" t="s">
        <v>7</v>
      </c>
      <c r="C20" s="7">
        <f t="shared" ref="C20:E20" si="1">AVERAGE(C14:C19)</f>
        <v>21770.5</v>
      </c>
      <c r="D20" s="7">
        <f t="shared" si="1"/>
        <v>277.33333333333331</v>
      </c>
      <c r="E20" s="7">
        <f t="shared" si="1"/>
        <v>498.16666666666669</v>
      </c>
      <c r="F20" s="7">
        <f>AVERAGE(F14:F19)</f>
        <v>775.5</v>
      </c>
      <c r="G20" s="7">
        <f>AVERAGE(G14:G19)</f>
        <v>308</v>
      </c>
      <c r="H20" s="7">
        <f>AVERAGE(H14:H19)</f>
        <v>1146</v>
      </c>
      <c r="I20" s="7">
        <f>AVERAGE(I14:I19)</f>
        <v>1454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19175</v>
      </c>
      <c r="D24" s="11">
        <v>1127</v>
      </c>
      <c r="E24" s="11">
        <v>1308</v>
      </c>
      <c r="F24" s="6">
        <v>2435</v>
      </c>
      <c r="G24" s="11">
        <v>332</v>
      </c>
      <c r="H24" s="11">
        <v>2058</v>
      </c>
      <c r="I24" s="7">
        <v>2390</v>
      </c>
    </row>
    <row r="25" spans="2:10" x14ac:dyDescent="0.25">
      <c r="B25" s="4" t="s">
        <v>2</v>
      </c>
      <c r="C25" s="11">
        <v>21447</v>
      </c>
      <c r="D25" s="11">
        <v>976</v>
      </c>
      <c r="E25" s="11">
        <v>524</v>
      </c>
      <c r="F25" s="6">
        <v>1500</v>
      </c>
      <c r="G25" s="11">
        <v>295</v>
      </c>
      <c r="H25" s="11">
        <v>758</v>
      </c>
      <c r="I25" s="7">
        <v>1053</v>
      </c>
    </row>
    <row r="26" spans="2:10" x14ac:dyDescent="0.25">
      <c r="B26" s="4" t="s">
        <v>3</v>
      </c>
      <c r="C26" s="11">
        <v>20196</v>
      </c>
      <c r="D26" s="11">
        <v>634</v>
      </c>
      <c r="E26" s="11">
        <v>709</v>
      </c>
      <c r="F26" s="6">
        <v>1343</v>
      </c>
      <c r="G26" s="11">
        <v>329</v>
      </c>
      <c r="H26" s="11">
        <v>2132</v>
      </c>
      <c r="I26" s="7">
        <v>2461</v>
      </c>
    </row>
    <row r="27" spans="2:10" x14ac:dyDescent="0.25">
      <c r="B27" s="4" t="s">
        <v>4</v>
      </c>
      <c r="C27" s="11">
        <v>19960</v>
      </c>
      <c r="D27" s="11">
        <v>927</v>
      </c>
      <c r="E27" s="11">
        <v>952</v>
      </c>
      <c r="F27" s="6">
        <v>1879</v>
      </c>
      <c r="G27" s="11">
        <v>611</v>
      </c>
      <c r="H27" s="11">
        <v>1550</v>
      </c>
      <c r="I27" s="7">
        <v>2161</v>
      </c>
    </row>
    <row r="28" spans="2:10" x14ac:dyDescent="0.25">
      <c r="B28" s="4" t="s">
        <v>5</v>
      </c>
      <c r="C28" s="11">
        <v>20884</v>
      </c>
      <c r="D28" s="11">
        <v>1180</v>
      </c>
      <c r="E28" s="11">
        <v>445</v>
      </c>
      <c r="F28" s="6">
        <v>1625</v>
      </c>
      <c r="G28" s="11">
        <v>357</v>
      </c>
      <c r="H28" s="11">
        <v>1134</v>
      </c>
      <c r="I28" s="7">
        <v>1491</v>
      </c>
    </row>
    <row r="29" spans="2:10" x14ac:dyDescent="0.25">
      <c r="B29" s="4" t="s">
        <v>6</v>
      </c>
      <c r="C29" s="11">
        <v>20295</v>
      </c>
      <c r="D29" s="11">
        <v>892</v>
      </c>
      <c r="E29" s="11">
        <v>1103</v>
      </c>
      <c r="F29" s="6">
        <v>1995</v>
      </c>
      <c r="G29" s="11">
        <v>279</v>
      </c>
      <c r="H29" s="11">
        <v>1431</v>
      </c>
      <c r="I29" s="7">
        <v>1710</v>
      </c>
    </row>
    <row r="30" spans="2:10" x14ac:dyDescent="0.25">
      <c r="B30" s="6" t="s">
        <v>7</v>
      </c>
      <c r="C30" s="7">
        <f t="shared" ref="C30:E30" si="2">AVERAGE(C24:C29)</f>
        <v>20326.166666666668</v>
      </c>
      <c r="D30" s="7">
        <f t="shared" si="2"/>
        <v>956</v>
      </c>
      <c r="E30" s="7">
        <f t="shared" si="2"/>
        <v>840.16666666666663</v>
      </c>
      <c r="F30" s="7">
        <f>AVERAGE(F24:F29)</f>
        <v>1796.1666666666667</v>
      </c>
      <c r="G30" s="7">
        <f>AVERAGE(G24:G29)</f>
        <v>367.16666666666669</v>
      </c>
      <c r="H30" s="7">
        <f>AVERAGE(H24:H29)</f>
        <v>1510.5</v>
      </c>
      <c r="I30" s="7">
        <f>AVERAGE(I24:I29)</f>
        <v>1877.6666666666667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20894</v>
      </c>
      <c r="D34" s="5">
        <f>AVERAGE(F4,F14,F24)</f>
        <v>1320</v>
      </c>
      <c r="E34" s="5">
        <f>AVERAGE(I4,I14,I24)</f>
        <v>1786</v>
      </c>
      <c r="F34" s="5">
        <f>SUM(D34:E34)</f>
        <v>3106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21802.333333333332</v>
      </c>
      <c r="D35" s="5">
        <f t="shared" ref="D35:D39" si="4">AVERAGE(F5,F15,F25)</f>
        <v>1138.3333333333333</v>
      </c>
      <c r="E35" s="5">
        <f t="shared" ref="E35:E39" si="5">AVERAGE(I5,I15,I25)</f>
        <v>1059.3333333333333</v>
      </c>
      <c r="F35" s="5">
        <f t="shared" ref="F35:F39" si="6">SUM(D35:E35)</f>
        <v>2197.6666666666665</v>
      </c>
      <c r="G35" s="15">
        <f t="shared" ref="G35:G39" ca="1" si="7">IF(AND(F35=MIN($F$34:$F$39),F35&lt;&gt;0),CELL("lin",F35),"")</f>
        <v>35</v>
      </c>
    </row>
    <row r="36" spans="2:7" x14ac:dyDescent="0.25">
      <c r="B36" s="4" t="s">
        <v>3</v>
      </c>
      <c r="C36" s="5">
        <f t="shared" si="3"/>
        <v>21161</v>
      </c>
      <c r="D36" s="5">
        <f t="shared" si="4"/>
        <v>1019.3333333333334</v>
      </c>
      <c r="E36" s="5">
        <f t="shared" si="5"/>
        <v>1819.6666666666667</v>
      </c>
      <c r="F36" s="5">
        <f t="shared" si="6"/>
        <v>2839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21172</v>
      </c>
      <c r="D37" s="5">
        <f t="shared" si="4"/>
        <v>1055</v>
      </c>
      <c r="E37" s="5">
        <f t="shared" si="5"/>
        <v>1773</v>
      </c>
      <c r="F37" s="5">
        <f t="shared" si="6"/>
        <v>2828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21666.666666666668</v>
      </c>
      <c r="D38" s="5">
        <f t="shared" si="4"/>
        <v>985</v>
      </c>
      <c r="E38" s="5">
        <f t="shared" si="5"/>
        <v>1348.3333333333333</v>
      </c>
      <c r="F38" s="5">
        <f t="shared" si="6"/>
        <v>2333.333333333333</v>
      </c>
      <c r="G38" s="15" t="str">
        <f t="shared" ca="1" si="7"/>
        <v/>
      </c>
    </row>
    <row r="39" spans="2:7" x14ac:dyDescent="0.25">
      <c r="B39" s="4" t="s">
        <v>6</v>
      </c>
      <c r="C39" s="5">
        <f t="shared" si="3"/>
        <v>21217.333333333332</v>
      </c>
      <c r="D39" s="5">
        <f t="shared" si="4"/>
        <v>1404.6666666666667</v>
      </c>
      <c r="E39" s="5">
        <f t="shared" si="5"/>
        <v>1378</v>
      </c>
      <c r="F39" s="5">
        <f t="shared" si="6"/>
        <v>2782.666666666667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21318.888888888887</v>
      </c>
      <c r="D40" s="9">
        <f>AVERAGE(D34:D39)</f>
        <v>1153.7222222222222</v>
      </c>
      <c r="E40" s="9">
        <f>AVERAGE(E34:E39)</f>
        <v>1527.3888888888887</v>
      </c>
      <c r="F40" s="9">
        <f>AVERAGE(F34:F39)</f>
        <v>2681.1111111111113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2</v>
      </c>
      <c r="D43" s="11" t="str">
        <f ca="1">IF(SUM($G$34:$G$39) &lt;&gt; 0, CONCATENATE("$C$",SUM($G$34:$G$39)), "" )</f>
        <v>$C$35</v>
      </c>
      <c r="E43" s="11">
        <f ca="1">INDIRECT(D43)</f>
        <v>21802.333333333332</v>
      </c>
    </row>
    <row r="44" spans="2:7" x14ac:dyDescent="0.25">
      <c r="B44" s="27"/>
      <c r="C44" s="28"/>
      <c r="D44" s="11" t="str">
        <f ca="1">IF(SUM($G$34:$G$39) &lt;&gt; 0, CONCATENATE("$D$",SUM($G$34:$G$39)), "" )</f>
        <v>$D$35</v>
      </c>
      <c r="E44" s="11">
        <f ca="1">INDIRECT(D44)</f>
        <v>1138.3333333333333</v>
      </c>
    </row>
    <row r="45" spans="2:7" x14ac:dyDescent="0.25">
      <c r="B45" s="27"/>
      <c r="C45" s="28"/>
      <c r="D45" s="11" t="str">
        <f ca="1">IF(SUM($G$34:$G$39) &lt;&gt; 0, CONCATENATE("$E$",SUM($G$34:$G$39)), "" )</f>
        <v>$E$35</v>
      </c>
      <c r="E45" s="11">
        <f ca="1">INDIRECT(D45)</f>
        <v>1059.3333333333333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abSelected="1" topLeftCell="A2" workbookViewId="0">
      <selection activeCell="C29" sqref="C29:I29"/>
    </sheetView>
  </sheetViews>
  <sheetFormatPr defaultRowHeight="15" x14ac:dyDescent="0.2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 x14ac:dyDescent="0.25">
      <c r="B2" s="1"/>
      <c r="C2" s="22" t="s">
        <v>0</v>
      </c>
      <c r="D2" s="23"/>
      <c r="E2" s="23"/>
      <c r="F2" s="23"/>
      <c r="G2" s="23"/>
      <c r="H2" s="23"/>
      <c r="I2" s="23"/>
    </row>
    <row r="3" spans="2:9" x14ac:dyDescent="0.25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 x14ac:dyDescent="0.25">
      <c r="B4" s="4" t="s">
        <v>1</v>
      </c>
      <c r="C4" s="11">
        <v>21267</v>
      </c>
      <c r="D4" s="11">
        <v>793</v>
      </c>
      <c r="E4" s="11">
        <v>337</v>
      </c>
      <c r="F4" s="6">
        <v>1130</v>
      </c>
      <c r="G4" s="11">
        <v>221</v>
      </c>
      <c r="H4" s="11">
        <v>1382</v>
      </c>
      <c r="I4" s="7">
        <v>1603</v>
      </c>
    </row>
    <row r="5" spans="2:9" x14ac:dyDescent="0.25">
      <c r="B5" s="4" t="s">
        <v>2</v>
      </c>
      <c r="C5" s="11">
        <v>21921</v>
      </c>
      <c r="D5" s="11">
        <v>332</v>
      </c>
      <c r="E5" s="11">
        <v>492</v>
      </c>
      <c r="F5" s="6">
        <v>824</v>
      </c>
      <c r="G5" s="11">
        <v>253</v>
      </c>
      <c r="H5" s="11">
        <v>1002</v>
      </c>
      <c r="I5" s="7">
        <v>1255</v>
      </c>
    </row>
    <row r="6" spans="2:9" x14ac:dyDescent="0.25">
      <c r="B6" s="4" t="s">
        <v>3</v>
      </c>
      <c r="C6" s="11">
        <v>21884</v>
      </c>
      <c r="D6" s="11">
        <v>531</v>
      </c>
      <c r="E6" s="11">
        <v>273</v>
      </c>
      <c r="F6" s="6">
        <v>804</v>
      </c>
      <c r="G6" s="11">
        <v>237</v>
      </c>
      <c r="H6" s="11">
        <v>1075</v>
      </c>
      <c r="I6" s="7">
        <v>1312</v>
      </c>
    </row>
    <row r="7" spans="2:9" x14ac:dyDescent="0.25">
      <c r="B7" s="4" t="s">
        <v>4</v>
      </c>
      <c r="C7" s="11">
        <v>22190</v>
      </c>
      <c r="D7" s="11">
        <v>330</v>
      </c>
      <c r="E7" s="11">
        <v>359</v>
      </c>
      <c r="F7" s="6">
        <v>689</v>
      </c>
      <c r="G7" s="11">
        <v>253</v>
      </c>
      <c r="H7" s="11">
        <v>868</v>
      </c>
      <c r="I7" s="7">
        <v>1121</v>
      </c>
    </row>
    <row r="8" spans="2:9" x14ac:dyDescent="0.25">
      <c r="B8" s="4" t="s">
        <v>5</v>
      </c>
      <c r="C8" s="11">
        <v>22173</v>
      </c>
      <c r="D8" s="11">
        <v>295</v>
      </c>
      <c r="E8" s="11">
        <v>459</v>
      </c>
      <c r="F8" s="6">
        <v>754</v>
      </c>
      <c r="G8" s="11">
        <v>232</v>
      </c>
      <c r="H8" s="11">
        <v>841</v>
      </c>
      <c r="I8" s="7">
        <v>1073</v>
      </c>
    </row>
    <row r="9" spans="2:9" x14ac:dyDescent="0.25">
      <c r="B9" s="4" t="s">
        <v>6</v>
      </c>
      <c r="C9" s="11">
        <v>22065</v>
      </c>
      <c r="D9" s="11">
        <v>308</v>
      </c>
      <c r="E9" s="11">
        <v>323</v>
      </c>
      <c r="F9" s="6">
        <v>631</v>
      </c>
      <c r="G9" s="11">
        <v>234</v>
      </c>
      <c r="H9" s="11">
        <v>1070</v>
      </c>
      <c r="I9" s="7">
        <v>1304</v>
      </c>
    </row>
    <row r="10" spans="2:9" x14ac:dyDescent="0.25">
      <c r="B10" s="6" t="s">
        <v>7</v>
      </c>
      <c r="C10" s="7">
        <f t="shared" ref="C10:E10" si="0">AVERAGE(C4:C9)</f>
        <v>21916.666666666668</v>
      </c>
      <c r="D10" s="7">
        <f t="shared" si="0"/>
        <v>431.5</v>
      </c>
      <c r="E10" s="7">
        <f t="shared" si="0"/>
        <v>373.83333333333331</v>
      </c>
      <c r="F10" s="7">
        <f>AVERAGE(F4:F9)</f>
        <v>805.33333333333337</v>
      </c>
      <c r="G10" s="7">
        <f>AVERAGE(G4:G9)</f>
        <v>238.33333333333334</v>
      </c>
      <c r="H10" s="7">
        <f>AVERAGE(H4:H9)</f>
        <v>1039.6666666666667</v>
      </c>
      <c r="I10" s="7">
        <f>AVERAGE(I4:I9)</f>
        <v>1278</v>
      </c>
    </row>
    <row r="12" spans="2:9" x14ac:dyDescent="0.25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 x14ac:dyDescent="0.25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 x14ac:dyDescent="0.25">
      <c r="B14" s="4" t="s">
        <v>1</v>
      </c>
      <c r="C14" s="11">
        <v>21307</v>
      </c>
      <c r="D14" s="11">
        <v>336</v>
      </c>
      <c r="E14" s="11">
        <v>390</v>
      </c>
      <c r="F14" s="6">
        <v>726</v>
      </c>
      <c r="G14" s="11">
        <v>244</v>
      </c>
      <c r="H14" s="11">
        <v>1723</v>
      </c>
      <c r="I14" s="7">
        <v>1967</v>
      </c>
    </row>
    <row r="15" spans="2:9" x14ac:dyDescent="0.25">
      <c r="B15" s="4" t="s">
        <v>2</v>
      </c>
      <c r="C15" s="11">
        <v>21492</v>
      </c>
      <c r="D15" s="11">
        <v>336</v>
      </c>
      <c r="E15" s="11">
        <v>850</v>
      </c>
      <c r="F15" s="6">
        <v>1186</v>
      </c>
      <c r="G15" s="11">
        <v>268</v>
      </c>
      <c r="H15" s="11">
        <v>1054</v>
      </c>
      <c r="I15" s="7">
        <v>1322</v>
      </c>
    </row>
    <row r="16" spans="2:9" x14ac:dyDescent="0.25">
      <c r="B16" s="4" t="s">
        <v>3</v>
      </c>
      <c r="C16" s="11">
        <v>21651</v>
      </c>
      <c r="D16" s="11">
        <v>241</v>
      </c>
      <c r="E16" s="11">
        <v>258</v>
      </c>
      <c r="F16" s="6">
        <v>499</v>
      </c>
      <c r="G16" s="11">
        <v>347</v>
      </c>
      <c r="H16" s="11">
        <v>1503</v>
      </c>
      <c r="I16" s="7">
        <v>1850</v>
      </c>
    </row>
    <row r="17" spans="2:10" x14ac:dyDescent="0.25">
      <c r="B17" s="4" t="s">
        <v>4</v>
      </c>
      <c r="C17" s="11">
        <v>21774</v>
      </c>
      <c r="D17" s="11">
        <v>121</v>
      </c>
      <c r="E17" s="11">
        <v>476</v>
      </c>
      <c r="F17" s="6">
        <v>597</v>
      </c>
      <c r="G17" s="11">
        <v>269</v>
      </c>
      <c r="H17" s="11">
        <v>1360</v>
      </c>
      <c r="I17" s="7">
        <v>1629</v>
      </c>
    </row>
    <row r="18" spans="2:10" x14ac:dyDescent="0.25">
      <c r="B18" s="4" t="s">
        <v>5</v>
      </c>
      <c r="C18" s="11">
        <v>21796</v>
      </c>
      <c r="D18" s="11">
        <v>186</v>
      </c>
      <c r="E18" s="11">
        <v>371</v>
      </c>
      <c r="F18" s="6">
        <v>557</v>
      </c>
      <c r="G18" s="11">
        <v>304</v>
      </c>
      <c r="H18" s="11">
        <v>1343</v>
      </c>
      <c r="I18" s="7">
        <v>1647</v>
      </c>
    </row>
    <row r="19" spans="2:10" x14ac:dyDescent="0.25">
      <c r="B19" s="4" t="s">
        <v>6</v>
      </c>
      <c r="C19" s="11">
        <v>21374</v>
      </c>
      <c r="D19" s="11">
        <v>238</v>
      </c>
      <c r="E19" s="11">
        <v>421</v>
      </c>
      <c r="F19" s="6">
        <v>659</v>
      </c>
      <c r="G19" s="11">
        <v>276</v>
      </c>
      <c r="H19" s="11">
        <v>1691</v>
      </c>
      <c r="I19" s="7">
        <v>1967</v>
      </c>
    </row>
    <row r="20" spans="2:10" x14ac:dyDescent="0.25">
      <c r="B20" s="6" t="s">
        <v>7</v>
      </c>
      <c r="C20" s="7">
        <f t="shared" ref="C20:E20" si="1">AVERAGE(C14:C19)</f>
        <v>21565.666666666668</v>
      </c>
      <c r="D20" s="7">
        <f t="shared" si="1"/>
        <v>243</v>
      </c>
      <c r="E20" s="7">
        <f t="shared" si="1"/>
        <v>461</v>
      </c>
      <c r="F20" s="7">
        <f>AVERAGE(F14:F19)</f>
        <v>704</v>
      </c>
      <c r="G20" s="7">
        <f>AVERAGE(G14:G19)</f>
        <v>284.66666666666669</v>
      </c>
      <c r="H20" s="7">
        <f>AVERAGE(H14:H19)</f>
        <v>1445.6666666666667</v>
      </c>
      <c r="I20" s="7">
        <f>AVERAGE(I14:I19)</f>
        <v>1730.3333333333333</v>
      </c>
    </row>
    <row r="21" spans="2:10" x14ac:dyDescent="0.25">
      <c r="B21" s="12"/>
      <c r="C21" s="13"/>
      <c r="D21" s="13"/>
      <c r="E21" s="13"/>
      <c r="F21" s="13"/>
      <c r="G21" s="13"/>
      <c r="H21" s="13"/>
      <c r="I21" s="13"/>
      <c r="J21" s="14"/>
    </row>
    <row r="22" spans="2:10" x14ac:dyDescent="0.25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 x14ac:dyDescent="0.25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 x14ac:dyDescent="0.25">
      <c r="B24" s="4" t="s">
        <v>1</v>
      </c>
      <c r="C24" s="11">
        <v>19536</v>
      </c>
      <c r="D24" s="11">
        <v>1345</v>
      </c>
      <c r="E24" s="11">
        <v>848</v>
      </c>
      <c r="F24" s="6">
        <v>2193</v>
      </c>
      <c r="G24" s="11">
        <v>277</v>
      </c>
      <c r="H24" s="11">
        <v>1994</v>
      </c>
      <c r="I24" s="7">
        <v>2271</v>
      </c>
    </row>
    <row r="25" spans="2:10" x14ac:dyDescent="0.25">
      <c r="B25" s="4" t="s">
        <v>2</v>
      </c>
      <c r="C25" s="11">
        <v>20975</v>
      </c>
      <c r="D25" s="11">
        <v>778</v>
      </c>
      <c r="E25" s="11">
        <v>624</v>
      </c>
      <c r="F25" s="6">
        <v>1402</v>
      </c>
      <c r="G25" s="11">
        <v>358</v>
      </c>
      <c r="H25" s="11">
        <v>1265</v>
      </c>
      <c r="I25" s="7">
        <v>1623</v>
      </c>
    </row>
    <row r="26" spans="2:10" x14ac:dyDescent="0.25">
      <c r="B26" s="4" t="s">
        <v>3</v>
      </c>
      <c r="C26" s="11">
        <v>20200</v>
      </c>
      <c r="D26" s="11">
        <v>1088</v>
      </c>
      <c r="E26" s="11">
        <v>740</v>
      </c>
      <c r="F26" s="6">
        <v>1828</v>
      </c>
      <c r="G26" s="11">
        <v>434</v>
      </c>
      <c r="H26" s="11">
        <v>1538</v>
      </c>
      <c r="I26" s="7">
        <v>1972</v>
      </c>
    </row>
    <row r="27" spans="2:10" x14ac:dyDescent="0.25">
      <c r="B27" s="4" t="s">
        <v>4</v>
      </c>
      <c r="C27" s="11">
        <v>20812</v>
      </c>
      <c r="D27" s="11">
        <v>847</v>
      </c>
      <c r="E27" s="11">
        <v>669</v>
      </c>
      <c r="F27" s="6">
        <v>1516</v>
      </c>
      <c r="G27" s="11">
        <v>317</v>
      </c>
      <c r="H27" s="11">
        <v>1355</v>
      </c>
      <c r="I27" s="7">
        <v>1672</v>
      </c>
    </row>
    <row r="28" spans="2:10" x14ac:dyDescent="0.25">
      <c r="B28" s="4" t="s">
        <v>5</v>
      </c>
      <c r="C28" s="11">
        <v>20869</v>
      </c>
      <c r="D28" s="11">
        <v>850</v>
      </c>
      <c r="E28" s="11">
        <v>834</v>
      </c>
      <c r="F28" s="6">
        <v>1684</v>
      </c>
      <c r="G28" s="11">
        <v>415</v>
      </c>
      <c r="H28" s="11">
        <v>1032</v>
      </c>
      <c r="I28" s="7">
        <v>1447</v>
      </c>
    </row>
    <row r="29" spans="2:10" x14ac:dyDescent="0.25">
      <c r="B29" s="4" t="s">
        <v>6</v>
      </c>
      <c r="C29" s="11">
        <v>21021</v>
      </c>
      <c r="D29" s="11">
        <v>639</v>
      </c>
      <c r="E29" s="11">
        <v>567</v>
      </c>
      <c r="F29" s="6">
        <v>1206</v>
      </c>
      <c r="G29" s="11">
        <v>335</v>
      </c>
      <c r="H29" s="11">
        <v>1438</v>
      </c>
      <c r="I29" s="7">
        <v>1773</v>
      </c>
    </row>
    <row r="30" spans="2:10" x14ac:dyDescent="0.25">
      <c r="B30" s="6" t="s">
        <v>7</v>
      </c>
      <c r="C30" s="7">
        <f t="shared" ref="C30:E30" si="2">AVERAGE(C24:C29)</f>
        <v>20568.833333333332</v>
      </c>
      <c r="D30" s="7">
        <f t="shared" si="2"/>
        <v>924.5</v>
      </c>
      <c r="E30" s="7">
        <f t="shared" si="2"/>
        <v>713.66666666666663</v>
      </c>
      <c r="F30" s="7">
        <f>AVERAGE(F24:F29)</f>
        <v>1638.1666666666667</v>
      </c>
      <c r="G30" s="7">
        <f>AVERAGE(G24:G29)</f>
        <v>356</v>
      </c>
      <c r="H30" s="7">
        <f>AVERAGE(H24:H29)</f>
        <v>1437</v>
      </c>
      <c r="I30" s="7">
        <f>AVERAGE(I24:I29)</f>
        <v>1793</v>
      </c>
    </row>
    <row r="32" spans="2:10" x14ac:dyDescent="0.25">
      <c r="B32" s="1"/>
      <c r="C32" s="24" t="s">
        <v>8</v>
      </c>
      <c r="D32" s="25"/>
      <c r="E32" s="25"/>
      <c r="F32" s="26"/>
    </row>
    <row r="33" spans="2:7" x14ac:dyDescent="0.25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 x14ac:dyDescent="0.25">
      <c r="B34" s="4" t="s">
        <v>1</v>
      </c>
      <c r="C34" s="5">
        <f>AVERAGE(C4,C14,C24)</f>
        <v>20703.333333333332</v>
      </c>
      <c r="D34" s="5">
        <f>AVERAGE(F4,F14,F24)</f>
        <v>1349.6666666666667</v>
      </c>
      <c r="E34" s="5">
        <f>AVERAGE(I4,I14,I24)</f>
        <v>1947</v>
      </c>
      <c r="F34" s="5">
        <f>SUM(D34:E34)</f>
        <v>3296.666666666667</v>
      </c>
      <c r="G34" s="15" t="str">
        <f ca="1">IF(AND(F34=MIN($F$34:$F$39),F34&lt;&gt;0),CELL("lin",F34),"")</f>
        <v/>
      </c>
    </row>
    <row r="35" spans="2:7" x14ac:dyDescent="0.25">
      <c r="B35" s="4" t="s">
        <v>2</v>
      </c>
      <c r="C35" s="5">
        <f t="shared" ref="C35:C39" si="3">AVERAGE(C5,C15,C25)</f>
        <v>21462.666666666668</v>
      </c>
      <c r="D35" s="5">
        <f t="shared" ref="D35:D39" si="4">AVERAGE(F5,F15,F25)</f>
        <v>1137.3333333333333</v>
      </c>
      <c r="E35" s="5">
        <f t="shared" ref="E35:E39" si="5">AVERAGE(I5,I15,I25)</f>
        <v>1400</v>
      </c>
      <c r="F35" s="5">
        <f t="shared" ref="F35:F39" si="6">SUM(D35:E35)</f>
        <v>2537.333333333333</v>
      </c>
      <c r="G35" s="15" t="str">
        <f t="shared" ref="G35:G39" ca="1" si="7">IF(AND(F35=MIN($F$34:$F$39),F35&lt;&gt;0),CELL("lin",F35),"")</f>
        <v/>
      </c>
    </row>
    <row r="36" spans="2:7" x14ac:dyDescent="0.25">
      <c r="B36" s="4" t="s">
        <v>3</v>
      </c>
      <c r="C36" s="5">
        <f t="shared" si="3"/>
        <v>21245</v>
      </c>
      <c r="D36" s="5">
        <f t="shared" si="4"/>
        <v>1043.6666666666667</v>
      </c>
      <c r="E36" s="5">
        <f t="shared" si="5"/>
        <v>1711.3333333333333</v>
      </c>
      <c r="F36" s="5">
        <f t="shared" si="6"/>
        <v>2755</v>
      </c>
      <c r="G36" s="15" t="str">
        <f t="shared" ca="1" si="7"/>
        <v/>
      </c>
    </row>
    <row r="37" spans="2:7" x14ac:dyDescent="0.25">
      <c r="B37" s="4" t="s">
        <v>4</v>
      </c>
      <c r="C37" s="5">
        <f t="shared" si="3"/>
        <v>21592</v>
      </c>
      <c r="D37" s="5">
        <f t="shared" si="4"/>
        <v>934</v>
      </c>
      <c r="E37" s="5">
        <f t="shared" si="5"/>
        <v>1474</v>
      </c>
      <c r="F37" s="5">
        <f t="shared" si="6"/>
        <v>2408</v>
      </c>
      <c r="G37" s="15" t="str">
        <f t="shared" ca="1" si="7"/>
        <v/>
      </c>
    </row>
    <row r="38" spans="2:7" x14ac:dyDescent="0.25">
      <c r="B38" s="4" t="s">
        <v>5</v>
      </c>
      <c r="C38" s="5">
        <f t="shared" si="3"/>
        <v>21612.666666666668</v>
      </c>
      <c r="D38" s="5">
        <f t="shared" si="4"/>
        <v>998.33333333333337</v>
      </c>
      <c r="E38" s="5">
        <f t="shared" si="5"/>
        <v>1389</v>
      </c>
      <c r="F38" s="5">
        <f t="shared" si="6"/>
        <v>2387.3333333333335</v>
      </c>
      <c r="G38" s="15">
        <f t="shared" ca="1" si="7"/>
        <v>38</v>
      </c>
    </row>
    <row r="39" spans="2:7" x14ac:dyDescent="0.25">
      <c r="B39" s="4" t="s">
        <v>6</v>
      </c>
      <c r="C39" s="5">
        <f t="shared" si="3"/>
        <v>21486.666666666668</v>
      </c>
      <c r="D39" s="5">
        <f t="shared" si="4"/>
        <v>832</v>
      </c>
      <c r="E39" s="5">
        <f t="shared" si="5"/>
        <v>1681.3333333333333</v>
      </c>
      <c r="F39" s="5">
        <f t="shared" si="6"/>
        <v>2513.333333333333</v>
      </c>
      <c r="G39" s="15" t="str">
        <f t="shared" ca="1" si="7"/>
        <v/>
      </c>
    </row>
    <row r="40" spans="2:7" x14ac:dyDescent="0.25">
      <c r="B40" s="8" t="s">
        <v>7</v>
      </c>
      <c r="C40" s="9">
        <f>AVERAGE(C34:C39)</f>
        <v>21350.388888888891</v>
      </c>
      <c r="D40" s="9">
        <f>AVERAGE(D34:D39)</f>
        <v>1049.1666666666667</v>
      </c>
      <c r="E40" s="9">
        <f>AVERAGE(E34:E39)</f>
        <v>1600.4444444444443</v>
      </c>
      <c r="F40" s="9">
        <f>AVERAGE(F34:F39)</f>
        <v>2649.6111111111113</v>
      </c>
    </row>
    <row r="41" spans="2:7" x14ac:dyDescent="0.25">
      <c r="B41" s="12"/>
      <c r="C41" s="13"/>
      <c r="D41" s="13"/>
      <c r="E41" s="13"/>
      <c r="F41" s="13"/>
    </row>
    <row r="42" spans="2:7" x14ac:dyDescent="0.25">
      <c r="C42" s="18" t="s">
        <v>9</v>
      </c>
      <c r="D42" s="18" t="s">
        <v>16</v>
      </c>
      <c r="E42" s="18" t="s">
        <v>17</v>
      </c>
    </row>
    <row r="43" spans="2:7" x14ac:dyDescent="0.25">
      <c r="B43" s="27" t="s">
        <v>12</v>
      </c>
      <c r="C43" s="28">
        <f ca="1">IF(SUM($G$34:$G$39)&lt;&gt;0,SUM($G$34:$G$39)-33,"")</f>
        <v>5</v>
      </c>
      <c r="D43" s="11" t="str">
        <f ca="1">IF(SUM($G$34:$G$39) &lt;&gt; 0, CONCATENATE("$C$",SUM($G$34:$G$39)), "" )</f>
        <v>$C$38</v>
      </c>
      <c r="E43" s="11">
        <f ca="1">INDIRECT(D43)</f>
        <v>21612.666666666668</v>
      </c>
    </row>
    <row r="44" spans="2:7" x14ac:dyDescent="0.25">
      <c r="B44" s="27"/>
      <c r="C44" s="28"/>
      <c r="D44" s="11" t="str">
        <f ca="1">IF(SUM($G$34:$G$39) &lt;&gt; 0, CONCATENATE("$D$",SUM($G$34:$G$39)), "" )</f>
        <v>$D$38</v>
      </c>
      <c r="E44" s="11">
        <f ca="1">INDIRECT(D44)</f>
        <v>998.33333333333337</v>
      </c>
    </row>
    <row r="45" spans="2:7" x14ac:dyDescent="0.25">
      <c r="B45" s="27"/>
      <c r="C45" s="28"/>
      <c r="D45" s="11" t="str">
        <f ca="1">IF(SUM($G$34:$G$39) &lt;&gt; 0, CONCATENATE("$E$",SUM($G$34:$G$39)), "" )</f>
        <v>$E$38</v>
      </c>
      <c r="E45" s="11">
        <f ca="1">INDIRECT(D45)</f>
        <v>1389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B3:I11"/>
  <sheetViews>
    <sheetView workbookViewId="0">
      <selection activeCell="E15" sqref="E15"/>
    </sheetView>
  </sheetViews>
  <sheetFormatPr defaultRowHeight="15" x14ac:dyDescent="0.2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 x14ac:dyDescent="0.25">
      <c r="B3" s="29" t="s">
        <v>10</v>
      </c>
      <c r="C3" s="29"/>
      <c r="D3" s="29"/>
      <c r="E3" s="29"/>
      <c r="F3" s="29"/>
      <c r="G3" s="29"/>
    </row>
    <row r="4" spans="2:9" x14ac:dyDescent="0.25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 x14ac:dyDescent="0.25">
      <c r="B5" s="16">
        <v>14</v>
      </c>
      <c r="C5" s="11">
        <f ca="1">'N14'!C43</f>
        <v>4</v>
      </c>
      <c r="D5" s="11">
        <f ca="1">'N14'!$E43</f>
        <v>22274</v>
      </c>
      <c r="E5" s="11">
        <f ca="1">'N14'!$E44</f>
        <v>763.66666666666663</v>
      </c>
      <c r="F5" s="11">
        <f ca="1">'N14'!$E45</f>
        <v>962.33333333333337</v>
      </c>
      <c r="G5" s="11">
        <f ca="1">SUM(E5:F5)</f>
        <v>1726</v>
      </c>
      <c r="I5" s="15">
        <f ca="1">IF(G5=MIN($G$5:$G$7),CELL("lin",G5),"")</f>
        <v>5</v>
      </c>
    </row>
    <row r="6" spans="2:9" x14ac:dyDescent="0.25">
      <c r="B6" s="16">
        <v>18</v>
      </c>
      <c r="C6" s="11">
        <f ca="1">'N18'!C43</f>
        <v>2</v>
      </c>
      <c r="D6" s="11">
        <f ca="1">'N18'!$E43</f>
        <v>21802.333333333332</v>
      </c>
      <c r="E6" s="11">
        <f ca="1">'N18'!$E44</f>
        <v>1138.3333333333333</v>
      </c>
      <c r="F6" s="11">
        <f ca="1">'N18'!$E45</f>
        <v>1059.3333333333333</v>
      </c>
      <c r="G6" s="11">
        <f ca="1">SUM(E6:F6)</f>
        <v>2197.6666666666665</v>
      </c>
      <c r="I6" s="15" t="str">
        <f t="shared" ref="I6:I7" ca="1" si="0">IF(G6=MIN($G$5:$G$7),CELL("lin",G6),"")</f>
        <v/>
      </c>
    </row>
    <row r="7" spans="2:9" x14ac:dyDescent="0.25">
      <c r="B7" s="16">
        <v>22</v>
      </c>
      <c r="C7" s="11">
        <f ca="1">'N22'!C43</f>
        <v>5</v>
      </c>
      <c r="D7" s="11">
        <f ca="1">'N22'!E43</f>
        <v>21612.666666666668</v>
      </c>
      <c r="E7" s="11">
        <f ca="1">'N22'!E44</f>
        <v>998.33333333333337</v>
      </c>
      <c r="F7" s="11">
        <f ca="1">'N22'!E45</f>
        <v>1389</v>
      </c>
      <c r="G7" s="11">
        <f ca="1">SUM(E7:F7)</f>
        <v>2387.3333333333335</v>
      </c>
      <c r="I7" s="15" t="str">
        <f t="shared" ca="1" si="0"/>
        <v/>
      </c>
    </row>
    <row r="9" spans="2:9" x14ac:dyDescent="0.25">
      <c r="B9" s="30" t="s">
        <v>12</v>
      </c>
      <c r="C9" s="30"/>
      <c r="D9" s="30"/>
      <c r="E9" s="30"/>
      <c r="F9" s="30"/>
      <c r="G9" s="30"/>
    </row>
    <row r="10" spans="2:9" x14ac:dyDescent="0.25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 x14ac:dyDescent="0.25">
      <c r="B11" s="11">
        <f ca="1">INDIRECT(CONCATENATE("$B$",SUM($I$5:$I$7)))</f>
        <v>14</v>
      </c>
      <c r="C11" s="11">
        <f ca="1">INDIRECT(CONCATENATE("$C$",SUM($I$5:$I$7)))</f>
        <v>4</v>
      </c>
      <c r="D11" s="11">
        <f ca="1">INDIRECT(CONCATENATE("$D$",SUM($I$5:$I$7)))</f>
        <v>22274</v>
      </c>
      <c r="E11" s="11">
        <f ca="1">INDIRECT(CONCATENATE("$E$",SUM($I$5:$I$7)))</f>
        <v>763.66666666666663</v>
      </c>
      <c r="F11" s="11">
        <f ca="1">INDIRECT(CONCATENATE("$F$",SUM($I$5:$I$7)))</f>
        <v>962.33333333333337</v>
      </c>
      <c r="G11" s="11">
        <f ca="1">INDIRECT(CONCATENATE("$G$",SUM($I$5:$I$7)))</f>
        <v>1726</v>
      </c>
    </row>
  </sheetData>
  <mergeCells count="2">
    <mergeCell ref="B3:G3"/>
    <mergeCell ref="B9:G9"/>
  </mergeCells>
  <conditionalFormatting sqref="G5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N14</vt:lpstr>
      <vt:lpstr>N18</vt:lpstr>
      <vt:lpstr>N22</vt:lpstr>
      <vt:lpstr>Melhores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Diogo L. R.</cp:lastModifiedBy>
  <cp:lastPrinted>2010-08-11T14:52:40Z</cp:lastPrinted>
  <dcterms:created xsi:type="dcterms:W3CDTF">2010-08-11T00:17:53Z</dcterms:created>
  <dcterms:modified xsi:type="dcterms:W3CDTF">2010-08-25T19:31:57Z</dcterms:modified>
</cp:coreProperties>
</file>