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95" windowWidth="19320" windowHeight="12015" activeTab="2"/>
  </bookViews>
  <sheets>
    <sheet name="N20" sheetId="16" r:id="rId1"/>
    <sheet name="N24" sheetId="19" r:id="rId2"/>
    <sheet name="N28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E39" i="20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F39" s="1"/>
  <c r="C39"/>
  <c r="E38"/>
  <c r="D38"/>
  <c r="C38"/>
  <c r="E37"/>
  <c r="D37"/>
  <c r="F37" s="1"/>
  <c r="C37"/>
  <c r="E36"/>
  <c r="D36"/>
  <c r="C36"/>
  <c r="E35"/>
  <c r="D35"/>
  <c r="C35"/>
  <c r="E34"/>
  <c r="E40" s="1"/>
  <c r="D34"/>
  <c r="D40" s="1"/>
  <c r="C34"/>
  <c r="C40" s="1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C40" i="20" l="1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H20"/>
  <c r="G20"/>
  <c r="E20"/>
  <c r="D20"/>
  <c r="C20"/>
  <c r="I20"/>
  <c r="F20"/>
  <c r="D10"/>
  <c r="E10"/>
  <c r="F1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H10"/>
  <c r="G10"/>
  <c r="C1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I10"/>
  <c r="F40"/>
  <c r="D40"/>
  <c r="E45" i="20"/>
  <c r="E44" i="19"/>
  <c r="E43"/>
  <c r="E45"/>
  <c r="E44" i="20"/>
  <c r="E43"/>
  <c r="F7" i="6" l="1"/>
  <c r="E7"/>
  <c r="F6"/>
  <c r="E6"/>
  <c r="D6"/>
  <c r="D7"/>
  <c r="C43" i="16"/>
  <c r="C5" i="6" s="1"/>
  <c r="D44" i="16"/>
  <c r="D43"/>
  <c r="D45"/>
  <c r="E43"/>
  <c r="E44"/>
  <c r="E45"/>
  <c r="G6" i="6" l="1"/>
  <c r="G7"/>
  <c r="F5"/>
  <c r="E5"/>
  <c r="D5"/>
  <c r="G5" l="1"/>
  <c r="I5" s="1"/>
  <c r="I6" l="1"/>
  <c r="I7"/>
  <c r="E11"/>
  <c r="C11"/>
  <c r="G11"/>
  <c r="F11"/>
  <c r="D11"/>
  <c r="B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<sst xmlns="http://schemas.openxmlformats.org/spreadsheetml/2006/main" count="197" uniqueCount="26">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</sst>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19335</v>
      </c>
      <c r="D4" s="11">
        <v>138</v>
      </c>
      <c r="E4" s="11">
        <v>1716</v>
      </c>
      <c r="F4" s="6">
        <v>1854</v>
      </c>
      <c r="G4" s="11">
        <v>224</v>
      </c>
      <c r="H4" s="11">
        <v>2587</v>
      </c>
      <c r="I4" s="7">
        <v>2811</v>
      </c>
    </row>
    <row r="5" spans="2:9">
      <c r="B5" s="4" t="s">
        <v>2</v>
      </c>
      <c r="C5" s="11">
        <v>19720</v>
      </c>
      <c r="D5" s="11">
        <v>375</v>
      </c>
      <c r="E5" s="11">
        <v>1729</v>
      </c>
      <c r="F5" s="6">
        <v>2104</v>
      </c>
      <c r="G5" s="11">
        <v>314</v>
      </c>
      <c r="H5" s="11">
        <v>1862</v>
      </c>
      <c r="I5" s="7">
        <v>2176</v>
      </c>
    </row>
    <row r="6" spans="2:9">
      <c r="B6" s="4" t="s">
        <v>3</v>
      </c>
      <c r="C6" s="11">
        <v>19740</v>
      </c>
      <c r="D6" s="11">
        <v>321</v>
      </c>
      <c r="E6" s="11">
        <v>2021</v>
      </c>
      <c r="F6" s="6">
        <v>2342</v>
      </c>
      <c r="G6" s="11">
        <v>211</v>
      </c>
      <c r="H6" s="11">
        <v>1707</v>
      </c>
      <c r="I6" s="7">
        <v>1918</v>
      </c>
    </row>
    <row r="7" spans="2:9">
      <c r="B7" s="4" t="s">
        <v>4</v>
      </c>
      <c r="C7" s="11">
        <v>19729</v>
      </c>
      <c r="D7" s="11">
        <v>284</v>
      </c>
      <c r="E7" s="11">
        <v>1676</v>
      </c>
      <c r="F7" s="6">
        <v>1960</v>
      </c>
      <c r="G7" s="11">
        <v>272</v>
      </c>
      <c r="H7" s="11">
        <v>2039</v>
      </c>
      <c r="I7" s="7">
        <v>2311</v>
      </c>
    </row>
    <row r="8" spans="2:9">
      <c r="B8" s="4" t="s">
        <v>5</v>
      </c>
      <c r="C8" s="11">
        <v>19281</v>
      </c>
      <c r="D8" s="11">
        <v>369</v>
      </c>
      <c r="E8" s="11">
        <v>2348</v>
      </c>
      <c r="F8" s="6">
        <v>2717</v>
      </c>
      <c r="G8" s="11">
        <v>338</v>
      </c>
      <c r="H8" s="11">
        <v>1664</v>
      </c>
      <c r="I8" s="7">
        <v>2002</v>
      </c>
    </row>
    <row r="9" spans="2:9">
      <c r="B9" s="4" t="s">
        <v>6</v>
      </c>
      <c r="C9" s="11">
        <v>19840</v>
      </c>
      <c r="D9" s="11">
        <v>222</v>
      </c>
      <c r="E9" s="11">
        <v>2129</v>
      </c>
      <c r="F9" s="6">
        <v>2351</v>
      </c>
      <c r="G9" s="11">
        <v>240</v>
      </c>
      <c r="H9" s="11">
        <v>1569</v>
      </c>
      <c r="I9" s="7">
        <v>1809</v>
      </c>
    </row>
    <row r="10" spans="2:9">
      <c r="B10" s="6" t="s">
        <v>7</v>
      </c>
      <c r="C10" s="7">
        <f t="shared" ref="C10:E10" si="0">AVERAGE(C4:C9)</f>
        <v>19607.5</v>
      </c>
      <c r="D10" s="7">
        <f t="shared" si="0"/>
        <v>284.83333333333331</v>
      </c>
      <c r="E10" s="7">
        <f t="shared" si="0"/>
        <v>1936.5</v>
      </c>
      <c r="F10" s="7">
        <f>AVERAGE(F4:F9)</f>
        <v>2221.3333333333335</v>
      </c>
      <c r="G10" s="7">
        <f>AVERAGE(G4:G9)</f>
        <v>266.5</v>
      </c>
      <c r="H10" s="7">
        <f>AVERAGE(H4:H9)</f>
        <v>1904.6666666666667</v>
      </c>
      <c r="I10" s="7">
        <f>AVERAGE(I4:I9)</f>
        <v>2171.1666666666665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19614</v>
      </c>
      <c r="D14" s="11">
        <v>82</v>
      </c>
      <c r="E14" s="11">
        <v>2179</v>
      </c>
      <c r="F14" s="6">
        <v>2261</v>
      </c>
      <c r="G14" s="11">
        <v>351</v>
      </c>
      <c r="H14" s="11">
        <v>1774</v>
      </c>
      <c r="I14" s="7">
        <v>2125</v>
      </c>
    </row>
    <row r="15" spans="2:9">
      <c r="B15" s="4" t="s">
        <v>2</v>
      </c>
      <c r="C15" s="11">
        <v>20117</v>
      </c>
      <c r="D15" s="11">
        <v>416</v>
      </c>
      <c r="E15" s="11">
        <v>2103</v>
      </c>
      <c r="F15" s="6">
        <v>2519</v>
      </c>
      <c r="G15" s="11">
        <v>386</v>
      </c>
      <c r="H15" s="11">
        <v>978</v>
      </c>
      <c r="I15" s="7">
        <v>1364</v>
      </c>
    </row>
    <row r="16" spans="2:9">
      <c r="B16" s="4" t="s">
        <v>3</v>
      </c>
      <c r="C16" s="11">
        <v>19951</v>
      </c>
      <c r="D16" s="11">
        <v>278</v>
      </c>
      <c r="E16" s="11">
        <v>2312</v>
      </c>
      <c r="F16" s="6">
        <v>2590</v>
      </c>
      <c r="G16" s="11">
        <v>311</v>
      </c>
      <c r="H16" s="11">
        <v>1148</v>
      </c>
      <c r="I16" s="7">
        <v>1459</v>
      </c>
    </row>
    <row r="17" spans="2:10">
      <c r="B17" s="4" t="s">
        <v>4</v>
      </c>
      <c r="C17" s="11">
        <v>19858</v>
      </c>
      <c r="D17" s="11">
        <v>301</v>
      </c>
      <c r="E17" s="11">
        <v>1935</v>
      </c>
      <c r="F17" s="6">
        <v>2236</v>
      </c>
      <c r="G17" s="11">
        <v>401</v>
      </c>
      <c r="H17" s="11">
        <v>1505</v>
      </c>
      <c r="I17" s="7">
        <v>1906</v>
      </c>
    </row>
    <row r="18" spans="2:10">
      <c r="B18" s="4" t="s">
        <v>5</v>
      </c>
      <c r="C18" s="11">
        <v>19797</v>
      </c>
      <c r="D18" s="11">
        <v>370</v>
      </c>
      <c r="E18" s="11">
        <v>2229</v>
      </c>
      <c r="F18" s="6">
        <v>2599</v>
      </c>
      <c r="G18" s="11">
        <v>440</v>
      </c>
      <c r="H18" s="11">
        <v>1164</v>
      </c>
      <c r="I18" s="7">
        <v>1604</v>
      </c>
    </row>
    <row r="19" spans="2:10">
      <c r="B19" s="4" t="s">
        <v>6</v>
      </c>
      <c r="C19" s="11">
        <v>19621</v>
      </c>
      <c r="D19" s="11">
        <v>328</v>
      </c>
      <c r="E19" s="11">
        <v>2545</v>
      </c>
      <c r="F19" s="6">
        <v>2873</v>
      </c>
      <c r="G19" s="11">
        <v>339</v>
      </c>
      <c r="H19" s="11">
        <v>1167</v>
      </c>
      <c r="I19" s="7">
        <v>1506</v>
      </c>
    </row>
    <row r="20" spans="2:10">
      <c r="B20" s="6" t="s">
        <v>7</v>
      </c>
      <c r="C20" s="7">
        <f t="shared" ref="C20:E20" si="1">AVERAGE(C14:C19)</f>
        <v>19826.333333333332</v>
      </c>
      <c r="D20" s="7">
        <f t="shared" si="1"/>
        <v>295.83333333333331</v>
      </c>
      <c r="E20" s="7">
        <f t="shared" si="1"/>
        <v>2217.1666666666665</v>
      </c>
      <c r="F20" s="7">
        <f>AVERAGE(F14:F19)</f>
        <v>2513</v>
      </c>
      <c r="G20" s="7">
        <f>AVERAGE(G14:G19)</f>
        <v>371.33333333333331</v>
      </c>
      <c r="H20" s="7">
        <f>AVERAGE(H14:H19)</f>
        <v>1289.3333333333333</v>
      </c>
      <c r="I20" s="7">
        <f>AVERAGE(I14:I19)</f>
        <v>1660.6666666666667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19570</v>
      </c>
      <c r="D24" s="11">
        <v>53</v>
      </c>
      <c r="E24" s="11">
        <v>2025</v>
      </c>
      <c r="F24" s="6">
        <v>2078</v>
      </c>
      <c r="G24" s="11">
        <v>153</v>
      </c>
      <c r="H24" s="11">
        <v>2199</v>
      </c>
      <c r="I24" s="7">
        <v>2352</v>
      </c>
    </row>
    <row r="25" spans="2:10">
      <c r="B25" s="4" t="s">
        <v>2</v>
      </c>
      <c r="C25" s="11">
        <v>20511</v>
      </c>
      <c r="D25" s="11">
        <v>202</v>
      </c>
      <c r="E25" s="11">
        <v>1402</v>
      </c>
      <c r="F25" s="6">
        <v>1604</v>
      </c>
      <c r="G25" s="11">
        <v>221</v>
      </c>
      <c r="H25" s="11">
        <v>1664</v>
      </c>
      <c r="I25" s="7">
        <v>1885</v>
      </c>
    </row>
    <row r="26" spans="2:10">
      <c r="B26" s="4" t="s">
        <v>3</v>
      </c>
      <c r="C26" s="11">
        <v>20057</v>
      </c>
      <c r="D26" s="11">
        <v>197</v>
      </c>
      <c r="E26" s="11">
        <v>1923</v>
      </c>
      <c r="F26" s="6">
        <v>2120</v>
      </c>
      <c r="G26" s="11">
        <v>159</v>
      </c>
      <c r="H26" s="11">
        <v>1664</v>
      </c>
      <c r="I26" s="7">
        <v>1823</v>
      </c>
    </row>
    <row r="27" spans="2:10">
      <c r="B27" s="4" t="s">
        <v>4</v>
      </c>
      <c r="C27" s="11">
        <v>20076</v>
      </c>
      <c r="D27" s="11">
        <v>265</v>
      </c>
      <c r="E27" s="11">
        <v>1780</v>
      </c>
      <c r="F27" s="6">
        <v>2045</v>
      </c>
      <c r="G27" s="11">
        <v>240</v>
      </c>
      <c r="H27" s="11">
        <v>1639</v>
      </c>
      <c r="I27" s="7">
        <v>1879</v>
      </c>
    </row>
    <row r="28" spans="2:10">
      <c r="B28" s="4" t="s">
        <v>5</v>
      </c>
      <c r="C28" s="11">
        <v>20293</v>
      </c>
      <c r="D28" s="11">
        <v>251</v>
      </c>
      <c r="E28" s="11">
        <v>1534</v>
      </c>
      <c r="F28" s="6">
        <v>1785</v>
      </c>
      <c r="G28" s="11">
        <v>249</v>
      </c>
      <c r="H28" s="11">
        <v>1673</v>
      </c>
      <c r="I28" s="7">
        <v>1922</v>
      </c>
    </row>
    <row r="29" spans="2:10">
      <c r="B29" s="4" t="s">
        <v>6</v>
      </c>
      <c r="C29" s="11">
        <v>20491</v>
      </c>
      <c r="D29" s="11">
        <v>392</v>
      </c>
      <c r="E29" s="11">
        <v>1689</v>
      </c>
      <c r="F29" s="6">
        <v>2081</v>
      </c>
      <c r="G29" s="11">
        <v>174</v>
      </c>
      <c r="H29" s="11">
        <v>1254</v>
      </c>
      <c r="I29" s="7">
        <v>1428</v>
      </c>
    </row>
    <row r="30" spans="2:10">
      <c r="B30" s="6" t="s">
        <v>7</v>
      </c>
      <c r="C30" s="7">
        <f t="shared" ref="C30:E30" si="2">AVERAGE(C24:C29)</f>
        <v>20166.333333333332</v>
      </c>
      <c r="D30" s="7">
        <f t="shared" si="2"/>
        <v>226.66666666666666</v>
      </c>
      <c r="E30" s="7">
        <f t="shared" si="2"/>
        <v>1725.5</v>
      </c>
      <c r="F30" s="7">
        <f>AVERAGE(F24:F29)</f>
        <v>1952.1666666666667</v>
      </c>
      <c r="G30" s="7">
        <f>AVERAGE(G24:G29)</f>
        <v>199.33333333333334</v>
      </c>
      <c r="H30" s="7">
        <f>AVERAGE(H24:H29)</f>
        <v>1682.1666666666667</v>
      </c>
      <c r="I30" s="7">
        <f>AVERAGE(I24:I29)</f>
        <v>1881.5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19506.333333333332</v>
      </c>
      <c r="D34" s="5">
        <f>AVERAGE(F4,F14,F24)</f>
        <v>2064.3333333333335</v>
      </c>
      <c r="E34" s="5">
        <f>AVERAGE(I4,I14,I24)</f>
        <v>2429.3333333333335</v>
      </c>
      <c r="F34" s="5">
        <f>SUM(D34:E34)</f>
        <v>4493.666666666667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20116</v>
      </c>
      <c r="D35" s="5">
        <f t="shared" ref="D35:D39" si="4">AVERAGE(F5,F15,F25)</f>
        <v>2075.6666666666665</v>
      </c>
      <c r="E35" s="5">
        <f t="shared" ref="E35:E39" si="5">AVERAGE(I5,I15,I25)</f>
        <v>1808.3333333333333</v>
      </c>
      <c r="F35" s="5">
        <f t="shared" ref="F35:F39" si="6">SUM(D35:E35)</f>
        <v>3884</v>
      </c>
      <c r="G35" s="15">
        <f t="shared" ref="G35:G39" ca="1" si="7">IF(AND(F35=MIN($F$34:$F$39),F35&lt;&gt;0),CELL("lin",F35),"")</f>
        <v>35</v>
      </c>
    </row>
    <row r="36" spans="2:7">
      <c r="B36" s="4" t="s">
        <v>3</v>
      </c>
      <c r="C36" s="5">
        <f t="shared" si="3"/>
        <v>19916</v>
      </c>
      <c r="D36" s="5">
        <f t="shared" si="4"/>
        <v>2350.6666666666665</v>
      </c>
      <c r="E36" s="5">
        <f t="shared" si="5"/>
        <v>1733.3333333333333</v>
      </c>
      <c r="F36" s="5">
        <f t="shared" si="6"/>
        <v>4084</v>
      </c>
      <c r="G36" s="15" t="str">
        <f t="shared" ca="1" si="7"/>
        <v/>
      </c>
    </row>
    <row r="37" spans="2:7">
      <c r="B37" s="4" t="s">
        <v>4</v>
      </c>
      <c r="C37" s="5">
        <f t="shared" si="3"/>
        <v>19887.666666666668</v>
      </c>
      <c r="D37" s="5">
        <f t="shared" si="4"/>
        <v>2080.3333333333335</v>
      </c>
      <c r="E37" s="5">
        <f t="shared" si="5"/>
        <v>2032</v>
      </c>
      <c r="F37" s="5">
        <f t="shared" si="6"/>
        <v>4112.3333333333339</v>
      </c>
      <c r="G37" s="15" t="str">
        <f t="shared" ca="1" si="7"/>
        <v/>
      </c>
    </row>
    <row r="38" spans="2:7">
      <c r="B38" s="4" t="s">
        <v>5</v>
      </c>
      <c r="C38" s="5">
        <f t="shared" si="3"/>
        <v>19790.333333333332</v>
      </c>
      <c r="D38" s="5">
        <f t="shared" si="4"/>
        <v>2367</v>
      </c>
      <c r="E38" s="5">
        <f t="shared" si="5"/>
        <v>1842.6666666666667</v>
      </c>
      <c r="F38" s="5">
        <f t="shared" si="6"/>
        <v>4209.666666666667</v>
      </c>
      <c r="G38" s="15" t="str">
        <f t="shared" ca="1" si="7"/>
        <v/>
      </c>
    </row>
    <row r="39" spans="2:7">
      <c r="B39" s="4" t="s">
        <v>6</v>
      </c>
      <c r="C39" s="5">
        <f t="shared" si="3"/>
        <v>19984</v>
      </c>
      <c r="D39" s="5">
        <f t="shared" si="4"/>
        <v>2435</v>
      </c>
      <c r="E39" s="5">
        <f t="shared" si="5"/>
        <v>1581</v>
      </c>
      <c r="F39" s="5">
        <f t="shared" si="6"/>
        <v>4016</v>
      </c>
      <c r="G39" s="15" t="str">
        <f t="shared" ca="1" si="7"/>
        <v/>
      </c>
    </row>
    <row r="40" spans="2:7">
      <c r="B40" s="8" t="s">
        <v>7</v>
      </c>
      <c r="C40" s="9">
        <f>AVERAGE(C34:C39)</f>
        <v>19866.722222222223</v>
      </c>
      <c r="D40" s="9">
        <f>AVERAGE(D34:D39)</f>
        <v>2228.8333333333335</v>
      </c>
      <c r="E40" s="9">
        <f>AVERAGE(E34:E39)</f>
        <v>1904.4444444444443</v>
      </c>
      <c r="F40" s="9">
        <f>AVERAGE(F34:F39)</f>
        <v>4133.2777777777783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2</v>
      </c>
      <c r="D43" s="11" t="str">
        <f ca="1">IF(SUM($G$34:$G$39) &lt;&gt; 0, CONCATENATE("$C$",SUM($G$34:$G$39)), "" )</f>
        <v>$C$35</v>
      </c>
      <c r="E43" s="11">
        <f ca="1">INDIRECT(D43)</f>
        <v>20116</v>
      </c>
    </row>
    <row r="44" spans="2:7">
      <c r="B44" s="27"/>
      <c r="C44" s="28"/>
      <c r="D44" s="11" t="str">
        <f ca="1">IF(SUM($G$34:$G$39) &lt;&gt; 0, CONCATENATE("$D$",SUM($G$34:$G$39)), "" )</f>
        <v>$D$35</v>
      </c>
      <c r="E44" s="11">
        <f ca="1">INDIRECT(D44)</f>
        <v>2075.6666666666665</v>
      </c>
    </row>
    <row r="45" spans="2:7">
      <c r="B45" s="27"/>
      <c r="C45" s="28"/>
      <c r="D45" s="11" t="str">
        <f ca="1">IF(SUM($G$34:$G$39) &lt;&gt; 0, CONCATENATE("$E$",SUM($G$34:$G$39)), "" )</f>
        <v>$E$35</v>
      </c>
      <c r="E45" s="11">
        <f ca="1">INDIRECT(D45)</f>
        <v>1808.3333333333333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18703</v>
      </c>
      <c r="D4" s="11">
        <v>342</v>
      </c>
      <c r="E4" s="11">
        <v>2258</v>
      </c>
      <c r="F4" s="6">
        <v>2600</v>
      </c>
      <c r="G4" s="11">
        <v>362</v>
      </c>
      <c r="H4" s="11">
        <v>2335</v>
      </c>
      <c r="I4" s="7">
        <v>2697</v>
      </c>
    </row>
    <row r="5" spans="2:9">
      <c r="B5" s="4" t="s">
        <v>2</v>
      </c>
      <c r="C5" s="11">
        <v>19976</v>
      </c>
      <c r="D5" s="11">
        <v>322</v>
      </c>
      <c r="E5" s="11">
        <v>1418</v>
      </c>
      <c r="F5" s="6">
        <v>1740</v>
      </c>
      <c r="G5" s="11">
        <v>247</v>
      </c>
      <c r="H5" s="11">
        <v>2037</v>
      </c>
      <c r="I5" s="7">
        <v>2284</v>
      </c>
    </row>
    <row r="6" spans="2:9">
      <c r="B6" s="4" t="s">
        <v>3</v>
      </c>
      <c r="C6" s="11">
        <v>19430</v>
      </c>
      <c r="D6" s="11">
        <v>171</v>
      </c>
      <c r="E6" s="11">
        <v>2337</v>
      </c>
      <c r="F6" s="6">
        <v>2508</v>
      </c>
      <c r="G6" s="11">
        <v>251</v>
      </c>
      <c r="H6" s="11">
        <v>1811</v>
      </c>
      <c r="I6" s="7">
        <v>2062</v>
      </c>
    </row>
    <row r="7" spans="2:9">
      <c r="B7" s="4" t="s">
        <v>4</v>
      </c>
      <c r="C7" s="11">
        <v>18727</v>
      </c>
      <c r="D7" s="11">
        <v>531</v>
      </c>
      <c r="E7" s="11">
        <v>2471</v>
      </c>
      <c r="F7" s="6">
        <v>3002</v>
      </c>
      <c r="G7" s="11">
        <v>225</v>
      </c>
      <c r="H7" s="11">
        <v>2046</v>
      </c>
      <c r="I7" s="7">
        <v>2271</v>
      </c>
    </row>
    <row r="8" spans="2:9">
      <c r="B8" s="4" t="s">
        <v>5</v>
      </c>
      <c r="C8" s="11">
        <v>19336</v>
      </c>
      <c r="D8" s="11">
        <v>353</v>
      </c>
      <c r="E8" s="11">
        <v>2187</v>
      </c>
      <c r="F8" s="6">
        <v>2540</v>
      </c>
      <c r="G8" s="11">
        <v>256</v>
      </c>
      <c r="H8" s="11">
        <v>1868</v>
      </c>
      <c r="I8" s="7">
        <v>2124</v>
      </c>
    </row>
    <row r="9" spans="2:9">
      <c r="B9" s="4" t="s">
        <v>6</v>
      </c>
      <c r="C9" s="11">
        <v>19534</v>
      </c>
      <c r="D9" s="11">
        <v>175</v>
      </c>
      <c r="E9" s="11">
        <v>1763</v>
      </c>
      <c r="F9" s="6">
        <v>1938</v>
      </c>
      <c r="G9" s="11">
        <v>229</v>
      </c>
      <c r="H9" s="11">
        <v>2299</v>
      </c>
      <c r="I9" s="7">
        <v>2528</v>
      </c>
    </row>
    <row r="10" spans="2:9">
      <c r="B10" s="6" t="s">
        <v>7</v>
      </c>
      <c r="C10" s="7">
        <f t="shared" ref="C10:E10" si="0">AVERAGE(C4:C9)</f>
        <v>19284.333333333332</v>
      </c>
      <c r="D10" s="7">
        <f t="shared" si="0"/>
        <v>315.66666666666669</v>
      </c>
      <c r="E10" s="7">
        <f t="shared" si="0"/>
        <v>2072.3333333333335</v>
      </c>
      <c r="F10" s="7">
        <f>AVERAGE(F4:F9)</f>
        <v>2388</v>
      </c>
      <c r="G10" s="7">
        <f>AVERAGE(G4:G9)</f>
        <v>261.66666666666669</v>
      </c>
      <c r="H10" s="7">
        <f>AVERAGE(H4:H9)</f>
        <v>2066</v>
      </c>
      <c r="I10" s="7">
        <f>AVERAGE(I4:I9)</f>
        <v>2327.6666666666665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19009</v>
      </c>
      <c r="D14" s="11">
        <v>329</v>
      </c>
      <c r="E14" s="11">
        <v>2487</v>
      </c>
      <c r="F14" s="6">
        <v>2816</v>
      </c>
      <c r="G14" s="11">
        <v>507</v>
      </c>
      <c r="H14" s="11">
        <v>1668</v>
      </c>
      <c r="I14" s="7">
        <v>2175</v>
      </c>
    </row>
    <row r="15" spans="2:9">
      <c r="B15" s="4" t="s">
        <v>2</v>
      </c>
      <c r="C15" s="11">
        <v>20052</v>
      </c>
      <c r="D15" s="11">
        <v>309</v>
      </c>
      <c r="E15" s="11">
        <v>1952</v>
      </c>
      <c r="F15" s="6">
        <v>2261</v>
      </c>
      <c r="G15" s="11">
        <v>385</v>
      </c>
      <c r="H15" s="11">
        <v>1302</v>
      </c>
      <c r="I15" s="7">
        <v>1687</v>
      </c>
    </row>
    <row r="16" spans="2:9">
      <c r="B16" s="4" t="s">
        <v>3</v>
      </c>
      <c r="C16" s="11">
        <v>19668</v>
      </c>
      <c r="D16" s="11">
        <v>46</v>
      </c>
      <c r="E16" s="11">
        <v>2394</v>
      </c>
      <c r="F16" s="6">
        <v>2440</v>
      </c>
      <c r="G16" s="11">
        <v>410</v>
      </c>
      <c r="H16" s="11">
        <v>1482</v>
      </c>
      <c r="I16" s="7">
        <v>1892</v>
      </c>
    </row>
    <row r="17" spans="2:10">
      <c r="B17" s="4" t="s">
        <v>4</v>
      </c>
      <c r="C17" s="11">
        <v>19061</v>
      </c>
      <c r="D17" s="11">
        <v>410</v>
      </c>
      <c r="E17" s="11">
        <v>2636</v>
      </c>
      <c r="F17" s="6">
        <v>3046</v>
      </c>
      <c r="G17" s="11">
        <v>372</v>
      </c>
      <c r="H17" s="11">
        <v>1521</v>
      </c>
      <c r="I17" s="7">
        <v>1893</v>
      </c>
    </row>
    <row r="18" spans="2:10">
      <c r="B18" s="4" t="s">
        <v>5</v>
      </c>
      <c r="C18" s="11">
        <v>19402</v>
      </c>
      <c r="D18" s="11">
        <v>275</v>
      </c>
      <c r="E18" s="11">
        <v>2586</v>
      </c>
      <c r="F18" s="6">
        <v>2861</v>
      </c>
      <c r="G18" s="11">
        <v>382</v>
      </c>
      <c r="H18" s="11">
        <v>1355</v>
      </c>
      <c r="I18" s="7">
        <v>1737</v>
      </c>
    </row>
    <row r="19" spans="2:10">
      <c r="B19" s="4" t="s">
        <v>6</v>
      </c>
      <c r="C19" s="11">
        <v>19687</v>
      </c>
      <c r="D19" s="11">
        <v>71</v>
      </c>
      <c r="E19" s="11">
        <v>2051</v>
      </c>
      <c r="F19" s="6">
        <v>2122</v>
      </c>
      <c r="G19" s="11">
        <v>402</v>
      </c>
      <c r="H19" s="11">
        <v>1789</v>
      </c>
      <c r="I19" s="7">
        <v>2191</v>
      </c>
    </row>
    <row r="20" spans="2:10">
      <c r="B20" s="6" t="s">
        <v>7</v>
      </c>
      <c r="C20" s="7">
        <f t="shared" ref="C20:E20" si="1">AVERAGE(C14:C19)</f>
        <v>19479.833333333332</v>
      </c>
      <c r="D20" s="7">
        <f t="shared" si="1"/>
        <v>240</v>
      </c>
      <c r="E20" s="7">
        <f t="shared" si="1"/>
        <v>2351</v>
      </c>
      <c r="F20" s="7">
        <f>AVERAGE(F14:F19)</f>
        <v>2591</v>
      </c>
      <c r="G20" s="7">
        <f>AVERAGE(G14:G19)</f>
        <v>409.66666666666669</v>
      </c>
      <c r="H20" s="7">
        <f>AVERAGE(H14:H19)</f>
        <v>1519.5</v>
      </c>
      <c r="I20" s="7">
        <f>AVERAGE(I14:I19)</f>
        <v>1929.1666666666667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19564</v>
      </c>
      <c r="D24" s="11">
        <v>203</v>
      </c>
      <c r="E24" s="11">
        <v>2343</v>
      </c>
      <c r="F24" s="6">
        <v>2546</v>
      </c>
      <c r="G24" s="11">
        <v>190</v>
      </c>
      <c r="H24" s="11">
        <v>1700</v>
      </c>
      <c r="I24" s="7">
        <v>1890</v>
      </c>
    </row>
    <row r="25" spans="2:10">
      <c r="B25" s="4" t="s">
        <v>2</v>
      </c>
      <c r="C25" s="11">
        <v>20158</v>
      </c>
      <c r="D25" s="11">
        <v>83</v>
      </c>
      <c r="E25" s="11">
        <v>1703</v>
      </c>
      <c r="F25" s="6">
        <v>1786</v>
      </c>
      <c r="G25" s="11">
        <v>195</v>
      </c>
      <c r="H25" s="11">
        <v>1861</v>
      </c>
      <c r="I25" s="7">
        <v>2056</v>
      </c>
    </row>
    <row r="26" spans="2:10">
      <c r="B26" s="4" t="s">
        <v>3</v>
      </c>
      <c r="C26" s="11">
        <v>20643</v>
      </c>
      <c r="D26" s="11">
        <v>85</v>
      </c>
      <c r="E26" s="11">
        <v>1429</v>
      </c>
      <c r="F26" s="6">
        <v>1514</v>
      </c>
      <c r="G26" s="11">
        <v>185</v>
      </c>
      <c r="H26" s="11">
        <v>1658</v>
      </c>
      <c r="I26" s="7">
        <v>1843</v>
      </c>
    </row>
    <row r="27" spans="2:10">
      <c r="B27" s="4" t="s">
        <v>4</v>
      </c>
      <c r="C27" s="11">
        <v>19218</v>
      </c>
      <c r="D27" s="11">
        <v>500</v>
      </c>
      <c r="E27" s="11">
        <v>2280</v>
      </c>
      <c r="F27" s="6">
        <v>2780</v>
      </c>
      <c r="G27" s="11">
        <v>159</v>
      </c>
      <c r="H27" s="11">
        <v>1843</v>
      </c>
      <c r="I27" s="7">
        <v>2002</v>
      </c>
    </row>
    <row r="28" spans="2:10">
      <c r="B28" s="4" t="s">
        <v>5</v>
      </c>
      <c r="C28" s="11">
        <v>19698</v>
      </c>
      <c r="D28" s="11">
        <v>188</v>
      </c>
      <c r="E28" s="11">
        <v>2174</v>
      </c>
      <c r="F28" s="6">
        <v>2362</v>
      </c>
      <c r="G28" s="11">
        <v>200</v>
      </c>
      <c r="H28" s="11">
        <v>1740</v>
      </c>
      <c r="I28" s="7">
        <v>1940</v>
      </c>
    </row>
    <row r="29" spans="2:10">
      <c r="B29" s="4" t="s">
        <v>6</v>
      </c>
      <c r="C29" s="11">
        <v>20362</v>
      </c>
      <c r="D29" s="11">
        <v>99</v>
      </c>
      <c r="E29" s="11">
        <v>1529</v>
      </c>
      <c r="F29" s="6">
        <v>1628</v>
      </c>
      <c r="G29" s="11">
        <v>164</v>
      </c>
      <c r="H29" s="11">
        <v>1846</v>
      </c>
      <c r="I29" s="7">
        <v>2010</v>
      </c>
    </row>
    <row r="30" spans="2:10">
      <c r="B30" s="6" t="s">
        <v>7</v>
      </c>
      <c r="C30" s="7">
        <f t="shared" ref="C30:E30" si="2">AVERAGE(C24:C29)</f>
        <v>19940.5</v>
      </c>
      <c r="D30" s="7">
        <f t="shared" si="2"/>
        <v>193</v>
      </c>
      <c r="E30" s="7">
        <f t="shared" si="2"/>
        <v>1909.6666666666667</v>
      </c>
      <c r="F30" s="7">
        <f>AVERAGE(F24:F29)</f>
        <v>2102.6666666666665</v>
      </c>
      <c r="G30" s="7">
        <f>AVERAGE(G24:G29)</f>
        <v>182.16666666666666</v>
      </c>
      <c r="H30" s="7">
        <f>AVERAGE(H24:H29)</f>
        <v>1774.6666666666667</v>
      </c>
      <c r="I30" s="7">
        <f>AVERAGE(I24:I29)</f>
        <v>1956.8333333333333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19092</v>
      </c>
      <c r="D34" s="5">
        <f>AVERAGE(F4,F14,F24)</f>
        <v>2654</v>
      </c>
      <c r="E34" s="5">
        <f>AVERAGE(I4,I14,I24)</f>
        <v>2254</v>
      </c>
      <c r="F34" s="5">
        <f>SUM(D34:E34)</f>
        <v>4908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20062</v>
      </c>
      <c r="D35" s="5">
        <f t="shared" ref="D35:D39" si="4">AVERAGE(F5,F15,F25)</f>
        <v>1929</v>
      </c>
      <c r="E35" s="5">
        <f t="shared" ref="E35:E39" si="5">AVERAGE(I5,I15,I25)</f>
        <v>2009</v>
      </c>
      <c r="F35" s="5">
        <f t="shared" ref="F35:F39" si="6">SUM(D35:E35)</f>
        <v>3938</v>
      </c>
      <c r="G35" s="15">
        <f t="shared" ref="G35:G39" ca="1" si="7">IF(AND(F35=MIN($F$34:$F$39),F35&lt;&gt;0),CELL("lin",F35),"")</f>
        <v>35</v>
      </c>
    </row>
    <row r="36" spans="2:7">
      <c r="B36" s="4" t="s">
        <v>3</v>
      </c>
      <c r="C36" s="5">
        <f t="shared" si="3"/>
        <v>19913.666666666668</v>
      </c>
      <c r="D36" s="5">
        <f t="shared" si="4"/>
        <v>2154</v>
      </c>
      <c r="E36" s="5">
        <f t="shared" si="5"/>
        <v>1932.3333333333333</v>
      </c>
      <c r="F36" s="5">
        <f t="shared" si="6"/>
        <v>4086.333333333333</v>
      </c>
      <c r="G36" s="15" t="str">
        <f t="shared" ca="1" si="7"/>
        <v/>
      </c>
    </row>
    <row r="37" spans="2:7">
      <c r="B37" s="4" t="s">
        <v>4</v>
      </c>
      <c r="C37" s="5">
        <f t="shared" si="3"/>
        <v>19002</v>
      </c>
      <c r="D37" s="5">
        <f t="shared" si="4"/>
        <v>2942.6666666666665</v>
      </c>
      <c r="E37" s="5">
        <f t="shared" si="5"/>
        <v>2055.3333333333335</v>
      </c>
      <c r="F37" s="5">
        <f t="shared" si="6"/>
        <v>4998</v>
      </c>
      <c r="G37" s="15" t="str">
        <f t="shared" ca="1" si="7"/>
        <v/>
      </c>
    </row>
    <row r="38" spans="2:7">
      <c r="B38" s="4" t="s">
        <v>5</v>
      </c>
      <c r="C38" s="5">
        <f t="shared" si="3"/>
        <v>19478.666666666668</v>
      </c>
      <c r="D38" s="5">
        <f t="shared" si="4"/>
        <v>2587.6666666666665</v>
      </c>
      <c r="E38" s="5">
        <f t="shared" si="5"/>
        <v>1933.6666666666667</v>
      </c>
      <c r="F38" s="5">
        <f t="shared" si="6"/>
        <v>4521.333333333333</v>
      </c>
      <c r="G38" s="15" t="str">
        <f t="shared" ca="1" si="7"/>
        <v/>
      </c>
    </row>
    <row r="39" spans="2:7">
      <c r="B39" s="4" t="s">
        <v>6</v>
      </c>
      <c r="C39" s="5">
        <f t="shared" si="3"/>
        <v>19861</v>
      </c>
      <c r="D39" s="5">
        <f t="shared" si="4"/>
        <v>1896</v>
      </c>
      <c r="E39" s="5">
        <f t="shared" si="5"/>
        <v>2243</v>
      </c>
      <c r="F39" s="5">
        <f t="shared" si="6"/>
        <v>4139</v>
      </c>
      <c r="G39" s="15" t="str">
        <f t="shared" ca="1" si="7"/>
        <v/>
      </c>
    </row>
    <row r="40" spans="2:7">
      <c r="B40" s="8" t="s">
        <v>7</v>
      </c>
      <c r="C40" s="9">
        <f>AVERAGE(C34:C39)</f>
        <v>19568.222222222223</v>
      </c>
      <c r="D40" s="9">
        <f>AVERAGE(D34:D39)</f>
        <v>2360.5555555555552</v>
      </c>
      <c r="E40" s="9">
        <f>AVERAGE(E34:E39)</f>
        <v>2071.2222222222222</v>
      </c>
      <c r="F40" s="9">
        <f>AVERAGE(F34:F39)</f>
        <v>4431.7777777777774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2</v>
      </c>
      <c r="D43" s="11" t="str">
        <f ca="1">IF(SUM($G$34:$G$39) &lt;&gt; 0, CONCATENATE("$C$",SUM($G$34:$G$39)), "" )</f>
        <v>$C$35</v>
      </c>
      <c r="E43" s="11">
        <f ca="1">INDIRECT(D43)</f>
        <v>20062</v>
      </c>
    </row>
    <row r="44" spans="2:7">
      <c r="B44" s="27"/>
      <c r="C44" s="28"/>
      <c r="D44" s="11" t="str">
        <f ca="1">IF(SUM($G$34:$G$39) &lt;&gt; 0, CONCATENATE("$D$",SUM($G$34:$G$39)), "" )</f>
        <v>$D$35</v>
      </c>
      <c r="E44" s="11">
        <f ca="1">INDIRECT(D44)</f>
        <v>1929</v>
      </c>
    </row>
    <row r="45" spans="2:7">
      <c r="B45" s="27"/>
      <c r="C45" s="28"/>
      <c r="D45" s="11" t="str">
        <f ca="1">IF(SUM($G$34:$G$39) &lt;&gt; 0, CONCATENATE("$E$",SUM($G$34:$G$39)), "" )</f>
        <v>$E$35</v>
      </c>
      <c r="E45" s="11">
        <f ca="1">INDIRECT(D45)</f>
        <v>2009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18309</v>
      </c>
      <c r="D4" s="11">
        <v>742</v>
      </c>
      <c r="E4" s="11">
        <v>2357</v>
      </c>
      <c r="F4" s="6">
        <v>3099</v>
      </c>
      <c r="G4" s="11">
        <v>289</v>
      </c>
      <c r="H4" s="11">
        <v>2303</v>
      </c>
      <c r="I4" s="7">
        <v>2592</v>
      </c>
    </row>
    <row r="5" spans="2:9">
      <c r="B5" s="4" t="s">
        <v>2</v>
      </c>
      <c r="C5" s="11">
        <v>19666</v>
      </c>
      <c r="D5" s="11">
        <v>441</v>
      </c>
      <c r="E5" s="11">
        <v>1808</v>
      </c>
      <c r="F5" s="6">
        <v>2249</v>
      </c>
      <c r="G5" s="11">
        <v>372</v>
      </c>
      <c r="H5" s="11">
        <v>1713</v>
      </c>
      <c r="I5" s="7">
        <v>2085</v>
      </c>
    </row>
    <row r="6" spans="2:9">
      <c r="B6" s="4" t="s">
        <v>3</v>
      </c>
      <c r="C6" s="11">
        <v>19159</v>
      </c>
      <c r="D6" s="11">
        <v>397</v>
      </c>
      <c r="E6" s="11">
        <v>1962</v>
      </c>
      <c r="F6" s="6">
        <v>2359</v>
      </c>
      <c r="G6" s="11">
        <v>230</v>
      </c>
      <c r="H6" s="11">
        <v>2252</v>
      </c>
      <c r="I6" s="7">
        <v>2482</v>
      </c>
    </row>
    <row r="7" spans="2:9">
      <c r="B7" s="4" t="s">
        <v>4</v>
      </c>
      <c r="C7" s="11">
        <v>19194</v>
      </c>
      <c r="D7" s="11">
        <v>394</v>
      </c>
      <c r="E7" s="11">
        <v>2150</v>
      </c>
      <c r="F7" s="6">
        <v>2544</v>
      </c>
      <c r="G7" s="11">
        <v>293</v>
      </c>
      <c r="H7" s="11">
        <v>1969</v>
      </c>
      <c r="I7" s="7">
        <v>2262</v>
      </c>
    </row>
    <row r="8" spans="2:9">
      <c r="B8" s="4" t="s">
        <v>5</v>
      </c>
      <c r="C8" s="11">
        <v>18740</v>
      </c>
      <c r="D8" s="11">
        <v>451</v>
      </c>
      <c r="E8" s="11">
        <v>2019</v>
      </c>
      <c r="F8" s="6">
        <v>2470</v>
      </c>
      <c r="G8" s="11">
        <v>306</v>
      </c>
      <c r="H8" s="11">
        <v>2484</v>
      </c>
      <c r="I8" s="7">
        <v>2790</v>
      </c>
    </row>
    <row r="9" spans="2:9">
      <c r="B9" s="4" t="s">
        <v>6</v>
      </c>
      <c r="C9" s="11">
        <v>19326</v>
      </c>
      <c r="D9" s="11">
        <v>294</v>
      </c>
      <c r="E9" s="11">
        <v>2315</v>
      </c>
      <c r="F9" s="6">
        <v>2609</v>
      </c>
      <c r="G9" s="11">
        <v>417</v>
      </c>
      <c r="H9" s="11">
        <v>1648</v>
      </c>
      <c r="I9" s="7">
        <v>2065</v>
      </c>
    </row>
    <row r="10" spans="2:9">
      <c r="B10" s="6" t="s">
        <v>7</v>
      </c>
      <c r="C10" s="7">
        <f t="shared" ref="C10:E10" si="0">AVERAGE(C4:C9)</f>
        <v>19065.666666666668</v>
      </c>
      <c r="D10" s="7">
        <f t="shared" si="0"/>
        <v>453.16666666666669</v>
      </c>
      <c r="E10" s="7">
        <f t="shared" si="0"/>
        <v>2101.8333333333335</v>
      </c>
      <c r="F10" s="7">
        <f>AVERAGE(F4:F9)</f>
        <v>2555</v>
      </c>
      <c r="G10" s="7">
        <f>AVERAGE(G4:G9)</f>
        <v>317.83333333333331</v>
      </c>
      <c r="H10" s="7">
        <f>AVERAGE(H4:H9)</f>
        <v>2061.5</v>
      </c>
      <c r="I10" s="7">
        <f>AVERAGE(I4:I9)</f>
        <v>2379.3333333333335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19332</v>
      </c>
      <c r="D14" s="11">
        <v>401</v>
      </c>
      <c r="E14" s="11">
        <v>2364</v>
      </c>
      <c r="F14" s="6">
        <v>2765</v>
      </c>
      <c r="G14" s="11">
        <v>436</v>
      </c>
      <c r="H14" s="11">
        <v>1467</v>
      </c>
      <c r="I14" s="7">
        <v>1903</v>
      </c>
    </row>
    <row r="15" spans="2:9">
      <c r="B15" s="4" t="s">
        <v>2</v>
      </c>
      <c r="C15" s="11">
        <v>19398</v>
      </c>
      <c r="D15" s="11">
        <v>456</v>
      </c>
      <c r="E15" s="11">
        <v>2155</v>
      </c>
      <c r="F15" s="6">
        <v>2611</v>
      </c>
      <c r="G15" s="11">
        <v>529</v>
      </c>
      <c r="H15" s="11">
        <v>1462</v>
      </c>
      <c r="I15" s="7">
        <v>1991</v>
      </c>
    </row>
    <row r="16" spans="2:9">
      <c r="B16" s="4" t="s">
        <v>3</v>
      </c>
      <c r="C16" s="11">
        <v>18969</v>
      </c>
      <c r="D16" s="11">
        <v>260</v>
      </c>
      <c r="E16" s="11">
        <v>2441</v>
      </c>
      <c r="F16" s="6">
        <v>2701</v>
      </c>
      <c r="G16" s="11">
        <v>384</v>
      </c>
      <c r="H16" s="11">
        <v>1946</v>
      </c>
      <c r="I16" s="7">
        <v>2330</v>
      </c>
    </row>
    <row r="17" spans="2:10">
      <c r="B17" s="4" t="s">
        <v>4</v>
      </c>
      <c r="C17" s="11">
        <v>19087</v>
      </c>
      <c r="D17" s="11">
        <v>370</v>
      </c>
      <c r="E17" s="11">
        <v>2641</v>
      </c>
      <c r="F17" s="6">
        <v>3011</v>
      </c>
      <c r="G17" s="11">
        <v>416</v>
      </c>
      <c r="H17" s="11">
        <v>1486</v>
      </c>
      <c r="I17" s="7">
        <v>1902</v>
      </c>
    </row>
    <row r="18" spans="2:10">
      <c r="B18" s="4" t="s">
        <v>5</v>
      </c>
      <c r="C18" s="11">
        <v>19713</v>
      </c>
      <c r="D18" s="11">
        <v>411</v>
      </c>
      <c r="E18" s="11">
        <v>1862</v>
      </c>
      <c r="F18" s="6">
        <v>2273</v>
      </c>
      <c r="G18" s="11">
        <v>429</v>
      </c>
      <c r="H18" s="11">
        <v>1585</v>
      </c>
      <c r="I18" s="7">
        <v>2014</v>
      </c>
    </row>
    <row r="19" spans="2:10">
      <c r="B19" s="4" t="s">
        <v>6</v>
      </c>
      <c r="C19" s="11">
        <v>19092</v>
      </c>
      <c r="D19" s="11">
        <v>350</v>
      </c>
      <c r="E19" s="11">
        <v>2659</v>
      </c>
      <c r="F19" s="6">
        <v>3009</v>
      </c>
      <c r="G19" s="11">
        <v>345</v>
      </c>
      <c r="H19" s="11">
        <v>1554</v>
      </c>
      <c r="I19" s="7">
        <v>1899</v>
      </c>
    </row>
    <row r="20" spans="2:10">
      <c r="B20" s="6" t="s">
        <v>7</v>
      </c>
      <c r="C20" s="7">
        <f t="shared" ref="C20:E20" si="1">AVERAGE(C14:C19)</f>
        <v>19265.166666666668</v>
      </c>
      <c r="D20" s="7">
        <f t="shared" si="1"/>
        <v>374.66666666666669</v>
      </c>
      <c r="E20" s="7">
        <f t="shared" si="1"/>
        <v>2353.6666666666665</v>
      </c>
      <c r="F20" s="7">
        <f>AVERAGE(F14:F19)</f>
        <v>2728.3333333333335</v>
      </c>
      <c r="G20" s="7">
        <f>AVERAGE(G14:G19)</f>
        <v>423.16666666666669</v>
      </c>
      <c r="H20" s="7">
        <f>AVERAGE(H14:H19)</f>
        <v>1583.3333333333333</v>
      </c>
      <c r="I20" s="7">
        <f>AVERAGE(I14:I19)</f>
        <v>2006.5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19351</v>
      </c>
      <c r="D24" s="11">
        <v>720</v>
      </c>
      <c r="E24" s="11">
        <v>1950</v>
      </c>
      <c r="F24" s="6">
        <v>2670</v>
      </c>
      <c r="G24" s="11">
        <v>256</v>
      </c>
      <c r="H24" s="11">
        <v>1723</v>
      </c>
      <c r="I24" s="7">
        <v>1979</v>
      </c>
    </row>
    <row r="25" spans="2:10">
      <c r="B25" s="4" t="s">
        <v>2</v>
      </c>
      <c r="C25" s="11">
        <v>19770</v>
      </c>
      <c r="D25" s="11">
        <v>587</v>
      </c>
      <c r="E25" s="11">
        <v>1503</v>
      </c>
      <c r="F25" s="6">
        <v>2090</v>
      </c>
      <c r="G25" s="11">
        <v>225</v>
      </c>
      <c r="H25" s="11">
        <v>1915</v>
      </c>
      <c r="I25" s="7">
        <v>2140</v>
      </c>
    </row>
    <row r="26" spans="2:10">
      <c r="B26" s="4" t="s">
        <v>3</v>
      </c>
      <c r="C26" s="11">
        <v>19538</v>
      </c>
      <c r="D26" s="11">
        <v>291</v>
      </c>
      <c r="E26" s="11">
        <v>2049</v>
      </c>
      <c r="F26" s="6">
        <v>2340</v>
      </c>
      <c r="G26" s="11">
        <v>172</v>
      </c>
      <c r="H26" s="11">
        <v>1950</v>
      </c>
      <c r="I26" s="7">
        <v>2122</v>
      </c>
    </row>
    <row r="27" spans="2:10">
      <c r="B27" s="4" t="s">
        <v>4</v>
      </c>
      <c r="C27" s="11">
        <v>19776</v>
      </c>
      <c r="D27" s="11">
        <v>297</v>
      </c>
      <c r="E27" s="11">
        <v>2238</v>
      </c>
      <c r="F27" s="6">
        <v>2535</v>
      </c>
      <c r="G27" s="11">
        <v>238</v>
      </c>
      <c r="H27" s="11">
        <v>1451</v>
      </c>
      <c r="I27" s="7">
        <v>1689</v>
      </c>
    </row>
    <row r="28" spans="2:10">
      <c r="B28" s="4" t="s">
        <v>5</v>
      </c>
      <c r="C28" s="11">
        <v>19660</v>
      </c>
      <c r="D28" s="11">
        <v>680</v>
      </c>
      <c r="E28" s="11">
        <v>1527</v>
      </c>
      <c r="F28" s="6">
        <v>2207</v>
      </c>
      <c r="G28" s="11">
        <v>245</v>
      </c>
      <c r="H28" s="11">
        <v>1888</v>
      </c>
      <c r="I28" s="7">
        <v>2133</v>
      </c>
    </row>
    <row r="29" spans="2:10">
      <c r="B29" s="4" t="s">
        <v>6</v>
      </c>
      <c r="C29" s="11">
        <v>19847</v>
      </c>
      <c r="D29" s="11">
        <v>195</v>
      </c>
      <c r="E29" s="11">
        <v>2002</v>
      </c>
      <c r="F29" s="6">
        <v>2197</v>
      </c>
      <c r="G29" s="11">
        <v>149</v>
      </c>
      <c r="H29" s="11">
        <v>1807</v>
      </c>
      <c r="I29" s="7">
        <v>1956</v>
      </c>
    </row>
    <row r="30" spans="2:10">
      <c r="B30" s="6" t="s">
        <v>7</v>
      </c>
      <c r="C30" s="7">
        <f t="shared" ref="C30:E30" si="2">AVERAGE(C24:C29)</f>
        <v>19657</v>
      </c>
      <c r="D30" s="7">
        <f t="shared" si="2"/>
        <v>461.66666666666669</v>
      </c>
      <c r="E30" s="7">
        <f t="shared" si="2"/>
        <v>1878.1666666666667</v>
      </c>
      <c r="F30" s="7">
        <f>AVERAGE(F24:F29)</f>
        <v>2339.8333333333335</v>
      </c>
      <c r="G30" s="7">
        <f>AVERAGE(G24:G29)</f>
        <v>214.16666666666666</v>
      </c>
      <c r="H30" s="7">
        <f>AVERAGE(H24:H29)</f>
        <v>1789</v>
      </c>
      <c r="I30" s="7">
        <f>AVERAGE(I24:I29)</f>
        <v>2003.1666666666667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18997.333333333332</v>
      </c>
      <c r="D34" s="5">
        <f>AVERAGE(F4,F14,F24)</f>
        <v>2844.6666666666665</v>
      </c>
      <c r="E34" s="5">
        <f>AVERAGE(I4,I14,I24)</f>
        <v>2158</v>
      </c>
      <c r="F34" s="5">
        <f>SUM(D34:E34)</f>
        <v>5002.6666666666661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19611.333333333332</v>
      </c>
      <c r="D35" s="5">
        <f t="shared" ref="D35:D39" si="4">AVERAGE(F5,F15,F25)</f>
        <v>2316.6666666666665</v>
      </c>
      <c r="E35" s="5">
        <f t="shared" ref="E35:E39" si="5">AVERAGE(I5,I15,I25)</f>
        <v>2072</v>
      </c>
      <c r="F35" s="5">
        <f t="shared" ref="F35:F39" si="6">SUM(D35:E35)</f>
        <v>4388.6666666666661</v>
      </c>
      <c r="G35" s="15">
        <f t="shared" ref="G35:G39" ca="1" si="7">IF(AND(F35=MIN($F$34:$F$39),F35&lt;&gt;0),CELL("lin",F35),"")</f>
        <v>35</v>
      </c>
    </row>
    <row r="36" spans="2:7">
      <c r="B36" s="4" t="s">
        <v>3</v>
      </c>
      <c r="C36" s="5">
        <f t="shared" si="3"/>
        <v>19222</v>
      </c>
      <c r="D36" s="5">
        <f t="shared" si="4"/>
        <v>2466.6666666666665</v>
      </c>
      <c r="E36" s="5">
        <f t="shared" si="5"/>
        <v>2311.3333333333335</v>
      </c>
      <c r="F36" s="5">
        <f t="shared" si="6"/>
        <v>4778</v>
      </c>
      <c r="G36" s="15" t="str">
        <f t="shared" ca="1" si="7"/>
        <v/>
      </c>
    </row>
    <row r="37" spans="2:7">
      <c r="B37" s="4" t="s">
        <v>4</v>
      </c>
      <c r="C37" s="5">
        <f t="shared" si="3"/>
        <v>19352.333333333332</v>
      </c>
      <c r="D37" s="5">
        <f t="shared" si="4"/>
        <v>2696.6666666666665</v>
      </c>
      <c r="E37" s="5">
        <f t="shared" si="5"/>
        <v>1951</v>
      </c>
      <c r="F37" s="5">
        <f t="shared" si="6"/>
        <v>4647.6666666666661</v>
      </c>
      <c r="G37" s="15" t="str">
        <f t="shared" ca="1" si="7"/>
        <v/>
      </c>
    </row>
    <row r="38" spans="2:7">
      <c r="B38" s="4" t="s">
        <v>5</v>
      </c>
      <c r="C38" s="5">
        <f t="shared" si="3"/>
        <v>19371</v>
      </c>
      <c r="D38" s="5">
        <f t="shared" si="4"/>
        <v>2316.6666666666665</v>
      </c>
      <c r="E38" s="5">
        <f t="shared" si="5"/>
        <v>2312.3333333333335</v>
      </c>
      <c r="F38" s="5">
        <f t="shared" si="6"/>
        <v>4629</v>
      </c>
      <c r="G38" s="15" t="str">
        <f t="shared" ca="1" si="7"/>
        <v/>
      </c>
    </row>
    <row r="39" spans="2:7">
      <c r="B39" s="4" t="s">
        <v>6</v>
      </c>
      <c r="C39" s="5">
        <f t="shared" si="3"/>
        <v>19421.666666666668</v>
      </c>
      <c r="D39" s="5">
        <f t="shared" si="4"/>
        <v>2605</v>
      </c>
      <c r="E39" s="5">
        <f t="shared" si="5"/>
        <v>1973.3333333333333</v>
      </c>
      <c r="F39" s="5">
        <f t="shared" si="6"/>
        <v>4578.333333333333</v>
      </c>
      <c r="G39" s="15" t="str">
        <f t="shared" ca="1" si="7"/>
        <v/>
      </c>
    </row>
    <row r="40" spans="2:7">
      <c r="B40" s="8" t="s">
        <v>7</v>
      </c>
      <c r="C40" s="9">
        <f>AVERAGE(C34:C39)</f>
        <v>19329.277777777777</v>
      </c>
      <c r="D40" s="9">
        <f>AVERAGE(D34:D39)</f>
        <v>2541.0555555555552</v>
      </c>
      <c r="E40" s="9">
        <f>AVERAGE(E34:E39)</f>
        <v>2129.666666666667</v>
      </c>
      <c r="F40" s="9">
        <f>AVERAGE(F34:F39)</f>
        <v>4670.7222222222217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2</v>
      </c>
      <c r="D43" s="11" t="str">
        <f ca="1">IF(SUM($G$34:$G$39) &lt;&gt; 0, CONCATENATE("$C$",SUM($G$34:$G$39)), "" )</f>
        <v>$C$35</v>
      </c>
      <c r="E43" s="11">
        <f ca="1">INDIRECT(D43)</f>
        <v>19611.333333333332</v>
      </c>
    </row>
    <row r="44" spans="2:7">
      <c r="B44" s="27"/>
      <c r="C44" s="28"/>
      <c r="D44" s="11" t="str">
        <f ca="1">IF(SUM($G$34:$G$39) &lt;&gt; 0, CONCATENATE("$D$",SUM($G$34:$G$39)), "" )</f>
        <v>$D$35</v>
      </c>
      <c r="E44" s="11">
        <f ca="1">INDIRECT(D44)</f>
        <v>2316.6666666666665</v>
      </c>
    </row>
    <row r="45" spans="2:7">
      <c r="B45" s="27"/>
      <c r="C45" s="28"/>
      <c r="D45" s="11" t="str">
        <f ca="1">IF(SUM($G$34:$G$39) &lt;&gt; 0, CONCATENATE("$E$",SUM($G$34:$G$39)), "" )</f>
        <v>$E$35</v>
      </c>
      <c r="E45" s="11">
        <f ca="1">INDIRECT(D45)</f>
        <v>2072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G5" sqref="G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20</v>
      </c>
      <c r="C5" s="11">
        <f ca="1">'N20'!C43</f>
        <v>2</v>
      </c>
      <c r="D5" s="11">
        <f ca="1">'N20'!$E43</f>
        <v>20116</v>
      </c>
      <c r="E5" s="11">
        <f ca="1">'N20'!$E44</f>
        <v>2075.6666666666665</v>
      </c>
      <c r="F5" s="11">
        <f ca="1">'N20'!$E45</f>
        <v>1808.3333333333333</v>
      </c>
      <c r="G5" s="11">
        <f ca="1">SUM(E5:F5)</f>
        <v>3884</v>
      </c>
      <c r="I5" s="15">
        <f ca="1">IF(G5=MIN($G$5:$G$7),CELL("lin",G5),"")</f>
        <v>5</v>
      </c>
    </row>
    <row r="6" spans="2:9">
      <c r="B6" s="16">
        <v>24</v>
      </c>
      <c r="C6" s="11">
        <f ca="1">'N24'!C43</f>
        <v>2</v>
      </c>
      <c r="D6" s="11">
        <f ca="1">'N24'!$E43</f>
        <v>20062</v>
      </c>
      <c r="E6" s="11">
        <f ca="1">'N24'!$E44</f>
        <v>1929</v>
      </c>
      <c r="F6" s="11">
        <f ca="1">'N24'!$E45</f>
        <v>2009</v>
      </c>
      <c r="G6" s="11">
        <f t="shared" ref="G6:G7" ca="1" si="0">SUM(E6:F6)</f>
        <v>3938</v>
      </c>
      <c r="I6" s="15" t="str">
        <f t="shared" ref="I6:I7" ca="1" si="1">IF(G6=MIN($G$5:$G$7),CELL("lin",G6),"")</f>
        <v/>
      </c>
    </row>
    <row r="7" spans="2:9">
      <c r="B7" s="16">
        <v>28</v>
      </c>
      <c r="C7" s="11">
        <f ca="1">'N28'!C43</f>
        <v>2</v>
      </c>
      <c r="D7" s="11">
        <f ca="1">'N28'!E43</f>
        <v>19611.333333333332</v>
      </c>
      <c r="E7" s="11">
        <f ca="1">'N28'!E44</f>
        <v>2316.6666666666665</v>
      </c>
      <c r="F7" s="11">
        <f ca="1">'N28'!E45</f>
        <v>2072</v>
      </c>
      <c r="G7" s="11">
        <f t="shared" ca="1" si="0"/>
        <v>4388.6666666666661</v>
      </c>
      <c r="I7" s="15" t="str">
        <f t="shared" ca="1" si="1"/>
        <v/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20</v>
      </c>
      <c r="C11" s="11">
        <f ca="1">INDIRECT(CONCATENATE("$C$",SUM($I$5:$I$7)))</f>
        <v>2</v>
      </c>
      <c r="D11" s="11">
        <f ca="1">INDIRECT(CONCATENATE("$D$",SUM($I$5:$I$7)))</f>
        <v>20116</v>
      </c>
      <c r="E11" s="11">
        <f ca="1">INDIRECT(CONCATENATE("$E$",SUM($I$5:$I$7)))</f>
        <v>2075.6666666666665</v>
      </c>
      <c r="F11" s="11">
        <f ca="1">INDIRECT(CONCATENATE("$F$",SUM($I$5:$I$7)))</f>
        <v>1808.3333333333333</v>
      </c>
      <c r="G11" s="11">
        <f ca="1">INDIRECT(CONCATENATE("$G$",SUM($I$5:$I$7)))</f>
        <v>3884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N20</vt:lpstr>
      <vt:lpstr>N24</vt:lpstr>
      <vt:lpstr>N28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2010-08-23T12:04:14Z</dcterms:modified>
</cp:coreProperties>
</file>