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95" windowWidth="19320" windowHeight="12015" activeTab="2"/>
  </bookViews>
  <sheets>
    <sheet name="N20" sheetId="16" r:id="rId1"/>
    <sheet name="N24" sheetId="19" r:id="rId2"/>
    <sheet name="N28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E39" i="20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F39" s="1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F37" l="1"/>
  <c r="C40"/>
  <c r="E40"/>
  <c r="D40"/>
  <c r="C40" i="20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D35"/>
  <c r="D36"/>
  <c r="D37"/>
  <c r="D38"/>
  <c r="D39"/>
  <c r="D34"/>
  <c r="H30"/>
  <c r="G30"/>
  <c r="E30"/>
  <c r="D30"/>
  <c r="C30"/>
  <c r="I30"/>
  <c r="F30"/>
  <c r="H20"/>
  <c r="G20"/>
  <c r="E20"/>
  <c r="D20"/>
  <c r="C20"/>
  <c r="I20"/>
  <c r="F20"/>
  <c r="D10"/>
  <c r="E10"/>
  <c r="F10"/>
  <c r="E40" l="1"/>
  <c r="G39" i="20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H10"/>
  <c r="G10"/>
  <c r="C1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I10"/>
  <c r="F40"/>
  <c r="D40"/>
  <c r="E43" i="20"/>
  <c r="E43" i="19"/>
  <c r="E45" i="20"/>
  <c r="E44" i="19"/>
  <c r="E44" i="20"/>
  <c r="E45" i="19"/>
  <c r="F7" i="6" l="1"/>
  <c r="E7"/>
  <c r="F6"/>
  <c r="E6"/>
  <c r="D6"/>
  <c r="D7"/>
  <c r="C43" i="16"/>
  <c r="C5" i="6" s="1"/>
  <c r="D44" i="16"/>
  <c r="D43"/>
  <c r="D45"/>
  <c r="E43"/>
  <c r="E44"/>
  <c r="E45"/>
  <c r="G6" i="6" l="1"/>
  <c r="G7"/>
  <c r="F5"/>
  <c r="E5"/>
  <c r="D5"/>
  <c r="G5" l="1"/>
  <c r="I5" s="1"/>
  <c r="I6" l="1"/>
  <c r="I7"/>
  <c r="E11"/>
  <c r="C11"/>
  <c r="F11"/>
  <c r="G11"/>
  <c r="B11"/>
  <c r="D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<sst xmlns="http://schemas.openxmlformats.org/spreadsheetml/2006/main" count="197" uniqueCount="26">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</sst>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23964</v>
      </c>
      <c r="D4" s="11">
        <v>23</v>
      </c>
      <c r="E4" s="11">
        <v>5</v>
      </c>
      <c r="F4" s="6">
        <v>28</v>
      </c>
      <c r="G4" s="11">
        <v>3</v>
      </c>
      <c r="H4" s="11">
        <v>5</v>
      </c>
      <c r="I4" s="7">
        <v>8</v>
      </c>
    </row>
    <row r="5" spans="2:9">
      <c r="B5" s="4" t="s">
        <v>2</v>
      </c>
      <c r="C5" s="11">
        <v>23963</v>
      </c>
      <c r="D5" s="11">
        <v>27</v>
      </c>
      <c r="E5" s="11">
        <v>6</v>
      </c>
      <c r="F5" s="6">
        <v>33</v>
      </c>
      <c r="G5" s="11">
        <v>2</v>
      </c>
      <c r="H5" s="11">
        <v>2</v>
      </c>
      <c r="I5" s="7">
        <v>4</v>
      </c>
    </row>
    <row r="6" spans="2:9">
      <c r="B6" s="4" t="s">
        <v>3</v>
      </c>
      <c r="C6" s="11">
        <v>23982</v>
      </c>
      <c r="D6" s="11">
        <v>12</v>
      </c>
      <c r="E6" s="11">
        <v>5</v>
      </c>
      <c r="F6" s="6">
        <v>17</v>
      </c>
      <c r="G6" s="11">
        <v>1</v>
      </c>
      <c r="H6" s="11">
        <v>0</v>
      </c>
      <c r="I6" s="7">
        <v>1</v>
      </c>
    </row>
    <row r="7" spans="2:9">
      <c r="B7" s="4" t="s">
        <v>4</v>
      </c>
      <c r="C7" s="11">
        <v>23996</v>
      </c>
      <c r="D7" s="11">
        <v>0</v>
      </c>
      <c r="E7" s="11">
        <v>1</v>
      </c>
      <c r="F7" s="6">
        <v>1</v>
      </c>
      <c r="G7" s="11">
        <v>0</v>
      </c>
      <c r="H7" s="11">
        <v>3</v>
      </c>
      <c r="I7" s="7">
        <v>3</v>
      </c>
    </row>
    <row r="8" spans="2:9">
      <c r="B8" s="4" t="s">
        <v>5</v>
      </c>
      <c r="C8" s="11">
        <v>23972</v>
      </c>
      <c r="D8" s="11">
        <v>13</v>
      </c>
      <c r="E8" s="11">
        <v>4</v>
      </c>
      <c r="F8" s="6">
        <v>17</v>
      </c>
      <c r="G8" s="11">
        <v>6</v>
      </c>
      <c r="H8" s="11">
        <v>5</v>
      </c>
      <c r="I8" s="7">
        <v>11</v>
      </c>
    </row>
    <row r="9" spans="2:9">
      <c r="B9" s="4" t="s">
        <v>6</v>
      </c>
      <c r="C9" s="11">
        <v>23967</v>
      </c>
      <c r="D9" s="11">
        <v>19</v>
      </c>
      <c r="E9" s="11">
        <v>7</v>
      </c>
      <c r="F9" s="6">
        <v>26</v>
      </c>
      <c r="G9" s="11">
        <v>2</v>
      </c>
      <c r="H9" s="11">
        <v>5</v>
      </c>
      <c r="I9" s="7">
        <v>7</v>
      </c>
    </row>
    <row r="10" spans="2:9">
      <c r="B10" s="6" t="s">
        <v>7</v>
      </c>
      <c r="C10" s="7">
        <f t="shared" ref="C10:E10" si="0">AVERAGE(C4:C9)</f>
        <v>23974</v>
      </c>
      <c r="D10" s="7">
        <f t="shared" si="0"/>
        <v>15.666666666666666</v>
      </c>
      <c r="E10" s="7">
        <f t="shared" si="0"/>
        <v>4.666666666666667</v>
      </c>
      <c r="F10" s="7">
        <f>AVERAGE(F4:F9)</f>
        <v>20.333333333333332</v>
      </c>
      <c r="G10" s="7">
        <f>AVERAGE(G4:G9)</f>
        <v>2.3333333333333335</v>
      </c>
      <c r="H10" s="7">
        <f>AVERAGE(H4:H9)</f>
        <v>3.3333333333333335</v>
      </c>
      <c r="I10" s="7">
        <f>AVERAGE(I4:I9)</f>
        <v>5.666666666666667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23947</v>
      </c>
      <c r="D14" s="11">
        <v>36</v>
      </c>
      <c r="E14" s="11">
        <v>7</v>
      </c>
      <c r="F14" s="6">
        <v>43</v>
      </c>
      <c r="G14" s="11">
        <v>5</v>
      </c>
      <c r="H14" s="11">
        <v>5</v>
      </c>
      <c r="I14" s="7">
        <v>10</v>
      </c>
    </row>
    <row r="15" spans="2:9">
      <c r="B15" s="4" t="s">
        <v>2</v>
      </c>
      <c r="C15" s="11">
        <v>23943</v>
      </c>
      <c r="D15" s="11">
        <v>46</v>
      </c>
      <c r="E15" s="11">
        <v>7</v>
      </c>
      <c r="F15" s="6">
        <v>53</v>
      </c>
      <c r="G15" s="11">
        <v>2</v>
      </c>
      <c r="H15" s="11">
        <v>2</v>
      </c>
      <c r="I15" s="7">
        <v>4</v>
      </c>
    </row>
    <row r="16" spans="2:9">
      <c r="B16" s="4" t="s">
        <v>3</v>
      </c>
      <c r="C16" s="11">
        <v>23981</v>
      </c>
      <c r="D16" s="11">
        <v>6</v>
      </c>
      <c r="E16" s="11">
        <v>3</v>
      </c>
      <c r="F16" s="6">
        <v>9</v>
      </c>
      <c r="G16" s="11">
        <v>8</v>
      </c>
      <c r="H16" s="11">
        <v>2</v>
      </c>
      <c r="I16" s="7">
        <v>10</v>
      </c>
    </row>
    <row r="17" spans="2:10">
      <c r="B17" s="4" t="s">
        <v>4</v>
      </c>
      <c r="C17" s="11">
        <v>23995</v>
      </c>
      <c r="D17" s="11">
        <v>0</v>
      </c>
      <c r="E17" s="11">
        <v>1</v>
      </c>
      <c r="F17" s="6">
        <v>1</v>
      </c>
      <c r="G17" s="11">
        <v>1</v>
      </c>
      <c r="H17" s="11">
        <v>3</v>
      </c>
      <c r="I17" s="7">
        <v>4</v>
      </c>
    </row>
    <row r="18" spans="2:10">
      <c r="B18" s="4" t="s">
        <v>5</v>
      </c>
      <c r="C18" s="11">
        <v>23965</v>
      </c>
      <c r="D18" s="11">
        <v>13</v>
      </c>
      <c r="E18" s="11">
        <v>4</v>
      </c>
      <c r="F18" s="6">
        <v>17</v>
      </c>
      <c r="G18" s="11">
        <v>12</v>
      </c>
      <c r="H18" s="11">
        <v>6</v>
      </c>
      <c r="I18" s="7">
        <v>18</v>
      </c>
    </row>
    <row r="19" spans="2:10">
      <c r="B19" s="4" t="s">
        <v>6</v>
      </c>
      <c r="C19" s="11">
        <v>23931</v>
      </c>
      <c r="D19" s="11">
        <v>46</v>
      </c>
      <c r="E19" s="11">
        <v>12</v>
      </c>
      <c r="F19" s="6">
        <v>58</v>
      </c>
      <c r="G19" s="11">
        <v>8</v>
      </c>
      <c r="H19" s="11">
        <v>3</v>
      </c>
      <c r="I19" s="7">
        <v>11</v>
      </c>
    </row>
    <row r="20" spans="2:10">
      <c r="B20" s="6" t="s">
        <v>7</v>
      </c>
      <c r="C20" s="7">
        <f t="shared" ref="C20:E20" si="1">AVERAGE(C14:C19)</f>
        <v>23960.333333333332</v>
      </c>
      <c r="D20" s="7">
        <f t="shared" si="1"/>
        <v>24.5</v>
      </c>
      <c r="E20" s="7">
        <f t="shared" si="1"/>
        <v>5.666666666666667</v>
      </c>
      <c r="F20" s="7">
        <f>AVERAGE(F14:F19)</f>
        <v>30.166666666666668</v>
      </c>
      <c r="G20" s="7">
        <f>AVERAGE(G14:G19)</f>
        <v>6</v>
      </c>
      <c r="H20" s="7">
        <f>AVERAGE(H14:H19)</f>
        <v>3.5</v>
      </c>
      <c r="I20" s="7">
        <f>AVERAGE(I14:I19)</f>
        <v>9.5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23926</v>
      </c>
      <c r="D24" s="11">
        <v>59</v>
      </c>
      <c r="E24" s="11">
        <v>6</v>
      </c>
      <c r="F24" s="6">
        <v>65</v>
      </c>
      <c r="G24" s="11">
        <v>2</v>
      </c>
      <c r="H24" s="11">
        <v>7</v>
      </c>
      <c r="I24" s="7">
        <v>9</v>
      </c>
    </row>
    <row r="25" spans="2:10">
      <c r="B25" s="4" t="s">
        <v>2</v>
      </c>
      <c r="C25" s="11">
        <v>23923</v>
      </c>
      <c r="D25" s="11">
        <v>59</v>
      </c>
      <c r="E25" s="11">
        <v>9</v>
      </c>
      <c r="F25" s="6">
        <v>68</v>
      </c>
      <c r="G25" s="11">
        <v>4</v>
      </c>
      <c r="H25" s="11">
        <v>5</v>
      </c>
      <c r="I25" s="7">
        <v>9</v>
      </c>
    </row>
    <row r="26" spans="2:10">
      <c r="B26" s="4" t="s">
        <v>3</v>
      </c>
      <c r="C26" s="11">
        <v>23972</v>
      </c>
      <c r="D26" s="11">
        <v>13</v>
      </c>
      <c r="E26" s="11">
        <v>3</v>
      </c>
      <c r="F26" s="6">
        <v>16</v>
      </c>
      <c r="G26" s="11">
        <v>4</v>
      </c>
      <c r="H26" s="11">
        <v>8</v>
      </c>
      <c r="I26" s="7">
        <v>12</v>
      </c>
    </row>
    <row r="27" spans="2:10">
      <c r="B27" s="4" t="s">
        <v>4</v>
      </c>
      <c r="C27" s="11">
        <v>23991</v>
      </c>
      <c r="D27" s="11">
        <v>0</v>
      </c>
      <c r="E27" s="11">
        <v>0</v>
      </c>
      <c r="F27" s="6">
        <v>0</v>
      </c>
      <c r="G27" s="11">
        <v>2</v>
      </c>
      <c r="H27" s="11">
        <v>7</v>
      </c>
      <c r="I27" s="7">
        <v>9</v>
      </c>
    </row>
    <row r="28" spans="2:10">
      <c r="B28" s="4" t="s">
        <v>5</v>
      </c>
      <c r="C28" s="11">
        <v>23958</v>
      </c>
      <c r="D28" s="11">
        <v>21</v>
      </c>
      <c r="E28" s="11">
        <v>5</v>
      </c>
      <c r="F28" s="6">
        <v>26</v>
      </c>
      <c r="G28" s="11">
        <v>6</v>
      </c>
      <c r="H28" s="11">
        <v>10</v>
      </c>
      <c r="I28" s="7">
        <v>16</v>
      </c>
    </row>
    <row r="29" spans="2:10">
      <c r="B29" s="4" t="s">
        <v>6</v>
      </c>
      <c r="C29" s="11">
        <v>23926</v>
      </c>
      <c r="D29" s="11">
        <v>58</v>
      </c>
      <c r="E29" s="11">
        <v>9</v>
      </c>
      <c r="F29" s="6">
        <v>67</v>
      </c>
      <c r="G29" s="11">
        <v>3</v>
      </c>
      <c r="H29" s="11">
        <v>4</v>
      </c>
      <c r="I29" s="7">
        <v>7</v>
      </c>
    </row>
    <row r="30" spans="2:10">
      <c r="B30" s="6" t="s">
        <v>7</v>
      </c>
      <c r="C30" s="7">
        <f t="shared" ref="C30:E30" si="2">AVERAGE(C24:C29)</f>
        <v>23949.333333333332</v>
      </c>
      <c r="D30" s="7">
        <f t="shared" si="2"/>
        <v>35</v>
      </c>
      <c r="E30" s="7">
        <f t="shared" si="2"/>
        <v>5.333333333333333</v>
      </c>
      <c r="F30" s="7">
        <f>AVERAGE(F24:F29)</f>
        <v>40.333333333333336</v>
      </c>
      <c r="G30" s="7">
        <f>AVERAGE(G24:G29)</f>
        <v>3.5</v>
      </c>
      <c r="H30" s="7">
        <f>AVERAGE(H24:H29)</f>
        <v>6.833333333333333</v>
      </c>
      <c r="I30" s="7">
        <f>AVERAGE(I24:I29)</f>
        <v>10.333333333333334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23945.666666666668</v>
      </c>
      <c r="D34" s="5">
        <f>AVERAGE(F4,F14,F24)</f>
        <v>45.333333333333336</v>
      </c>
      <c r="E34" s="5">
        <f>AVERAGE(I4,I14,I24)</f>
        <v>9</v>
      </c>
      <c r="F34" s="5">
        <f>SUM(D34:E34)</f>
        <v>54.333333333333336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23943</v>
      </c>
      <c r="D35" s="5">
        <f t="shared" ref="D35:D39" si="4">AVERAGE(F5,F15,F25)</f>
        <v>51.333333333333336</v>
      </c>
      <c r="E35" s="5">
        <f t="shared" ref="E35:E39" si="5">AVERAGE(I5,I15,I25)</f>
        <v>5.666666666666667</v>
      </c>
      <c r="F35" s="5">
        <f t="shared" ref="F35:F39" si="6">SUM(D35:E35)</f>
        <v>57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23978.333333333332</v>
      </c>
      <c r="D36" s="5">
        <f t="shared" si="4"/>
        <v>14</v>
      </c>
      <c r="E36" s="5">
        <f t="shared" si="5"/>
        <v>7.666666666666667</v>
      </c>
      <c r="F36" s="5">
        <f t="shared" si="6"/>
        <v>21.666666666666668</v>
      </c>
      <c r="G36" s="15" t="str">
        <f t="shared" ca="1" si="7"/>
        <v/>
      </c>
    </row>
    <row r="37" spans="2:7">
      <c r="B37" s="4" t="s">
        <v>4</v>
      </c>
      <c r="C37" s="5">
        <f t="shared" si="3"/>
        <v>23994</v>
      </c>
      <c r="D37" s="5">
        <f t="shared" si="4"/>
        <v>0.66666666666666663</v>
      </c>
      <c r="E37" s="5">
        <f t="shared" si="5"/>
        <v>5.333333333333333</v>
      </c>
      <c r="F37" s="5">
        <f t="shared" si="6"/>
        <v>6</v>
      </c>
      <c r="G37" s="15">
        <f t="shared" ca="1" si="7"/>
        <v>37</v>
      </c>
    </row>
    <row r="38" spans="2:7">
      <c r="B38" s="4" t="s">
        <v>5</v>
      </c>
      <c r="C38" s="5">
        <f t="shared" si="3"/>
        <v>23965</v>
      </c>
      <c r="D38" s="5">
        <f t="shared" si="4"/>
        <v>20</v>
      </c>
      <c r="E38" s="5">
        <f t="shared" si="5"/>
        <v>15</v>
      </c>
      <c r="F38" s="5">
        <f t="shared" si="6"/>
        <v>35</v>
      </c>
      <c r="G38" s="15" t="str">
        <f t="shared" ca="1" si="7"/>
        <v/>
      </c>
    </row>
    <row r="39" spans="2:7">
      <c r="B39" s="4" t="s">
        <v>6</v>
      </c>
      <c r="C39" s="5">
        <f t="shared" si="3"/>
        <v>23941.333333333332</v>
      </c>
      <c r="D39" s="5">
        <f t="shared" si="4"/>
        <v>50.333333333333336</v>
      </c>
      <c r="E39" s="5">
        <f t="shared" si="5"/>
        <v>8.3333333333333339</v>
      </c>
      <c r="F39" s="5">
        <f t="shared" si="6"/>
        <v>58.666666666666671</v>
      </c>
      <c r="G39" s="15" t="str">
        <f t="shared" ca="1" si="7"/>
        <v/>
      </c>
    </row>
    <row r="40" spans="2:7">
      <c r="B40" s="8" t="s">
        <v>7</v>
      </c>
      <c r="C40" s="9">
        <f>AVERAGE(C34:C39)</f>
        <v>23961.222222222223</v>
      </c>
      <c r="D40" s="9">
        <f>AVERAGE(D34:D39)</f>
        <v>30.277777777777782</v>
      </c>
      <c r="E40" s="9">
        <f>AVERAGE(E34:E39)</f>
        <v>8.5000000000000018</v>
      </c>
      <c r="F40" s="9">
        <f>AVERAGE(F34:F39)</f>
        <v>38.777777777777779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4</v>
      </c>
      <c r="D43" s="11" t="str">
        <f ca="1">IF(SUM($G$34:$G$39) &lt;&gt; 0, CONCATENATE("$C$",SUM($G$34:$G$39)), "" )</f>
        <v>$C$37</v>
      </c>
      <c r="E43" s="11">
        <f ca="1">INDIRECT(D43)</f>
        <v>23994</v>
      </c>
    </row>
    <row r="44" spans="2:7">
      <c r="B44" s="27"/>
      <c r="C44" s="28"/>
      <c r="D44" s="11" t="str">
        <f ca="1">IF(SUM($G$34:$G$39) &lt;&gt; 0, CONCATENATE("$D$",SUM($G$34:$G$39)), "" )</f>
        <v>$D$37</v>
      </c>
      <c r="E44" s="11">
        <f ca="1">INDIRECT(D44)</f>
        <v>0.66666666666666663</v>
      </c>
    </row>
    <row r="45" spans="2:7">
      <c r="B45" s="27"/>
      <c r="C45" s="28"/>
      <c r="D45" s="11" t="str">
        <f ca="1">IF(SUM($G$34:$G$39) &lt;&gt; 0, CONCATENATE("$E$",SUM($G$34:$G$39)), "" )</f>
        <v>$E$37</v>
      </c>
      <c r="E45" s="11">
        <f ca="1">INDIRECT(D45)</f>
        <v>5.333333333333333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23987</v>
      </c>
      <c r="D4" s="11">
        <v>5</v>
      </c>
      <c r="E4" s="11">
        <v>6</v>
      </c>
      <c r="F4" s="6">
        <v>11</v>
      </c>
      <c r="G4" s="11">
        <v>0</v>
      </c>
      <c r="H4" s="11">
        <v>2</v>
      </c>
      <c r="I4" s="7">
        <v>2</v>
      </c>
    </row>
    <row r="5" spans="2:9">
      <c r="B5" s="4" t="s">
        <v>2</v>
      </c>
      <c r="C5" s="11">
        <v>23996</v>
      </c>
      <c r="D5" s="11">
        <v>0</v>
      </c>
      <c r="E5" s="11">
        <v>0</v>
      </c>
      <c r="F5" s="6">
        <v>0</v>
      </c>
      <c r="G5" s="11">
        <v>0</v>
      </c>
      <c r="H5" s="11">
        <v>4</v>
      </c>
      <c r="I5" s="7">
        <v>4</v>
      </c>
    </row>
    <row r="6" spans="2:9">
      <c r="B6" s="4" t="s">
        <v>3</v>
      </c>
      <c r="C6" s="11">
        <v>23898</v>
      </c>
      <c r="D6" s="11">
        <v>91</v>
      </c>
      <c r="E6" s="11">
        <v>5</v>
      </c>
      <c r="F6" s="6">
        <v>96</v>
      </c>
      <c r="G6" s="11">
        <v>2</v>
      </c>
      <c r="H6" s="11">
        <v>4</v>
      </c>
      <c r="I6" s="7">
        <v>6</v>
      </c>
    </row>
    <row r="7" spans="2:9">
      <c r="B7" s="4" t="s">
        <v>4</v>
      </c>
      <c r="C7" s="11">
        <v>23897</v>
      </c>
      <c r="D7" s="11">
        <v>90</v>
      </c>
      <c r="E7" s="11">
        <v>8</v>
      </c>
      <c r="F7" s="6">
        <v>98</v>
      </c>
      <c r="G7" s="11">
        <v>2</v>
      </c>
      <c r="H7" s="11">
        <v>3</v>
      </c>
      <c r="I7" s="7">
        <v>5</v>
      </c>
    </row>
    <row r="8" spans="2:9">
      <c r="B8" s="4" t="s">
        <v>5</v>
      </c>
      <c r="C8" s="11">
        <v>23973</v>
      </c>
      <c r="D8" s="11">
        <v>21</v>
      </c>
      <c r="E8" s="11">
        <v>2</v>
      </c>
      <c r="F8" s="6">
        <v>23</v>
      </c>
      <c r="G8" s="11">
        <v>1</v>
      </c>
      <c r="H8" s="11">
        <v>3</v>
      </c>
      <c r="I8" s="7">
        <v>4</v>
      </c>
    </row>
    <row r="9" spans="2:9">
      <c r="B9" s="4" t="s">
        <v>6</v>
      </c>
      <c r="C9" s="11">
        <v>23945</v>
      </c>
      <c r="D9" s="11">
        <v>41</v>
      </c>
      <c r="E9" s="11">
        <v>11</v>
      </c>
      <c r="F9" s="6">
        <v>52</v>
      </c>
      <c r="G9" s="11">
        <v>2</v>
      </c>
      <c r="H9" s="11">
        <v>1</v>
      </c>
      <c r="I9" s="7">
        <v>3</v>
      </c>
    </row>
    <row r="10" spans="2:9">
      <c r="B10" s="6" t="s">
        <v>7</v>
      </c>
      <c r="C10" s="7">
        <f t="shared" ref="C10:E10" si="0">AVERAGE(C4:C9)</f>
        <v>23949.333333333332</v>
      </c>
      <c r="D10" s="7">
        <f t="shared" si="0"/>
        <v>41.333333333333336</v>
      </c>
      <c r="E10" s="7">
        <f t="shared" si="0"/>
        <v>5.333333333333333</v>
      </c>
      <c r="F10" s="7">
        <f>AVERAGE(F4:F9)</f>
        <v>46.666666666666664</v>
      </c>
      <c r="G10" s="7">
        <f>AVERAGE(G4:G9)</f>
        <v>1.1666666666666667</v>
      </c>
      <c r="H10" s="7">
        <f>AVERAGE(H4:H9)</f>
        <v>2.8333333333333335</v>
      </c>
      <c r="I10" s="7">
        <f>AVERAGE(I4:I9)</f>
        <v>4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23986</v>
      </c>
      <c r="D14" s="11">
        <v>5</v>
      </c>
      <c r="E14" s="11">
        <v>6</v>
      </c>
      <c r="F14" s="6">
        <v>11</v>
      </c>
      <c r="G14" s="11">
        <v>2</v>
      </c>
      <c r="H14" s="11">
        <v>1</v>
      </c>
      <c r="I14" s="7">
        <v>3</v>
      </c>
    </row>
    <row r="15" spans="2:9">
      <c r="B15" s="4" t="s">
        <v>2</v>
      </c>
      <c r="C15" s="11">
        <v>23993</v>
      </c>
      <c r="D15" s="11">
        <v>3</v>
      </c>
      <c r="E15" s="11">
        <v>0</v>
      </c>
      <c r="F15" s="6">
        <v>3</v>
      </c>
      <c r="G15" s="11">
        <v>2</v>
      </c>
      <c r="H15" s="11">
        <v>2</v>
      </c>
      <c r="I15" s="7">
        <v>4</v>
      </c>
    </row>
    <row r="16" spans="2:9">
      <c r="B16" s="4" t="s">
        <v>3</v>
      </c>
      <c r="C16" s="11">
        <v>23862</v>
      </c>
      <c r="D16" s="11">
        <v>124</v>
      </c>
      <c r="E16" s="11">
        <v>6</v>
      </c>
      <c r="F16" s="6">
        <v>130</v>
      </c>
      <c r="G16" s="11">
        <v>4</v>
      </c>
      <c r="H16" s="11">
        <v>4</v>
      </c>
      <c r="I16" s="7">
        <v>8</v>
      </c>
    </row>
    <row r="17" spans="2:10">
      <c r="B17" s="4" t="s">
        <v>4</v>
      </c>
      <c r="C17" s="11">
        <v>23901</v>
      </c>
      <c r="D17" s="11">
        <v>85</v>
      </c>
      <c r="E17" s="11">
        <v>9</v>
      </c>
      <c r="F17" s="6">
        <v>94</v>
      </c>
      <c r="G17" s="11">
        <v>1</v>
      </c>
      <c r="H17" s="11">
        <v>4</v>
      </c>
      <c r="I17" s="7">
        <v>5</v>
      </c>
    </row>
    <row r="18" spans="2:10">
      <c r="B18" s="4" t="s">
        <v>5</v>
      </c>
      <c r="C18" s="11">
        <v>23974</v>
      </c>
      <c r="D18" s="11">
        <v>20</v>
      </c>
      <c r="E18" s="11">
        <v>1</v>
      </c>
      <c r="F18" s="6">
        <v>21</v>
      </c>
      <c r="G18" s="11">
        <v>1</v>
      </c>
      <c r="H18" s="11">
        <v>4</v>
      </c>
      <c r="I18" s="7">
        <v>5</v>
      </c>
    </row>
    <row r="19" spans="2:10">
      <c r="B19" s="4" t="s">
        <v>6</v>
      </c>
      <c r="C19" s="11">
        <v>23961</v>
      </c>
      <c r="D19" s="11">
        <v>23</v>
      </c>
      <c r="E19" s="11">
        <v>10</v>
      </c>
      <c r="F19" s="6">
        <v>33</v>
      </c>
      <c r="G19" s="11">
        <v>3</v>
      </c>
      <c r="H19" s="11">
        <v>3</v>
      </c>
      <c r="I19" s="7">
        <v>6</v>
      </c>
    </row>
    <row r="20" spans="2:10">
      <c r="B20" s="6" t="s">
        <v>7</v>
      </c>
      <c r="C20" s="7">
        <f t="shared" ref="C20:E20" si="1">AVERAGE(C14:C19)</f>
        <v>23946.166666666668</v>
      </c>
      <c r="D20" s="7">
        <f t="shared" si="1"/>
        <v>43.333333333333336</v>
      </c>
      <c r="E20" s="7">
        <f t="shared" si="1"/>
        <v>5.333333333333333</v>
      </c>
      <c r="F20" s="7">
        <f>AVERAGE(F14:F19)</f>
        <v>48.666666666666664</v>
      </c>
      <c r="G20" s="7">
        <f>AVERAGE(G14:G19)</f>
        <v>2.1666666666666665</v>
      </c>
      <c r="H20" s="7">
        <f>AVERAGE(H14:H19)</f>
        <v>3</v>
      </c>
      <c r="I20" s="7">
        <f>AVERAGE(I14:I19)</f>
        <v>5.166666666666667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23977</v>
      </c>
      <c r="D24" s="11">
        <v>9</v>
      </c>
      <c r="E24" s="11">
        <v>7</v>
      </c>
      <c r="F24" s="6">
        <v>16</v>
      </c>
      <c r="G24" s="11">
        <v>4</v>
      </c>
      <c r="H24" s="11">
        <v>3</v>
      </c>
      <c r="I24" s="7">
        <v>7</v>
      </c>
    </row>
    <row r="25" spans="2:10">
      <c r="B25" s="4" t="s">
        <v>2</v>
      </c>
      <c r="C25" s="11">
        <v>23992</v>
      </c>
      <c r="D25" s="11">
        <v>2</v>
      </c>
      <c r="E25" s="11">
        <v>0</v>
      </c>
      <c r="F25" s="6">
        <v>2</v>
      </c>
      <c r="G25" s="11">
        <v>2</v>
      </c>
      <c r="H25" s="11">
        <v>4</v>
      </c>
      <c r="I25" s="7">
        <v>6</v>
      </c>
    </row>
    <row r="26" spans="2:10">
      <c r="B26" s="4" t="s">
        <v>3</v>
      </c>
      <c r="C26" s="11">
        <v>23859</v>
      </c>
      <c r="D26" s="11">
        <v>123</v>
      </c>
      <c r="E26" s="11">
        <v>7</v>
      </c>
      <c r="F26" s="6">
        <v>130</v>
      </c>
      <c r="G26" s="11">
        <v>6</v>
      </c>
      <c r="H26" s="11">
        <v>5</v>
      </c>
      <c r="I26" s="7">
        <v>11</v>
      </c>
    </row>
    <row r="27" spans="2:10">
      <c r="B27" s="4" t="s">
        <v>4</v>
      </c>
      <c r="C27" s="11">
        <v>23878</v>
      </c>
      <c r="D27" s="11">
        <v>105</v>
      </c>
      <c r="E27" s="11">
        <v>7</v>
      </c>
      <c r="F27" s="6">
        <v>112</v>
      </c>
      <c r="G27" s="11">
        <v>2</v>
      </c>
      <c r="H27" s="11">
        <v>8</v>
      </c>
      <c r="I27" s="7">
        <v>10</v>
      </c>
    </row>
    <row r="28" spans="2:10">
      <c r="B28" s="4" t="s">
        <v>5</v>
      </c>
      <c r="C28" s="11">
        <v>23953</v>
      </c>
      <c r="D28" s="11">
        <v>29</v>
      </c>
      <c r="E28" s="11">
        <v>3</v>
      </c>
      <c r="F28" s="6">
        <v>32</v>
      </c>
      <c r="G28" s="11">
        <v>3</v>
      </c>
      <c r="H28" s="11">
        <v>12</v>
      </c>
      <c r="I28" s="7">
        <v>15</v>
      </c>
    </row>
    <row r="29" spans="2:10">
      <c r="B29" s="4" t="s">
        <v>6</v>
      </c>
      <c r="C29" s="11">
        <v>23909</v>
      </c>
      <c r="D29" s="11">
        <v>75</v>
      </c>
      <c r="E29" s="11">
        <v>11</v>
      </c>
      <c r="F29" s="6">
        <v>86</v>
      </c>
      <c r="G29" s="11">
        <v>3</v>
      </c>
      <c r="H29" s="11">
        <v>2</v>
      </c>
      <c r="I29" s="7">
        <v>5</v>
      </c>
    </row>
    <row r="30" spans="2:10">
      <c r="B30" s="6" t="s">
        <v>7</v>
      </c>
      <c r="C30" s="7">
        <f t="shared" ref="C30:E30" si="2">AVERAGE(C24:C29)</f>
        <v>23928</v>
      </c>
      <c r="D30" s="7">
        <f t="shared" si="2"/>
        <v>57.166666666666664</v>
      </c>
      <c r="E30" s="7">
        <f t="shared" si="2"/>
        <v>5.833333333333333</v>
      </c>
      <c r="F30" s="7">
        <f>AVERAGE(F24:F29)</f>
        <v>63</v>
      </c>
      <c r="G30" s="7">
        <f>AVERAGE(G24:G29)</f>
        <v>3.3333333333333335</v>
      </c>
      <c r="H30" s="7">
        <f>AVERAGE(H24:H29)</f>
        <v>5.666666666666667</v>
      </c>
      <c r="I30" s="7">
        <f>AVERAGE(I24:I29)</f>
        <v>9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23983.333333333332</v>
      </c>
      <c r="D34" s="5">
        <f>AVERAGE(F4,F14,F24)</f>
        <v>12.666666666666666</v>
      </c>
      <c r="E34" s="5">
        <f>AVERAGE(I4,I14,I24)</f>
        <v>4</v>
      </c>
      <c r="F34" s="5">
        <f>SUM(D34:E34)</f>
        <v>16.666666666666664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23993.666666666668</v>
      </c>
      <c r="D35" s="5">
        <f t="shared" ref="D35:D39" si="4">AVERAGE(F5,F15,F25)</f>
        <v>1.6666666666666667</v>
      </c>
      <c r="E35" s="5">
        <f t="shared" ref="E35:E39" si="5">AVERAGE(I5,I15,I25)</f>
        <v>4.666666666666667</v>
      </c>
      <c r="F35" s="5">
        <f t="shared" ref="F35:F39" si="6">SUM(D35:E35)</f>
        <v>6.3333333333333339</v>
      </c>
      <c r="G35" s="15">
        <f t="shared" ref="G35:G39" ca="1" si="7">IF(AND(F35=MIN($F$34:$F$39),F35&lt;&gt;0),CELL("lin",F35),"")</f>
        <v>35</v>
      </c>
    </row>
    <row r="36" spans="2:7">
      <c r="B36" s="4" t="s">
        <v>3</v>
      </c>
      <c r="C36" s="5">
        <f t="shared" si="3"/>
        <v>23873</v>
      </c>
      <c r="D36" s="5">
        <f t="shared" si="4"/>
        <v>118.66666666666667</v>
      </c>
      <c r="E36" s="5">
        <f t="shared" si="5"/>
        <v>8.3333333333333339</v>
      </c>
      <c r="F36" s="5">
        <f t="shared" si="6"/>
        <v>127</v>
      </c>
      <c r="G36" s="15" t="str">
        <f t="shared" ca="1" si="7"/>
        <v/>
      </c>
    </row>
    <row r="37" spans="2:7">
      <c r="B37" s="4" t="s">
        <v>4</v>
      </c>
      <c r="C37" s="5">
        <f t="shared" si="3"/>
        <v>23892</v>
      </c>
      <c r="D37" s="5">
        <f t="shared" si="4"/>
        <v>101.33333333333333</v>
      </c>
      <c r="E37" s="5">
        <f t="shared" si="5"/>
        <v>6.666666666666667</v>
      </c>
      <c r="F37" s="5">
        <f t="shared" si="6"/>
        <v>108</v>
      </c>
      <c r="G37" s="15" t="str">
        <f t="shared" ca="1" si="7"/>
        <v/>
      </c>
    </row>
    <row r="38" spans="2:7">
      <c r="B38" s="4" t="s">
        <v>5</v>
      </c>
      <c r="C38" s="5">
        <f t="shared" si="3"/>
        <v>23966.666666666668</v>
      </c>
      <c r="D38" s="5">
        <f t="shared" si="4"/>
        <v>25.333333333333332</v>
      </c>
      <c r="E38" s="5">
        <f t="shared" si="5"/>
        <v>8</v>
      </c>
      <c r="F38" s="5">
        <f t="shared" si="6"/>
        <v>33.333333333333329</v>
      </c>
      <c r="G38" s="15" t="str">
        <f t="shared" ca="1" si="7"/>
        <v/>
      </c>
    </row>
    <row r="39" spans="2:7">
      <c r="B39" s="4" t="s">
        <v>6</v>
      </c>
      <c r="C39" s="5">
        <f t="shared" si="3"/>
        <v>23938.333333333332</v>
      </c>
      <c r="D39" s="5">
        <f t="shared" si="4"/>
        <v>57</v>
      </c>
      <c r="E39" s="5">
        <f t="shared" si="5"/>
        <v>4.666666666666667</v>
      </c>
      <c r="F39" s="5">
        <f t="shared" si="6"/>
        <v>61.666666666666664</v>
      </c>
      <c r="G39" s="15" t="str">
        <f t="shared" ca="1" si="7"/>
        <v/>
      </c>
    </row>
    <row r="40" spans="2:7">
      <c r="B40" s="8" t="s">
        <v>7</v>
      </c>
      <c r="C40" s="9">
        <f>AVERAGE(C34:C39)</f>
        <v>23941.166666666668</v>
      </c>
      <c r="D40" s="9">
        <f>AVERAGE(D34:D39)</f>
        <v>52.777777777777771</v>
      </c>
      <c r="E40" s="9">
        <f>AVERAGE(E34:E39)</f>
        <v>6.0555555555555562</v>
      </c>
      <c r="F40" s="9">
        <f>AVERAGE(F34:F39)</f>
        <v>58.833333333333336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2</v>
      </c>
      <c r="D43" s="11" t="str">
        <f ca="1">IF(SUM($G$34:$G$39) &lt;&gt; 0, CONCATENATE("$C$",SUM($G$34:$G$39)), "" )</f>
        <v>$C$35</v>
      </c>
      <c r="E43" s="11">
        <f ca="1">INDIRECT(D43)</f>
        <v>23993.666666666668</v>
      </c>
    </row>
    <row r="44" spans="2:7">
      <c r="B44" s="27"/>
      <c r="C44" s="28"/>
      <c r="D44" s="11" t="str">
        <f ca="1">IF(SUM($G$34:$G$39) &lt;&gt; 0, CONCATENATE("$D$",SUM($G$34:$G$39)), "" )</f>
        <v>$D$35</v>
      </c>
      <c r="E44" s="11">
        <f ca="1">INDIRECT(D44)</f>
        <v>1.6666666666666667</v>
      </c>
    </row>
    <row r="45" spans="2:7">
      <c r="B45" s="27"/>
      <c r="C45" s="28"/>
      <c r="D45" s="11" t="str">
        <f ca="1">IF(SUM($G$34:$G$39) &lt;&gt; 0, CONCATENATE("$E$",SUM($G$34:$G$39)), "" )</f>
        <v>$E$35</v>
      </c>
      <c r="E45" s="11">
        <f ca="1">INDIRECT(D45)</f>
        <v>4.666666666666667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abSelected="1"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23932</v>
      </c>
      <c r="D4" s="11">
        <v>57</v>
      </c>
      <c r="E4" s="11">
        <v>2</v>
      </c>
      <c r="F4" s="6">
        <v>59</v>
      </c>
      <c r="G4" s="11">
        <v>5</v>
      </c>
      <c r="H4" s="11">
        <v>4</v>
      </c>
      <c r="I4" s="7">
        <v>9</v>
      </c>
    </row>
    <row r="5" spans="2:9">
      <c r="B5" s="4" t="s">
        <v>2</v>
      </c>
      <c r="C5" s="11">
        <v>23961</v>
      </c>
      <c r="D5" s="11">
        <v>23</v>
      </c>
      <c r="E5" s="11">
        <v>13</v>
      </c>
      <c r="F5" s="6">
        <v>36</v>
      </c>
      <c r="G5" s="11">
        <v>1</v>
      </c>
      <c r="H5" s="11">
        <v>2</v>
      </c>
      <c r="I5" s="7">
        <v>3</v>
      </c>
    </row>
    <row r="6" spans="2:9">
      <c r="B6" s="4" t="s">
        <v>3</v>
      </c>
      <c r="C6" s="11">
        <v>23981</v>
      </c>
      <c r="D6" s="11">
        <v>0</v>
      </c>
      <c r="E6" s="11">
        <v>5</v>
      </c>
      <c r="F6" s="6">
        <v>5</v>
      </c>
      <c r="G6" s="11">
        <v>0</v>
      </c>
      <c r="H6" s="11">
        <v>14</v>
      </c>
      <c r="I6" s="7">
        <v>14</v>
      </c>
    </row>
    <row r="7" spans="2:9">
      <c r="B7" s="4" t="s">
        <v>4</v>
      </c>
      <c r="C7" s="11">
        <v>23991</v>
      </c>
      <c r="D7" s="11">
        <v>0</v>
      </c>
      <c r="E7" s="11">
        <v>1</v>
      </c>
      <c r="F7" s="6">
        <v>1</v>
      </c>
      <c r="G7" s="11">
        <v>0</v>
      </c>
      <c r="H7" s="11">
        <v>8</v>
      </c>
      <c r="I7" s="7">
        <v>8</v>
      </c>
    </row>
    <row r="8" spans="2:9">
      <c r="B8" s="4" t="s">
        <v>5</v>
      </c>
      <c r="C8" s="11">
        <v>23943</v>
      </c>
      <c r="D8" s="11">
        <v>34</v>
      </c>
      <c r="E8" s="11">
        <v>20</v>
      </c>
      <c r="F8" s="6">
        <v>54</v>
      </c>
      <c r="G8" s="11">
        <v>2</v>
      </c>
      <c r="H8" s="11">
        <v>1</v>
      </c>
      <c r="I8" s="7">
        <v>3</v>
      </c>
    </row>
    <row r="9" spans="2:9">
      <c r="B9" s="4" t="s">
        <v>6</v>
      </c>
      <c r="C9" s="11">
        <v>23926</v>
      </c>
      <c r="D9" s="11">
        <v>55</v>
      </c>
      <c r="E9" s="11">
        <v>15</v>
      </c>
      <c r="F9" s="6">
        <v>70</v>
      </c>
      <c r="G9" s="11">
        <v>2</v>
      </c>
      <c r="H9" s="11">
        <v>2</v>
      </c>
      <c r="I9" s="7">
        <v>4</v>
      </c>
    </row>
    <row r="10" spans="2:9">
      <c r="B10" s="6" t="s">
        <v>7</v>
      </c>
      <c r="C10" s="7">
        <f t="shared" ref="C10:E10" si="0">AVERAGE(C4:C9)</f>
        <v>23955.666666666668</v>
      </c>
      <c r="D10" s="7">
        <f t="shared" si="0"/>
        <v>28.166666666666668</v>
      </c>
      <c r="E10" s="7">
        <f t="shared" si="0"/>
        <v>9.3333333333333339</v>
      </c>
      <c r="F10" s="7">
        <f>AVERAGE(F4:F9)</f>
        <v>37.5</v>
      </c>
      <c r="G10" s="7">
        <f>AVERAGE(G4:G9)</f>
        <v>1.6666666666666667</v>
      </c>
      <c r="H10" s="7">
        <f>AVERAGE(H4:H9)</f>
        <v>5.166666666666667</v>
      </c>
      <c r="I10" s="7">
        <f>AVERAGE(I4:I9)</f>
        <v>6.833333333333333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23670</v>
      </c>
      <c r="D14" s="11">
        <v>315</v>
      </c>
      <c r="E14" s="11">
        <v>5</v>
      </c>
      <c r="F14" s="6">
        <v>320</v>
      </c>
      <c r="G14" s="11">
        <v>3</v>
      </c>
      <c r="H14" s="11">
        <v>7</v>
      </c>
      <c r="I14" s="7">
        <v>10</v>
      </c>
    </row>
    <row r="15" spans="2:9">
      <c r="B15" s="4" t="s">
        <v>2</v>
      </c>
      <c r="C15" s="11">
        <v>23951</v>
      </c>
      <c r="D15" s="11">
        <v>31</v>
      </c>
      <c r="E15" s="11">
        <v>13</v>
      </c>
      <c r="F15" s="6">
        <v>44</v>
      </c>
      <c r="G15" s="11">
        <v>3</v>
      </c>
      <c r="H15" s="11">
        <v>2</v>
      </c>
      <c r="I15" s="7">
        <v>5</v>
      </c>
    </row>
    <row r="16" spans="2:9">
      <c r="B16" s="4" t="s">
        <v>3</v>
      </c>
      <c r="C16" s="11">
        <v>23971</v>
      </c>
      <c r="D16" s="11">
        <v>0</v>
      </c>
      <c r="E16" s="11">
        <v>6</v>
      </c>
      <c r="F16" s="6">
        <v>6</v>
      </c>
      <c r="G16" s="11">
        <v>0</v>
      </c>
      <c r="H16" s="11">
        <v>23</v>
      </c>
      <c r="I16" s="7">
        <v>23</v>
      </c>
    </row>
    <row r="17" spans="2:10">
      <c r="B17" s="4" t="s">
        <v>4</v>
      </c>
      <c r="C17" s="11">
        <v>23994</v>
      </c>
      <c r="D17" s="11">
        <v>0</v>
      </c>
      <c r="E17" s="11">
        <v>0</v>
      </c>
      <c r="F17" s="6">
        <v>0</v>
      </c>
      <c r="G17" s="11">
        <v>1</v>
      </c>
      <c r="H17" s="11">
        <v>5</v>
      </c>
      <c r="I17" s="7">
        <v>6</v>
      </c>
    </row>
    <row r="18" spans="2:10">
      <c r="B18" s="4" t="s">
        <v>5</v>
      </c>
      <c r="C18" s="11">
        <v>23925</v>
      </c>
      <c r="D18" s="11">
        <v>52</v>
      </c>
      <c r="E18" s="11">
        <v>20</v>
      </c>
      <c r="F18" s="6">
        <v>72</v>
      </c>
      <c r="G18" s="11">
        <v>1</v>
      </c>
      <c r="H18" s="11">
        <v>2</v>
      </c>
      <c r="I18" s="7">
        <v>3</v>
      </c>
    </row>
    <row r="19" spans="2:10">
      <c r="B19" s="4" t="s">
        <v>6</v>
      </c>
      <c r="C19" s="11">
        <v>23606</v>
      </c>
      <c r="D19" s="11">
        <v>370</v>
      </c>
      <c r="E19" s="11">
        <v>12</v>
      </c>
      <c r="F19" s="6">
        <v>382</v>
      </c>
      <c r="G19" s="11">
        <v>7</v>
      </c>
      <c r="H19" s="11">
        <v>5</v>
      </c>
      <c r="I19" s="7">
        <v>12</v>
      </c>
    </row>
    <row r="20" spans="2:10">
      <c r="B20" s="6" t="s">
        <v>7</v>
      </c>
      <c r="C20" s="7">
        <f t="shared" ref="C20:E20" si="1">AVERAGE(C14:C19)</f>
        <v>23852.833333333332</v>
      </c>
      <c r="D20" s="7">
        <f t="shared" si="1"/>
        <v>128</v>
      </c>
      <c r="E20" s="7">
        <f t="shared" si="1"/>
        <v>9.3333333333333339</v>
      </c>
      <c r="F20" s="7">
        <f>AVERAGE(F14:F19)</f>
        <v>137.33333333333334</v>
      </c>
      <c r="G20" s="7">
        <f>AVERAGE(G14:G19)</f>
        <v>2.5</v>
      </c>
      <c r="H20" s="7">
        <f>AVERAGE(H14:H19)</f>
        <v>7.333333333333333</v>
      </c>
      <c r="I20" s="7">
        <f>AVERAGE(I14:I19)</f>
        <v>9.8333333333333339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23694</v>
      </c>
      <c r="D24" s="11">
        <v>294</v>
      </c>
      <c r="E24" s="11">
        <v>1</v>
      </c>
      <c r="F24" s="6">
        <v>295</v>
      </c>
      <c r="G24" s="11">
        <v>3</v>
      </c>
      <c r="H24" s="11">
        <v>8</v>
      </c>
      <c r="I24" s="7">
        <v>11</v>
      </c>
    </row>
    <row r="25" spans="2:10">
      <c r="B25" s="4" t="s">
        <v>2</v>
      </c>
      <c r="C25" s="11">
        <v>23942</v>
      </c>
      <c r="D25" s="11">
        <v>41</v>
      </c>
      <c r="E25" s="11">
        <v>12</v>
      </c>
      <c r="F25" s="6">
        <v>53</v>
      </c>
      <c r="G25" s="11">
        <v>3</v>
      </c>
      <c r="H25" s="11">
        <v>2</v>
      </c>
      <c r="I25" s="7">
        <v>5</v>
      </c>
    </row>
    <row r="26" spans="2:10">
      <c r="B26" s="4" t="s">
        <v>3</v>
      </c>
      <c r="C26" s="11">
        <v>23959</v>
      </c>
      <c r="D26" s="11">
        <v>0</v>
      </c>
      <c r="E26" s="11">
        <v>3</v>
      </c>
      <c r="F26" s="6">
        <v>3</v>
      </c>
      <c r="G26" s="11">
        <v>1</v>
      </c>
      <c r="H26" s="11">
        <v>37</v>
      </c>
      <c r="I26" s="7">
        <v>38</v>
      </c>
    </row>
    <row r="27" spans="2:10">
      <c r="B27" s="4" t="s">
        <v>4</v>
      </c>
      <c r="C27" s="11">
        <v>23993</v>
      </c>
      <c r="D27" s="11">
        <v>0</v>
      </c>
      <c r="E27" s="11">
        <v>0</v>
      </c>
      <c r="F27" s="6">
        <v>0</v>
      </c>
      <c r="G27" s="11">
        <v>0</v>
      </c>
      <c r="H27" s="11">
        <v>7</v>
      </c>
      <c r="I27" s="7">
        <v>7</v>
      </c>
    </row>
    <row r="28" spans="2:10">
      <c r="B28" s="4" t="s">
        <v>5</v>
      </c>
      <c r="C28" s="11">
        <v>23885</v>
      </c>
      <c r="D28" s="11">
        <v>80</v>
      </c>
      <c r="E28" s="11">
        <v>29</v>
      </c>
      <c r="F28" s="6">
        <v>109</v>
      </c>
      <c r="G28" s="11">
        <v>3</v>
      </c>
      <c r="H28" s="11">
        <v>3</v>
      </c>
      <c r="I28" s="7">
        <v>6</v>
      </c>
    </row>
    <row r="29" spans="2:10">
      <c r="B29" s="4" t="s">
        <v>6</v>
      </c>
      <c r="C29" s="11">
        <v>23669</v>
      </c>
      <c r="D29" s="11">
        <v>301</v>
      </c>
      <c r="E29" s="11">
        <v>15</v>
      </c>
      <c r="F29" s="6">
        <v>316</v>
      </c>
      <c r="G29" s="11">
        <v>7</v>
      </c>
      <c r="H29" s="11">
        <v>8</v>
      </c>
      <c r="I29" s="7">
        <v>15</v>
      </c>
    </row>
    <row r="30" spans="2:10">
      <c r="B30" s="6" t="s">
        <v>7</v>
      </c>
      <c r="C30" s="7">
        <f t="shared" ref="C30:E30" si="2">AVERAGE(C24:C29)</f>
        <v>23857</v>
      </c>
      <c r="D30" s="7">
        <f t="shared" si="2"/>
        <v>119.33333333333333</v>
      </c>
      <c r="E30" s="7">
        <f t="shared" si="2"/>
        <v>10</v>
      </c>
      <c r="F30" s="7">
        <f>AVERAGE(F24:F29)</f>
        <v>129.33333333333334</v>
      </c>
      <c r="G30" s="7">
        <f>AVERAGE(G24:G29)</f>
        <v>2.8333333333333335</v>
      </c>
      <c r="H30" s="7">
        <f>AVERAGE(H24:H29)</f>
        <v>10.833333333333334</v>
      </c>
      <c r="I30" s="7">
        <f>AVERAGE(I24:I29)</f>
        <v>13.666666666666666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23765.333333333332</v>
      </c>
      <c r="D34" s="5">
        <f>AVERAGE(F4,F14,F24)</f>
        <v>224.66666666666666</v>
      </c>
      <c r="E34" s="5">
        <f>AVERAGE(I4,I14,I24)</f>
        <v>10</v>
      </c>
      <c r="F34" s="5">
        <f>SUM(D34:E34)</f>
        <v>234.66666666666666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23951.333333333332</v>
      </c>
      <c r="D35" s="5">
        <f t="shared" ref="D35:D39" si="4">AVERAGE(F5,F15,F25)</f>
        <v>44.333333333333336</v>
      </c>
      <c r="E35" s="5">
        <f t="shared" ref="E35:E39" si="5">AVERAGE(I5,I15,I25)</f>
        <v>4.333333333333333</v>
      </c>
      <c r="F35" s="5">
        <f t="shared" ref="F35:F39" si="6">SUM(D35:E35)</f>
        <v>48.666666666666671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23970.333333333332</v>
      </c>
      <c r="D36" s="5">
        <f t="shared" si="4"/>
        <v>4.666666666666667</v>
      </c>
      <c r="E36" s="5">
        <f t="shared" si="5"/>
        <v>25</v>
      </c>
      <c r="F36" s="5">
        <f t="shared" si="6"/>
        <v>29.666666666666668</v>
      </c>
      <c r="G36" s="15" t="str">
        <f t="shared" ca="1" si="7"/>
        <v/>
      </c>
    </row>
    <row r="37" spans="2:7">
      <c r="B37" s="4" t="s">
        <v>4</v>
      </c>
      <c r="C37" s="5">
        <f t="shared" si="3"/>
        <v>23992.666666666668</v>
      </c>
      <c r="D37" s="5">
        <f t="shared" si="4"/>
        <v>0.33333333333333331</v>
      </c>
      <c r="E37" s="5">
        <f t="shared" si="5"/>
        <v>7</v>
      </c>
      <c r="F37" s="5">
        <f t="shared" si="6"/>
        <v>7.333333333333333</v>
      </c>
      <c r="G37" s="15">
        <f t="shared" ca="1" si="7"/>
        <v>37</v>
      </c>
    </row>
    <row r="38" spans="2:7">
      <c r="B38" s="4" t="s">
        <v>5</v>
      </c>
      <c r="C38" s="5">
        <f t="shared" si="3"/>
        <v>23917.666666666668</v>
      </c>
      <c r="D38" s="5">
        <f t="shared" si="4"/>
        <v>78.333333333333329</v>
      </c>
      <c r="E38" s="5">
        <f t="shared" si="5"/>
        <v>4</v>
      </c>
      <c r="F38" s="5">
        <f t="shared" si="6"/>
        <v>82.333333333333329</v>
      </c>
      <c r="G38" s="15" t="str">
        <f t="shared" ca="1" si="7"/>
        <v/>
      </c>
    </row>
    <row r="39" spans="2:7">
      <c r="B39" s="4" t="s">
        <v>6</v>
      </c>
      <c r="C39" s="5">
        <f t="shared" si="3"/>
        <v>23733.666666666668</v>
      </c>
      <c r="D39" s="5">
        <f t="shared" si="4"/>
        <v>256</v>
      </c>
      <c r="E39" s="5">
        <f t="shared" si="5"/>
        <v>10.333333333333334</v>
      </c>
      <c r="F39" s="5">
        <f t="shared" si="6"/>
        <v>266.33333333333331</v>
      </c>
      <c r="G39" s="15" t="str">
        <f t="shared" ca="1" si="7"/>
        <v/>
      </c>
    </row>
    <row r="40" spans="2:7">
      <c r="B40" s="8" t="s">
        <v>7</v>
      </c>
      <c r="C40" s="9">
        <f>AVERAGE(C34:C39)</f>
        <v>23888.5</v>
      </c>
      <c r="D40" s="9">
        <f>AVERAGE(D34:D39)</f>
        <v>101.38888888888887</v>
      </c>
      <c r="E40" s="9">
        <f>AVERAGE(E34:E39)</f>
        <v>10.111111111111111</v>
      </c>
      <c r="F40" s="9">
        <f>AVERAGE(F34:F39)</f>
        <v>111.5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4</v>
      </c>
      <c r="D43" s="11" t="str">
        <f ca="1">IF(SUM($G$34:$G$39) &lt;&gt; 0, CONCATENATE("$C$",SUM($G$34:$G$39)), "" )</f>
        <v>$C$37</v>
      </c>
      <c r="E43" s="11">
        <f ca="1">INDIRECT(D43)</f>
        <v>23992.666666666668</v>
      </c>
    </row>
    <row r="44" spans="2:7">
      <c r="B44" s="27"/>
      <c r="C44" s="28"/>
      <c r="D44" s="11" t="str">
        <f ca="1">IF(SUM($G$34:$G$39) &lt;&gt; 0, CONCATENATE("$D$",SUM($G$34:$G$39)), "" )</f>
        <v>$D$37</v>
      </c>
      <c r="E44" s="11">
        <f ca="1">INDIRECT(D44)</f>
        <v>0.33333333333333331</v>
      </c>
    </row>
    <row r="45" spans="2:7">
      <c r="B45" s="27"/>
      <c r="C45" s="28"/>
      <c r="D45" s="11" t="str">
        <f ca="1">IF(SUM($G$34:$G$39) &lt;&gt; 0, CONCATENATE("$E$",SUM($G$34:$G$39)), "" )</f>
        <v>$E$37</v>
      </c>
      <c r="E45" s="11">
        <f ca="1">INDIRECT(D45)</f>
        <v>7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workbookViewId="0">
      <selection activeCell="G5" sqref="G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20</v>
      </c>
      <c r="C5" s="11">
        <f ca="1">'N20'!C43</f>
        <v>4</v>
      </c>
      <c r="D5" s="11">
        <f ca="1">'N20'!$E43</f>
        <v>23994</v>
      </c>
      <c r="E5" s="11">
        <f ca="1">'N20'!$E44</f>
        <v>0.66666666666666663</v>
      </c>
      <c r="F5" s="11">
        <f ca="1">'N20'!$E45</f>
        <v>5.333333333333333</v>
      </c>
      <c r="G5" s="11">
        <f ca="1">SUM(E5:F5)</f>
        <v>6</v>
      </c>
      <c r="I5" s="15">
        <f ca="1">IF(G5=MIN($G$5:$G$7),CELL("lin",G5),"")</f>
        <v>5</v>
      </c>
    </row>
    <row r="6" spans="2:9">
      <c r="B6" s="16">
        <v>24</v>
      </c>
      <c r="C6" s="11">
        <f ca="1">'N24'!C43</f>
        <v>2</v>
      </c>
      <c r="D6" s="11">
        <f ca="1">'N24'!$E43</f>
        <v>23993.666666666668</v>
      </c>
      <c r="E6" s="11">
        <f ca="1">'N24'!$E44</f>
        <v>1.6666666666666667</v>
      </c>
      <c r="F6" s="11">
        <f ca="1">'N24'!$E45</f>
        <v>4.666666666666667</v>
      </c>
      <c r="G6" s="11">
        <f t="shared" ref="G6:G7" ca="1" si="0">SUM(E6:F6)</f>
        <v>6.3333333333333339</v>
      </c>
      <c r="I6" s="15" t="str">
        <f t="shared" ref="I6:I7" ca="1" si="1">IF(G6=MIN($G$5:$G$7),CELL("lin",G6),"")</f>
        <v/>
      </c>
    </row>
    <row r="7" spans="2:9">
      <c r="B7" s="16">
        <v>28</v>
      </c>
      <c r="C7" s="11">
        <f ca="1">'N28'!C43</f>
        <v>4</v>
      </c>
      <c r="D7" s="11">
        <f ca="1">'N28'!E43</f>
        <v>23992.666666666668</v>
      </c>
      <c r="E7" s="11">
        <f ca="1">'N28'!E44</f>
        <v>0.33333333333333331</v>
      </c>
      <c r="F7" s="11">
        <f ca="1">'N28'!E45</f>
        <v>7</v>
      </c>
      <c r="G7" s="11">
        <f t="shared" ca="1" si="0"/>
        <v>7.333333333333333</v>
      </c>
      <c r="I7" s="15" t="str">
        <f t="shared" ca="1" si="1"/>
        <v/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20</v>
      </c>
      <c r="C11" s="11">
        <f ca="1">INDIRECT(CONCATENATE("$C$",SUM($I$5:$I$7)))</f>
        <v>4</v>
      </c>
      <c r="D11" s="11">
        <f ca="1">INDIRECT(CONCATENATE("$D$",SUM($I$5:$I$7)))</f>
        <v>23994</v>
      </c>
      <c r="E11" s="11">
        <f ca="1">INDIRECT(CONCATENATE("$E$",SUM($I$5:$I$7)))</f>
        <v>0.66666666666666663</v>
      </c>
      <c r="F11" s="11">
        <f ca="1">INDIRECT(CONCATENATE("$F$",SUM($I$5:$I$7)))</f>
        <v>5.333333333333333</v>
      </c>
      <c r="G11" s="11">
        <f ca="1">INDIRECT(CONCATENATE("$G$",SUM($I$5:$I$7)))</f>
        <v>6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N20</vt:lpstr>
      <vt:lpstr>N24</vt:lpstr>
      <vt:lpstr>N28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2010-08-23T11:49:27Z</dcterms:modified>
</cp:coreProperties>
</file>