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8" i="6" l="1"/>
  <c r="G8" i="6"/>
  <c r="D8" i="6"/>
  <c r="F8" i="6"/>
  <c r="H8" i="6"/>
  <c r="C8" i="6"/>
  <c r="F7" i="6" l="1"/>
  <c r="D7" i="6"/>
  <c r="E7" i="6"/>
  <c r="G7" i="6"/>
  <c r="H7" i="6"/>
  <c r="C7" i="6"/>
  <c r="D9" i="6" l="1"/>
  <c r="E9" i="6"/>
  <c r="G9" i="6"/>
  <c r="F9" i="6"/>
  <c r="H9" i="6"/>
  <c r="J9" i="6" s="1"/>
  <c r="C9" i="6"/>
  <c r="J7" i="6" l="1"/>
  <c r="J8" i="6"/>
  <c r="G13" i="6"/>
  <c r="F13" i="6"/>
  <c r="D13" i="6"/>
  <c r="B13" i="6"/>
  <c r="E13" i="6"/>
  <c r="H13" i="6"/>
  <c r="C13" i="6"/>
</calcChain>
</file>

<file path=xl/sharedStrings.xml><?xml version="1.0" encoding="utf-8"?>
<sst xmlns="http://schemas.openxmlformats.org/spreadsheetml/2006/main" count="18" uniqueCount="12">
  <si>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</si>
  <si>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</si>
  <si>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</si>
  <si>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</si>
  <si>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</si>
  <si>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</si>
  <si>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</si>
  <si>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</si>
  <si>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</si>
  <si>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</si>
  <si>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</si>
  <si>
    <r>
      <t xml:space="preserve">Valor do ganho do sensor variando em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20%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</si>
</sst>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4</v>
          </cell>
          <cell r="D11">
            <v>23460</v>
          </cell>
          <cell r="E11">
            <v>196.33333333333334</v>
          </cell>
          <cell r="F11">
            <v>343.66666666666669</v>
          </cell>
          <cell r="G11">
            <v>540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2</v>
          </cell>
          <cell r="D11">
            <v>23455</v>
          </cell>
          <cell r="E11">
            <v>300.33333333333331</v>
          </cell>
          <cell r="F11">
            <v>244.66666666666666</v>
          </cell>
          <cell r="G11">
            <v>545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23518.666666666668</v>
          </cell>
          <cell r="E11">
            <v>160.33333333333334</v>
          </cell>
          <cell r="F11">
            <v>321</v>
          </cell>
          <cell r="G11">
            <v>481.33333333333337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3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4" t="s">
        <v>11</v>
      </c>
      <c r="C2" s="14"/>
      <c r="D2" s="14"/>
      <c r="E2" s="14"/>
      <c r="F2" s="14"/>
      <c r="G2" s="14"/>
      <c r="H2" s="14"/>
    </row>
    <row r="3" spans="2:10" x14ac:dyDescent="0.25">
      <c r="B3" s="13" t="s">
        <v>10</v>
      </c>
      <c r="C3" s="13"/>
      <c r="D3" s="13"/>
      <c r="E3" s="13"/>
      <c r="F3" s="13"/>
      <c r="G3" s="13"/>
      <c r="H3" s="13"/>
    </row>
    <row r="5" spans="2:10" ht="15" customHeight="1" x14ac:dyDescent="0.25">
      <c r="B5" s="11" t="s">
        <v>1</v>
      </c>
      <c r="C5" s="11"/>
      <c r="D5" s="11"/>
      <c r="E5" s="11"/>
      <c r="F5" s="11"/>
      <c r="G5" s="11"/>
      <c r="H5" s="11"/>
    </row>
    <row r="6" spans="2:10" x14ac:dyDescent="0.25">
      <c r="B6" s="9" t="s">
        <v>8</v>
      </c>
      <c r="C6" s="2" t="s">
        <v>2</v>
      </c>
      <c r="D6" s="1" t="s">
        <v>0</v>
      </c>
      <c r="E6" s="8" t="s">
        <v>4</v>
      </c>
      <c r="F6" s="1" t="s">
        <v>6</v>
      </c>
      <c r="G6" s="6" t="s">
        <v>5</v>
      </c>
      <c r="H6" s="1" t="s">
        <v>9</v>
      </c>
    </row>
    <row r="7" spans="2:10" x14ac:dyDescent="0.25">
      <c r="B7" s="5">
        <v>2</v>
      </c>
      <c r="C7" s="10">
        <f>[1]Melhores!B$11</f>
        <v>12</v>
      </c>
      <c r="D7" s="10">
        <f>[1]Melhores!C$11</f>
        <v>4</v>
      </c>
      <c r="E7" s="10">
        <f>[1]Melhores!D$11</f>
        <v>23460</v>
      </c>
      <c r="F7" s="10">
        <f>[1]Melhores!E$11</f>
        <v>196.33333333333334</v>
      </c>
      <c r="G7" s="10">
        <f>[1]Melhores!F$11</f>
        <v>343.66666666666669</v>
      </c>
      <c r="H7" s="10">
        <f>[1]Melhores!G$11</f>
        <v>540</v>
      </c>
      <c r="J7" s="4" t="str">
        <f ca="1">IF(H7=MIN($H$7:$H$9),CELL("lin",H7),"")</f>
        <v/>
      </c>
    </row>
    <row r="8" spans="2:10" x14ac:dyDescent="0.25">
      <c r="B8" s="5">
        <v>3</v>
      </c>
      <c r="C8" s="10">
        <f>[2]Melhores!B$11</f>
        <v>18</v>
      </c>
      <c r="D8" s="10">
        <f>[2]Melhores!C$11</f>
        <v>2</v>
      </c>
      <c r="E8" s="10">
        <f>[2]Melhores!D$11</f>
        <v>23455</v>
      </c>
      <c r="F8" s="10">
        <f>[2]Melhores!E$11</f>
        <v>300.33333333333331</v>
      </c>
      <c r="G8" s="10">
        <f>[2]Melhores!F$11</f>
        <v>244.66666666666666</v>
      </c>
      <c r="H8" s="10">
        <f>[2]Melhores!G$11</f>
        <v>545</v>
      </c>
      <c r="J8" s="4" t="str">
        <f t="shared" ref="J8:J9" ca="1" si="0">IF(H8=MIN($H$7:$H$9),CELL("lin",H8),"")</f>
        <v/>
      </c>
    </row>
    <row r="9" spans="2:10" x14ac:dyDescent="0.25">
      <c r="B9" s="5">
        <v>4</v>
      </c>
      <c r="C9" s="10">
        <f>[3]Melhores!B$11</f>
        <v>20</v>
      </c>
      <c r="D9" s="10">
        <f>[3]Melhores!C$11</f>
        <v>2</v>
      </c>
      <c r="E9" s="10">
        <f>[3]Melhores!D$11</f>
        <v>23518.666666666668</v>
      </c>
      <c r="F9" s="10">
        <f>[3]Melhores!E$11</f>
        <v>160.33333333333334</v>
      </c>
      <c r="G9" s="10">
        <f>[3]Melhores!F$11</f>
        <v>321</v>
      </c>
      <c r="H9" s="10">
        <f>[3]Melhores!G$11</f>
        <v>481.33333333333337</v>
      </c>
      <c r="J9" s="4">
        <f t="shared" ca="1" si="0"/>
        <v>9</v>
      </c>
    </row>
    <row r="11" spans="2:10" x14ac:dyDescent="0.25">
      <c r="B11" s="12" t="s">
        <v>3</v>
      </c>
      <c r="C11" s="12"/>
      <c r="D11" s="12"/>
      <c r="E11" s="12"/>
      <c r="F11" s="12"/>
      <c r="G11" s="12"/>
      <c r="H11" s="12"/>
    </row>
    <row r="12" spans="2:10" x14ac:dyDescent="0.25">
      <c r="B12" s="7" t="s">
        <v>8</v>
      </c>
      <c r="C12" s="7" t="s">
        <v>2</v>
      </c>
      <c r="D12" s="7" t="s">
        <v>0</v>
      </c>
      <c r="E12" s="7" t="s">
        <v>4</v>
      </c>
      <c r="F12" s="7" t="s">
        <v>6</v>
      </c>
      <c r="G12" s="7" t="s">
        <v>5</v>
      </c>
      <c r="H12" s="7" t="s">
        <v>7</v>
      </c>
    </row>
    <row r="13" spans="2:10" x14ac:dyDescent="0.25">
      <c r="B13" s="3">
        <f ca="1">INDIRECT(CONCATENATE("$B$",SUM($J$7:$J$9)))</f>
        <v>4</v>
      </c>
      <c r="C13" s="3">
        <f ca="1">INDIRECT(CONCATENATE("$C$",SUM($J$7:$J$9)))</f>
        <v>20</v>
      </c>
      <c r="D13" s="3">
        <f ca="1">INDIRECT(CONCATENATE("$D$",SUM($J$7:$J$9)))</f>
        <v>2</v>
      </c>
      <c r="E13" s="3">
        <f ca="1">INDIRECT(CONCATENATE("$E$",SUM($J$7:$J$9)))</f>
        <v>23518.666666666668</v>
      </c>
      <c r="F13" s="3">
        <f ca="1">INDIRECT(CONCATENATE("$F$",SUM($J$7:$J$9)))</f>
        <v>160.33333333333334</v>
      </c>
      <c r="G13" s="3">
        <f ca="1">INDIRECT(CONCATENATE("$G$",SUM($J$7:$J$9)))</f>
        <v>321</v>
      </c>
      <c r="H13" s="3">
        <f ca="1">INDIRECT(CONCATENATE("$H$",SUM($J$7:$J$9)))</f>
        <v>481.33333333333337</v>
      </c>
    </row>
  </sheetData>
  <mergeCells count="4">
    <mergeCell ref="B5:H5"/>
    <mergeCell ref="B11:H11"/>
    <mergeCell ref="B3:H3"/>
    <mergeCell ref="B2:H2"/>
  </mergeCells>
  <conditionalFormatting sqref="H7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2010-08-17T19:45:09Z</dcterms:modified>
</cp:coreProperties>
</file>