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 Documents\"/>
    </mc:Choice>
  </mc:AlternateContent>
  <xr:revisionPtr revIDLastSave="0" documentId="8_{A4E5D29E-3D71-44FC-AF37-8EFBAF483634}" xr6:coauthVersionLast="47" xr6:coauthVersionMax="47" xr10:uidLastSave="{00000000-0000-0000-0000-000000000000}"/>
  <bookViews>
    <workbookView xWindow="28680" yWindow="-120" windowWidth="29040" windowHeight="15840" tabRatio="596" firstSheet="4" activeTab="8" xr2:uid="{BA4A479F-5766-4719-BDA4-BE511A156C3B}"/>
  </bookViews>
  <sheets>
    <sheet name="93-19" sheetId="1" r:id="rId1"/>
    <sheet name="08-19" sheetId="2" r:id="rId2"/>
    <sheet name="08-19 Mean" sheetId="6" r:id="rId3"/>
    <sheet name="08-19 Mean YoY%" sheetId="11" r:id="rId4"/>
    <sheet name="08-19 Prod" sheetId="5" r:id="rId5"/>
    <sheet name="08-19 Prod Yearly" sheetId="8" r:id="rId6"/>
    <sheet name="08-19 Prod YoY%" sheetId="12" r:id="rId7"/>
    <sheet name="Prod Comp YoY%" sheetId="9" r:id="rId8"/>
    <sheet name="Prod Comp YoY% Pruned" sheetId="13" r:id="rId9"/>
  </sheets>
  <definedNames>
    <definedName name="_xlnm._FilterDatabase" localSheetId="4" hidden="1">'08-19 Prod'!$A$2:$BR$62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3" l="1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14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6" i="13"/>
  <c r="C8" i="13"/>
  <c r="D8" i="13"/>
  <c r="E8" i="13"/>
  <c r="F8" i="13"/>
  <c r="G8" i="13"/>
  <c r="H8" i="13"/>
  <c r="I8" i="13"/>
  <c r="I9" i="13" s="1"/>
  <c r="J8" i="13"/>
  <c r="J9" i="13" s="1"/>
  <c r="K8" i="13"/>
  <c r="L8" i="13"/>
  <c r="M8" i="13"/>
  <c r="N8" i="13"/>
  <c r="O8" i="13"/>
  <c r="P8" i="13"/>
  <c r="Q8" i="13"/>
  <c r="Q7" i="13" s="1"/>
  <c r="R8" i="13"/>
  <c r="R7" i="13" s="1"/>
  <c r="S8" i="13"/>
  <c r="T8" i="13"/>
  <c r="U8" i="13"/>
  <c r="V8" i="13"/>
  <c r="W8" i="13"/>
  <c r="X8" i="13"/>
  <c r="Y8" i="13"/>
  <c r="Z8" i="13"/>
  <c r="Z7" i="13" s="1"/>
  <c r="AA8" i="13"/>
  <c r="AB8" i="13"/>
  <c r="AC8" i="13"/>
  <c r="AD8" i="13"/>
  <c r="AE8" i="13"/>
  <c r="AF8" i="13"/>
  <c r="AG8" i="13"/>
  <c r="AG9" i="13" s="1"/>
  <c r="AH8" i="13"/>
  <c r="AH9" i="13" s="1"/>
  <c r="AI8" i="13"/>
  <c r="AJ8" i="13"/>
  <c r="AK8" i="13"/>
  <c r="AL8" i="13"/>
  <c r="AM8" i="13"/>
  <c r="AN8" i="13"/>
  <c r="AO8" i="13"/>
  <c r="AO9" i="13" s="1"/>
  <c r="AP8" i="13"/>
  <c r="AP9" i="13" s="1"/>
  <c r="AQ8" i="13"/>
  <c r="AR8" i="13"/>
  <c r="AS8" i="13"/>
  <c r="AT8" i="13"/>
  <c r="AU8" i="13"/>
  <c r="AV8" i="13"/>
  <c r="AW8" i="13"/>
  <c r="AW9" i="13" s="1"/>
  <c r="AX8" i="13"/>
  <c r="AX9" i="13" s="1"/>
  <c r="AY8" i="13"/>
  <c r="AZ8" i="13"/>
  <c r="BA8" i="13"/>
  <c r="BB8" i="13"/>
  <c r="BC8" i="13"/>
  <c r="BD8" i="13"/>
  <c r="BE8" i="13"/>
  <c r="BE9" i="13" s="1"/>
  <c r="BF8" i="13"/>
  <c r="BF7" i="13" s="1"/>
  <c r="BG8" i="13"/>
  <c r="BH8" i="13"/>
  <c r="BI8" i="13"/>
  <c r="B8" i="13"/>
  <c r="B9" i="13" s="1"/>
  <c r="C7" i="13"/>
  <c r="W9" i="13"/>
  <c r="AE9" i="13"/>
  <c r="AM9" i="13"/>
  <c r="AT9" i="13"/>
  <c r="BC7" i="13"/>
  <c r="K7" i="13"/>
  <c r="Q9" i="13"/>
  <c r="S7" i="13"/>
  <c r="AA7" i="13"/>
  <c r="AI7" i="13"/>
  <c r="AQ7" i="13"/>
  <c r="AY7" i="13"/>
  <c r="BG7" i="13"/>
  <c r="D9" i="13"/>
  <c r="E9" i="13"/>
  <c r="F9" i="13"/>
  <c r="H9" i="13"/>
  <c r="L9" i="13"/>
  <c r="M9" i="13"/>
  <c r="N9" i="13"/>
  <c r="P9" i="13"/>
  <c r="T9" i="13"/>
  <c r="U9" i="13"/>
  <c r="V9" i="13"/>
  <c r="X9" i="13"/>
  <c r="AB9" i="13"/>
  <c r="AC9" i="13"/>
  <c r="AD9" i="13"/>
  <c r="AF9" i="13"/>
  <c r="AJ9" i="13"/>
  <c r="AK9" i="13"/>
  <c r="AL9" i="13"/>
  <c r="AN9" i="13"/>
  <c r="AR9" i="13"/>
  <c r="AS9" i="13"/>
  <c r="AU9" i="13"/>
  <c r="AV9" i="13"/>
  <c r="AZ9" i="13"/>
  <c r="BA9" i="13"/>
  <c r="BB9" i="13"/>
  <c r="BC9" i="13"/>
  <c r="BD9" i="13"/>
  <c r="BH9" i="13"/>
  <c r="BI9" i="13"/>
  <c r="D7" i="13"/>
  <c r="E7" i="13"/>
  <c r="F7" i="13"/>
  <c r="G7" i="13"/>
  <c r="H7" i="13"/>
  <c r="L7" i="13"/>
  <c r="M7" i="13"/>
  <c r="N7" i="13"/>
  <c r="P7" i="13"/>
  <c r="T7" i="13"/>
  <c r="U7" i="13"/>
  <c r="V7" i="13"/>
  <c r="X7" i="13"/>
  <c r="Y7" i="13"/>
  <c r="AB7" i="13"/>
  <c r="AC7" i="13"/>
  <c r="AD7" i="13"/>
  <c r="AE7" i="13"/>
  <c r="AF7" i="13"/>
  <c r="AJ7" i="13"/>
  <c r="AK7" i="13"/>
  <c r="AL7" i="13"/>
  <c r="AN7" i="13"/>
  <c r="AR7" i="13"/>
  <c r="AS7" i="13"/>
  <c r="AT7" i="13"/>
  <c r="AV7" i="13"/>
  <c r="AZ7" i="13"/>
  <c r="BA7" i="13"/>
  <c r="BB7" i="13"/>
  <c r="BD7" i="13"/>
  <c r="BH7" i="13"/>
  <c r="BI7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BR4" i="9"/>
  <c r="U4" i="9"/>
  <c r="T4" i="9"/>
  <c r="Q4" i="9"/>
  <c r="P4" i="9"/>
  <c r="O4" i="9"/>
  <c r="L4" i="9"/>
  <c r="K4" i="9"/>
  <c r="J4" i="9"/>
  <c r="D4" i="9"/>
  <c r="C4" i="9"/>
  <c r="B4" i="9"/>
  <c r="E4" i="9"/>
  <c r="F4" i="9"/>
  <c r="G4" i="9"/>
  <c r="H4" i="9"/>
  <c r="I4" i="9"/>
  <c r="M4" i="9"/>
  <c r="N4" i="9"/>
  <c r="R4" i="9"/>
  <c r="S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3" i="9"/>
  <c r="C15" i="11"/>
  <c r="D15" i="11"/>
  <c r="E15" i="11"/>
  <c r="F15" i="11"/>
  <c r="G15" i="11"/>
  <c r="H15" i="11"/>
  <c r="I15" i="11"/>
  <c r="J15" i="11"/>
  <c r="K15" i="11"/>
  <c r="L15" i="11"/>
  <c r="M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B15" i="11"/>
  <c r="L10" i="11"/>
  <c r="L11" i="11"/>
  <c r="L12" i="11"/>
  <c r="L13" i="11"/>
  <c r="L14" i="11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15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5" i="12"/>
  <c r="B6" i="12"/>
  <c r="B7" i="12"/>
  <c r="B8" i="12"/>
  <c r="B9" i="12"/>
  <c r="B10" i="12"/>
  <c r="B11" i="12"/>
  <c r="B12" i="12"/>
  <c r="B13" i="12"/>
  <c r="B14" i="12"/>
  <c r="B4" i="12"/>
  <c r="C4" i="11"/>
  <c r="D4" i="11"/>
  <c r="E4" i="11"/>
  <c r="F4" i="11"/>
  <c r="G4" i="11"/>
  <c r="H4" i="11"/>
  <c r="I4" i="11"/>
  <c r="J4" i="11"/>
  <c r="K4" i="11"/>
  <c r="L4" i="11"/>
  <c r="M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C5" i="11"/>
  <c r="D5" i="11"/>
  <c r="E5" i="11"/>
  <c r="F5" i="11"/>
  <c r="G5" i="11"/>
  <c r="H5" i="11"/>
  <c r="I5" i="11"/>
  <c r="J5" i="11"/>
  <c r="K5" i="11"/>
  <c r="L5" i="11"/>
  <c r="M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J5" i="11"/>
  <c r="DK5" i="11"/>
  <c r="DL5" i="11"/>
  <c r="C6" i="11"/>
  <c r="D6" i="11"/>
  <c r="E6" i="11"/>
  <c r="F6" i="11"/>
  <c r="G6" i="11"/>
  <c r="H6" i="11"/>
  <c r="I6" i="11"/>
  <c r="J6" i="11"/>
  <c r="K6" i="11"/>
  <c r="L6" i="11"/>
  <c r="M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C7" i="11"/>
  <c r="D7" i="11"/>
  <c r="E7" i="11"/>
  <c r="F7" i="11"/>
  <c r="G7" i="11"/>
  <c r="H7" i="11"/>
  <c r="I7" i="11"/>
  <c r="J7" i="11"/>
  <c r="K7" i="11"/>
  <c r="L7" i="11"/>
  <c r="M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DL7" i="11"/>
  <c r="C8" i="11"/>
  <c r="D8" i="11"/>
  <c r="E8" i="11"/>
  <c r="F8" i="11"/>
  <c r="G8" i="11"/>
  <c r="H8" i="11"/>
  <c r="I8" i="11"/>
  <c r="J8" i="11"/>
  <c r="K8" i="11"/>
  <c r="L8" i="11"/>
  <c r="M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C9" i="11"/>
  <c r="D9" i="11"/>
  <c r="E9" i="11"/>
  <c r="F9" i="11"/>
  <c r="G9" i="11"/>
  <c r="H9" i="11"/>
  <c r="I9" i="11"/>
  <c r="J9" i="11"/>
  <c r="K9" i="11"/>
  <c r="L9" i="11"/>
  <c r="M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C10" i="11"/>
  <c r="D10" i="11"/>
  <c r="E10" i="11"/>
  <c r="F10" i="11"/>
  <c r="G10" i="11"/>
  <c r="H10" i="11"/>
  <c r="I10" i="11"/>
  <c r="J10" i="11"/>
  <c r="K10" i="11"/>
  <c r="M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C11" i="11"/>
  <c r="D11" i="11"/>
  <c r="E11" i="11"/>
  <c r="F11" i="11"/>
  <c r="G11" i="11"/>
  <c r="H11" i="11"/>
  <c r="I11" i="11"/>
  <c r="J11" i="11"/>
  <c r="K11" i="11"/>
  <c r="M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C12" i="11"/>
  <c r="D12" i="11"/>
  <c r="E12" i="11"/>
  <c r="F12" i="11"/>
  <c r="G12" i="11"/>
  <c r="H12" i="11"/>
  <c r="I12" i="11"/>
  <c r="J12" i="11"/>
  <c r="K12" i="11"/>
  <c r="M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C13" i="11"/>
  <c r="D13" i="11"/>
  <c r="E13" i="11"/>
  <c r="F13" i="11"/>
  <c r="G13" i="11"/>
  <c r="H13" i="11"/>
  <c r="I13" i="11"/>
  <c r="J13" i="11"/>
  <c r="K13" i="11"/>
  <c r="M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C14" i="11"/>
  <c r="D14" i="11"/>
  <c r="E14" i="11"/>
  <c r="F14" i="11"/>
  <c r="G14" i="11"/>
  <c r="H14" i="11"/>
  <c r="I14" i="11"/>
  <c r="J14" i="11"/>
  <c r="K14" i="11"/>
  <c r="M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B5" i="11"/>
  <c r="B6" i="11"/>
  <c r="B7" i="11"/>
  <c r="B8" i="11"/>
  <c r="B9" i="11"/>
  <c r="B10" i="11"/>
  <c r="B11" i="11"/>
  <c r="B12" i="11"/>
  <c r="B13" i="11"/>
  <c r="B14" i="11"/>
  <c r="B4" i="11"/>
  <c r="B19" i="6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62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57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52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47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42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37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32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27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22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17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12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C7" i="5"/>
  <c r="B7" i="5"/>
  <c r="J7" i="13" l="1"/>
  <c r="BE7" i="13"/>
  <c r="AG7" i="13"/>
  <c r="I7" i="13"/>
  <c r="AH7" i="13"/>
  <c r="AO7" i="13"/>
  <c r="Y9" i="13"/>
  <c r="AW7" i="13"/>
  <c r="R9" i="13"/>
  <c r="C9" i="13"/>
  <c r="AP7" i="13"/>
  <c r="O7" i="13"/>
  <c r="G9" i="13"/>
  <c r="BF9" i="13"/>
  <c r="AX7" i="13"/>
  <c r="W7" i="13"/>
  <c r="AM7" i="13"/>
  <c r="O9" i="13"/>
  <c r="AU7" i="13"/>
  <c r="Z9" i="13"/>
  <c r="BG9" i="13"/>
  <c r="AY9" i="13"/>
  <c r="AQ9" i="13"/>
  <c r="AI9" i="13"/>
  <c r="AA9" i="13"/>
  <c r="S9" i="13"/>
  <c r="K9" i="13"/>
  <c r="B7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717068-6B3C-42A0-9051-57CD761E2E29}" keepAlive="1" name="Query - All" description="Connection to the 'All' query in the workbook." type="5" refreshedVersion="0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<sst xmlns="http://schemas.openxmlformats.org/spreadsheetml/2006/main" count="2100" uniqueCount="519">
  <si>
    <t>ALL EMPLOYEES</t>
  </si>
  <si>
    <t>All Industries and Services</t>
  </si>
  <si>
    <t>All Index of Production Industries</t>
  </si>
  <si>
    <t>All Manufacturing</t>
  </si>
  <si>
    <t>All Service Industries</t>
  </si>
  <si>
    <t xml:space="preserve">AGRICULTURE, FORESTRY AND FISHING </t>
  </si>
  <si>
    <t xml:space="preserve">Crop and animal production, hunting and related service activities </t>
  </si>
  <si>
    <t xml:space="preserve">Forestry and logging </t>
  </si>
  <si>
    <t xml:space="preserve">Fishing and aquaculture </t>
  </si>
  <si>
    <t xml:space="preserve">MINING AND QUARRYING </t>
  </si>
  <si>
    <t xml:space="preserve">Mining of coal and lignite </t>
  </si>
  <si>
    <t xml:space="preserve">Extraction of crude petroleum and natural gas </t>
  </si>
  <si>
    <t xml:space="preserve">Mining of metal ores </t>
  </si>
  <si>
    <t xml:space="preserve">Other mining and quarrying </t>
  </si>
  <si>
    <t xml:space="preserve">Mining support service activities </t>
  </si>
  <si>
    <t xml:space="preserve">MANUFACTURING </t>
  </si>
  <si>
    <t xml:space="preserve">Manufacture of food products </t>
  </si>
  <si>
    <t xml:space="preserve">Manufacture of beverages </t>
  </si>
  <si>
    <t xml:space="preserve">Manufacture of tobacco products </t>
  </si>
  <si>
    <t xml:space="preserve">Manufacture of textiles </t>
  </si>
  <si>
    <t xml:space="preserve">Manufacture of wearing apparel </t>
  </si>
  <si>
    <t xml:space="preserve">Manufacture of leather and related products </t>
  </si>
  <si>
    <t xml:space="preserve">Manufacture of wood and of products of wood and cork, except furniture; manufacture of articles of straw and plaiting materials </t>
  </si>
  <si>
    <t xml:space="preserve">Manufacture of paper and paper products </t>
  </si>
  <si>
    <t xml:space="preserve">Printing and reproduction of recorded media </t>
  </si>
  <si>
    <t xml:space="preserve">Manufacture of coke and refined petroleum products </t>
  </si>
  <si>
    <t xml:space="preserve">Manufacture of chemicals and chemical products </t>
  </si>
  <si>
    <t xml:space="preserve">Manufacture of basic pharmaceutical products and pharmaceutical preparations </t>
  </si>
  <si>
    <t xml:space="preserve">Manufacture of rubber and plastic products </t>
  </si>
  <si>
    <t xml:space="preserve">Manufacture of other non-metallic mineral products </t>
  </si>
  <si>
    <t xml:space="preserve">Manufacture of basic metals </t>
  </si>
  <si>
    <t xml:space="preserve">Manufacture of fabricated metal products, except machinery and equipment </t>
  </si>
  <si>
    <t xml:space="preserve">Manufacture of computer, electronic and optical products </t>
  </si>
  <si>
    <t xml:space="preserve">Manufacture of electrical equipment </t>
  </si>
  <si>
    <t xml:space="preserve">Manufacture of machinery and equipment n.e.c. </t>
  </si>
  <si>
    <t xml:space="preserve">Manufacture of motor vehicles, trailers and semi-trailers </t>
  </si>
  <si>
    <t xml:space="preserve">Manufacture of other transport equipment </t>
  </si>
  <si>
    <t xml:space="preserve">Manufacture of furniture </t>
  </si>
  <si>
    <t xml:space="preserve">Other manufacturing </t>
  </si>
  <si>
    <t xml:space="preserve">Repair and installation of machinery and equipment </t>
  </si>
  <si>
    <t xml:space="preserve">ELECTRICITY, GAS, STEAM AND AIR CONDITIONING SUPPLY </t>
  </si>
  <si>
    <t xml:space="preserve">Electricity, gas, steam and air conditioning supply </t>
  </si>
  <si>
    <t xml:space="preserve">WATER SUPPLY; SEWERAGE, WASTE MANAGEMENT AND REMEDIATION ACTIVITIES </t>
  </si>
  <si>
    <t xml:space="preserve">Water collection, treatment and supply </t>
  </si>
  <si>
    <t xml:space="preserve">Sewerage </t>
  </si>
  <si>
    <t xml:space="preserve">Waste collection, treatment and disposal activities; materials recovery </t>
  </si>
  <si>
    <t xml:space="preserve">Remediation activities and other waste management services </t>
  </si>
  <si>
    <t xml:space="preserve">CONSTRUCTION </t>
  </si>
  <si>
    <t xml:space="preserve">Construction of buildings </t>
  </si>
  <si>
    <t xml:space="preserve">Civil engineering </t>
  </si>
  <si>
    <t xml:space="preserve">Specialised construction activities </t>
  </si>
  <si>
    <t xml:space="preserve">WHOLESALE AND RETAIL TRADE; REPAIR OF MOTOR VEHICLES AND MOTORCYCLES </t>
  </si>
  <si>
    <t xml:space="preserve">Wholesale and retail trade and repair of motor vehicles and motorcycles </t>
  </si>
  <si>
    <t xml:space="preserve">Wholesale trade, except of motor vehicles and motorcycles </t>
  </si>
  <si>
    <t xml:space="preserve">Retail trade, except of motor vehicles and motorcycles </t>
  </si>
  <si>
    <t xml:space="preserve">TRANSPORTATION AND STORAGE </t>
  </si>
  <si>
    <t xml:space="preserve">Land transport and transport via pipelines </t>
  </si>
  <si>
    <t xml:space="preserve">Water transport </t>
  </si>
  <si>
    <t xml:space="preserve">Air transport </t>
  </si>
  <si>
    <t xml:space="preserve">Warehousing and support activities for transportation </t>
  </si>
  <si>
    <t xml:space="preserve">Postal and courier activities </t>
  </si>
  <si>
    <t xml:space="preserve">ACCOMMODATION AND FOOD SERVICE ACTIVITIES </t>
  </si>
  <si>
    <t xml:space="preserve">Accommodation </t>
  </si>
  <si>
    <t xml:space="preserve">Food and beverage service activities </t>
  </si>
  <si>
    <t xml:space="preserve">INFORMATION AND COMMUNICATION </t>
  </si>
  <si>
    <t xml:space="preserve">Publishing activities </t>
  </si>
  <si>
    <t xml:space="preserve">Motion picture, video and television programme production, sound recording and music publishing activities </t>
  </si>
  <si>
    <t xml:space="preserve">Programming and broadcasting activities </t>
  </si>
  <si>
    <t xml:space="preserve">Telecommunications </t>
  </si>
  <si>
    <t xml:space="preserve">Computer programming, consultancy and related activities </t>
  </si>
  <si>
    <t xml:space="preserve">Information service activities </t>
  </si>
  <si>
    <t xml:space="preserve">FINANCIAL AND INSURANCE ACTIVITIES </t>
  </si>
  <si>
    <t xml:space="preserve">Financial service activities, except insurance and pension funding </t>
  </si>
  <si>
    <t xml:space="preserve">Insurance, reinsurance and pension funding, except compulsory social security </t>
  </si>
  <si>
    <t xml:space="preserve">Activities auxiliary to financial services and insurance activities </t>
  </si>
  <si>
    <t xml:space="preserve">REAL ESTATE ACTIVITIES </t>
  </si>
  <si>
    <t xml:space="preserve">Real estate activities </t>
  </si>
  <si>
    <t xml:space="preserve">PROFESSIONAL, SCIENTIFIC AND TECHNICAL ACTIVITIES </t>
  </si>
  <si>
    <t xml:space="preserve">Legal and accounting activities </t>
  </si>
  <si>
    <t xml:space="preserve">Activities of head offices; management consultancy activities </t>
  </si>
  <si>
    <t xml:space="preserve">Architectural and engineering activities; technical testing and analysis </t>
  </si>
  <si>
    <t xml:space="preserve">Scientific research and development </t>
  </si>
  <si>
    <t xml:space="preserve">Advertising and market research </t>
  </si>
  <si>
    <t xml:space="preserve">Other professional, scientific and technical activities </t>
  </si>
  <si>
    <t xml:space="preserve">Veterinary activities </t>
  </si>
  <si>
    <t xml:space="preserve">ADMINISTRATIVE AND SUPPORT SERVICE ACTIVITIES </t>
  </si>
  <si>
    <t xml:space="preserve">Rental and leasing activities </t>
  </si>
  <si>
    <t xml:space="preserve">Employment activities </t>
  </si>
  <si>
    <t xml:space="preserve">Travel agency, tour operator and other reservation service and related activities </t>
  </si>
  <si>
    <t xml:space="preserve">Security and investigation activities </t>
  </si>
  <si>
    <t xml:space="preserve">Services to buildings and landscape activities </t>
  </si>
  <si>
    <t xml:space="preserve">Office administrative, office support and other business support activities </t>
  </si>
  <si>
    <t xml:space="preserve">PUBLIC ADMINISTRATION AND DEFENCE; COMPULSORY SOCIAL SECURITY </t>
  </si>
  <si>
    <t xml:space="preserve">Public administration and defence; compulsory social security </t>
  </si>
  <si>
    <t xml:space="preserve">EDUCATION </t>
  </si>
  <si>
    <t xml:space="preserve">Education </t>
  </si>
  <si>
    <t xml:space="preserve">HUMAN HEALTH AND SOCIAL WORK ACTIVITIES </t>
  </si>
  <si>
    <t xml:space="preserve">Human health activities </t>
  </si>
  <si>
    <t xml:space="preserve">Residential care activities </t>
  </si>
  <si>
    <t xml:space="preserve">Social work activities without accommodation </t>
  </si>
  <si>
    <t xml:space="preserve">ARTS, ENTERTAINMENT AND RECREATION </t>
  </si>
  <si>
    <t xml:space="preserve">Creative, arts and entertainment activities </t>
  </si>
  <si>
    <t xml:space="preserve">Libraries, archives, museums and other cultural activities </t>
  </si>
  <si>
    <t xml:space="preserve">Gambling and betting activities </t>
  </si>
  <si>
    <t xml:space="preserve">Sports activities and amusement and recreation activities </t>
  </si>
  <si>
    <t xml:space="preserve">OTHER SERVICE ACTIVITIES </t>
  </si>
  <si>
    <t xml:space="preserve">Activities of membership organisations </t>
  </si>
  <si>
    <t xml:space="preserve">Repair of computers and personal and household goods </t>
  </si>
  <si>
    <t xml:space="preserve">Other personal service activities </t>
  </si>
  <si>
    <t xml:space="preserve">ACTIVITIES OF HOUSEHOLDS AS EMPLOYERS; UNDIFFERENTIATED GOODS-AND SERVICES-PRODUCING ACTIVITIES OF HOUSEHOLDS FOR OWN USE </t>
  </si>
  <si>
    <t xml:space="preserve">Activities of households as employers of domestic personnel </t>
  </si>
  <si>
    <t xml:space="preserve">Undifferentiated goods- and services-producing activities of private households for own use </t>
  </si>
  <si>
    <t xml:space="preserve">ACTIVITIES OF EXTRATERRITORIAL ORGANISATIONS AND BODIES </t>
  </si>
  <si>
    <t xml:space="preserve">Activities of extraterritorial organisations and bodies </t>
  </si>
  <si>
    <t>NOT CLASSIFIED</t>
  </si>
  <si>
    <t>AGRICULTURE, HUNTING AND FORESTRY</t>
  </si>
  <si>
    <t>Agriculture, hunting and related service activities</t>
  </si>
  <si>
    <t>Forestry, logging and related service activities</t>
  </si>
  <si>
    <t>FISHING</t>
  </si>
  <si>
    <t>Fishing, operation of fish hatcheries and fish farms; service activities incidental to fishing</t>
  </si>
  <si>
    <t>MINING AND QUARRYING</t>
  </si>
  <si>
    <t>MINING AND QUARRYING OF ENERGY PRODUCING MATERIALS</t>
  </si>
  <si>
    <t>Mining of coal and lignite; extraction of peat</t>
  </si>
  <si>
    <t>Extraction of crude petroleum and natural gas; service activities incidental to oil and gas extraction excluding surveying</t>
  </si>
  <si>
    <t>Mining of uranium and thorium ores</t>
  </si>
  <si>
    <t>MINING AND QUARRYING EXCEPT ENERGY PRODUCING MATERIALS</t>
  </si>
  <si>
    <t>Mining of metal ores</t>
  </si>
  <si>
    <t>Other mining and quarrying</t>
  </si>
  <si>
    <t>MANUFACTURING</t>
  </si>
  <si>
    <t>MANUFACTURE OF FOOD PRODUCTS; BEVERAGES AND TOBACCO</t>
  </si>
  <si>
    <t>Manufacture of food products and beverages</t>
  </si>
  <si>
    <t>Manufacture of tobacco products</t>
  </si>
  <si>
    <t>MANUFACTURE OF TEXTILES AND TEXTILE PRODUCTS</t>
  </si>
  <si>
    <t>Manufacture of textiles</t>
  </si>
  <si>
    <t>Manufacture of wearing apparel; dressing and dyeing of fur</t>
  </si>
  <si>
    <t>MANUFACTURE OF LEATHER AND LEATHER PRODUCTS</t>
  </si>
  <si>
    <t>Tanning and dressing of leather; manufacture of luggage, handbags, saddlery, harness and footwear</t>
  </si>
  <si>
    <t>MANUFACTURE OF WOOD AND WOOD PRODUCTS</t>
  </si>
  <si>
    <t>Manufacture of wood and of products of wood and cork, except furniture; manufacture of articles of straw and plaiting materials</t>
  </si>
  <si>
    <t>MANUFACTURE OF PULP; PAPER AND PAPER PRODUCTS; PUBLISHING AND PRINTING</t>
  </si>
  <si>
    <t>Manufacture of pulp, paper and paper products</t>
  </si>
  <si>
    <t>Publishing, printing and reproduction of recorded media</t>
  </si>
  <si>
    <t>MANUFACTURE OF COKE, REFINED PETROLEUM PRODUCTS AND NUCLEAR FUEL</t>
  </si>
  <si>
    <t>Manufacture of coke, refined petroleum products and nuclear fuel</t>
  </si>
  <si>
    <t>MANUFACTURE OF CHEMICALS, CHEMICAL PRODUCTS AND MAN-MADE FIBRES</t>
  </si>
  <si>
    <t>Manufacture of chemicals and chemical products</t>
  </si>
  <si>
    <t>MANUFACTURE OF RUBBER AND PLASTIC PRODUCTS</t>
  </si>
  <si>
    <t>Manufacture of rubber and plastic products</t>
  </si>
  <si>
    <t>MANUFACTURE OF OTHER NON-METALLIC MINERAL PRODUCTS</t>
  </si>
  <si>
    <t>Manufacture of other non-metallic mineral products</t>
  </si>
  <si>
    <t>MANUFACTURE OF BASIC METALS AND FABRICATED METAL PRODUCTS</t>
  </si>
  <si>
    <t>Manufacture of basic metals</t>
  </si>
  <si>
    <t>Manufacture of fabricated metal products, except machinery and equipment</t>
  </si>
  <si>
    <t>MANUFACTURE OF MACHINERY AND EQUIPMENT NOT ELSEWHERE CLASSIFIED</t>
  </si>
  <si>
    <t>Manufacture of machinery and equipment not elsewhere classified</t>
  </si>
  <si>
    <t>MANUFACTURE OF ELECTRICAL AND OPTICAL EQUIPMENT</t>
  </si>
  <si>
    <t>Manufacture of office machinery and computers</t>
  </si>
  <si>
    <t>Manufacture of electrical machinery and apparatus not elsewhere classified</t>
  </si>
  <si>
    <t>Manufacture of radio, television and communication equipment and apparatus</t>
  </si>
  <si>
    <t>Manufacture of medical, precision and optical instruments, watches and clocks</t>
  </si>
  <si>
    <t>MANUFACTURE OF TRANSPORT EQUIPMENT</t>
  </si>
  <si>
    <t>Manufacture of motor vehicles, trailers and semi-trailers</t>
  </si>
  <si>
    <t>Manufacture of other transport equipment</t>
  </si>
  <si>
    <t>MANUFACTURING NOT ELSEWHERE CLASSIFIED</t>
  </si>
  <si>
    <t>Manufacture of furniture; manufacturing nec</t>
  </si>
  <si>
    <t>Recycling</t>
  </si>
  <si>
    <t>ELECTRICITY, GAS AND WATER SUPPLY</t>
  </si>
  <si>
    <t>Electricity, gas, steam and hot water supply</t>
  </si>
  <si>
    <t>Collection, purification and distribution of water</t>
  </si>
  <si>
    <t>Mixed utilities</t>
  </si>
  <si>
    <t>CONSTRUCTION</t>
  </si>
  <si>
    <t>Construction</t>
  </si>
  <si>
    <t>WHOLESALE AND RETAIL TRADE; REPAIR OF MOTOR VEHICLES, MOTORCYCLES AND PERSONAL AND HOUSEHOLD GOODS</t>
  </si>
  <si>
    <t>Sale, maintenance and repair of motor vehicles and motorcycles; retail sale of automotive fuel</t>
  </si>
  <si>
    <t>Wholesale trade and commission trade, except of motor vehicles and motorcycles</t>
  </si>
  <si>
    <t>Retail trade, except of motor vehicles and motorcycles; repair of personal and household goods</t>
  </si>
  <si>
    <t>HOTELS AND RESTAURANTS</t>
  </si>
  <si>
    <t>Hotels and restaurants</t>
  </si>
  <si>
    <t>TRANSPORT, STORAGE AND COMMUNICATION</t>
  </si>
  <si>
    <t>Land transport; transport via pipelines</t>
  </si>
  <si>
    <t>Water transport</t>
  </si>
  <si>
    <t>Air transport</t>
  </si>
  <si>
    <t>Supporting and auxiliary transport activities; activities of travel agencies</t>
  </si>
  <si>
    <t>Post and telecommunications</t>
  </si>
  <si>
    <t>FINANCIAL INTERMEDIATION</t>
  </si>
  <si>
    <t>Financial intermediation, except insurance and pension funding</t>
  </si>
  <si>
    <t>Insurance and pension funding, except compulsory social security</t>
  </si>
  <si>
    <t>Activities auxiliary to financial intermediation</t>
  </si>
  <si>
    <t>REAL ESTATE, RENTING AND BUSINESS ACTIVITIES</t>
  </si>
  <si>
    <t>Real estate activities</t>
  </si>
  <si>
    <t>Renting of machinery and equipment without operator and of personal and household goods</t>
  </si>
  <si>
    <t>Computer and related activities</t>
  </si>
  <si>
    <t>Research and development</t>
  </si>
  <si>
    <t>Other business activities</t>
  </si>
  <si>
    <t>PUBLIC ADMINISTRATION AND DEFENCE; COMPULSORY SOCIAL SECURITY</t>
  </si>
  <si>
    <t>Public administration and defence; compulsory social security</t>
  </si>
  <si>
    <t>EDUCATION</t>
  </si>
  <si>
    <t>Education</t>
  </si>
  <si>
    <t>HEALTH AND SOCIAL WORK</t>
  </si>
  <si>
    <t>Health and social work</t>
  </si>
  <si>
    <t>OTHER COMMUNITY, SOCIAL AND PERSONAL SERVICE ACTIVITIES</t>
  </si>
  <si>
    <t>Sewage and refuse disposal, sanitation and similar activities</t>
  </si>
  <si>
    <t>Activities of membership organisations not elsewhere classified</t>
  </si>
  <si>
    <t>Recreational, cultural and sporting activities</t>
  </si>
  <si>
    <t>Other service activities</t>
  </si>
  <si>
    <t>PRIVATE HOUSEHOLDS WITH EMPLOYED PERSONS</t>
  </si>
  <si>
    <t>Private households with employed persons</t>
  </si>
  <si>
    <t>EXTRA-TERRITORIAL ORGANISATIONS AND BODIES</t>
  </si>
  <si>
    <t>Extra-territorial organisations and bodies</t>
  </si>
  <si>
    <t>Mean</t>
  </si>
  <si>
    <t>Median</t>
  </si>
  <si>
    <t>x</t>
  </si>
  <si>
    <t>SIC2007</t>
  </si>
  <si>
    <t>SIC2003</t>
  </si>
  <si>
    <t>A</t>
  </si>
  <si>
    <t>1</t>
  </si>
  <si>
    <t>2</t>
  </si>
  <si>
    <t>B</t>
  </si>
  <si>
    <t>5</t>
  </si>
  <si>
    <t>C</t>
  </si>
  <si>
    <t>CA</t>
  </si>
  <si>
    <t>10</t>
  </si>
  <si>
    <t>11</t>
  </si>
  <si>
    <t>12</t>
  </si>
  <si>
    <t>CB</t>
  </si>
  <si>
    <t>13</t>
  </si>
  <si>
    <t>14</t>
  </si>
  <si>
    <t>D</t>
  </si>
  <si>
    <t>DA</t>
  </si>
  <si>
    <t>15</t>
  </si>
  <si>
    <t>16</t>
  </si>
  <si>
    <t>DB</t>
  </si>
  <si>
    <t>17</t>
  </si>
  <si>
    <t>18</t>
  </si>
  <si>
    <t>DC</t>
  </si>
  <si>
    <t>19</t>
  </si>
  <si>
    <t>DD</t>
  </si>
  <si>
    <t>20</t>
  </si>
  <si>
    <t>DE</t>
  </si>
  <si>
    <t>21</t>
  </si>
  <si>
    <t>22</t>
  </si>
  <si>
    <t>DF</t>
  </si>
  <si>
    <t>23</t>
  </si>
  <si>
    <t>DG</t>
  </si>
  <si>
    <t>24</t>
  </si>
  <si>
    <t>DH</t>
  </si>
  <si>
    <t>25</t>
  </si>
  <si>
    <t>DI</t>
  </si>
  <si>
    <t>26</t>
  </si>
  <si>
    <t>DJ</t>
  </si>
  <si>
    <t>27</t>
  </si>
  <si>
    <t>28</t>
  </si>
  <si>
    <t>DK</t>
  </si>
  <si>
    <t>29</t>
  </si>
  <si>
    <t>DL</t>
  </si>
  <si>
    <t>30</t>
  </si>
  <si>
    <t>31</t>
  </si>
  <si>
    <t>32</t>
  </si>
  <si>
    <t>33</t>
  </si>
  <si>
    <t>DM</t>
  </si>
  <si>
    <t>34</t>
  </si>
  <si>
    <t>35</t>
  </si>
  <si>
    <t>DN</t>
  </si>
  <si>
    <t>36</t>
  </si>
  <si>
    <t>37</t>
  </si>
  <si>
    <t>E</t>
  </si>
  <si>
    <t>40</t>
  </si>
  <si>
    <t>41</t>
  </si>
  <si>
    <t>42</t>
  </si>
  <si>
    <t>F</t>
  </si>
  <si>
    <t>45</t>
  </si>
  <si>
    <t>G</t>
  </si>
  <si>
    <t>50</t>
  </si>
  <si>
    <t>51</t>
  </si>
  <si>
    <t>52</t>
  </si>
  <si>
    <t>H</t>
  </si>
  <si>
    <t>55</t>
  </si>
  <si>
    <t>I</t>
  </si>
  <si>
    <t>60</t>
  </si>
  <si>
    <t>61</t>
  </si>
  <si>
    <t>62</t>
  </si>
  <si>
    <t>63</t>
  </si>
  <si>
    <t>64</t>
  </si>
  <si>
    <t>J</t>
  </si>
  <si>
    <t>65</t>
  </si>
  <si>
    <t>66</t>
  </si>
  <si>
    <t>67</t>
  </si>
  <si>
    <t>K</t>
  </si>
  <si>
    <t>70</t>
  </si>
  <si>
    <t>71</t>
  </si>
  <si>
    <t>72</t>
  </si>
  <si>
    <t>73</t>
  </si>
  <si>
    <t>74</t>
  </si>
  <si>
    <t>L</t>
  </si>
  <si>
    <t>75</t>
  </si>
  <si>
    <t>M</t>
  </si>
  <si>
    <t>80</t>
  </si>
  <si>
    <t>N</t>
  </si>
  <si>
    <t>85</t>
  </si>
  <si>
    <t>O</t>
  </si>
  <si>
    <t>90</t>
  </si>
  <si>
    <t>91</t>
  </si>
  <si>
    <t>92</t>
  </si>
  <si>
    <t>93</t>
  </si>
  <si>
    <t>P</t>
  </si>
  <si>
    <t>95</t>
  </si>
  <si>
    <t>Q</t>
  </si>
  <si>
    <t>99</t>
  </si>
  <si>
    <t/>
  </si>
  <si>
    <t>SIC2003 CODES</t>
  </si>
  <si>
    <t>SIC2007 CODES</t>
  </si>
  <si>
    <t xml:space="preserve">A </t>
  </si>
  <si>
    <t>3</t>
  </si>
  <si>
    <t xml:space="preserve">B </t>
  </si>
  <si>
    <t>6</t>
  </si>
  <si>
    <t>7</t>
  </si>
  <si>
    <t>8</t>
  </si>
  <si>
    <t>9</t>
  </si>
  <si>
    <t xml:space="preserve">C </t>
  </si>
  <si>
    <t xml:space="preserve">D </t>
  </si>
  <si>
    <t xml:space="preserve">E </t>
  </si>
  <si>
    <t>38</t>
  </si>
  <si>
    <t>39</t>
  </si>
  <si>
    <t xml:space="preserve">F </t>
  </si>
  <si>
    <t>43</t>
  </si>
  <si>
    <t>46</t>
  </si>
  <si>
    <t>47</t>
  </si>
  <si>
    <t xml:space="preserve">H </t>
  </si>
  <si>
    <t>49</t>
  </si>
  <si>
    <t>53</t>
  </si>
  <si>
    <t xml:space="preserve">I </t>
  </si>
  <si>
    <t>56</t>
  </si>
  <si>
    <t xml:space="preserve">J </t>
  </si>
  <si>
    <t>58</t>
  </si>
  <si>
    <t>59</t>
  </si>
  <si>
    <t xml:space="preserve">K </t>
  </si>
  <si>
    <t xml:space="preserve">L </t>
  </si>
  <si>
    <t>68</t>
  </si>
  <si>
    <t xml:space="preserve">M </t>
  </si>
  <si>
    <t>69</t>
  </si>
  <si>
    <t xml:space="preserve">N </t>
  </si>
  <si>
    <t>77</t>
  </si>
  <si>
    <t>78</t>
  </si>
  <si>
    <t>79</t>
  </si>
  <si>
    <t>81</t>
  </si>
  <si>
    <t>82</t>
  </si>
  <si>
    <t xml:space="preserve">O </t>
  </si>
  <si>
    <t>84</t>
  </si>
  <si>
    <t xml:space="preserve">P </t>
  </si>
  <si>
    <t xml:space="preserve">Q </t>
  </si>
  <si>
    <t>86</t>
  </si>
  <si>
    <t>87</t>
  </si>
  <si>
    <t>88</t>
  </si>
  <si>
    <t>R</t>
  </si>
  <si>
    <t xml:space="preserve">S </t>
  </si>
  <si>
    <t>94</t>
  </si>
  <si>
    <t>96</t>
  </si>
  <si>
    <t xml:space="preserve">T </t>
  </si>
  <si>
    <t>97</t>
  </si>
  <si>
    <t>98</t>
  </si>
  <si>
    <t xml:space="preserve">U </t>
  </si>
  <si>
    <t>Employment</t>
  </si>
  <si>
    <t>Code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</si>
  <si>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</si>
  <si>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</si>
  <si>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</si>
  <si>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</si>
  <si>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</si>
  <si>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</si>
  <si>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</si>
  <si>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</si>
  <si>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</si>
  <si>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</si>
  <si>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</si>
  <si>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</si>
  <si>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</si>
  <si>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</si>
  <si>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</si>
  <si>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</si>
  <si>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</si>
  <si>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</si>
  <si>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</si>
  <si>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</si>
  <si>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</si>
  <si>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</si>
  <si>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</si>
  <si>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</si>
  <si>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</si>
  <si>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</si>
  <si>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</si>
  <si>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</si>
  <si>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</si>
  <si>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</si>
  <si>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</si>
  <si>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</si>
  <si>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</si>
  <si>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</si>
  <si>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</si>
  <si>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</si>
  <si>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</si>
  <si>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</si>
  <si>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</si>
  <si>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</si>
  <si>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</si>
  <si>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</si>
  <si>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</si>
  <si>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</si>
  <si>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</si>
  <si>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</si>
  <si>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</si>
  <si>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</si>
  <si>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Description:</t>
  </si>
  <si>
    <t>Whole Economy</t>
  </si>
  <si>
    <t>Agriculture, forestry and fishing</t>
  </si>
  <si>
    <t>Mining and quarrying</t>
  </si>
  <si>
    <t>Mining and quarrying excluding B06 [nested within B]</t>
  </si>
  <si>
    <t>Extraction of crude petroleum and natural gas  [nested within B]</t>
  </si>
  <si>
    <t>Manufacture of food products, beverages and tobacco</t>
  </si>
  <si>
    <t>Manufacture of textiles, wearing apparel and leather products</t>
  </si>
  <si>
    <t>Manufacture of wood and paper products, and printing</t>
  </si>
  <si>
    <t>Manufacture of coke, and refined petroleum products</t>
  </si>
  <si>
    <t>Manufacture of basic pharmaceutical products and pharmaceutical preparations</t>
  </si>
  <si>
    <t>Manufacture of rubber and plastics products, &amp; other non-metallic mineral products</t>
  </si>
  <si>
    <t>Manufacture of basic metals and metal products</t>
  </si>
  <si>
    <t>Manufacture of computer, electronic &amp; optical products</t>
  </si>
  <si>
    <t>Manufacture of electrical equipment</t>
  </si>
  <si>
    <t>Manufacture of machinery and equipment n.e.c.</t>
  </si>
  <si>
    <t>Manufacture of transport equipment</t>
  </si>
  <si>
    <t>Other manufacture and repair</t>
  </si>
  <si>
    <t>Electricity, gas, steam and air conditioning supply</t>
  </si>
  <si>
    <t>Water supply; sewerage, waste management and remediation activities</t>
  </si>
  <si>
    <t>Construction of buildings</t>
  </si>
  <si>
    <t>Civil engineering</t>
  </si>
  <si>
    <t>Specialised construction activities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</si>
  <si>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</si>
  <si>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</si>
  <si>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</si>
  <si>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</si>
  <si>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Warehousing and support activities for transportation</t>
  </si>
  <si>
    <t>Postal and courier activities</t>
  </si>
  <si>
    <t>Accommodation</t>
  </si>
  <si>
    <t>Food and beverage service activities</t>
  </si>
  <si>
    <t>Publishing activities</t>
  </si>
  <si>
    <t>Motion picture, video &amp; TV programme production, sound recording &amp; music publishing activities</t>
  </si>
  <si>
    <t>Programming and broadcasting activities</t>
  </si>
  <si>
    <t>Telecommunications</t>
  </si>
  <si>
    <t>Computer programming, consultancy and related activities</t>
  </si>
  <si>
    <t>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</si>
  <si>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</si>
  <si>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</si>
  <si>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</si>
  <si>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Legal and accounting activities</t>
  </si>
  <si>
    <t>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</si>
  <si>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</si>
  <si>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</si>
  <si>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</si>
  <si>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</si>
  <si>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Veterinary activities</t>
  </si>
  <si>
    <t>Rental and leasing activities</t>
  </si>
  <si>
    <t>Employment activities</t>
  </si>
  <si>
    <t>Travel agency, tour operator and other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</si>
  <si>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</si>
  <si>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</si>
  <si>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</si>
  <si>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Human health activities</t>
  </si>
  <si>
    <t>Residential care activities</t>
  </si>
  <si>
    <t>Social work activities without accommodation</t>
  </si>
  <si>
    <t>Creative, arts and entertainment activities</t>
  </si>
  <si>
    <t>Libraries, archives, museums and other cultural activities</t>
  </si>
  <si>
    <t>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</si>
  <si>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</si>
  <si>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</si>
  <si>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</si>
  <si>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</si>
  <si>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Other services</t>
  </si>
  <si>
    <t>2008 Y</t>
  </si>
  <si>
    <t>2009 Y</t>
  </si>
  <si>
    <t>2010 Y</t>
  </si>
  <si>
    <t>2011 Y</t>
  </si>
  <si>
    <t>2012 Y</t>
  </si>
  <si>
    <t>2013 Y</t>
  </si>
  <si>
    <t>2014 Y</t>
  </si>
  <si>
    <t>2015 Y</t>
  </si>
  <si>
    <t>2016 Y</t>
  </si>
  <si>
    <t>2017 Y</t>
  </si>
  <si>
    <t>2018 Y</t>
  </si>
  <si>
    <t>2019 Y</t>
  </si>
  <si>
    <t>SIC07:</t>
  </si>
  <si>
    <t>WE</t>
  </si>
  <si>
    <t>A [01 to 03]</t>
  </si>
  <si>
    <t>B [05 to 09]</t>
  </si>
  <si>
    <t>Bex06</t>
  </si>
  <si>
    <t>06</t>
  </si>
  <si>
    <t>CA [10 to 12]</t>
  </si>
  <si>
    <t>CB [13 to 15]</t>
  </si>
  <si>
    <t>CC [16 to 18]</t>
  </si>
  <si>
    <t>CD [19]</t>
  </si>
  <si>
    <t>CE [20]</t>
  </si>
  <si>
    <t>CF [21]</t>
  </si>
  <si>
    <t>CG [22, 23]</t>
  </si>
  <si>
    <t>CH [24, 25]</t>
  </si>
  <si>
    <t>CI [26]</t>
  </si>
  <si>
    <t>CJ [27]</t>
  </si>
  <si>
    <t>CK [28]</t>
  </si>
  <si>
    <t>CL [29, 30]</t>
  </si>
  <si>
    <t>CM [31 to 33]</t>
  </si>
  <si>
    <t>D [35]</t>
  </si>
  <si>
    <t>E [36 to 39]</t>
  </si>
  <si>
    <t>T &amp; U [97 to 99]</t>
  </si>
  <si>
    <t>:</t>
  </si>
  <si>
    <t>-</t>
  </si>
  <si>
    <t>Average</t>
  </si>
  <si>
    <t>N/A</t>
  </si>
  <si>
    <t>Productivity YoY%</t>
  </si>
  <si>
    <t>Compensation YoY%</t>
  </si>
  <si>
    <t>Productivity YoY% Ordered</t>
  </si>
  <si>
    <t>Compensation YoY% Ordered</t>
  </si>
  <si>
    <t>Compensation YoY% Attached</t>
  </si>
  <si>
    <t>Productivity YoY%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</si>
</sst>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u/>
      <sz val="9.35"/>
      <color theme="10"/>
      <name val="Calibri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lightGray">
        <fgColor indexed="9"/>
        <bgColor indexed="15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125">
        <fgColor indexed="9"/>
        <bgColor indexed="1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4" fillId="4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3" fillId="10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9" fillId="8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15" borderId="0" xfId="0" applyFill="1"/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16" borderId="0" xfId="0" applyFill="1"/>
    <xf numFmtId="0" fontId="3" fillId="17" borderId="0" xfId="0" applyFont="1" applyFill="1" applyAlignment="1">
      <alignment wrapText="1"/>
    </xf>
    <xf numFmtId="0" fontId="0" fillId="17" borderId="0" xfId="0" applyFill="1" applyAlignment="1">
      <alignment wrapText="1"/>
    </xf>
    <xf numFmtId="0" fontId="0" fillId="17" borderId="0" xfId="0" applyFill="1"/>
    <xf numFmtId="0" fontId="0" fillId="18" borderId="0" xfId="0" applyFill="1" applyAlignment="1">
      <alignment wrapText="1"/>
    </xf>
    <xf numFmtId="0" fontId="0" fillId="18" borderId="0" xfId="0" applyFill="1"/>
    <xf numFmtId="0" fontId="0" fillId="19" borderId="0" xfId="0" applyFill="1" applyAlignment="1">
      <alignment wrapText="1"/>
    </xf>
    <xf numFmtId="0" fontId="0" fillId="20" borderId="0" xfId="0" applyFill="1"/>
    <xf numFmtId="0" fontId="0" fillId="20" borderId="0" xfId="0" applyFill="1" applyAlignment="1">
      <alignment wrapText="1"/>
    </xf>
    <xf numFmtId="4" fontId="0" fillId="0" borderId="0" xfId="0" applyNumberFormat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21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4" fontId="6" fillId="21" borderId="0" xfId="0" applyNumberFormat="1" applyFont="1" applyFill="1" applyAlignment="1">
      <alignment horizontal="right"/>
    </xf>
    <xf numFmtId="4" fontId="6" fillId="2" borderId="0" xfId="0" applyNumberFormat="1" applyFont="1" applyFill="1" applyAlignment="1">
      <alignment horizontal="right"/>
    </xf>
    <xf numFmtId="0" fontId="8" fillId="4" borderId="0" xfId="0" applyFont="1" applyFill="1" applyAlignment="1">
      <alignment wrapText="1"/>
    </xf>
    <xf numFmtId="4" fontId="0" fillId="3" borderId="0" xfId="0" applyNumberFormat="1" applyFill="1" applyAlignment="1">
      <alignment horizontal="right"/>
    </xf>
    <xf numFmtId="4" fontId="6" fillId="3" borderId="0" xfId="0" applyNumberFormat="1" applyFont="1" applyFill="1" applyAlignment="1">
      <alignment horizontal="right"/>
    </xf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4" fontId="6" fillId="0" borderId="1" xfId="0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4" fontId="0" fillId="2" borderId="1" xfId="0" applyNumberForma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4" fontId="0" fillId="0" borderId="3" xfId="0" applyNumberFormat="1" applyBorder="1" applyAlignment="1">
      <alignment horizontal="right"/>
    </xf>
    <xf numFmtId="4" fontId="6" fillId="0" borderId="3" xfId="0" applyNumberFormat="1" applyFont="1" applyBorder="1" applyAlignment="1">
      <alignment horizontal="right"/>
    </xf>
    <xf numFmtId="4" fontId="0" fillId="3" borderId="3" xfId="0" applyNumberFormat="1" applyFill="1" applyBorder="1" applyAlignment="1">
      <alignment horizontal="right"/>
    </xf>
    <xf numFmtId="4" fontId="0" fillId="2" borderId="3" xfId="0" applyNumberFormat="1" applyFill="1" applyBorder="1" applyAlignment="1">
      <alignment horizontal="right"/>
    </xf>
    <xf numFmtId="4" fontId="0" fillId="3" borderId="4" xfId="0" applyNumberFormat="1" applyFill="1" applyBorder="1" applyAlignment="1">
      <alignment horizontal="right"/>
    </xf>
    <xf numFmtId="4" fontId="0" fillId="3" borderId="5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2" borderId="5" xfId="0" applyNumberFormat="1" applyFill="1" applyBorder="1" applyAlignment="1">
      <alignment horizontal="right"/>
    </xf>
    <xf numFmtId="0" fontId="0" fillId="0" borderId="10" xfId="0" applyBorder="1"/>
    <xf numFmtId="0" fontId="0" fillId="0" borderId="2" xfId="0" applyBorder="1" applyAlignment="1">
      <alignment wrapText="1"/>
    </xf>
    <xf numFmtId="0" fontId="10" fillId="0" borderId="0" xfId="0" applyFont="1" applyAlignment="1">
      <alignment horizontal="left"/>
    </xf>
    <xf numFmtId="4" fontId="10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horizontal="right" wrapText="1"/>
    </xf>
    <xf numFmtId="49" fontId="10" fillId="0" borderId="4" xfId="0" applyNumberFormat="1" applyFont="1" applyBorder="1" applyAlignment="1">
      <alignment horizontal="right" wrapText="1"/>
    </xf>
    <xf numFmtId="49" fontId="10" fillId="0" borderId="5" xfId="0" applyNumberFormat="1" applyFont="1" applyBorder="1" applyAlignment="1">
      <alignment horizontal="right" wrapText="1"/>
    </xf>
    <xf numFmtId="0" fontId="0" fillId="0" borderId="0" xfId="0" applyAlignment="1">
      <alignment textRotation="45"/>
    </xf>
    <xf numFmtId="0" fontId="11" fillId="0" borderId="0" xfId="0" applyFont="1" applyAlignment="1">
      <alignment horizontal="left"/>
    </xf>
    <xf numFmtId="4" fontId="11" fillId="0" borderId="0" xfId="0" applyNumberFormat="1" applyFont="1" applyAlignment="1">
      <alignment horizontal="right"/>
    </xf>
    <xf numFmtId="0" fontId="3" fillId="0" borderId="0" xfId="0" applyFont="1"/>
    <xf numFmtId="49" fontId="10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right"/>
    </xf>
    <xf numFmtId="49" fontId="10" fillId="6" borderId="0" xfId="0" applyNumberFormat="1" applyFont="1" applyFill="1" applyAlignment="1">
      <alignment horizontal="right"/>
    </xf>
    <xf numFmtId="49" fontId="10" fillId="6" borderId="11" xfId="0" applyNumberFormat="1" applyFont="1" applyFill="1" applyBorder="1" applyAlignment="1">
      <alignment horizontal="right"/>
    </xf>
    <xf numFmtId="49" fontId="10" fillId="6" borderId="12" xfId="0" applyNumberFormat="1" applyFont="1" applyFill="1" applyBorder="1" applyAlignment="1">
      <alignment horizontal="right"/>
    </xf>
    <xf numFmtId="0" fontId="11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10" fontId="10" fillId="0" borderId="0" xfId="4" applyNumberFormat="1" applyFont="1" applyFill="1"/>
    <xf numFmtId="10" fontId="10" fillId="0" borderId="0" xfId="4" applyNumberFormat="1" applyFont="1" applyAlignment="1">
      <alignment horizontal="right"/>
    </xf>
    <xf numFmtId="10" fontId="0" fillId="0" borderId="0" xfId="0" applyNumberFormat="1"/>
    <xf numFmtId="10" fontId="0" fillId="0" borderId="0" xfId="4" applyNumberFormat="1" applyFont="1"/>
    <xf numFmtId="0" fontId="0" fillId="41" borderId="0" xfId="0" applyFill="1" applyAlignment="1">
      <alignment wrapText="1"/>
    </xf>
    <xf numFmtId="0" fontId="0" fillId="41" borderId="0" xfId="0" applyFill="1"/>
    <xf numFmtId="10" fontId="0" fillId="0" borderId="0" xfId="0" applyNumberFormat="1" applyAlignment="1">
      <alignment wrapText="1"/>
    </xf>
    <xf numFmtId="10" fontId="10" fillId="0" borderId="0" xfId="4" applyNumberFormat="1" applyFont="1" applyAlignment="1">
      <alignment wrapText="1"/>
    </xf>
    <xf numFmtId="10" fontId="10" fillId="0" borderId="0" xfId="4" applyNumberFormat="1" applyFont="1"/>
    <xf numFmtId="0" fontId="11" fillId="0" borderId="0" xfId="0" applyFont="1" applyAlignment="1">
      <alignment wrapText="1"/>
    </xf>
    <xf numFmtId="10" fontId="10" fillId="0" borderId="0" xfId="0" applyNumberFormat="1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5">
    <cellStyle name="Hyperlink 2" xfId="2" xr:uid="{E064133E-6648-488C-9658-D3D045F62ED8}"/>
    <cellStyle name="Normal" xfId="0" builtinId="0"/>
    <cellStyle name="Normal 2" xfId="3" xr:uid="{44B774F7-F1E4-4E58-9D1C-A31078907E45}"/>
    <cellStyle name="Normal 3" xfId="1" xr:uid="{85F43AAC-D484-43F1-812A-177EB986835E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Productivity and compensation by sector, 2008-2019, Top 10 increases in productivity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Productivity</c:v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'Prod Comp YoY% Pruned'!$B$7:$K$7</c:f>
              <c:strCache>
                <c:ptCount val="10"/>
                <c:pt idx="0">
                  <c:v>Manufacture of coke, and refined petroleum products</c:v>
                </c:pt>
                <c:pt idx="1">
                  <c:v>Water transport</c:v>
                </c:pt>
                <c:pt idx="2">
                  <c:v>Other services</c:v>
                </c:pt>
                <c:pt idx="3">
                  <c:v>Travel agency, tour operator and other reservation service and related activities</c:v>
                </c:pt>
                <c:pt idx="4">
                  <c:v>Manufacture of chemicals and chemical products</c:v>
                </c:pt>
                <c:pt idx="5">
                  <c:v>Activities auxiliary to financial services and insurance activities</c:v>
                </c:pt>
                <c:pt idx="6">
                  <c:v>Gambling and betting activities</c:v>
                </c:pt>
                <c:pt idx="7">
                  <c:v>Air transport</c:v>
                </c:pt>
                <c:pt idx="8">
                  <c:v>Insurance, reinsurance and pension funding, except compulsory social security</c:v>
                </c:pt>
                <c:pt idx="9">
                  <c:v>Manufacture of computer, electronic &amp; optical products</c:v>
                </c:pt>
              </c:strCache>
            </c:strRef>
          </c:cat>
          <c:val>
            <c:numRef>
              <c:f>'Prod Comp YoY% Pruned'!$B$8:$K$8</c:f>
              <c:numCache>
                <c:formatCode>0.00%</c:formatCode>
                <c:ptCount val="10"/>
                <c:pt idx="0">
                  <c:v>0.14114585710075112</c:v>
                </c:pt>
                <c:pt idx="1">
                  <c:v>9.0966360819197734E-2</c:v>
                </c:pt>
                <c:pt idx="2">
                  <c:v>8.9382531384872524E-2</c:v>
                </c:pt>
                <c:pt idx="3">
                  <c:v>8.6268700508269541E-2</c:v>
                </c:pt>
                <c:pt idx="4">
                  <c:v>6.2964067019329648E-2</c:v>
                </c:pt>
                <c:pt idx="5">
                  <c:v>5.9158203873800039E-2</c:v>
                </c:pt>
                <c:pt idx="6">
                  <c:v>5.6773026273917358E-2</c:v>
                </c:pt>
                <c:pt idx="7">
                  <c:v>5.5283800499826549E-2</c:v>
                </c:pt>
                <c:pt idx="8">
                  <c:v>5.519101360183179E-2</c:v>
                </c:pt>
                <c:pt idx="9">
                  <c:v>4.8880266407189558E-2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2-4781-80D9-1AC9391C6905}"/>
            </c:ext>
          </c:extLst>
        </c:ser>
        <c:ser>
          <c:idx val="1"/>
          <c:order val="1"/>
          <c:tx>
            <c:v>Compensation</c:v>
          </c:tx>
          <c:spPr>
            <a:solidFill>
              <a:srgbClr val="002060"/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'Prod Comp YoY% Pruned'!$B$7:$K$7</c:f>
              <c:strCache>
                <c:ptCount val="10"/>
                <c:pt idx="0">
                  <c:v>Manufacture of coke, and refined petroleum products</c:v>
                </c:pt>
                <c:pt idx="1">
                  <c:v>Water transport</c:v>
                </c:pt>
                <c:pt idx="2">
                  <c:v>Other services</c:v>
                </c:pt>
                <c:pt idx="3">
                  <c:v>Travel agency, tour operator and other reservation service and related activities</c:v>
                </c:pt>
                <c:pt idx="4">
                  <c:v>Manufacture of chemicals and chemical products</c:v>
                </c:pt>
                <c:pt idx="5">
                  <c:v>Activities auxiliary to financial services and insurance activities</c:v>
                </c:pt>
                <c:pt idx="6">
                  <c:v>Gambling and betting activities</c:v>
                </c:pt>
                <c:pt idx="7">
                  <c:v>Air transport</c:v>
                </c:pt>
                <c:pt idx="8">
                  <c:v>Insurance, reinsurance and pension funding, except compulsory social security</c:v>
                </c:pt>
                <c:pt idx="9">
                  <c:v>Manufacture of computer, electronic &amp; optical products</c:v>
                </c:pt>
              </c:strCache>
            </c:strRef>
          </c:cat>
          <c:val>
            <c:numRef>
              <c:f>'Prod Comp YoY% Pruned'!$B$9:$K$9</c:f>
              <c:numCache>
                <c:formatCode>0.00%</c:formatCode>
                <c:ptCount val="10"/>
                <c:pt idx="0">
                  <c:v>2.3977625091764639E-3</c:v>
                </c:pt>
                <c:pt idx="1">
                  <c:v>4.0390077110248702E-2</c:v>
                </c:pt>
                <c:pt idx="2">
                  <c:v>1.3837399635508497E-2</c:v>
                </c:pt>
                <c:pt idx="3">
                  <c:v>3.0515845734670619E-2</c:v>
                </c:pt>
                <c:pt idx="4">
                  <c:v>2.2150346671491392E-2</c:v>
                </c:pt>
                <c:pt idx="5">
                  <c:v>1.7536211720435655E-2</c:v>
                </c:pt>
                <c:pt idx="6">
                  <c:v>2.4388973993291388E-2</c:v>
                </c:pt>
                <c:pt idx="7">
                  <c:v>7.1273789201745453E-3</c:v>
                </c:pt>
                <c:pt idx="8">
                  <c:v>1.5426270644846219E-2</c:v>
                </c:pt>
                <c:pt idx="9">
                  <c:v>1.4066001100826619E-2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2-4781-80D9-1AC9391C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7888255"/>
        <c:axId val="1637886815"/>
      </c:barChart>
      <c:catAx>
        <c:axId val="163788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86815"/>
        <c:crosses val="autoZero"/>
        <c:auto val="1"/>
        <c:lblAlgn val="ctr"/>
        <c:lblOffset val="100"/>
        <c:noMultiLvlLbl val="0"/>
      </c:catAx>
      <c:valAx>
        <c:axId val="16378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Annual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8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Productivity and compensation by sector, 2008-2019, Top 10 increases in compensation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Productivity</c:v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'Prod Comp YoY% Pruned'!$B$12:$K$12</c:f>
              <c:strCache>
                <c:ptCount val="10"/>
                <c:pt idx="0">
                  <c:v>Water transport</c:v>
                </c:pt>
                <c:pt idx="1">
                  <c:v>Creative, arts and entertainment activities</c:v>
                </c:pt>
                <c:pt idx="2">
                  <c:v>Sports activities and amusement and recreation activities</c:v>
                </c:pt>
                <c:pt idx="3">
                  <c:v>Financial service activities, except insurance and pension funding</c:v>
                </c:pt>
                <c:pt idx="4">
                  <c:v>Programming and broadcasting activities</c:v>
                </c:pt>
                <c:pt idx="5">
                  <c:v>Rental and leasing activities</c:v>
                </c:pt>
                <c:pt idx="6">
                  <c:v>Travel agency, tour operator and other reservation service and related activities</c:v>
                </c:pt>
                <c:pt idx="7">
                  <c:v>Security and investigation activities</c:v>
                </c:pt>
                <c:pt idx="8">
                  <c:v>Services to buildings and landscape activities</c:v>
                </c:pt>
                <c:pt idx="9">
                  <c:v>Veterinary activities</c:v>
                </c:pt>
              </c:strCache>
            </c:strRef>
          </c:cat>
          <c:val>
            <c:numRef>
              <c:f>'Prod Comp YoY% Pruned'!$B$13:$K$13</c:f>
              <c:numCache>
                <c:formatCode>0.00%</c:formatCode>
                <c:ptCount val="10"/>
                <c:pt idx="0">
                  <c:v>9.0966360819197734E-2</c:v>
                </c:pt>
                <c:pt idx="1">
                  <c:v>1.9805757703090458E-2</c:v>
                </c:pt>
                <c:pt idx="2">
                  <c:v>2.9871972203398312E-2</c:v>
                </c:pt>
                <c:pt idx="3">
                  <c:v>3.5347480149362821E-2</c:v>
                </c:pt>
                <c:pt idx="4">
                  <c:v>1.0103505702673836E-2</c:v>
                </c:pt>
                <c:pt idx="5">
                  <c:v>3.7453387104964458E-2</c:v>
                </c:pt>
                <c:pt idx="6">
                  <c:v>8.6268700508269541E-2</c:v>
                </c:pt>
                <c:pt idx="7">
                  <c:v>2.1644397265261947E-2</c:v>
                </c:pt>
                <c:pt idx="8">
                  <c:v>3.3721262039875313E-2</c:v>
                </c:pt>
                <c:pt idx="9">
                  <c:v>1.2664321444321803E-2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B-467D-B32C-DD627CB79695}"/>
            </c:ext>
          </c:extLst>
        </c:ser>
        <c:ser>
          <c:idx val="1"/>
          <c:order val="1"/>
          <c:tx>
            <c:v>Compensation</c:v>
          </c:tx>
          <c:spPr>
            <a:solidFill>
              <a:srgbClr val="002060"/>
            </a:solidFill>
            <a:ln w="9525" cap="flat" cmpd="sng" algn="ctr">
              <a:noFill/>
              <a:round/>
            </a:ln>
            <a:effectLst/>
          </c:spPr>
          <c:invertIfNegative val="0"/>
          <c:cat>
            <c:strRef>
              <c:f>'Prod Comp YoY% Pruned'!$B$12:$K$12</c:f>
              <c:strCache>
                <c:ptCount val="10"/>
                <c:pt idx="0">
                  <c:v>Water transport</c:v>
                </c:pt>
                <c:pt idx="1">
                  <c:v>Creative, arts and entertainment activities</c:v>
                </c:pt>
                <c:pt idx="2">
                  <c:v>Sports activities and amusement and recreation activities</c:v>
                </c:pt>
                <c:pt idx="3">
                  <c:v>Financial service activities, except insurance and pension funding</c:v>
                </c:pt>
                <c:pt idx="4">
                  <c:v>Programming and broadcasting activities</c:v>
                </c:pt>
                <c:pt idx="5">
                  <c:v>Rental and leasing activities</c:v>
                </c:pt>
                <c:pt idx="6">
                  <c:v>Travel agency, tour operator and other reservation service and related activities</c:v>
                </c:pt>
                <c:pt idx="7">
                  <c:v>Security and investigation activities</c:v>
                </c:pt>
                <c:pt idx="8">
                  <c:v>Services to buildings and landscape activities</c:v>
                </c:pt>
                <c:pt idx="9">
                  <c:v>Veterinary activities</c:v>
                </c:pt>
              </c:strCache>
            </c:strRef>
          </c:cat>
          <c:val>
            <c:numRef>
              <c:f>'Prod Comp YoY% Pruned'!$B$14:$K$14</c:f>
              <c:numCache>
                <c:formatCode>0.00%</c:formatCode>
                <c:ptCount val="10"/>
                <c:pt idx="0">
                  <c:v>4.0390077110248702E-2</c:v>
                </c:pt>
                <c:pt idx="1">
                  <c:v>3.890967504407665E-2</c:v>
                </c:pt>
                <c:pt idx="2">
                  <c:v>3.5498807804369877E-2</c:v>
                </c:pt>
                <c:pt idx="3">
                  <c:v>3.4833563708363414E-2</c:v>
                </c:pt>
                <c:pt idx="4">
                  <c:v>3.3764159917892854E-2</c:v>
                </c:pt>
                <c:pt idx="5">
                  <c:v>3.3247970025470128E-2</c:v>
                </c:pt>
                <c:pt idx="6">
                  <c:v>3.0515845734670619E-2</c:v>
                </c:pt>
                <c:pt idx="7">
                  <c:v>3.0373773296006355E-2</c:v>
                </c:pt>
                <c:pt idx="8">
                  <c:v>3.0245577186598538E-2</c:v>
                </c:pt>
                <c:pt idx="9">
                  <c:v>2.9358186538496721E-2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B-467D-B32C-DD627CB7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94220912"/>
        <c:axId val="1694221392"/>
      </c:barChart>
      <c:catAx>
        <c:axId val="169422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21392"/>
        <c:crosses val="autoZero"/>
        <c:auto val="1"/>
        <c:lblAlgn val="ctr"/>
        <c:lblOffset val="100"/>
        <c:noMultiLvlLbl val="0"/>
      </c:catAx>
      <c:valAx>
        <c:axId val="16942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Annual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605115</xdr:colOff>
      <xdr:row>17</xdr:row>
      <xdr:rowOff>12324</xdr:rowOff>
    </xdr:from>
    <xdr:to>
      <xdr:col>22</xdr:col>
      <xdr:colOff>78441</xdr:colOff>
      <xdr:row>44</xdr:row>
      <xdr:rowOff>33617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70F16B-3ABB-42A6-7C1A-E4D1C154A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638736</xdr:colOff>
      <xdr:row>17</xdr:row>
      <xdr:rowOff>12326</xdr:rowOff>
    </xdr:from>
    <xdr:to>
      <xdr:col>12</xdr:col>
      <xdr:colOff>582707</xdr:colOff>
      <xdr:row>44</xdr:row>
      <xdr:rowOff>33617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036E7B-686E-5300-5DBF-F998D01EA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F441-9238-4784-BDBD-23A51527CB36}">
  <sheetPr>
    <tabColor theme="5"/>
  </sheetPr>
  <dimension ref="A1:Z117"/>
  <sheetViews>
    <sheetView topLeftCell="B1" zoomScaleNormal="100" workbookViewId="0">
      <selection activeCell="Y8" activeCellId="10" sqref="E8 G8 I8 K8 M8 O8 Q8 S8 U8 W8 Y8"/>
    </sheetView>
  </sheetViews>
  <sheetFormatPr defaultRowHeight="15" x14ac:dyDescent="0.25"/>
  <cols>
    <col min="1" max="1" width="29.140625" customWidth="1"/>
    <col min="2" max="2" width="40.5703125" customWidth="1"/>
    <col min="3" max="4" width="14.140625" bestFit="1" customWidth="1"/>
    <col min="15" max="15" width="10.140625" customWidth="1"/>
  </cols>
  <sheetData>
    <row r="1" spans="1:26" x14ac:dyDescent="0.25">
      <c r="A1" t="s">
        <v>212</v>
      </c>
      <c r="B1" t="s">
        <v>213</v>
      </c>
      <c r="C1" t="s">
        <v>310</v>
      </c>
      <c r="D1" t="s">
        <v>309</v>
      </c>
      <c r="E1">
        <v>1997</v>
      </c>
      <c r="G1">
        <v>1998</v>
      </c>
      <c r="I1">
        <v>1999</v>
      </c>
      <c r="K1">
        <v>2000</v>
      </c>
      <c r="M1">
        <v>2001</v>
      </c>
      <c r="O1">
        <v>2002</v>
      </c>
      <c r="Q1">
        <v>2003</v>
      </c>
      <c r="S1">
        <v>2004</v>
      </c>
      <c r="U1">
        <v>2005</v>
      </c>
      <c r="W1">
        <v>2006</v>
      </c>
      <c r="Y1">
        <v>2007</v>
      </c>
    </row>
    <row r="2" spans="1:26" x14ac:dyDescent="0.25">
      <c r="E2" t="s">
        <v>209</v>
      </c>
      <c r="F2" t="s">
        <v>210</v>
      </c>
      <c r="G2" t="s">
        <v>209</v>
      </c>
      <c r="H2" t="s">
        <v>210</v>
      </c>
      <c r="I2" t="s">
        <v>209</v>
      </c>
      <c r="J2" t="s">
        <v>210</v>
      </c>
      <c r="K2" t="s">
        <v>209</v>
      </c>
      <c r="L2" t="s">
        <v>210</v>
      </c>
      <c r="M2" t="s">
        <v>209</v>
      </c>
      <c r="N2" t="s">
        <v>210</v>
      </c>
      <c r="O2" t="s">
        <v>209</v>
      </c>
      <c r="P2" t="s">
        <v>210</v>
      </c>
      <c r="Q2" t="s">
        <v>209</v>
      </c>
      <c r="R2" t="s">
        <v>210</v>
      </c>
      <c r="S2" t="s">
        <v>209</v>
      </c>
      <c r="T2" t="s">
        <v>210</v>
      </c>
      <c r="U2" t="s">
        <v>209</v>
      </c>
      <c r="V2" t="s">
        <v>210</v>
      </c>
      <c r="W2" t="s">
        <v>209</v>
      </c>
      <c r="X2" t="s">
        <v>210</v>
      </c>
      <c r="Y2" t="s">
        <v>209</v>
      </c>
      <c r="Z2" t="s">
        <v>210</v>
      </c>
    </row>
    <row r="3" spans="1:26" x14ac:dyDescent="0.25">
      <c r="A3" s="2" t="s">
        <v>0</v>
      </c>
      <c r="B3" s="2" t="s">
        <v>0</v>
      </c>
      <c r="E3" s="34">
        <v>8.9</v>
      </c>
      <c r="F3" s="34">
        <v>7.07</v>
      </c>
      <c r="G3" s="34">
        <v>9.3800000000000008</v>
      </c>
      <c r="H3" s="34">
        <v>7.36</v>
      </c>
      <c r="I3" s="34">
        <v>9.7899999999999991</v>
      </c>
      <c r="J3" s="34">
        <v>7.66</v>
      </c>
      <c r="K3" s="34">
        <v>10.220000000000001</v>
      </c>
      <c r="L3" s="34">
        <v>7.93</v>
      </c>
      <c r="M3" s="34">
        <v>10.78</v>
      </c>
      <c r="N3" s="34">
        <v>8.2799999999999994</v>
      </c>
      <c r="O3" s="34">
        <v>11.35</v>
      </c>
      <c r="P3" s="34">
        <v>8.6199999999999992</v>
      </c>
      <c r="Q3" s="34">
        <v>11.73</v>
      </c>
      <c r="R3" s="34">
        <v>8.9499999999999993</v>
      </c>
      <c r="S3" s="34">
        <v>12</v>
      </c>
      <c r="T3" s="34">
        <v>9.26</v>
      </c>
      <c r="U3" s="34">
        <v>12.5</v>
      </c>
      <c r="V3" s="34">
        <v>9.56</v>
      </c>
      <c r="W3" s="34">
        <v>12.97</v>
      </c>
      <c r="X3" s="34">
        <v>9.91</v>
      </c>
      <c r="Y3" s="34">
        <v>13.38</v>
      </c>
      <c r="Z3" s="34">
        <v>10.23</v>
      </c>
    </row>
    <row r="4" spans="1:26" x14ac:dyDescent="0.25">
      <c r="A4" s="1" t="s">
        <v>1</v>
      </c>
      <c r="B4" s="1" t="s">
        <v>1</v>
      </c>
      <c r="E4" s="35">
        <v>8.91</v>
      </c>
      <c r="F4" s="35">
        <v>7.08</v>
      </c>
      <c r="G4" s="35">
        <v>9.3800000000000008</v>
      </c>
      <c r="H4" s="35">
        <v>7.37</v>
      </c>
      <c r="I4" s="35">
        <v>9.7899999999999991</v>
      </c>
      <c r="J4" s="35">
        <v>7.67</v>
      </c>
      <c r="K4" s="35">
        <v>10.220000000000001</v>
      </c>
      <c r="L4" s="35">
        <v>7.93</v>
      </c>
      <c r="M4" s="35">
        <v>10.78</v>
      </c>
      <c r="N4" s="35">
        <v>8.2899999999999991</v>
      </c>
      <c r="O4" s="35">
        <v>11.35</v>
      </c>
      <c r="P4" s="35">
        <v>8.6199999999999992</v>
      </c>
      <c r="Q4" s="35">
        <v>11.74</v>
      </c>
      <c r="R4" s="35">
        <v>8.9499999999999993</v>
      </c>
      <c r="S4" s="35">
        <v>12</v>
      </c>
      <c r="T4" s="35">
        <v>9.26</v>
      </c>
      <c r="U4" s="35">
        <v>12.5</v>
      </c>
      <c r="V4" s="35">
        <v>9.56</v>
      </c>
      <c r="W4" s="35">
        <v>12.97</v>
      </c>
      <c r="X4" s="35">
        <v>9.91</v>
      </c>
      <c r="Y4" s="35">
        <v>13.38</v>
      </c>
      <c r="Z4" s="35">
        <v>10.23</v>
      </c>
    </row>
    <row r="5" spans="1:26" ht="30" x14ac:dyDescent="0.25">
      <c r="A5" s="1" t="s">
        <v>2</v>
      </c>
      <c r="B5" s="1" t="s">
        <v>2</v>
      </c>
      <c r="E5" s="35">
        <v>8.9</v>
      </c>
      <c r="F5" s="35">
        <v>7.68</v>
      </c>
      <c r="G5" s="35">
        <v>9.4700000000000006</v>
      </c>
      <c r="H5" s="35">
        <v>8.09</v>
      </c>
      <c r="I5" s="35">
        <v>9.83</v>
      </c>
      <c r="J5" s="35">
        <v>8.39</v>
      </c>
      <c r="K5" s="35">
        <v>10.17</v>
      </c>
      <c r="L5" s="35">
        <v>8.65</v>
      </c>
      <c r="M5" s="35">
        <v>10.69</v>
      </c>
      <c r="N5" s="35">
        <v>9.01</v>
      </c>
      <c r="O5" s="35">
        <v>11.13</v>
      </c>
      <c r="P5" s="35">
        <v>9.32</v>
      </c>
      <c r="Q5" s="35">
        <v>11.65</v>
      </c>
      <c r="R5" s="35">
        <v>9.6999999999999993</v>
      </c>
      <c r="S5" s="35">
        <v>11.83</v>
      </c>
      <c r="T5" s="35">
        <v>10.01</v>
      </c>
      <c r="U5" s="35">
        <v>12.53</v>
      </c>
      <c r="V5" s="35">
        <v>10.46</v>
      </c>
      <c r="W5" s="35">
        <v>12.94</v>
      </c>
      <c r="X5" s="35">
        <v>10.79</v>
      </c>
      <c r="Y5" s="35">
        <v>13.25</v>
      </c>
      <c r="Z5" s="35">
        <v>11.12</v>
      </c>
    </row>
    <row r="6" spans="1:26" x14ac:dyDescent="0.25">
      <c r="A6" s="1" t="s">
        <v>3</v>
      </c>
      <c r="B6" s="1" t="s">
        <v>3</v>
      </c>
      <c r="E6" s="34">
        <v>8.74</v>
      </c>
      <c r="F6" s="34">
        <v>7.54</v>
      </c>
      <c r="G6" s="35">
        <v>9.31</v>
      </c>
      <c r="H6" s="35">
        <v>7.94</v>
      </c>
      <c r="I6" s="35">
        <v>9.67</v>
      </c>
      <c r="J6" s="35">
        <v>8.25</v>
      </c>
      <c r="K6" s="35">
        <v>10</v>
      </c>
      <c r="L6" s="35">
        <v>8.5</v>
      </c>
      <c r="M6" s="35">
        <v>10.55</v>
      </c>
      <c r="N6" s="35">
        <v>8.91</v>
      </c>
      <c r="O6" s="35">
        <v>11</v>
      </c>
      <c r="P6" s="35">
        <v>9.1999999999999993</v>
      </c>
      <c r="Q6" s="35">
        <v>11.53</v>
      </c>
      <c r="R6" s="35">
        <v>9.6</v>
      </c>
      <c r="S6" s="34">
        <v>11.71</v>
      </c>
      <c r="T6" s="34">
        <v>9.89</v>
      </c>
      <c r="U6" s="34">
        <v>12.41</v>
      </c>
      <c r="V6" s="34">
        <v>10.34</v>
      </c>
      <c r="W6" s="34">
        <v>12.75</v>
      </c>
      <c r="X6" s="34">
        <v>10.63</v>
      </c>
      <c r="Y6" s="34">
        <v>13.07</v>
      </c>
      <c r="Z6" s="34">
        <v>10.99</v>
      </c>
    </row>
    <row r="7" spans="1:26" x14ac:dyDescent="0.25">
      <c r="A7" s="1" t="s">
        <v>4</v>
      </c>
      <c r="B7" s="1" t="s">
        <v>4</v>
      </c>
      <c r="E7" s="34">
        <v>8.99</v>
      </c>
      <c r="F7" s="34">
        <v>6.9</v>
      </c>
      <c r="G7" s="35">
        <v>9.44</v>
      </c>
      <c r="H7" s="35">
        <v>7.16</v>
      </c>
      <c r="I7" s="35">
        <v>9.86</v>
      </c>
      <c r="J7" s="35">
        <v>7.45</v>
      </c>
      <c r="K7" s="35">
        <v>10.32</v>
      </c>
      <c r="L7" s="35">
        <v>7.72</v>
      </c>
      <c r="M7" s="35">
        <v>10.89</v>
      </c>
      <c r="N7" s="35">
        <v>8.08</v>
      </c>
      <c r="O7" s="35">
        <v>11.48</v>
      </c>
      <c r="P7" s="35">
        <v>8.4</v>
      </c>
      <c r="Q7" s="35">
        <v>11.82</v>
      </c>
      <c r="R7" s="35">
        <v>8.73</v>
      </c>
      <c r="S7" s="34">
        <v>12.09</v>
      </c>
      <c r="T7" s="34">
        <v>9.0500000000000007</v>
      </c>
      <c r="U7" s="34">
        <v>12.56</v>
      </c>
      <c r="V7" s="34">
        <v>9.32</v>
      </c>
      <c r="W7" s="34">
        <v>13.02</v>
      </c>
      <c r="X7" s="34">
        <v>9.69</v>
      </c>
      <c r="Y7" s="34">
        <v>13.44</v>
      </c>
      <c r="Z7" s="34">
        <v>10.01</v>
      </c>
    </row>
    <row r="8" spans="1:26" ht="30" x14ac:dyDescent="0.25">
      <c r="A8" s="2" t="s">
        <v>5</v>
      </c>
      <c r="B8" s="2" t="s">
        <v>115</v>
      </c>
      <c r="C8" t="s">
        <v>311</v>
      </c>
      <c r="D8" t="s">
        <v>214</v>
      </c>
      <c r="E8" s="34">
        <v>5.93</v>
      </c>
      <c r="F8" s="34">
        <v>5.07</v>
      </c>
      <c r="G8" s="34">
        <v>6.09</v>
      </c>
      <c r="H8" s="34">
        <v>5.36</v>
      </c>
      <c r="I8" s="34">
        <v>6.35</v>
      </c>
      <c r="J8" s="34">
        <v>5.53</v>
      </c>
      <c r="K8" s="34">
        <v>6.5</v>
      </c>
      <c r="L8" s="34">
        <v>5.69</v>
      </c>
      <c r="M8" s="34">
        <v>6.81</v>
      </c>
      <c r="N8" s="34">
        <v>6</v>
      </c>
      <c r="O8" s="34">
        <v>7.41</v>
      </c>
      <c r="P8" s="34">
        <v>6.41</v>
      </c>
      <c r="Q8" s="34">
        <v>7.52</v>
      </c>
      <c r="R8" s="34">
        <v>6.59</v>
      </c>
      <c r="S8" s="34">
        <v>7.91</v>
      </c>
      <c r="T8" s="34">
        <v>6.77</v>
      </c>
      <c r="U8" s="34">
        <v>8.25</v>
      </c>
      <c r="V8" s="34">
        <v>7</v>
      </c>
      <c r="W8" s="34">
        <v>8.5</v>
      </c>
      <c r="X8" s="34">
        <v>7.42</v>
      </c>
      <c r="Y8" s="41">
        <v>9.5299999999999994</v>
      </c>
      <c r="Z8" s="34">
        <v>7.68</v>
      </c>
    </row>
    <row r="9" spans="1:26" ht="45" x14ac:dyDescent="0.25">
      <c r="A9" s="3" t="s">
        <v>6</v>
      </c>
      <c r="B9" s="40" t="s">
        <v>116</v>
      </c>
      <c r="C9" s="43" t="s">
        <v>215</v>
      </c>
      <c r="D9" s="43" t="s">
        <v>215</v>
      </c>
      <c r="E9" s="35">
        <v>5.87</v>
      </c>
      <c r="F9" s="35">
        <v>5.03</v>
      </c>
      <c r="G9" s="34">
        <v>6.05</v>
      </c>
      <c r="H9" s="34">
        <v>5.33</v>
      </c>
      <c r="I9" s="34">
        <v>6.3</v>
      </c>
      <c r="J9" s="34">
        <v>5.51</v>
      </c>
      <c r="K9" s="34">
        <v>6.48</v>
      </c>
      <c r="L9" s="34">
        <v>5.68</v>
      </c>
      <c r="M9" s="34">
        <v>6.8</v>
      </c>
      <c r="N9" s="34">
        <v>6</v>
      </c>
      <c r="O9" s="34">
        <v>7.4</v>
      </c>
      <c r="P9" s="34">
        <v>6.4</v>
      </c>
      <c r="Q9" s="34">
        <v>7.51</v>
      </c>
      <c r="R9" s="34">
        <v>6.55</v>
      </c>
      <c r="S9" s="35">
        <v>7.89</v>
      </c>
      <c r="T9" s="35">
        <v>6.72</v>
      </c>
      <c r="U9" s="35">
        <v>8.17</v>
      </c>
      <c r="V9" s="35">
        <v>6.9</v>
      </c>
      <c r="W9" s="35">
        <v>8.39</v>
      </c>
      <c r="X9" s="35">
        <v>7.34</v>
      </c>
      <c r="Y9" s="42">
        <v>9.42</v>
      </c>
      <c r="Z9" s="35">
        <v>7.59</v>
      </c>
    </row>
    <row r="10" spans="1:26" ht="30" x14ac:dyDescent="0.25">
      <c r="A10" s="3" t="s">
        <v>7</v>
      </c>
      <c r="B10" s="3" t="s">
        <v>117</v>
      </c>
      <c r="C10" s="44" t="s">
        <v>216</v>
      </c>
      <c r="D10" s="44" t="s">
        <v>216</v>
      </c>
      <c r="E10" s="41">
        <v>7.38</v>
      </c>
      <c r="F10" s="37">
        <v>5.9</v>
      </c>
      <c r="G10" s="36">
        <v>7.32</v>
      </c>
      <c r="H10" s="37">
        <v>6.14</v>
      </c>
      <c r="I10" s="36">
        <v>7.32</v>
      </c>
      <c r="J10" s="37">
        <v>6.09</v>
      </c>
      <c r="K10" s="36">
        <v>6.97</v>
      </c>
      <c r="L10" s="36">
        <v>5.92</v>
      </c>
      <c r="M10" s="36">
        <v>6.92</v>
      </c>
      <c r="N10" s="37">
        <v>6.01</v>
      </c>
      <c r="O10" s="36">
        <v>7.67</v>
      </c>
      <c r="P10" s="37">
        <v>6.54</v>
      </c>
      <c r="Q10" s="36">
        <v>7.75</v>
      </c>
      <c r="R10" s="36">
        <v>7.13</v>
      </c>
      <c r="S10" s="41">
        <v>8.1999999999999993</v>
      </c>
      <c r="T10" s="41">
        <v>7.41</v>
      </c>
      <c r="U10" s="41">
        <v>9.82</v>
      </c>
      <c r="V10" s="41">
        <v>8.86</v>
      </c>
      <c r="W10" s="41">
        <v>10.57</v>
      </c>
      <c r="X10" s="41">
        <v>9.1199999999999992</v>
      </c>
      <c r="Y10" s="41">
        <v>11.38</v>
      </c>
      <c r="Z10" s="41">
        <v>9.66</v>
      </c>
    </row>
    <row r="11" spans="1:26" x14ac:dyDescent="0.25">
      <c r="A11" s="4" t="s">
        <v>8</v>
      </c>
      <c r="B11" s="2" t="s">
        <v>118</v>
      </c>
      <c r="C11" s="45" t="s">
        <v>312</v>
      </c>
      <c r="D11" t="s">
        <v>217</v>
      </c>
      <c r="E11" s="37">
        <v>7.78</v>
      </c>
      <c r="F11" s="37" t="s">
        <v>211</v>
      </c>
      <c r="G11" s="36">
        <v>8.4600000000000009</v>
      </c>
      <c r="H11" s="37">
        <v>7.43</v>
      </c>
      <c r="I11" s="34"/>
      <c r="J11" s="34"/>
      <c r="K11" s="36">
        <v>8.42</v>
      </c>
      <c r="L11" s="37">
        <v>7.56</v>
      </c>
      <c r="M11" s="34"/>
      <c r="N11" s="34"/>
      <c r="O11" s="36">
        <v>8.0299999999999994</v>
      </c>
      <c r="P11" s="37">
        <v>6.01</v>
      </c>
      <c r="Q11" s="34"/>
      <c r="R11" s="34"/>
      <c r="S11" s="37">
        <v>9.31</v>
      </c>
      <c r="T11" s="37" t="s">
        <v>211</v>
      </c>
      <c r="U11" s="37">
        <v>10.33</v>
      </c>
      <c r="V11" s="37" t="s">
        <v>211</v>
      </c>
      <c r="W11" s="37">
        <v>10.34</v>
      </c>
      <c r="X11" s="37">
        <v>8.25</v>
      </c>
      <c r="Y11" s="37">
        <v>8.5500000000000007</v>
      </c>
      <c r="Z11" s="37" t="s">
        <v>211</v>
      </c>
    </row>
    <row r="12" spans="1:26" ht="45" x14ac:dyDescent="0.25">
      <c r="A12" s="2" t="s">
        <v>9</v>
      </c>
      <c r="B12" s="4" t="s">
        <v>119</v>
      </c>
      <c r="C12" t="s">
        <v>313</v>
      </c>
      <c r="D12" s="45" t="s">
        <v>218</v>
      </c>
      <c r="E12" s="37">
        <v>7.78</v>
      </c>
      <c r="F12" s="37" t="s">
        <v>211</v>
      </c>
      <c r="G12" s="38">
        <v>8.4600000000000009</v>
      </c>
      <c r="H12" s="39">
        <v>7.43</v>
      </c>
      <c r="I12" s="35"/>
      <c r="J12" s="35"/>
      <c r="K12" s="38">
        <v>8.42</v>
      </c>
      <c r="L12" s="39">
        <v>7.56</v>
      </c>
      <c r="M12" s="35"/>
      <c r="N12" s="35"/>
      <c r="O12" s="35"/>
      <c r="P12" s="35"/>
      <c r="Q12" s="35"/>
      <c r="R12" s="35"/>
      <c r="S12" s="37">
        <v>9.31</v>
      </c>
      <c r="T12" s="37" t="s">
        <v>211</v>
      </c>
      <c r="U12" s="37">
        <v>10.33</v>
      </c>
      <c r="V12" s="37" t="s">
        <v>211</v>
      </c>
      <c r="W12" s="37">
        <v>10.34</v>
      </c>
      <c r="X12" s="37">
        <v>8.25</v>
      </c>
      <c r="Y12" s="37">
        <v>8.5500000000000007</v>
      </c>
      <c r="Z12" s="37" t="s">
        <v>211</v>
      </c>
    </row>
    <row r="13" spans="1:26" x14ac:dyDescent="0.25">
      <c r="A13" s="5" t="s">
        <v>10</v>
      </c>
      <c r="B13" s="2" t="s">
        <v>120</v>
      </c>
      <c r="C13" s="46" t="s">
        <v>218</v>
      </c>
      <c r="D13" t="s">
        <v>219</v>
      </c>
      <c r="E13" s="34">
        <v>10.57</v>
      </c>
      <c r="F13" s="34">
        <v>8.75</v>
      </c>
      <c r="G13" s="34">
        <v>11.53</v>
      </c>
      <c r="H13" s="34">
        <v>9.43</v>
      </c>
      <c r="I13" s="34">
        <v>11.18</v>
      </c>
      <c r="J13" s="36">
        <v>9.06</v>
      </c>
      <c r="K13" s="34">
        <v>12.2</v>
      </c>
      <c r="L13" s="34">
        <v>9.43</v>
      </c>
      <c r="M13" s="34">
        <v>13.24</v>
      </c>
      <c r="N13" s="34">
        <v>10.210000000000001</v>
      </c>
      <c r="O13" s="34">
        <v>13.67</v>
      </c>
      <c r="P13" s="34">
        <v>10.28</v>
      </c>
      <c r="Q13" s="34">
        <v>14.48</v>
      </c>
      <c r="R13" s="34">
        <v>11.18</v>
      </c>
      <c r="S13" s="41">
        <v>14.26</v>
      </c>
      <c r="T13" s="41">
        <v>10.95</v>
      </c>
      <c r="U13" s="34">
        <v>15.39</v>
      </c>
      <c r="V13" s="34">
        <v>12.21</v>
      </c>
      <c r="W13" s="34">
        <v>17.55</v>
      </c>
      <c r="X13" s="41">
        <v>13.95</v>
      </c>
      <c r="Y13" s="34">
        <v>17.2</v>
      </c>
      <c r="Z13" s="41">
        <v>13.09</v>
      </c>
    </row>
    <row r="14" spans="1:26" ht="30" x14ac:dyDescent="0.25">
      <c r="A14" s="6" t="s">
        <v>11</v>
      </c>
      <c r="B14" s="2" t="s">
        <v>121</v>
      </c>
      <c r="C14" t="s">
        <v>314</v>
      </c>
      <c r="D14" t="s">
        <v>220</v>
      </c>
      <c r="E14" s="34">
        <v>12.94</v>
      </c>
      <c r="F14" s="41">
        <v>11.89</v>
      </c>
      <c r="G14" s="34">
        <v>14.13</v>
      </c>
      <c r="H14" s="36">
        <v>12.37</v>
      </c>
      <c r="I14" s="34">
        <v>14.22</v>
      </c>
      <c r="J14" s="37">
        <v>13.04</v>
      </c>
      <c r="K14" s="36">
        <v>16.489999999999998</v>
      </c>
      <c r="L14" s="37">
        <v>13.94</v>
      </c>
      <c r="M14" s="36">
        <v>17.88</v>
      </c>
      <c r="N14" s="37">
        <v>14.65</v>
      </c>
      <c r="O14" s="36">
        <v>17.47</v>
      </c>
      <c r="P14" s="37">
        <v>13.51</v>
      </c>
      <c r="Q14" s="36">
        <v>17.3</v>
      </c>
      <c r="R14" s="36">
        <v>13.85</v>
      </c>
      <c r="S14" s="41">
        <v>16.59</v>
      </c>
      <c r="T14" s="37">
        <v>14.69</v>
      </c>
      <c r="U14" s="41">
        <v>17.88</v>
      </c>
      <c r="V14" s="41">
        <v>15.11</v>
      </c>
      <c r="W14" s="41">
        <v>22.22</v>
      </c>
      <c r="X14" s="41">
        <v>18.28</v>
      </c>
      <c r="Y14" s="41">
        <v>21.75</v>
      </c>
      <c r="Z14" s="37">
        <v>16.8</v>
      </c>
    </row>
    <row r="15" spans="1:26" x14ac:dyDescent="0.25">
      <c r="A15" s="7" t="s">
        <v>12</v>
      </c>
      <c r="B15" s="5" t="s">
        <v>122</v>
      </c>
      <c r="C15" s="22" t="s">
        <v>315</v>
      </c>
      <c r="D15" s="46" t="s">
        <v>221</v>
      </c>
      <c r="E15" s="41">
        <v>9.19</v>
      </c>
      <c r="F15" s="41">
        <v>7.95</v>
      </c>
      <c r="G15" s="34"/>
      <c r="H15" s="34"/>
      <c r="I15" s="36">
        <v>9.92</v>
      </c>
      <c r="J15" s="37">
        <v>8.3000000000000007</v>
      </c>
      <c r="K15" s="36">
        <v>9.73</v>
      </c>
      <c r="L15" s="36">
        <v>7.83</v>
      </c>
      <c r="M15" s="34"/>
      <c r="N15" s="34"/>
      <c r="O15" s="34"/>
      <c r="P15" s="34"/>
      <c r="Q15" s="34"/>
      <c r="R15" s="34"/>
      <c r="S15" s="41">
        <v>13.57</v>
      </c>
      <c r="T15" s="37">
        <v>14.01</v>
      </c>
      <c r="U15" s="41">
        <v>13.49</v>
      </c>
      <c r="V15" s="37">
        <v>12.37</v>
      </c>
      <c r="W15" s="41">
        <v>16.28</v>
      </c>
      <c r="X15" s="41">
        <v>15.66</v>
      </c>
      <c r="Y15" s="41">
        <v>16.88</v>
      </c>
      <c r="Z15" s="37" t="s">
        <v>211</v>
      </c>
    </row>
    <row r="16" spans="1:26" ht="45" x14ac:dyDescent="0.25">
      <c r="A16" s="8" t="s">
        <v>13</v>
      </c>
      <c r="B16" s="6" t="s">
        <v>123</v>
      </c>
      <c r="C16" s="48" t="s">
        <v>316</v>
      </c>
      <c r="D16" s="47" t="s">
        <v>222</v>
      </c>
      <c r="E16" s="34">
        <v>15.08</v>
      </c>
      <c r="F16" s="41">
        <v>14.33</v>
      </c>
      <c r="G16" s="34"/>
      <c r="H16" s="34"/>
      <c r="I16" s="34"/>
      <c r="J16" s="34"/>
      <c r="K16" s="36">
        <v>19.68</v>
      </c>
      <c r="L16" s="37">
        <v>17.329999999999998</v>
      </c>
      <c r="M16" s="36">
        <v>20.47</v>
      </c>
      <c r="N16" s="37">
        <v>18.59</v>
      </c>
      <c r="O16" s="34"/>
      <c r="P16" s="34"/>
      <c r="Q16" s="36">
        <v>21.85</v>
      </c>
      <c r="R16" s="37">
        <v>19.34</v>
      </c>
      <c r="S16" s="41">
        <v>18.760000000000002</v>
      </c>
      <c r="T16" s="37">
        <v>15.73</v>
      </c>
      <c r="U16" s="41">
        <v>21.7</v>
      </c>
      <c r="V16" s="37">
        <v>17.510000000000002</v>
      </c>
      <c r="W16" s="41">
        <v>25.68</v>
      </c>
      <c r="X16" s="37">
        <v>21.27</v>
      </c>
      <c r="Y16" s="41">
        <v>24.4</v>
      </c>
      <c r="Z16" s="37">
        <v>17.11</v>
      </c>
    </row>
    <row r="17" spans="1:26" ht="30" x14ac:dyDescent="0.25">
      <c r="A17" s="1" t="s">
        <v>14</v>
      </c>
      <c r="B17" s="16" t="s">
        <v>124</v>
      </c>
      <c r="C17" s="47" t="s">
        <v>317</v>
      </c>
      <c r="D17" t="s">
        <v>223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30" x14ac:dyDescent="0.25">
      <c r="A18" s="2" t="s">
        <v>15</v>
      </c>
      <c r="B18" s="2" t="s">
        <v>125</v>
      </c>
      <c r="C18" t="s">
        <v>318</v>
      </c>
      <c r="D18" t="s">
        <v>224</v>
      </c>
      <c r="E18" s="34">
        <v>7.76</v>
      </c>
      <c r="F18" s="41">
        <v>7.03</v>
      </c>
      <c r="G18" s="34">
        <v>8.31</v>
      </c>
      <c r="H18" s="36">
        <v>7.13</v>
      </c>
      <c r="I18" s="34">
        <v>8.61</v>
      </c>
      <c r="J18" s="36">
        <v>7.46</v>
      </c>
      <c r="K18" s="34">
        <v>8.9</v>
      </c>
      <c r="L18" s="36">
        <v>8.0500000000000007</v>
      </c>
      <c r="M18" s="36">
        <v>9.7200000000000006</v>
      </c>
      <c r="N18" s="36">
        <v>8.41</v>
      </c>
      <c r="O18" s="36">
        <v>10.18</v>
      </c>
      <c r="P18" s="36">
        <v>8.42</v>
      </c>
      <c r="Q18" s="36">
        <v>11.33</v>
      </c>
      <c r="R18" s="36">
        <v>9.34</v>
      </c>
      <c r="S18" s="41">
        <v>12.07</v>
      </c>
      <c r="T18" s="41">
        <v>9.73</v>
      </c>
      <c r="U18" s="41">
        <v>11.73</v>
      </c>
      <c r="V18" s="41">
        <v>10.1</v>
      </c>
      <c r="W18" s="41">
        <v>13</v>
      </c>
      <c r="X18" s="41">
        <v>10.59</v>
      </c>
      <c r="Y18" s="41">
        <v>13.67</v>
      </c>
      <c r="Z18" s="41">
        <v>10.86</v>
      </c>
    </row>
    <row r="19" spans="1:26" x14ac:dyDescent="0.25">
      <c r="A19" s="9" t="s">
        <v>16</v>
      </c>
      <c r="B19" s="7" t="s">
        <v>126</v>
      </c>
      <c r="C19" s="49" t="s">
        <v>221</v>
      </c>
      <c r="D19" s="22" t="s">
        <v>225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x14ac:dyDescent="0.25">
      <c r="A20" s="9" t="s">
        <v>17</v>
      </c>
      <c r="B20" s="8" t="s">
        <v>127</v>
      </c>
      <c r="C20" t="s">
        <v>222</v>
      </c>
      <c r="D20" s="48" t="s">
        <v>226</v>
      </c>
      <c r="E20" s="34">
        <v>7.76</v>
      </c>
      <c r="F20" s="41">
        <v>7.03</v>
      </c>
      <c r="G20" s="34">
        <v>8.31</v>
      </c>
      <c r="H20" s="36">
        <v>7.13</v>
      </c>
      <c r="I20" s="34">
        <v>8.61</v>
      </c>
      <c r="J20" s="36">
        <v>7.46</v>
      </c>
      <c r="K20" s="34">
        <v>8.9</v>
      </c>
      <c r="L20" s="36">
        <v>8.0500000000000007</v>
      </c>
      <c r="M20" s="36">
        <v>9.7200000000000006</v>
      </c>
      <c r="N20" s="36">
        <v>8.41</v>
      </c>
      <c r="O20" s="34"/>
      <c r="P20" s="34"/>
      <c r="Q20" s="34"/>
      <c r="R20" s="34"/>
      <c r="S20" s="41">
        <v>12.07</v>
      </c>
      <c r="T20" s="41">
        <v>9.73</v>
      </c>
      <c r="U20" s="41">
        <v>11.73</v>
      </c>
      <c r="V20" s="41">
        <v>10.1</v>
      </c>
      <c r="W20" s="41">
        <v>13</v>
      </c>
      <c r="X20" s="41">
        <v>10.59</v>
      </c>
      <c r="Y20" s="41">
        <v>13.67</v>
      </c>
      <c r="Z20" s="41">
        <v>10.86</v>
      </c>
    </row>
    <row r="21" spans="1:26" ht="30" x14ac:dyDescent="0.25">
      <c r="A21" s="10" t="s">
        <v>18</v>
      </c>
      <c r="B21" s="2" t="s">
        <v>128</v>
      </c>
      <c r="C21" s="50" t="s">
        <v>223</v>
      </c>
      <c r="D21" t="s">
        <v>227</v>
      </c>
      <c r="E21" s="34">
        <v>8.74</v>
      </c>
      <c r="F21" s="34">
        <v>7.54</v>
      </c>
      <c r="G21" s="34">
        <v>9.31</v>
      </c>
      <c r="H21" s="34">
        <v>7.94</v>
      </c>
      <c r="I21" s="34">
        <v>9.67</v>
      </c>
      <c r="J21" s="34">
        <v>8.25</v>
      </c>
      <c r="K21" s="34">
        <v>10</v>
      </c>
      <c r="L21" s="34">
        <v>8.5</v>
      </c>
      <c r="M21" s="34">
        <v>10.55</v>
      </c>
      <c r="N21" s="34">
        <v>8.91</v>
      </c>
      <c r="O21" s="34">
        <v>11</v>
      </c>
      <c r="P21" s="34">
        <v>9.1999999999999993</v>
      </c>
      <c r="Q21" s="34">
        <v>11.53</v>
      </c>
      <c r="R21" s="34">
        <v>9.6</v>
      </c>
      <c r="S21" s="34">
        <v>11.71</v>
      </c>
      <c r="T21" s="34">
        <v>9.89</v>
      </c>
      <c r="U21" s="34">
        <v>12.41</v>
      </c>
      <c r="V21" s="34">
        <v>10.34</v>
      </c>
      <c r="W21" s="34">
        <v>12.75</v>
      </c>
      <c r="X21" s="34">
        <v>10.63</v>
      </c>
      <c r="Y21" s="34">
        <v>13.07</v>
      </c>
      <c r="Z21" s="34">
        <v>10.99</v>
      </c>
    </row>
    <row r="22" spans="1:26" ht="30" x14ac:dyDescent="0.25">
      <c r="A22" s="11" t="s">
        <v>19</v>
      </c>
      <c r="B22" s="2" t="s">
        <v>129</v>
      </c>
      <c r="C22" s="25" t="s">
        <v>225</v>
      </c>
      <c r="D22" t="s">
        <v>228</v>
      </c>
      <c r="E22" s="34">
        <v>8.1</v>
      </c>
      <c r="F22" s="34">
        <v>6.37</v>
      </c>
      <c r="G22" s="34">
        <v>8.68</v>
      </c>
      <c r="H22" s="34">
        <v>6.71</v>
      </c>
      <c r="I22" s="34">
        <v>8.99</v>
      </c>
      <c r="J22" s="34">
        <v>6.94</v>
      </c>
      <c r="K22" s="34">
        <v>9.11</v>
      </c>
      <c r="L22" s="34">
        <v>7.16</v>
      </c>
      <c r="M22" s="34">
        <v>9.2899999999999991</v>
      </c>
      <c r="N22" s="34">
        <v>7.32</v>
      </c>
      <c r="O22" s="34">
        <v>9.92</v>
      </c>
      <c r="P22" s="34">
        <v>7.61</v>
      </c>
      <c r="Q22" s="34">
        <v>10.32</v>
      </c>
      <c r="R22" s="34">
        <v>7.99</v>
      </c>
      <c r="S22" s="34">
        <v>10.48</v>
      </c>
      <c r="T22" s="34">
        <v>8.19</v>
      </c>
      <c r="U22" s="34">
        <v>11.24</v>
      </c>
      <c r="V22" s="34">
        <v>8.77</v>
      </c>
      <c r="W22" s="34">
        <v>11.26</v>
      </c>
      <c r="X22" s="34">
        <v>8.83</v>
      </c>
      <c r="Y22" s="34">
        <v>11.53</v>
      </c>
      <c r="Z22" s="34">
        <v>9.07</v>
      </c>
    </row>
    <row r="23" spans="1:26" ht="30" x14ac:dyDescent="0.25">
      <c r="A23" s="3" t="s">
        <v>20</v>
      </c>
      <c r="B23" s="9" t="s">
        <v>130</v>
      </c>
      <c r="C23" s="51" t="s">
        <v>226</v>
      </c>
      <c r="D23" s="49" t="s">
        <v>229</v>
      </c>
      <c r="E23" s="34">
        <v>7.98</v>
      </c>
      <c r="F23" s="34">
        <v>6.31</v>
      </c>
      <c r="G23" s="34">
        <v>8.52</v>
      </c>
      <c r="H23" s="34">
        <v>6.65</v>
      </c>
      <c r="I23" s="34">
        <v>8.83</v>
      </c>
      <c r="J23" s="34">
        <v>6.86</v>
      </c>
      <c r="K23" s="34">
        <v>9</v>
      </c>
      <c r="L23" s="34">
        <v>7.08</v>
      </c>
      <c r="M23" s="34">
        <v>9.1999999999999993</v>
      </c>
      <c r="N23" s="34">
        <v>7.26</v>
      </c>
      <c r="O23" s="34">
        <v>9.82</v>
      </c>
      <c r="P23" s="34">
        <v>7.56</v>
      </c>
      <c r="Q23" s="34">
        <v>10.24</v>
      </c>
      <c r="R23" s="34">
        <v>7.94</v>
      </c>
      <c r="S23" s="34">
        <v>10.34</v>
      </c>
      <c r="T23" s="34">
        <v>8.1300000000000008</v>
      </c>
      <c r="U23" s="34">
        <v>11.07</v>
      </c>
      <c r="V23" s="34">
        <v>8.6999999999999993</v>
      </c>
      <c r="W23" s="34">
        <v>11.07</v>
      </c>
      <c r="X23" s="34">
        <v>8.75</v>
      </c>
      <c r="Y23" s="34">
        <v>11.39</v>
      </c>
      <c r="Z23" s="34">
        <v>9.01</v>
      </c>
    </row>
    <row r="24" spans="1:26" ht="30" x14ac:dyDescent="0.25">
      <c r="A24" s="5" t="s">
        <v>21</v>
      </c>
      <c r="B24" s="10" t="s">
        <v>131</v>
      </c>
      <c r="C24" s="30" t="s">
        <v>229</v>
      </c>
      <c r="D24" s="50" t="s">
        <v>230</v>
      </c>
      <c r="E24" s="41">
        <v>13.8</v>
      </c>
      <c r="F24" s="41">
        <v>12.18</v>
      </c>
      <c r="G24" s="36">
        <v>17.03</v>
      </c>
      <c r="H24" s="37">
        <v>13.55</v>
      </c>
      <c r="I24" s="36">
        <v>17.97</v>
      </c>
      <c r="J24" s="37">
        <v>14.52</v>
      </c>
      <c r="K24" s="34"/>
      <c r="L24" s="34"/>
      <c r="M24" s="36">
        <v>15.52</v>
      </c>
      <c r="N24" s="36">
        <v>13.45</v>
      </c>
      <c r="O24" s="34"/>
      <c r="P24" s="34"/>
      <c r="Q24" s="36">
        <v>16.12</v>
      </c>
      <c r="R24" s="36">
        <v>15.44</v>
      </c>
      <c r="S24" s="37">
        <v>19.670000000000002</v>
      </c>
      <c r="T24" s="41">
        <v>14.83</v>
      </c>
      <c r="U24" s="37">
        <v>23.88</v>
      </c>
      <c r="V24" s="37">
        <v>15.12</v>
      </c>
      <c r="W24" s="37">
        <v>23.19</v>
      </c>
      <c r="X24" s="41">
        <v>15.39</v>
      </c>
      <c r="Y24" s="37">
        <v>22.56</v>
      </c>
      <c r="Z24" s="34">
        <v>16.63</v>
      </c>
    </row>
    <row r="25" spans="1:26" ht="75" x14ac:dyDescent="0.25">
      <c r="A25" s="6" t="s">
        <v>22</v>
      </c>
      <c r="B25" s="2" t="s">
        <v>132</v>
      </c>
      <c r="C25" s="52" t="s">
        <v>230</v>
      </c>
      <c r="D25" t="s">
        <v>231</v>
      </c>
      <c r="E25" s="34">
        <v>6.66</v>
      </c>
      <c r="F25" s="34">
        <v>5.51</v>
      </c>
      <c r="G25" s="34">
        <v>6.83</v>
      </c>
      <c r="H25" s="34">
        <v>5.73</v>
      </c>
      <c r="I25" s="34">
        <v>7.03</v>
      </c>
      <c r="J25" s="34">
        <v>5.79</v>
      </c>
      <c r="K25" s="34">
        <v>7.54</v>
      </c>
      <c r="L25" s="34">
        <v>6.13</v>
      </c>
      <c r="M25" s="34">
        <v>8</v>
      </c>
      <c r="N25" s="34">
        <v>6.28</v>
      </c>
      <c r="O25" s="34">
        <v>8.3000000000000007</v>
      </c>
      <c r="P25" s="34">
        <v>6.54</v>
      </c>
      <c r="Q25" s="34">
        <v>8.7100000000000009</v>
      </c>
      <c r="R25" s="34">
        <v>6.84</v>
      </c>
      <c r="S25" s="34">
        <v>9.1</v>
      </c>
      <c r="T25" s="34">
        <v>7.11</v>
      </c>
      <c r="U25" s="34">
        <v>9.49</v>
      </c>
      <c r="V25" s="34">
        <v>7.54</v>
      </c>
      <c r="W25" s="34">
        <v>10.130000000000001</v>
      </c>
      <c r="X25" s="34">
        <v>7.76</v>
      </c>
      <c r="Y25" s="34">
        <v>10.31</v>
      </c>
      <c r="Z25" s="34">
        <v>7.87</v>
      </c>
    </row>
    <row r="26" spans="1:26" ht="30" x14ac:dyDescent="0.25">
      <c r="A26" s="7" t="s">
        <v>23</v>
      </c>
      <c r="B26" s="11" t="s">
        <v>133</v>
      </c>
      <c r="C26" s="53" t="s">
        <v>232</v>
      </c>
      <c r="D26" s="25" t="s">
        <v>232</v>
      </c>
      <c r="E26" s="34">
        <v>7.06</v>
      </c>
      <c r="F26" s="34">
        <v>5.94</v>
      </c>
      <c r="G26" s="34">
        <v>7.2</v>
      </c>
      <c r="H26" s="34">
        <v>6.09</v>
      </c>
      <c r="I26" s="34">
        <v>7.43</v>
      </c>
      <c r="J26" s="34">
        <v>6.21</v>
      </c>
      <c r="K26" s="34">
        <v>7.89</v>
      </c>
      <c r="L26" s="34">
        <v>6.5</v>
      </c>
      <c r="M26" s="34">
        <v>8.26</v>
      </c>
      <c r="N26" s="34">
        <v>6.65</v>
      </c>
      <c r="O26" s="34">
        <v>8.69</v>
      </c>
      <c r="P26" s="34">
        <v>6.91</v>
      </c>
      <c r="Q26" s="34">
        <v>9.02</v>
      </c>
      <c r="R26" s="34">
        <v>7.06</v>
      </c>
      <c r="S26" s="34">
        <v>9.3800000000000008</v>
      </c>
      <c r="T26" s="34">
        <v>7.38</v>
      </c>
      <c r="U26" s="34">
        <v>9.7200000000000006</v>
      </c>
      <c r="V26" s="34">
        <v>7.85</v>
      </c>
      <c r="W26" s="34">
        <v>10.31</v>
      </c>
      <c r="X26" s="34">
        <v>7.91</v>
      </c>
      <c r="Y26" s="34">
        <v>10.38</v>
      </c>
      <c r="Z26" s="34">
        <v>7.93</v>
      </c>
    </row>
    <row r="27" spans="1:26" ht="30" x14ac:dyDescent="0.25">
      <c r="A27" s="8" t="s">
        <v>24</v>
      </c>
      <c r="B27" s="3" t="s">
        <v>134</v>
      </c>
      <c r="C27" s="54" t="s">
        <v>233</v>
      </c>
      <c r="D27" s="51" t="s">
        <v>233</v>
      </c>
      <c r="E27" s="34">
        <v>5.92</v>
      </c>
      <c r="F27" s="34">
        <v>4.8</v>
      </c>
      <c r="G27" s="34">
        <v>6.16</v>
      </c>
      <c r="H27" s="34">
        <v>5.03</v>
      </c>
      <c r="I27" s="34">
        <v>6.33</v>
      </c>
      <c r="J27" s="34">
        <v>5.0599999999999996</v>
      </c>
      <c r="K27" s="34">
        <v>6.89</v>
      </c>
      <c r="L27" s="34">
        <v>5.45</v>
      </c>
      <c r="M27" s="36">
        <v>7.46</v>
      </c>
      <c r="N27" s="34">
        <v>5.59</v>
      </c>
      <c r="O27" s="34">
        <v>7.42</v>
      </c>
      <c r="P27" s="34">
        <v>5.9</v>
      </c>
      <c r="Q27" s="36">
        <v>7.82</v>
      </c>
      <c r="R27" s="36">
        <v>5.9</v>
      </c>
      <c r="S27" s="41">
        <v>8.2200000000000006</v>
      </c>
      <c r="T27" s="41">
        <v>6.39</v>
      </c>
      <c r="U27" s="41">
        <v>8.7200000000000006</v>
      </c>
      <c r="V27" s="41">
        <v>7.03</v>
      </c>
      <c r="W27" s="41">
        <v>9.52</v>
      </c>
      <c r="X27" s="41">
        <v>7.53</v>
      </c>
      <c r="Y27" s="41">
        <v>10.11</v>
      </c>
      <c r="Z27" s="41">
        <v>7.58</v>
      </c>
    </row>
    <row r="28" spans="1:26" ht="30" x14ac:dyDescent="0.25">
      <c r="A28" s="9" t="s">
        <v>25</v>
      </c>
      <c r="B28" s="2" t="s">
        <v>135</v>
      </c>
      <c r="C28" s="55" t="s">
        <v>235</v>
      </c>
      <c r="D28" t="s">
        <v>234</v>
      </c>
      <c r="E28" s="34">
        <v>6.49</v>
      </c>
      <c r="F28" s="41">
        <v>5.79</v>
      </c>
      <c r="G28" s="34">
        <v>6.41</v>
      </c>
      <c r="H28" s="36">
        <v>5.51</v>
      </c>
      <c r="I28" s="34">
        <v>7.45</v>
      </c>
      <c r="J28" s="36">
        <v>6.35</v>
      </c>
      <c r="K28" s="34">
        <v>7.49</v>
      </c>
      <c r="L28" s="36">
        <v>6.41</v>
      </c>
      <c r="M28" s="36">
        <v>8.23</v>
      </c>
      <c r="N28" s="36">
        <v>6.95</v>
      </c>
      <c r="O28" s="36">
        <v>8.81</v>
      </c>
      <c r="P28" s="36">
        <v>7.35</v>
      </c>
      <c r="Q28" s="36">
        <v>8.51</v>
      </c>
      <c r="R28" s="36">
        <v>7.33</v>
      </c>
      <c r="S28" s="41">
        <v>8.68</v>
      </c>
      <c r="T28" s="41">
        <v>7.4</v>
      </c>
      <c r="U28" s="41">
        <v>9.99</v>
      </c>
      <c r="V28" s="41">
        <v>8.06</v>
      </c>
      <c r="W28" s="37">
        <v>10.130000000000001</v>
      </c>
      <c r="X28" s="41">
        <v>8.09</v>
      </c>
      <c r="Y28" s="41">
        <v>9.6199999999999992</v>
      </c>
      <c r="Z28" s="41">
        <v>8.8800000000000008</v>
      </c>
    </row>
    <row r="29" spans="1:26" ht="45" x14ac:dyDescent="0.25">
      <c r="A29" s="10" t="s">
        <v>26</v>
      </c>
      <c r="B29" s="5" t="s">
        <v>136</v>
      </c>
      <c r="C29" s="56" t="s">
        <v>237</v>
      </c>
      <c r="D29" s="30" t="s">
        <v>235</v>
      </c>
      <c r="E29" s="34">
        <v>6.49</v>
      </c>
      <c r="F29" s="41">
        <v>5.79</v>
      </c>
      <c r="G29" s="34">
        <v>6.41</v>
      </c>
      <c r="H29" s="36">
        <v>5.51</v>
      </c>
      <c r="I29" s="34">
        <v>7.45</v>
      </c>
      <c r="J29" s="36">
        <v>6.35</v>
      </c>
      <c r="K29" s="34">
        <v>7.49</v>
      </c>
      <c r="L29" s="36">
        <v>6.41</v>
      </c>
      <c r="M29" s="36">
        <v>8.23</v>
      </c>
      <c r="N29" s="36">
        <v>6.95</v>
      </c>
      <c r="O29" s="36">
        <v>8.81</v>
      </c>
      <c r="P29" s="36">
        <v>7.35</v>
      </c>
      <c r="Q29" s="36">
        <v>8.51</v>
      </c>
      <c r="R29" s="36">
        <v>7.33</v>
      </c>
      <c r="S29" s="41">
        <v>8.68</v>
      </c>
      <c r="T29" s="41">
        <v>7.4</v>
      </c>
      <c r="U29" s="41">
        <v>9.99</v>
      </c>
      <c r="V29" s="41">
        <v>8.06</v>
      </c>
      <c r="W29" s="37">
        <v>10.130000000000001</v>
      </c>
      <c r="X29" s="41">
        <v>8.09</v>
      </c>
      <c r="Y29" s="41">
        <v>9.6199999999999992</v>
      </c>
      <c r="Z29" s="41">
        <v>8.8800000000000008</v>
      </c>
    </row>
    <row r="30" spans="1:26" ht="45" x14ac:dyDescent="0.25">
      <c r="A30" s="12" t="s">
        <v>27</v>
      </c>
      <c r="B30" s="2" t="s">
        <v>137</v>
      </c>
      <c r="C30" t="s">
        <v>239</v>
      </c>
      <c r="D30" t="s">
        <v>236</v>
      </c>
      <c r="E30" s="34">
        <v>6.81</v>
      </c>
      <c r="F30" s="34">
        <v>6.05</v>
      </c>
      <c r="G30" s="34">
        <v>7.28</v>
      </c>
      <c r="H30" s="34">
        <v>6.25</v>
      </c>
      <c r="I30" s="34">
        <v>7.17</v>
      </c>
      <c r="J30" s="34">
        <v>6.32</v>
      </c>
      <c r="K30" s="34">
        <v>7.93</v>
      </c>
      <c r="L30" s="34">
        <v>6.83</v>
      </c>
      <c r="M30" s="34">
        <v>8.4</v>
      </c>
      <c r="N30" s="34">
        <v>7.07</v>
      </c>
      <c r="O30" s="34">
        <v>8.5299999999999994</v>
      </c>
      <c r="P30" s="34">
        <v>7.39</v>
      </c>
      <c r="Q30" s="34">
        <v>8.8699999999999992</v>
      </c>
      <c r="R30" s="34">
        <v>7.7</v>
      </c>
      <c r="S30" s="34">
        <v>9.34</v>
      </c>
      <c r="T30" s="34">
        <v>8.16</v>
      </c>
      <c r="U30" s="34">
        <v>9.3000000000000007</v>
      </c>
      <c r="V30" s="34">
        <v>8.35</v>
      </c>
      <c r="W30" s="34">
        <v>9.58</v>
      </c>
      <c r="X30" s="34">
        <v>8.64</v>
      </c>
      <c r="Y30" s="34">
        <v>10.38</v>
      </c>
      <c r="Z30" s="34">
        <v>9.1999999999999993</v>
      </c>
    </row>
    <row r="31" spans="1:26" ht="60" x14ac:dyDescent="0.25">
      <c r="A31" s="11" t="s">
        <v>28</v>
      </c>
      <c r="B31" s="6" t="s">
        <v>138</v>
      </c>
      <c r="C31" s="28" t="s">
        <v>240</v>
      </c>
      <c r="D31" s="52" t="s">
        <v>237</v>
      </c>
      <c r="E31" s="34">
        <v>6.81</v>
      </c>
      <c r="F31" s="34">
        <v>6.05</v>
      </c>
      <c r="G31" s="34">
        <v>7.28</v>
      </c>
      <c r="H31" s="34">
        <v>6.25</v>
      </c>
      <c r="I31" s="34">
        <v>7.17</v>
      </c>
      <c r="J31" s="34">
        <v>6.32</v>
      </c>
      <c r="K31" s="34">
        <v>7.93</v>
      </c>
      <c r="L31" s="34">
        <v>6.83</v>
      </c>
      <c r="M31" s="34">
        <v>8.4</v>
      </c>
      <c r="N31" s="34">
        <v>7.07</v>
      </c>
      <c r="O31" s="34">
        <v>8.5299999999999994</v>
      </c>
      <c r="P31" s="34">
        <v>7.39</v>
      </c>
      <c r="Q31" s="34">
        <v>8.8699999999999992</v>
      </c>
      <c r="R31" s="34">
        <v>7.7</v>
      </c>
      <c r="S31" s="34">
        <v>9.34</v>
      </c>
      <c r="T31" s="34">
        <v>8.16</v>
      </c>
      <c r="U31" s="34">
        <v>9.3000000000000007</v>
      </c>
      <c r="V31" s="34">
        <v>8.35</v>
      </c>
      <c r="W31" s="34">
        <v>9.58</v>
      </c>
      <c r="X31" s="34">
        <v>8.64</v>
      </c>
      <c r="Y31" s="34">
        <v>10.38</v>
      </c>
      <c r="Z31" s="34">
        <v>9.1999999999999993</v>
      </c>
    </row>
    <row r="32" spans="1:26" ht="45" x14ac:dyDescent="0.25">
      <c r="A32" s="3" t="s">
        <v>29</v>
      </c>
      <c r="B32" s="2" t="s">
        <v>139</v>
      </c>
      <c r="C32" s="57" t="s">
        <v>242</v>
      </c>
      <c r="D32" t="s">
        <v>238</v>
      </c>
      <c r="E32" s="34">
        <v>9.86</v>
      </c>
      <c r="F32" s="34">
        <v>8.32</v>
      </c>
      <c r="G32" s="34">
        <v>10.55</v>
      </c>
      <c r="H32" s="34">
        <v>8.75</v>
      </c>
      <c r="I32" s="34">
        <v>10.76</v>
      </c>
      <c r="J32" s="34">
        <v>8.9600000000000009</v>
      </c>
      <c r="K32" s="34">
        <v>11.37</v>
      </c>
      <c r="L32" s="34">
        <v>9.17</v>
      </c>
      <c r="M32" s="34">
        <v>12.06</v>
      </c>
      <c r="N32" s="34">
        <v>9.75</v>
      </c>
      <c r="O32" s="34">
        <v>12.41</v>
      </c>
      <c r="P32" s="34">
        <v>10</v>
      </c>
      <c r="Q32" s="34">
        <v>12.63</v>
      </c>
      <c r="R32" s="34">
        <v>10.3</v>
      </c>
      <c r="S32" s="34">
        <v>12.86</v>
      </c>
      <c r="T32" s="34">
        <v>10.48</v>
      </c>
      <c r="U32" s="34">
        <v>13.5</v>
      </c>
      <c r="V32" s="34">
        <v>10.93</v>
      </c>
      <c r="W32" s="34">
        <v>13.85</v>
      </c>
      <c r="X32" s="34">
        <v>11.19</v>
      </c>
      <c r="Y32" s="34">
        <v>14.4</v>
      </c>
      <c r="Z32" s="34">
        <v>11.62</v>
      </c>
    </row>
    <row r="33" spans="1:26" ht="30" x14ac:dyDescent="0.25">
      <c r="A33" s="5" t="s">
        <v>30</v>
      </c>
      <c r="B33" s="7" t="s">
        <v>140</v>
      </c>
      <c r="C33" s="32" t="s">
        <v>244</v>
      </c>
      <c r="D33" s="53" t="s">
        <v>239</v>
      </c>
      <c r="E33" s="34">
        <v>8.6300000000000008</v>
      </c>
      <c r="F33" s="34">
        <v>7.78</v>
      </c>
      <c r="G33" s="34">
        <v>9.2100000000000009</v>
      </c>
      <c r="H33" s="34">
        <v>8.16</v>
      </c>
      <c r="I33" s="34">
        <v>9.44</v>
      </c>
      <c r="J33" s="34">
        <v>8.43</v>
      </c>
      <c r="K33" s="34">
        <v>9.57</v>
      </c>
      <c r="L33" s="34">
        <v>8.64</v>
      </c>
      <c r="M33" s="34">
        <v>10.26</v>
      </c>
      <c r="N33" s="34">
        <v>9.07</v>
      </c>
      <c r="O33" s="34">
        <v>10.83</v>
      </c>
      <c r="P33" s="34">
        <v>9.5399999999999991</v>
      </c>
      <c r="Q33" s="34">
        <v>10.9</v>
      </c>
      <c r="R33" s="34">
        <v>9.91</v>
      </c>
      <c r="S33" s="34">
        <v>11.5</v>
      </c>
      <c r="T33" s="34">
        <v>10.029999999999999</v>
      </c>
      <c r="U33" s="34">
        <v>11.87</v>
      </c>
      <c r="V33" s="34">
        <v>10.16</v>
      </c>
      <c r="W33" s="34">
        <v>12.22</v>
      </c>
      <c r="X33" s="34">
        <v>10.56</v>
      </c>
      <c r="Y33" s="34">
        <v>12.68</v>
      </c>
      <c r="Z33" s="34">
        <v>10.87</v>
      </c>
    </row>
    <row r="34" spans="1:26" ht="45" x14ac:dyDescent="0.25">
      <c r="A34" s="6" t="s">
        <v>31</v>
      </c>
      <c r="B34" s="8" t="s">
        <v>141</v>
      </c>
      <c r="C34" s="58" t="s">
        <v>246</v>
      </c>
      <c r="D34" s="54" t="s">
        <v>240</v>
      </c>
      <c r="E34" s="34">
        <v>10.37</v>
      </c>
      <c r="F34" s="34">
        <v>8.64</v>
      </c>
      <c r="G34" s="34">
        <v>11.08</v>
      </c>
      <c r="H34" s="34">
        <v>9.09</v>
      </c>
      <c r="I34" s="34">
        <v>11.23</v>
      </c>
      <c r="J34" s="34">
        <v>9.19</v>
      </c>
      <c r="K34" s="34">
        <v>12</v>
      </c>
      <c r="L34" s="34">
        <v>9.36</v>
      </c>
      <c r="M34" s="34">
        <v>12.63</v>
      </c>
      <c r="N34" s="34">
        <v>9.9700000000000006</v>
      </c>
      <c r="O34" s="34">
        <v>12.9</v>
      </c>
      <c r="P34" s="34">
        <v>10.15</v>
      </c>
      <c r="Q34" s="34">
        <v>13.14</v>
      </c>
      <c r="R34" s="34">
        <v>10.47</v>
      </c>
      <c r="S34" s="34">
        <v>13.25</v>
      </c>
      <c r="T34" s="34">
        <v>10.55</v>
      </c>
      <c r="U34" s="34">
        <v>13.93</v>
      </c>
      <c r="V34" s="34">
        <v>11.11</v>
      </c>
      <c r="W34" s="34">
        <v>14.26</v>
      </c>
      <c r="X34" s="34">
        <v>11.26</v>
      </c>
      <c r="Y34" s="34">
        <v>14.9</v>
      </c>
      <c r="Z34" s="34">
        <v>11.89</v>
      </c>
    </row>
    <row r="35" spans="1:26" ht="45" x14ac:dyDescent="0.25">
      <c r="A35" s="1" t="s">
        <v>32</v>
      </c>
      <c r="B35" s="2" t="s">
        <v>142</v>
      </c>
      <c r="C35" s="60" t="s">
        <v>248</v>
      </c>
      <c r="D35" t="s">
        <v>241</v>
      </c>
      <c r="E35" s="34">
        <v>11.57</v>
      </c>
      <c r="F35" s="34">
        <v>10.48</v>
      </c>
      <c r="G35" s="34">
        <v>12.04</v>
      </c>
      <c r="H35" s="36">
        <v>11.02</v>
      </c>
      <c r="I35" s="34">
        <v>12.1</v>
      </c>
      <c r="J35" s="36">
        <v>11.4</v>
      </c>
      <c r="K35" s="34">
        <v>12.95</v>
      </c>
      <c r="L35" s="34">
        <v>12.83</v>
      </c>
      <c r="M35" s="34">
        <v>13.98</v>
      </c>
      <c r="N35" s="34">
        <v>13.55</v>
      </c>
      <c r="O35" s="34">
        <v>15.83</v>
      </c>
      <c r="P35" s="34">
        <v>14.34</v>
      </c>
      <c r="Q35" s="34">
        <v>16.73</v>
      </c>
      <c r="R35" s="34">
        <v>15.09</v>
      </c>
      <c r="S35" s="34">
        <v>16.91</v>
      </c>
      <c r="T35" s="34">
        <v>15.44</v>
      </c>
      <c r="U35" s="34">
        <v>20.2</v>
      </c>
      <c r="V35" s="34">
        <v>17.5</v>
      </c>
      <c r="W35" s="34">
        <v>19.989999999999998</v>
      </c>
      <c r="X35" s="34">
        <v>17.71</v>
      </c>
      <c r="Y35" s="34">
        <v>22.34</v>
      </c>
      <c r="Z35" s="34">
        <v>18.239999999999998</v>
      </c>
    </row>
    <row r="36" spans="1:26" ht="30" x14ac:dyDescent="0.25">
      <c r="A36" s="1" t="s">
        <v>33</v>
      </c>
      <c r="B36" s="9" t="s">
        <v>143</v>
      </c>
      <c r="C36" s="61" t="s">
        <v>250</v>
      </c>
      <c r="D36" s="55" t="s">
        <v>242</v>
      </c>
      <c r="E36" s="34">
        <v>11.57</v>
      </c>
      <c r="F36" s="34">
        <v>10.48</v>
      </c>
      <c r="G36" s="34">
        <v>12.04</v>
      </c>
      <c r="H36" s="36">
        <v>11.02</v>
      </c>
      <c r="I36" s="34">
        <v>12.1</v>
      </c>
      <c r="J36" s="36">
        <v>11.4</v>
      </c>
      <c r="K36" s="34">
        <v>12.95</v>
      </c>
      <c r="L36" s="34">
        <v>12.83</v>
      </c>
      <c r="M36" s="34">
        <v>13.98</v>
      </c>
      <c r="N36" s="34">
        <v>13.55</v>
      </c>
      <c r="O36" s="34">
        <v>15.83</v>
      </c>
      <c r="P36" s="34">
        <v>14.34</v>
      </c>
      <c r="Q36" s="34">
        <v>16.73</v>
      </c>
      <c r="R36" s="34">
        <v>15.09</v>
      </c>
      <c r="S36" s="34">
        <v>16.91</v>
      </c>
      <c r="T36" s="34">
        <v>15.44</v>
      </c>
      <c r="U36" s="34">
        <v>20.2</v>
      </c>
      <c r="V36" s="34">
        <v>17.5</v>
      </c>
      <c r="W36" s="34">
        <v>19.989999999999998</v>
      </c>
      <c r="X36" s="34">
        <v>17.71</v>
      </c>
      <c r="Y36" s="34">
        <v>22.34</v>
      </c>
      <c r="Z36" s="34">
        <v>18.239999999999998</v>
      </c>
    </row>
    <row r="37" spans="1:26" ht="30" x14ac:dyDescent="0.25">
      <c r="A37" s="7" t="s">
        <v>34</v>
      </c>
      <c r="B37" s="2" t="s">
        <v>144</v>
      </c>
      <c r="C37" s="59" t="s">
        <v>251</v>
      </c>
      <c r="D37" t="s">
        <v>243</v>
      </c>
      <c r="E37" s="34">
        <v>10.67</v>
      </c>
      <c r="F37" s="34">
        <v>8.86</v>
      </c>
      <c r="G37" s="34">
        <v>11.38</v>
      </c>
      <c r="H37" s="34">
        <v>9.48</v>
      </c>
      <c r="I37" s="34">
        <v>12.54</v>
      </c>
      <c r="J37" s="34">
        <v>10.65</v>
      </c>
      <c r="K37" s="34">
        <v>12.86</v>
      </c>
      <c r="L37" s="34">
        <v>11</v>
      </c>
      <c r="M37" s="34">
        <v>13.04</v>
      </c>
      <c r="N37" s="34">
        <v>10.89</v>
      </c>
      <c r="O37" s="34">
        <v>13.88</v>
      </c>
      <c r="P37" s="34">
        <v>11.46</v>
      </c>
      <c r="Q37" s="34">
        <v>15.13</v>
      </c>
      <c r="R37" s="34">
        <v>12.4</v>
      </c>
      <c r="S37" s="34">
        <v>14.4</v>
      </c>
      <c r="T37" s="34">
        <v>12.03</v>
      </c>
      <c r="U37" s="34">
        <v>15.64</v>
      </c>
      <c r="V37" s="34">
        <v>13.09</v>
      </c>
      <c r="W37" s="34">
        <v>15.85</v>
      </c>
      <c r="X37" s="34">
        <v>13.03</v>
      </c>
      <c r="Y37" s="34">
        <v>15.55</v>
      </c>
      <c r="Z37" s="34">
        <v>13.16</v>
      </c>
    </row>
    <row r="38" spans="1:26" ht="30" x14ac:dyDescent="0.25">
      <c r="A38" s="8" t="s">
        <v>35</v>
      </c>
      <c r="B38" s="10" t="s">
        <v>145</v>
      </c>
      <c r="C38" t="s">
        <v>253</v>
      </c>
      <c r="D38" s="56" t="s">
        <v>244</v>
      </c>
      <c r="E38" s="34">
        <v>10.67</v>
      </c>
      <c r="F38" s="34">
        <v>8.86</v>
      </c>
      <c r="G38" s="34">
        <v>11.38</v>
      </c>
      <c r="H38" s="34">
        <v>9.48</v>
      </c>
      <c r="I38" s="34">
        <v>12.54</v>
      </c>
      <c r="J38" s="34">
        <v>10.65</v>
      </c>
      <c r="K38" s="34">
        <v>12.86</v>
      </c>
      <c r="L38" s="34">
        <v>11</v>
      </c>
      <c r="M38" s="34">
        <v>13.04</v>
      </c>
      <c r="N38" s="34">
        <v>10.89</v>
      </c>
      <c r="O38" s="34">
        <v>13.88</v>
      </c>
      <c r="P38" s="34">
        <v>11.46</v>
      </c>
      <c r="Q38" s="34">
        <v>15.13</v>
      </c>
      <c r="R38" s="34">
        <v>12.4</v>
      </c>
      <c r="S38" s="34">
        <v>14.4</v>
      </c>
      <c r="T38" s="34">
        <v>12.03</v>
      </c>
      <c r="U38" s="34">
        <v>15.64</v>
      </c>
      <c r="V38" s="34">
        <v>13.09</v>
      </c>
      <c r="W38" s="34">
        <v>15.85</v>
      </c>
      <c r="X38" s="34">
        <v>13.03</v>
      </c>
      <c r="Y38" s="34">
        <v>15.55</v>
      </c>
      <c r="Z38" s="34">
        <v>13.16</v>
      </c>
    </row>
    <row r="39" spans="1:26" ht="30" x14ac:dyDescent="0.25">
      <c r="A39" s="9" t="s">
        <v>36</v>
      </c>
      <c r="B39" s="2" t="s">
        <v>146</v>
      </c>
      <c r="C39" t="s">
        <v>255</v>
      </c>
      <c r="D39" t="s">
        <v>245</v>
      </c>
      <c r="E39" s="34">
        <v>7.78</v>
      </c>
      <c r="F39" s="34">
        <v>6.58</v>
      </c>
      <c r="G39" s="34">
        <v>8.07</v>
      </c>
      <c r="H39" s="34">
        <v>6.94</v>
      </c>
      <c r="I39" s="34">
        <v>8.65</v>
      </c>
      <c r="J39" s="34">
        <v>7.27</v>
      </c>
      <c r="K39" s="34">
        <v>8.81</v>
      </c>
      <c r="L39" s="34">
        <v>7.5</v>
      </c>
      <c r="M39" s="34">
        <v>9.3000000000000007</v>
      </c>
      <c r="N39" s="34">
        <v>7.8</v>
      </c>
      <c r="O39" s="34">
        <v>9.68</v>
      </c>
      <c r="P39" s="34">
        <v>8.09</v>
      </c>
      <c r="Q39" s="34">
        <v>10.039999999999999</v>
      </c>
      <c r="R39" s="34">
        <v>8.3699999999999992</v>
      </c>
      <c r="S39" s="34">
        <v>10.06</v>
      </c>
      <c r="T39" s="34">
        <v>8.4499999999999993</v>
      </c>
      <c r="U39" s="34">
        <v>10.41</v>
      </c>
      <c r="V39" s="34">
        <v>8.89</v>
      </c>
      <c r="W39" s="34">
        <v>10.92</v>
      </c>
      <c r="X39" s="34">
        <v>9.26</v>
      </c>
      <c r="Y39" s="34">
        <v>11.35</v>
      </c>
      <c r="Z39" s="34">
        <v>9.4600000000000009</v>
      </c>
    </row>
    <row r="40" spans="1:26" x14ac:dyDescent="0.25">
      <c r="A40" s="13" t="s">
        <v>37</v>
      </c>
      <c r="B40" s="11" t="s">
        <v>147</v>
      </c>
      <c r="C40" t="s">
        <v>256</v>
      </c>
      <c r="D40" s="28" t="s">
        <v>246</v>
      </c>
      <c r="E40" s="34">
        <v>7.78</v>
      </c>
      <c r="F40" s="34">
        <v>6.58</v>
      </c>
      <c r="G40" s="34">
        <v>8.07</v>
      </c>
      <c r="H40" s="34">
        <v>6.94</v>
      </c>
      <c r="I40" s="34">
        <v>8.65</v>
      </c>
      <c r="J40" s="34">
        <v>7.27</v>
      </c>
      <c r="K40" s="34">
        <v>8.81</v>
      </c>
      <c r="L40" s="34">
        <v>7.5</v>
      </c>
      <c r="M40" s="34">
        <v>9.3000000000000007</v>
      </c>
      <c r="N40" s="34">
        <v>7.8</v>
      </c>
      <c r="O40" s="34">
        <v>9.68</v>
      </c>
      <c r="P40" s="34">
        <v>8.09</v>
      </c>
      <c r="Q40" s="34">
        <v>10.039999999999999</v>
      </c>
      <c r="R40" s="34">
        <v>8.3699999999999992</v>
      </c>
      <c r="S40" s="34">
        <v>10.06</v>
      </c>
      <c r="T40" s="34">
        <v>8.4499999999999993</v>
      </c>
      <c r="U40" s="34">
        <v>10.41</v>
      </c>
      <c r="V40" s="34">
        <v>8.89</v>
      </c>
      <c r="W40" s="34">
        <v>10.92</v>
      </c>
      <c r="X40" s="34">
        <v>9.26</v>
      </c>
      <c r="Y40" s="34">
        <v>11.35</v>
      </c>
      <c r="Z40" s="34">
        <v>9.4600000000000009</v>
      </c>
    </row>
    <row r="41" spans="1:26" ht="30" x14ac:dyDescent="0.25">
      <c r="A41" s="1" t="s">
        <v>38</v>
      </c>
      <c r="B41" s="2" t="s">
        <v>148</v>
      </c>
      <c r="C41" t="s">
        <v>257</v>
      </c>
      <c r="D41" t="s">
        <v>247</v>
      </c>
      <c r="E41" s="34">
        <v>7.78</v>
      </c>
      <c r="F41" s="34">
        <v>6.94</v>
      </c>
      <c r="G41" s="34">
        <v>8.15</v>
      </c>
      <c r="H41" s="34">
        <v>7.17</v>
      </c>
      <c r="I41" s="34">
        <v>8.85</v>
      </c>
      <c r="J41" s="34">
        <v>7.55</v>
      </c>
      <c r="K41" s="34">
        <v>8.73</v>
      </c>
      <c r="L41" s="34">
        <v>7.65</v>
      </c>
      <c r="M41" s="36">
        <v>9.59</v>
      </c>
      <c r="N41" s="34">
        <v>7.94</v>
      </c>
      <c r="O41" s="34">
        <v>9.75</v>
      </c>
      <c r="P41" s="34">
        <v>8.57</v>
      </c>
      <c r="Q41" s="34">
        <v>10.33</v>
      </c>
      <c r="R41" s="34">
        <v>8.91</v>
      </c>
      <c r="S41" s="34">
        <v>10.5</v>
      </c>
      <c r="T41" s="34">
        <v>9.25</v>
      </c>
      <c r="U41" s="34">
        <v>11.39</v>
      </c>
      <c r="V41" s="34">
        <v>9.89</v>
      </c>
      <c r="W41" s="34">
        <v>11.59</v>
      </c>
      <c r="X41" s="34">
        <v>9.9499999999999993</v>
      </c>
      <c r="Y41" s="34">
        <v>12.37</v>
      </c>
      <c r="Z41" s="34">
        <v>10.82</v>
      </c>
    </row>
    <row r="42" spans="1:26" ht="30" x14ac:dyDescent="0.25">
      <c r="A42" s="1" t="s">
        <v>39</v>
      </c>
      <c r="B42" s="3" t="s">
        <v>149</v>
      </c>
      <c r="C42" t="s">
        <v>258</v>
      </c>
      <c r="D42" s="57" t="s">
        <v>248</v>
      </c>
      <c r="E42" s="34">
        <v>7.78</v>
      </c>
      <c r="F42" s="34">
        <v>6.94</v>
      </c>
      <c r="G42" s="34">
        <v>8.15</v>
      </c>
      <c r="H42" s="34">
        <v>7.17</v>
      </c>
      <c r="I42" s="34">
        <v>8.85</v>
      </c>
      <c r="J42" s="34">
        <v>7.55</v>
      </c>
      <c r="K42" s="34">
        <v>8.73</v>
      </c>
      <c r="L42" s="34">
        <v>7.65</v>
      </c>
      <c r="M42" s="36">
        <v>9.59</v>
      </c>
      <c r="N42" s="34">
        <v>7.94</v>
      </c>
      <c r="O42" s="34">
        <v>9.75</v>
      </c>
      <c r="P42" s="34">
        <v>8.57</v>
      </c>
      <c r="Q42" s="34">
        <v>10.33</v>
      </c>
      <c r="R42" s="34">
        <v>8.91</v>
      </c>
      <c r="S42" s="34">
        <v>10.5</v>
      </c>
      <c r="T42" s="34">
        <v>9.25</v>
      </c>
      <c r="U42" s="34">
        <v>11.39</v>
      </c>
      <c r="V42" s="34">
        <v>9.89</v>
      </c>
      <c r="W42" s="34">
        <v>11.59</v>
      </c>
      <c r="X42" s="34">
        <v>9.9499999999999993</v>
      </c>
      <c r="Y42" s="34">
        <v>12.37</v>
      </c>
      <c r="Z42" s="34">
        <v>10.82</v>
      </c>
    </row>
    <row r="43" spans="1:26" ht="45" x14ac:dyDescent="0.25">
      <c r="A43" s="2" t="s">
        <v>40</v>
      </c>
      <c r="B43" s="2" t="s">
        <v>150</v>
      </c>
      <c r="C43" t="s">
        <v>319</v>
      </c>
      <c r="D43" t="s">
        <v>249</v>
      </c>
      <c r="E43" s="34">
        <v>8.24</v>
      </c>
      <c r="F43" s="34">
        <v>7.45</v>
      </c>
      <c r="G43" s="34">
        <v>8.8699999999999992</v>
      </c>
      <c r="H43" s="34">
        <v>7.83</v>
      </c>
      <c r="I43" s="34">
        <v>8.99</v>
      </c>
      <c r="J43" s="34">
        <v>7.99</v>
      </c>
      <c r="K43" s="34">
        <v>9.24</v>
      </c>
      <c r="L43" s="34">
        <v>8.25</v>
      </c>
      <c r="M43" s="34">
        <v>9.58</v>
      </c>
      <c r="N43" s="34">
        <v>8.5299999999999994</v>
      </c>
      <c r="O43" s="34">
        <v>9.85</v>
      </c>
      <c r="P43" s="34">
        <v>8.7100000000000009</v>
      </c>
      <c r="Q43" s="34">
        <v>10.32</v>
      </c>
      <c r="R43" s="34">
        <v>9.1199999999999992</v>
      </c>
      <c r="S43" s="34">
        <v>10.62</v>
      </c>
      <c r="T43" s="34">
        <v>9.44</v>
      </c>
      <c r="U43" s="34">
        <v>11.11</v>
      </c>
      <c r="V43" s="34">
        <v>9.77</v>
      </c>
      <c r="W43" s="34">
        <v>11.43</v>
      </c>
      <c r="X43" s="34">
        <v>10.15</v>
      </c>
      <c r="Y43" s="34">
        <v>12</v>
      </c>
      <c r="Z43" s="34">
        <v>10.66</v>
      </c>
    </row>
    <row r="44" spans="1:26" ht="30" x14ac:dyDescent="0.25">
      <c r="A44" s="5" t="s">
        <v>41</v>
      </c>
      <c r="B44" s="5" t="s">
        <v>151</v>
      </c>
      <c r="C44" t="s">
        <v>261</v>
      </c>
      <c r="D44" s="32" t="s">
        <v>250</v>
      </c>
      <c r="E44" s="34">
        <v>8.84</v>
      </c>
      <c r="F44" s="34">
        <v>8.43</v>
      </c>
      <c r="G44" s="34">
        <v>9.75</v>
      </c>
      <c r="H44" s="34">
        <v>8.99</v>
      </c>
      <c r="I44" s="34">
        <v>9.6999999999999993</v>
      </c>
      <c r="J44" s="34">
        <v>8.98</v>
      </c>
      <c r="K44" s="34">
        <v>10.3</v>
      </c>
      <c r="L44" s="34">
        <v>9.52</v>
      </c>
      <c r="M44" s="34">
        <v>10.51</v>
      </c>
      <c r="N44" s="34">
        <v>9.75</v>
      </c>
      <c r="O44" s="34">
        <v>10.93</v>
      </c>
      <c r="P44" s="34">
        <v>10.28</v>
      </c>
      <c r="Q44" s="34">
        <v>11.6</v>
      </c>
      <c r="R44" s="34">
        <v>10.77</v>
      </c>
      <c r="S44" s="34">
        <v>11.4</v>
      </c>
      <c r="T44" s="34">
        <v>10.67</v>
      </c>
      <c r="U44" s="34">
        <v>12.28</v>
      </c>
      <c r="V44" s="34">
        <v>11.2</v>
      </c>
      <c r="W44" s="34">
        <v>12.74</v>
      </c>
      <c r="X44" s="34">
        <v>11.84</v>
      </c>
      <c r="Y44" s="34">
        <v>12.66</v>
      </c>
      <c r="Z44" s="34">
        <v>11.92</v>
      </c>
    </row>
    <row r="45" spans="1:26" ht="45" x14ac:dyDescent="0.25">
      <c r="A45" s="2" t="s">
        <v>42</v>
      </c>
      <c r="B45" s="6" t="s">
        <v>152</v>
      </c>
      <c r="C45" t="s">
        <v>320</v>
      </c>
      <c r="D45" s="58" t="s">
        <v>251</v>
      </c>
      <c r="E45" s="34">
        <v>7.98</v>
      </c>
      <c r="F45" s="34">
        <v>7.04</v>
      </c>
      <c r="G45" s="34">
        <v>8.5</v>
      </c>
      <c r="H45" s="34">
        <v>7.45</v>
      </c>
      <c r="I45" s="34">
        <v>8.7200000000000006</v>
      </c>
      <c r="J45" s="34">
        <v>7.64</v>
      </c>
      <c r="K45" s="34">
        <v>8.86</v>
      </c>
      <c r="L45" s="34">
        <v>7.91</v>
      </c>
      <c r="M45" s="34">
        <v>9.26</v>
      </c>
      <c r="N45" s="34">
        <v>8.15</v>
      </c>
      <c r="O45" s="34">
        <v>9.4499999999999993</v>
      </c>
      <c r="P45" s="34">
        <v>8.35</v>
      </c>
      <c r="Q45" s="34">
        <v>9.8699999999999992</v>
      </c>
      <c r="R45" s="34">
        <v>8.7200000000000006</v>
      </c>
      <c r="S45" s="34">
        <v>10.36</v>
      </c>
      <c r="T45" s="34">
        <v>9.06</v>
      </c>
      <c r="U45" s="34">
        <v>10.72</v>
      </c>
      <c r="V45" s="34">
        <v>9.33</v>
      </c>
      <c r="W45" s="34">
        <v>11.01</v>
      </c>
      <c r="X45" s="34">
        <v>9.67</v>
      </c>
      <c r="Y45" s="34">
        <v>11.79</v>
      </c>
      <c r="Z45" s="34">
        <v>10.25</v>
      </c>
    </row>
    <row r="46" spans="1:26" ht="30" x14ac:dyDescent="0.25">
      <c r="A46" s="6" t="s">
        <v>43</v>
      </c>
      <c r="B46" s="2" t="s">
        <v>153</v>
      </c>
      <c r="C46" t="s">
        <v>263</v>
      </c>
      <c r="D46" t="s">
        <v>252</v>
      </c>
      <c r="E46" s="34">
        <v>9.0399999999999991</v>
      </c>
      <c r="F46" s="34">
        <v>7.93</v>
      </c>
      <c r="G46" s="34">
        <v>9.6300000000000008</v>
      </c>
      <c r="H46" s="34">
        <v>8.4</v>
      </c>
      <c r="I46" s="34">
        <v>9.8000000000000007</v>
      </c>
      <c r="J46" s="34">
        <v>8.6999999999999993</v>
      </c>
      <c r="K46" s="34">
        <v>10.26</v>
      </c>
      <c r="L46" s="34">
        <v>9.1199999999999992</v>
      </c>
      <c r="M46" s="34">
        <v>10.64</v>
      </c>
      <c r="N46" s="34">
        <v>9.31</v>
      </c>
      <c r="O46" s="34">
        <v>11.06</v>
      </c>
      <c r="P46" s="34">
        <v>9.57</v>
      </c>
      <c r="Q46" s="34">
        <v>11.39</v>
      </c>
      <c r="R46" s="34">
        <v>10.02</v>
      </c>
      <c r="S46" s="34">
        <v>11.61</v>
      </c>
      <c r="T46" s="34">
        <v>10.220000000000001</v>
      </c>
      <c r="U46" s="34">
        <v>12.16</v>
      </c>
      <c r="V46" s="34">
        <v>10.75</v>
      </c>
      <c r="W46" s="34">
        <v>12.55</v>
      </c>
      <c r="X46" s="34">
        <v>11.01</v>
      </c>
      <c r="Y46" s="34">
        <v>13.05</v>
      </c>
      <c r="Z46" s="34">
        <v>11.35</v>
      </c>
    </row>
    <row r="47" spans="1:26" ht="30" x14ac:dyDescent="0.25">
      <c r="A47" s="23" t="s">
        <v>44</v>
      </c>
      <c r="B47" s="7" t="s">
        <v>154</v>
      </c>
      <c r="C47" t="s">
        <v>264</v>
      </c>
      <c r="D47" s="59" t="s">
        <v>253</v>
      </c>
      <c r="E47" s="34">
        <v>9.0399999999999991</v>
      </c>
      <c r="F47" s="34">
        <v>7.93</v>
      </c>
      <c r="G47" s="34">
        <v>9.6300000000000008</v>
      </c>
      <c r="H47" s="34">
        <v>8.4</v>
      </c>
      <c r="I47" s="34">
        <v>9.8000000000000007</v>
      </c>
      <c r="J47" s="34">
        <v>8.6999999999999993</v>
      </c>
      <c r="K47" s="34">
        <v>10.26</v>
      </c>
      <c r="L47" s="34">
        <v>9.1199999999999992</v>
      </c>
      <c r="M47" s="34">
        <v>10.64</v>
      </c>
      <c r="N47" s="34">
        <v>9.31</v>
      </c>
      <c r="O47" s="34">
        <v>11.06</v>
      </c>
      <c r="P47" s="34">
        <v>9.57</v>
      </c>
      <c r="Q47" s="34">
        <v>11.39</v>
      </c>
      <c r="R47" s="34">
        <v>10.02</v>
      </c>
      <c r="S47" s="34">
        <v>11.61</v>
      </c>
      <c r="T47" s="34">
        <v>10.220000000000001</v>
      </c>
      <c r="U47" s="34">
        <v>12.16</v>
      </c>
      <c r="V47" s="34">
        <v>10.75</v>
      </c>
      <c r="W47" s="34">
        <v>12.55</v>
      </c>
      <c r="X47" s="34">
        <v>11.01</v>
      </c>
      <c r="Y47" s="34">
        <v>13.05</v>
      </c>
      <c r="Z47" s="34">
        <v>11.35</v>
      </c>
    </row>
    <row r="48" spans="1:26" ht="45" x14ac:dyDescent="0.25">
      <c r="A48" s="12" t="s">
        <v>45</v>
      </c>
      <c r="B48" s="2" t="s">
        <v>155</v>
      </c>
      <c r="C48" t="s">
        <v>321</v>
      </c>
      <c r="D48" t="s">
        <v>254</v>
      </c>
      <c r="E48" s="34">
        <v>8.86</v>
      </c>
      <c r="F48" s="34">
        <v>7.67</v>
      </c>
      <c r="G48" s="34">
        <v>9.5399999999999991</v>
      </c>
      <c r="H48" s="34">
        <v>8.06</v>
      </c>
      <c r="I48" s="34">
        <v>9.89</v>
      </c>
      <c r="J48" s="34">
        <v>8.1999999999999993</v>
      </c>
      <c r="K48" s="34">
        <v>10.26</v>
      </c>
      <c r="L48" s="34">
        <v>8.5399999999999991</v>
      </c>
      <c r="M48" s="34">
        <v>11.45</v>
      </c>
      <c r="N48" s="34">
        <v>9.2799999999999994</v>
      </c>
      <c r="O48" s="34">
        <v>11.66</v>
      </c>
      <c r="P48" s="34">
        <v>9.4600000000000009</v>
      </c>
      <c r="Q48" s="34">
        <v>12</v>
      </c>
      <c r="R48" s="34">
        <v>9.74</v>
      </c>
      <c r="S48" s="34">
        <v>12.52</v>
      </c>
      <c r="T48" s="34">
        <v>10.3</v>
      </c>
      <c r="U48" s="34">
        <v>12.99</v>
      </c>
      <c r="V48" s="34">
        <v>10.57</v>
      </c>
      <c r="W48" s="34">
        <v>13.69</v>
      </c>
      <c r="X48" s="34">
        <v>11.04</v>
      </c>
      <c r="Y48" s="34">
        <v>14.03</v>
      </c>
      <c r="Z48" s="34">
        <v>11.53</v>
      </c>
    </row>
    <row r="49" spans="1:26" ht="45" x14ac:dyDescent="0.25">
      <c r="A49" s="12" t="s">
        <v>46</v>
      </c>
      <c r="B49" s="1" t="s">
        <v>156</v>
      </c>
      <c r="C49" t="s">
        <v>322</v>
      </c>
      <c r="D49" s="60" t="s">
        <v>255</v>
      </c>
      <c r="E49" s="34">
        <v>10.210000000000001</v>
      </c>
      <c r="F49" s="34">
        <v>8.43</v>
      </c>
      <c r="G49" s="34">
        <v>10.67</v>
      </c>
      <c r="H49" s="34">
        <v>8.6999999999999993</v>
      </c>
      <c r="I49" s="34">
        <v>11.31</v>
      </c>
      <c r="J49" s="34">
        <v>8.82</v>
      </c>
      <c r="K49" s="34">
        <v>11.16</v>
      </c>
      <c r="L49" s="34">
        <v>9.15</v>
      </c>
      <c r="M49" s="34">
        <v>12.46</v>
      </c>
      <c r="N49" s="34">
        <v>9.61</v>
      </c>
      <c r="O49" s="36">
        <v>11.78</v>
      </c>
      <c r="P49" s="34">
        <v>9.9</v>
      </c>
      <c r="Q49" s="34">
        <v>12.53</v>
      </c>
      <c r="R49" s="36">
        <v>10.24</v>
      </c>
      <c r="S49" s="34">
        <v>11.91</v>
      </c>
      <c r="T49" s="41">
        <v>10.23</v>
      </c>
      <c r="U49" s="34">
        <v>13.32</v>
      </c>
      <c r="V49" s="41">
        <v>11.78</v>
      </c>
      <c r="W49" s="34">
        <v>13.58</v>
      </c>
      <c r="X49" s="41">
        <v>10.79</v>
      </c>
      <c r="Y49" s="41">
        <v>13.97</v>
      </c>
      <c r="Z49" s="37">
        <v>11.81</v>
      </c>
    </row>
    <row r="50" spans="1:26" ht="30" x14ac:dyDescent="0.25">
      <c r="A50" s="15" t="s">
        <v>47</v>
      </c>
      <c r="B50" s="1" t="s">
        <v>157</v>
      </c>
      <c r="C50" t="s">
        <v>323</v>
      </c>
      <c r="D50" s="61" t="s">
        <v>256</v>
      </c>
      <c r="E50" s="34">
        <v>8.1300000000000008</v>
      </c>
      <c r="F50" s="34">
        <v>7.19</v>
      </c>
      <c r="G50" s="34">
        <v>8.91</v>
      </c>
      <c r="H50" s="34">
        <v>7.57</v>
      </c>
      <c r="I50" s="34">
        <v>9.17</v>
      </c>
      <c r="J50" s="34">
        <v>7.68</v>
      </c>
      <c r="K50" s="34">
        <v>9.43</v>
      </c>
      <c r="L50" s="34">
        <v>8.06</v>
      </c>
      <c r="M50" s="34">
        <v>9.8699999999999992</v>
      </c>
      <c r="N50" s="34">
        <v>8.2799999999999994</v>
      </c>
      <c r="O50" s="34">
        <v>10.39</v>
      </c>
      <c r="P50" s="34">
        <v>8.66</v>
      </c>
      <c r="Q50" s="34">
        <v>11.15</v>
      </c>
      <c r="R50" s="34">
        <v>9.1199999999999992</v>
      </c>
      <c r="S50" s="34">
        <v>11.51</v>
      </c>
      <c r="T50" s="34">
        <v>9.5</v>
      </c>
      <c r="U50" s="34">
        <v>11.95</v>
      </c>
      <c r="V50" s="34">
        <v>9.82</v>
      </c>
      <c r="W50" s="34">
        <v>12.09</v>
      </c>
      <c r="X50" s="34">
        <v>9.81</v>
      </c>
      <c r="Y50" s="34">
        <v>12.81</v>
      </c>
      <c r="Z50" s="34">
        <v>10.89</v>
      </c>
    </row>
    <row r="51" spans="1:26" ht="30" x14ac:dyDescent="0.25">
      <c r="A51" s="16" t="s">
        <v>48</v>
      </c>
      <c r="B51" s="1" t="s">
        <v>158</v>
      </c>
      <c r="C51" t="s">
        <v>267</v>
      </c>
      <c r="D51" t="s">
        <v>257</v>
      </c>
      <c r="E51" s="34">
        <v>8.8000000000000007</v>
      </c>
      <c r="F51" s="34">
        <v>7.38</v>
      </c>
      <c r="G51" s="34">
        <v>9.73</v>
      </c>
      <c r="H51" s="34">
        <v>8</v>
      </c>
      <c r="I51" s="34">
        <v>10.17</v>
      </c>
      <c r="J51" s="34">
        <v>8.14</v>
      </c>
      <c r="K51" s="34">
        <v>10.37</v>
      </c>
      <c r="L51" s="34">
        <v>8.4700000000000006</v>
      </c>
      <c r="M51" s="34">
        <v>12.56</v>
      </c>
      <c r="N51" s="34">
        <v>9.77</v>
      </c>
      <c r="O51" s="34">
        <v>12.62</v>
      </c>
      <c r="P51" s="34">
        <v>9.48</v>
      </c>
      <c r="Q51" s="34">
        <v>12.92</v>
      </c>
      <c r="R51" s="34">
        <v>9.69</v>
      </c>
      <c r="S51" s="34">
        <v>13.93</v>
      </c>
      <c r="T51" s="41">
        <v>10.42</v>
      </c>
      <c r="U51" s="34">
        <v>13.98</v>
      </c>
      <c r="V51" s="41">
        <v>11.03</v>
      </c>
      <c r="W51" s="34">
        <v>14.5</v>
      </c>
      <c r="X51" s="41">
        <v>11.12</v>
      </c>
      <c r="Y51" s="34">
        <v>14.7</v>
      </c>
      <c r="Z51" s="41">
        <v>11.01</v>
      </c>
    </row>
    <row r="52" spans="1:26" ht="30" x14ac:dyDescent="0.25">
      <c r="A52" s="16" t="s">
        <v>49</v>
      </c>
      <c r="B52" s="1" t="s">
        <v>159</v>
      </c>
      <c r="C52" t="s">
        <v>268</v>
      </c>
      <c r="D52" t="s">
        <v>258</v>
      </c>
      <c r="E52" s="34">
        <v>9.36</v>
      </c>
      <c r="F52" s="34">
        <v>8.2799999999999994</v>
      </c>
      <c r="G52" s="34">
        <v>9.67</v>
      </c>
      <c r="H52" s="34">
        <v>8.56</v>
      </c>
      <c r="I52" s="34">
        <v>9.98</v>
      </c>
      <c r="J52" s="34">
        <v>8.7200000000000006</v>
      </c>
      <c r="K52" s="34">
        <v>10.84</v>
      </c>
      <c r="L52" s="34">
        <v>9.18</v>
      </c>
      <c r="M52" s="34">
        <v>11.85</v>
      </c>
      <c r="N52" s="34">
        <v>10.119999999999999</v>
      </c>
      <c r="O52" s="34">
        <v>12.22</v>
      </c>
      <c r="P52" s="34">
        <v>10.28</v>
      </c>
      <c r="Q52" s="34">
        <v>12.1</v>
      </c>
      <c r="R52" s="34">
        <v>10.24</v>
      </c>
      <c r="S52" s="34">
        <v>12.89</v>
      </c>
      <c r="T52" s="34">
        <v>11.51</v>
      </c>
      <c r="U52" s="34">
        <v>13.37</v>
      </c>
      <c r="V52" s="34">
        <v>11.08</v>
      </c>
      <c r="W52" s="34">
        <v>14.85</v>
      </c>
      <c r="X52" s="34">
        <v>12.6</v>
      </c>
      <c r="Y52" s="34">
        <v>14.75</v>
      </c>
      <c r="Z52" s="34">
        <v>12.37</v>
      </c>
    </row>
    <row r="53" spans="1:26" ht="30" x14ac:dyDescent="0.25">
      <c r="A53" s="16" t="s">
        <v>50</v>
      </c>
      <c r="B53" s="2" t="s">
        <v>160</v>
      </c>
      <c r="C53" t="s">
        <v>324</v>
      </c>
      <c r="D53" t="s">
        <v>259</v>
      </c>
      <c r="E53" s="34">
        <v>9.9700000000000006</v>
      </c>
      <c r="F53" s="34">
        <v>9.1300000000000008</v>
      </c>
      <c r="G53" s="34">
        <v>10.52</v>
      </c>
      <c r="H53" s="34">
        <v>9.74</v>
      </c>
      <c r="I53" s="34">
        <v>10.88</v>
      </c>
      <c r="J53" s="34">
        <v>9.8699999999999992</v>
      </c>
      <c r="K53" s="34">
        <v>11.25</v>
      </c>
      <c r="L53" s="34">
        <v>10.32</v>
      </c>
      <c r="M53" s="34">
        <v>11.7</v>
      </c>
      <c r="N53" s="34">
        <v>10.67</v>
      </c>
      <c r="O53" s="34">
        <v>12.29</v>
      </c>
      <c r="P53" s="34">
        <v>11.1</v>
      </c>
      <c r="Q53" s="34">
        <v>13.23</v>
      </c>
      <c r="R53" s="34">
        <v>11.65</v>
      </c>
      <c r="S53" s="34">
        <v>13.66</v>
      </c>
      <c r="T53" s="34">
        <v>12.11</v>
      </c>
      <c r="U53" s="34">
        <v>14.23</v>
      </c>
      <c r="V53" s="34">
        <v>12.66</v>
      </c>
      <c r="W53" s="34">
        <v>14.79</v>
      </c>
      <c r="X53" s="34">
        <v>13.29</v>
      </c>
      <c r="Y53" s="34">
        <v>14.87</v>
      </c>
      <c r="Z53" s="34">
        <v>13.21</v>
      </c>
    </row>
    <row r="54" spans="1:26" ht="60" x14ac:dyDescent="0.25">
      <c r="A54" s="17" t="s">
        <v>51</v>
      </c>
      <c r="B54" s="8" t="s">
        <v>161</v>
      </c>
      <c r="C54" t="s">
        <v>271</v>
      </c>
      <c r="D54" t="s">
        <v>260</v>
      </c>
      <c r="E54" s="34">
        <v>9.9700000000000006</v>
      </c>
      <c r="F54" s="34">
        <v>9.06</v>
      </c>
      <c r="G54" s="34">
        <v>10.52</v>
      </c>
      <c r="H54" s="34">
        <v>9.67</v>
      </c>
      <c r="I54" s="34">
        <v>10.66</v>
      </c>
      <c r="J54" s="34">
        <v>9.5500000000000007</v>
      </c>
      <c r="K54" s="34">
        <v>10.92</v>
      </c>
      <c r="L54" s="34">
        <v>9.9</v>
      </c>
      <c r="M54" s="34">
        <v>11.42</v>
      </c>
      <c r="N54" s="34">
        <v>10.34</v>
      </c>
      <c r="O54" s="34">
        <v>12.02</v>
      </c>
      <c r="P54" s="34">
        <v>10.98</v>
      </c>
      <c r="Q54" s="34">
        <v>12.74</v>
      </c>
      <c r="R54" s="34">
        <v>11.01</v>
      </c>
      <c r="S54" s="34">
        <v>13.34</v>
      </c>
      <c r="T54" s="34">
        <v>11.77</v>
      </c>
      <c r="U54" s="34">
        <v>13.53</v>
      </c>
      <c r="V54" s="34">
        <v>11.93</v>
      </c>
      <c r="W54" s="34">
        <v>14.12</v>
      </c>
      <c r="X54" s="34">
        <v>12.55</v>
      </c>
      <c r="Y54" s="34">
        <v>14.41</v>
      </c>
      <c r="Z54" s="34">
        <v>12.78</v>
      </c>
    </row>
    <row r="55" spans="1:26" ht="45" x14ac:dyDescent="0.25">
      <c r="A55" s="9" t="s">
        <v>52</v>
      </c>
      <c r="B55" s="9" t="s">
        <v>162</v>
      </c>
      <c r="C55" t="s">
        <v>270</v>
      </c>
      <c r="D55" t="s">
        <v>261</v>
      </c>
      <c r="E55" s="34">
        <v>9.9600000000000009</v>
      </c>
      <c r="F55" s="34">
        <v>9.26</v>
      </c>
      <c r="G55" s="34">
        <v>10.54</v>
      </c>
      <c r="H55" s="34">
        <v>9.8000000000000007</v>
      </c>
      <c r="I55" s="34">
        <v>11.17</v>
      </c>
      <c r="J55" s="34">
        <v>10.199999999999999</v>
      </c>
      <c r="K55" s="34">
        <v>11.7</v>
      </c>
      <c r="L55" s="34">
        <v>10.86</v>
      </c>
      <c r="M55" s="34">
        <v>12.08</v>
      </c>
      <c r="N55" s="34">
        <v>11.12</v>
      </c>
      <c r="O55" s="34">
        <v>12.65</v>
      </c>
      <c r="P55" s="34">
        <v>11.3</v>
      </c>
      <c r="Q55" s="34">
        <v>13.87</v>
      </c>
      <c r="R55" s="34">
        <v>12.33</v>
      </c>
      <c r="S55" s="34">
        <v>14.04</v>
      </c>
      <c r="T55" s="34">
        <v>12.42</v>
      </c>
      <c r="U55" s="34">
        <v>15.07</v>
      </c>
      <c r="V55" s="34">
        <v>13.48</v>
      </c>
      <c r="W55" s="34">
        <v>15.56</v>
      </c>
      <c r="X55" s="34">
        <v>13.84</v>
      </c>
      <c r="Y55" s="34">
        <v>15.44</v>
      </c>
      <c r="Z55" s="34">
        <v>13.79</v>
      </c>
    </row>
    <row r="56" spans="1:26" ht="45" x14ac:dyDescent="0.25">
      <c r="A56" s="3" t="s">
        <v>53</v>
      </c>
      <c r="B56" s="2" t="s">
        <v>163</v>
      </c>
      <c r="C56" t="s">
        <v>325</v>
      </c>
      <c r="D56" t="s">
        <v>262</v>
      </c>
      <c r="E56" s="34">
        <v>6.98</v>
      </c>
      <c r="F56" s="34">
        <v>6</v>
      </c>
      <c r="G56" s="34">
        <v>7.5</v>
      </c>
      <c r="H56" s="34">
        <v>6.45</v>
      </c>
      <c r="I56" s="34">
        <v>7.81</v>
      </c>
      <c r="J56" s="34">
        <v>6.68</v>
      </c>
      <c r="K56" s="34">
        <v>8.1</v>
      </c>
      <c r="L56" s="34">
        <v>6.85</v>
      </c>
      <c r="M56" s="34">
        <v>8.2200000000000006</v>
      </c>
      <c r="N56" s="34">
        <v>7.13</v>
      </c>
      <c r="O56" s="34">
        <v>8.98</v>
      </c>
      <c r="P56" s="34">
        <v>7.39</v>
      </c>
      <c r="Q56" s="34">
        <v>9.3800000000000008</v>
      </c>
      <c r="R56" s="34">
        <v>7.81</v>
      </c>
      <c r="S56" s="34">
        <v>9.57</v>
      </c>
      <c r="T56" s="34">
        <v>8.11</v>
      </c>
      <c r="U56" s="34">
        <v>10.42</v>
      </c>
      <c r="V56" s="34">
        <v>8.34</v>
      </c>
      <c r="W56" s="34">
        <v>10.54</v>
      </c>
      <c r="X56" s="34">
        <v>8.35</v>
      </c>
      <c r="Y56" s="34">
        <v>10.88</v>
      </c>
      <c r="Z56" s="34">
        <v>8.75</v>
      </c>
    </row>
    <row r="57" spans="1:26" ht="30" x14ac:dyDescent="0.25">
      <c r="A57" s="5" t="s">
        <v>54</v>
      </c>
      <c r="B57" s="13" t="s">
        <v>164</v>
      </c>
      <c r="C57" t="s">
        <v>326</v>
      </c>
      <c r="D57" t="s">
        <v>263</v>
      </c>
      <c r="E57" s="34">
        <v>6.94</v>
      </c>
      <c r="F57" s="34">
        <v>6.01</v>
      </c>
      <c r="G57" s="34">
        <v>7.45</v>
      </c>
      <c r="H57" s="34">
        <v>6.45</v>
      </c>
      <c r="I57" s="34">
        <v>7.73</v>
      </c>
      <c r="J57" s="34">
        <v>6.67</v>
      </c>
      <c r="K57" s="34">
        <v>8.11</v>
      </c>
      <c r="L57" s="34">
        <v>6.85</v>
      </c>
      <c r="M57" s="34">
        <v>8.24</v>
      </c>
      <c r="N57" s="34">
        <v>7.15</v>
      </c>
      <c r="O57" s="34">
        <v>9.06</v>
      </c>
      <c r="P57" s="34">
        <v>7.44</v>
      </c>
      <c r="Q57" s="34">
        <v>9.48</v>
      </c>
      <c r="R57" s="34">
        <v>7.84</v>
      </c>
      <c r="S57" s="34">
        <v>9.6999999999999993</v>
      </c>
      <c r="T57" s="34">
        <v>8.18</v>
      </c>
      <c r="U57" s="34">
        <v>10.61</v>
      </c>
      <c r="V57" s="34">
        <v>8.42</v>
      </c>
      <c r="W57" s="41">
        <v>10.68</v>
      </c>
      <c r="X57" s="34">
        <v>8.3699999999999992</v>
      </c>
      <c r="Y57" s="34">
        <v>10.96</v>
      </c>
      <c r="Z57" s="34">
        <v>8.82</v>
      </c>
    </row>
    <row r="58" spans="1:26" ht="30" x14ac:dyDescent="0.25">
      <c r="A58" s="19" t="s">
        <v>55</v>
      </c>
      <c r="B58" s="1" t="s">
        <v>165</v>
      </c>
      <c r="C58" t="s">
        <v>327</v>
      </c>
      <c r="D58" t="s">
        <v>264</v>
      </c>
      <c r="E58" s="37">
        <v>7.88</v>
      </c>
      <c r="F58" s="37">
        <v>5.74</v>
      </c>
      <c r="G58" s="37">
        <v>8.43</v>
      </c>
      <c r="H58" s="37">
        <v>6.47</v>
      </c>
      <c r="I58" s="36">
        <v>9.0399999999999991</v>
      </c>
      <c r="J58" s="37">
        <v>6.83</v>
      </c>
      <c r="K58" s="36">
        <v>7.91</v>
      </c>
      <c r="L58" s="36">
        <v>6.76</v>
      </c>
      <c r="M58" s="36">
        <v>7.74</v>
      </c>
      <c r="N58" s="36">
        <v>6.73</v>
      </c>
      <c r="O58" s="36">
        <v>7.85</v>
      </c>
      <c r="P58" s="36">
        <v>6.75</v>
      </c>
      <c r="Q58" s="36">
        <v>8.19</v>
      </c>
      <c r="R58" s="36">
        <v>7.05</v>
      </c>
      <c r="S58" s="41">
        <v>8.0500000000000007</v>
      </c>
      <c r="T58" s="41">
        <v>7.22</v>
      </c>
      <c r="U58" s="41">
        <v>8.48</v>
      </c>
      <c r="V58" s="41">
        <v>7.97</v>
      </c>
      <c r="W58" s="34">
        <v>9.08</v>
      </c>
      <c r="X58" s="41">
        <v>8.01</v>
      </c>
      <c r="Y58" s="37">
        <v>10.23</v>
      </c>
      <c r="Z58" s="41">
        <v>8.5</v>
      </c>
    </row>
    <row r="59" spans="1:26" ht="30" x14ac:dyDescent="0.25">
      <c r="A59" s="7" t="s">
        <v>56</v>
      </c>
      <c r="B59" s="2" t="s">
        <v>166</v>
      </c>
      <c r="C59" t="s">
        <v>328</v>
      </c>
      <c r="D59" t="s">
        <v>265</v>
      </c>
      <c r="E59" s="34">
        <v>11.51</v>
      </c>
      <c r="F59" s="34">
        <v>9.7899999999999991</v>
      </c>
      <c r="G59" s="34">
        <v>11.69</v>
      </c>
      <c r="H59" s="34">
        <v>10.11</v>
      </c>
      <c r="I59" s="34">
        <v>12.42</v>
      </c>
      <c r="J59" s="34">
        <v>10.44</v>
      </c>
      <c r="K59" s="34">
        <v>13.1</v>
      </c>
      <c r="L59" s="34">
        <v>11.27</v>
      </c>
      <c r="M59" s="34">
        <v>13.19</v>
      </c>
      <c r="N59" s="34">
        <v>11.19</v>
      </c>
      <c r="O59" s="34">
        <v>13.45</v>
      </c>
      <c r="P59" s="34">
        <v>11.51</v>
      </c>
      <c r="Q59" s="34">
        <v>14</v>
      </c>
      <c r="R59" s="34">
        <v>12.27</v>
      </c>
      <c r="S59" s="34">
        <v>14.29</v>
      </c>
      <c r="T59" s="34">
        <v>12.49</v>
      </c>
      <c r="U59" s="34">
        <v>15.36</v>
      </c>
      <c r="V59" s="34">
        <v>13.48</v>
      </c>
      <c r="W59" s="34">
        <v>15.35</v>
      </c>
      <c r="X59" s="34">
        <v>13.34</v>
      </c>
      <c r="Y59" s="34">
        <v>15.64</v>
      </c>
      <c r="Z59" s="34">
        <v>13.65</v>
      </c>
    </row>
    <row r="60" spans="1:26" x14ac:dyDescent="0.25">
      <c r="A60" s="8" t="s">
        <v>57</v>
      </c>
      <c r="B60" s="5" t="s">
        <v>167</v>
      </c>
      <c r="C60" t="s">
        <v>272</v>
      </c>
      <c r="D60" t="s">
        <v>266</v>
      </c>
      <c r="E60" s="34">
        <v>11.85</v>
      </c>
      <c r="F60" s="34">
        <v>9.93</v>
      </c>
      <c r="G60" s="34">
        <v>12.02</v>
      </c>
      <c r="H60" s="34">
        <v>10.39</v>
      </c>
      <c r="I60" s="34">
        <v>12.92</v>
      </c>
      <c r="J60" s="34">
        <v>10.71</v>
      </c>
      <c r="K60" s="34">
        <v>13.64</v>
      </c>
      <c r="L60" s="34">
        <v>11.65</v>
      </c>
      <c r="M60" s="34">
        <v>13.95</v>
      </c>
      <c r="N60" s="34">
        <v>11.81</v>
      </c>
      <c r="O60" s="34">
        <v>14.44</v>
      </c>
      <c r="P60" s="34">
        <v>12.15</v>
      </c>
      <c r="Q60" s="34">
        <v>14.69</v>
      </c>
      <c r="R60" s="34">
        <v>12.58</v>
      </c>
      <c r="S60" s="34">
        <v>14.73</v>
      </c>
      <c r="T60" s="34">
        <v>12.64</v>
      </c>
      <c r="U60" s="34">
        <v>16.32</v>
      </c>
      <c r="V60" s="34">
        <v>14.6</v>
      </c>
      <c r="W60" s="34">
        <v>15.9</v>
      </c>
      <c r="X60" s="34">
        <v>14.15</v>
      </c>
      <c r="Y60" s="34">
        <v>16.34</v>
      </c>
      <c r="Z60" s="34">
        <v>14.69</v>
      </c>
    </row>
    <row r="61" spans="1:26" ht="30" x14ac:dyDescent="0.25">
      <c r="A61" s="9" t="s">
        <v>58</v>
      </c>
      <c r="B61" s="6" t="s">
        <v>168</v>
      </c>
      <c r="C61" t="s">
        <v>273</v>
      </c>
      <c r="D61" t="s">
        <v>267</v>
      </c>
      <c r="E61" s="34">
        <v>10.51</v>
      </c>
      <c r="F61" s="34">
        <v>9.3800000000000008</v>
      </c>
      <c r="G61" s="34">
        <v>10.83</v>
      </c>
      <c r="H61" s="34">
        <v>9.57</v>
      </c>
      <c r="I61" s="34">
        <v>11.21</v>
      </c>
      <c r="J61" s="34">
        <v>9.7899999999999991</v>
      </c>
      <c r="K61" s="34">
        <v>11.55</v>
      </c>
      <c r="L61" s="34">
        <v>10.29</v>
      </c>
      <c r="M61" s="34">
        <v>11.68</v>
      </c>
      <c r="N61" s="34">
        <v>10.23</v>
      </c>
      <c r="O61" s="34">
        <v>11.55</v>
      </c>
      <c r="P61" s="34">
        <v>10.42</v>
      </c>
      <c r="Q61" s="34">
        <v>12.05</v>
      </c>
      <c r="R61" s="34">
        <v>11.12</v>
      </c>
      <c r="S61" s="34">
        <v>13.1</v>
      </c>
      <c r="T61" s="34">
        <v>11.82</v>
      </c>
      <c r="U61" s="34">
        <v>13.44</v>
      </c>
      <c r="V61" s="34">
        <v>12.12</v>
      </c>
      <c r="W61" s="34">
        <v>13.58</v>
      </c>
      <c r="X61" s="34">
        <v>12.16</v>
      </c>
      <c r="Y61" s="34">
        <v>14.21</v>
      </c>
      <c r="Z61" s="34">
        <v>12.43</v>
      </c>
    </row>
    <row r="62" spans="1:26" ht="30" x14ac:dyDescent="0.25">
      <c r="A62" s="13" t="s">
        <v>59</v>
      </c>
      <c r="B62" s="1" t="s">
        <v>169</v>
      </c>
      <c r="C62" t="s">
        <v>274</v>
      </c>
      <c r="D62" t="s">
        <v>268</v>
      </c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6">
        <v>11.59</v>
      </c>
      <c r="P62" s="34">
        <v>10.75</v>
      </c>
      <c r="Q62" s="34"/>
      <c r="R62" s="34"/>
      <c r="S62" s="34"/>
      <c r="T62" s="34"/>
      <c r="U62" s="37">
        <v>11.52</v>
      </c>
      <c r="V62" s="37">
        <v>10.14</v>
      </c>
      <c r="W62" s="34"/>
      <c r="X62" s="34"/>
      <c r="Y62" s="34"/>
      <c r="Z62" s="34"/>
    </row>
    <row r="63" spans="1:26" x14ac:dyDescent="0.25">
      <c r="A63" s="5" t="s">
        <v>60</v>
      </c>
      <c r="B63" s="15" t="s">
        <v>170</v>
      </c>
      <c r="C63" t="s">
        <v>329</v>
      </c>
      <c r="D63" t="s">
        <v>269</v>
      </c>
      <c r="E63" s="34">
        <v>8.24</v>
      </c>
      <c r="F63" s="34">
        <v>7.18</v>
      </c>
      <c r="G63" s="34">
        <v>8.4700000000000006</v>
      </c>
      <c r="H63" s="34">
        <v>7.4</v>
      </c>
      <c r="I63" s="34">
        <v>8.93</v>
      </c>
      <c r="J63" s="34">
        <v>7.77</v>
      </c>
      <c r="K63" s="34">
        <v>9.4600000000000009</v>
      </c>
      <c r="L63" s="34">
        <v>8.15</v>
      </c>
      <c r="M63" s="34">
        <v>10.029999999999999</v>
      </c>
      <c r="N63" s="34">
        <v>8.68</v>
      </c>
      <c r="O63" s="34">
        <v>10.68</v>
      </c>
      <c r="P63" s="34">
        <v>9.2100000000000009</v>
      </c>
      <c r="Q63" s="34">
        <v>11.21</v>
      </c>
      <c r="R63" s="34">
        <v>9.6999999999999993</v>
      </c>
      <c r="S63" s="34">
        <v>11.6</v>
      </c>
      <c r="T63" s="34">
        <v>10.1</v>
      </c>
      <c r="U63" s="34">
        <v>12.12</v>
      </c>
      <c r="V63" s="34">
        <v>10.48</v>
      </c>
      <c r="W63" s="34">
        <v>12.78</v>
      </c>
      <c r="X63" s="34">
        <v>11</v>
      </c>
      <c r="Y63" s="34">
        <v>13.28</v>
      </c>
      <c r="Z63" s="34">
        <v>11.33</v>
      </c>
    </row>
    <row r="64" spans="1:26" ht="30" x14ac:dyDescent="0.25">
      <c r="A64" s="18" t="s">
        <v>61</v>
      </c>
      <c r="B64" s="1" t="s">
        <v>171</v>
      </c>
      <c r="C64" t="s">
        <v>330</v>
      </c>
      <c r="D64" t="s">
        <v>270</v>
      </c>
      <c r="E64" s="34">
        <v>8.24</v>
      </c>
      <c r="F64" s="34">
        <v>7.18</v>
      </c>
      <c r="G64" s="34">
        <v>8.4700000000000006</v>
      </c>
      <c r="H64" s="34">
        <v>7.4</v>
      </c>
      <c r="I64" s="34">
        <v>8.93</v>
      </c>
      <c r="J64" s="34">
        <v>7.77</v>
      </c>
      <c r="K64" s="34">
        <v>9.4600000000000009</v>
      </c>
      <c r="L64" s="34">
        <v>8.15</v>
      </c>
      <c r="M64" s="34">
        <v>10.029999999999999</v>
      </c>
      <c r="N64" s="34">
        <v>8.68</v>
      </c>
      <c r="O64" s="34">
        <v>10.68</v>
      </c>
      <c r="P64" s="34">
        <v>9.2100000000000009</v>
      </c>
      <c r="Q64" s="34">
        <v>11.21</v>
      </c>
      <c r="R64" s="34">
        <v>9.6999999999999993</v>
      </c>
      <c r="S64" s="34">
        <v>11.6</v>
      </c>
      <c r="T64" s="34">
        <v>10.1</v>
      </c>
      <c r="U64" s="34">
        <v>12.12</v>
      </c>
      <c r="V64" s="34">
        <v>10.48</v>
      </c>
      <c r="W64" s="34">
        <v>12.78</v>
      </c>
      <c r="X64" s="34">
        <v>11</v>
      </c>
      <c r="Y64" s="34">
        <v>13.28</v>
      </c>
      <c r="Z64" s="34">
        <v>11.33</v>
      </c>
    </row>
    <row r="65" spans="1:26" ht="45" x14ac:dyDescent="0.25">
      <c r="A65" s="12" t="s">
        <v>62</v>
      </c>
      <c r="B65" s="17" t="s">
        <v>172</v>
      </c>
      <c r="C65" t="s">
        <v>276</v>
      </c>
      <c r="D65" t="s">
        <v>271</v>
      </c>
      <c r="E65" s="34">
        <v>7.34</v>
      </c>
      <c r="F65" s="34">
        <v>5.32</v>
      </c>
      <c r="G65" s="34">
        <v>7.79</v>
      </c>
      <c r="H65" s="34">
        <v>5.5</v>
      </c>
      <c r="I65" s="34">
        <v>8.09</v>
      </c>
      <c r="J65" s="34">
        <v>5.75</v>
      </c>
      <c r="K65" s="34">
        <v>8.4</v>
      </c>
      <c r="L65" s="34">
        <v>5.91</v>
      </c>
      <c r="M65" s="34">
        <v>8.82</v>
      </c>
      <c r="N65" s="34">
        <v>6.19</v>
      </c>
      <c r="O65" s="34">
        <v>9.17</v>
      </c>
      <c r="P65" s="34">
        <v>6.38</v>
      </c>
      <c r="Q65" s="34">
        <v>9.4700000000000006</v>
      </c>
      <c r="R65" s="34">
        <v>6.6</v>
      </c>
      <c r="S65" s="34">
        <v>9.5299999999999994</v>
      </c>
      <c r="T65" s="34">
        <v>6.63</v>
      </c>
      <c r="U65" s="34">
        <v>9.67</v>
      </c>
      <c r="V65" s="34">
        <v>6.82</v>
      </c>
      <c r="W65" s="34">
        <v>10.18</v>
      </c>
      <c r="X65" s="34">
        <v>7.21</v>
      </c>
      <c r="Y65" s="34">
        <v>10.63</v>
      </c>
      <c r="Z65" s="34">
        <v>7.44</v>
      </c>
    </row>
    <row r="66" spans="1:26" ht="45" x14ac:dyDescent="0.25">
      <c r="A66" s="12" t="s">
        <v>63</v>
      </c>
      <c r="B66" s="9" t="s">
        <v>173</v>
      </c>
      <c r="C66" t="s">
        <v>331</v>
      </c>
      <c r="D66" t="s">
        <v>272</v>
      </c>
      <c r="E66" s="34">
        <v>7.23</v>
      </c>
      <c r="F66" s="34">
        <v>6</v>
      </c>
      <c r="G66" s="34">
        <v>7.79</v>
      </c>
      <c r="H66" s="34">
        <v>6.38</v>
      </c>
      <c r="I66" s="34">
        <v>8.2100000000000009</v>
      </c>
      <c r="J66" s="34">
        <v>6.6</v>
      </c>
      <c r="K66" s="34">
        <v>8.5</v>
      </c>
      <c r="L66" s="34">
        <v>6.93</v>
      </c>
      <c r="M66" s="34">
        <v>8.9700000000000006</v>
      </c>
      <c r="N66" s="34">
        <v>7.42</v>
      </c>
      <c r="O66" s="34">
        <v>9.81</v>
      </c>
      <c r="P66" s="34">
        <v>7.89</v>
      </c>
      <c r="Q66" s="34">
        <v>10.1</v>
      </c>
      <c r="R66" s="34">
        <v>8.02</v>
      </c>
      <c r="S66" s="34">
        <v>10.16</v>
      </c>
      <c r="T66" s="34">
        <v>8.19</v>
      </c>
      <c r="U66" s="34">
        <v>10.37</v>
      </c>
      <c r="V66" s="34">
        <v>8.3800000000000008</v>
      </c>
      <c r="W66" s="34">
        <v>10.66</v>
      </c>
      <c r="X66" s="34">
        <v>8.77</v>
      </c>
      <c r="Y66" s="34">
        <v>11.6</v>
      </c>
      <c r="Z66" s="34">
        <v>9.11</v>
      </c>
    </row>
    <row r="67" spans="1:26" ht="30" x14ac:dyDescent="0.25">
      <c r="A67" s="14" t="s">
        <v>64</v>
      </c>
      <c r="B67" s="3" t="s">
        <v>174</v>
      </c>
      <c r="C67" t="s">
        <v>332</v>
      </c>
      <c r="D67" t="s">
        <v>273</v>
      </c>
      <c r="E67" s="34">
        <v>9.17</v>
      </c>
      <c r="F67" s="34">
        <v>7.09</v>
      </c>
      <c r="G67" s="34">
        <v>9.83</v>
      </c>
      <c r="H67" s="34">
        <v>7.5</v>
      </c>
      <c r="I67" s="34">
        <v>10.29</v>
      </c>
      <c r="J67" s="34">
        <v>7.86</v>
      </c>
      <c r="K67" s="34">
        <v>10.52</v>
      </c>
      <c r="L67" s="34">
        <v>8.06</v>
      </c>
      <c r="M67" s="34">
        <v>11.06</v>
      </c>
      <c r="N67" s="34">
        <v>8.33</v>
      </c>
      <c r="O67" s="34">
        <v>11.36</v>
      </c>
      <c r="P67" s="34">
        <v>8.64</v>
      </c>
      <c r="Q67" s="34">
        <v>11.72</v>
      </c>
      <c r="R67" s="34">
        <v>8.8699999999999992</v>
      </c>
      <c r="S67" s="34">
        <v>12.14</v>
      </c>
      <c r="T67" s="34">
        <v>9.41</v>
      </c>
      <c r="U67" s="34">
        <v>11.95</v>
      </c>
      <c r="V67" s="34">
        <v>9.24</v>
      </c>
      <c r="W67" s="34">
        <v>12.39</v>
      </c>
      <c r="X67" s="34">
        <v>9.61</v>
      </c>
      <c r="Y67" s="34">
        <v>13.09</v>
      </c>
      <c r="Z67" s="34">
        <v>10.01</v>
      </c>
    </row>
    <row r="68" spans="1:26" ht="45" x14ac:dyDescent="0.25">
      <c r="A68" s="12" t="s">
        <v>65</v>
      </c>
      <c r="B68" s="5" t="s">
        <v>175</v>
      </c>
      <c r="C68" s="54" t="s">
        <v>333</v>
      </c>
      <c r="D68" t="s">
        <v>274</v>
      </c>
      <c r="E68" s="34">
        <v>6.25</v>
      </c>
      <c r="F68" s="34">
        <v>4.76</v>
      </c>
      <c r="G68" s="34">
        <v>6.53</v>
      </c>
      <c r="H68" s="34">
        <v>4.84</v>
      </c>
      <c r="I68" s="34">
        <v>6.71</v>
      </c>
      <c r="J68" s="34">
        <v>5.04</v>
      </c>
      <c r="K68" s="34">
        <v>6.95</v>
      </c>
      <c r="L68" s="34">
        <v>5.03</v>
      </c>
      <c r="M68" s="34">
        <v>7.26</v>
      </c>
      <c r="N68" s="34">
        <v>5.26</v>
      </c>
      <c r="O68" s="34">
        <v>7.56</v>
      </c>
      <c r="P68" s="34">
        <v>5.41</v>
      </c>
      <c r="Q68" s="34">
        <v>7.82</v>
      </c>
      <c r="R68" s="34">
        <v>5.71</v>
      </c>
      <c r="S68" s="34">
        <v>7.99</v>
      </c>
      <c r="T68" s="34">
        <v>5.78</v>
      </c>
      <c r="U68" s="34">
        <v>8.26</v>
      </c>
      <c r="V68" s="34">
        <v>6</v>
      </c>
      <c r="W68" s="34">
        <v>8.74</v>
      </c>
      <c r="X68" s="34">
        <v>6.36</v>
      </c>
      <c r="Y68" s="34">
        <v>9.06</v>
      </c>
      <c r="Z68" s="34">
        <v>6.56</v>
      </c>
    </row>
    <row r="69" spans="1:26" ht="60" x14ac:dyDescent="0.25">
      <c r="A69" s="12" t="s">
        <v>66</v>
      </c>
      <c r="B69" s="18" t="s">
        <v>176</v>
      </c>
      <c r="C69" t="s">
        <v>334</v>
      </c>
      <c r="D69" t="s">
        <v>275</v>
      </c>
      <c r="E69" s="34">
        <v>5.37</v>
      </c>
      <c r="F69" s="34">
        <v>3.88</v>
      </c>
      <c r="G69" s="34">
        <v>5.7</v>
      </c>
      <c r="H69" s="34">
        <v>4.01</v>
      </c>
      <c r="I69" s="34">
        <v>5.91</v>
      </c>
      <c r="J69" s="34">
        <v>4.21</v>
      </c>
      <c r="K69" s="34">
        <v>6.11</v>
      </c>
      <c r="L69" s="34">
        <v>4.3499999999999996</v>
      </c>
      <c r="M69" s="34">
        <v>6.3</v>
      </c>
      <c r="N69" s="34">
        <v>4.5599999999999996</v>
      </c>
      <c r="O69" s="34">
        <v>6.59</v>
      </c>
      <c r="P69" s="34">
        <v>4.92</v>
      </c>
      <c r="Q69" s="34">
        <v>7.01</v>
      </c>
      <c r="R69" s="34">
        <v>5.25</v>
      </c>
      <c r="S69" s="34">
        <v>7.2</v>
      </c>
      <c r="T69" s="34">
        <v>5.5</v>
      </c>
      <c r="U69" s="34">
        <v>7.27</v>
      </c>
      <c r="V69" s="34">
        <v>5.5</v>
      </c>
      <c r="W69" s="34">
        <v>7.68</v>
      </c>
      <c r="X69" s="34">
        <v>5.63</v>
      </c>
      <c r="Y69" s="34">
        <v>8.1</v>
      </c>
      <c r="Z69" s="34">
        <v>6</v>
      </c>
    </row>
    <row r="70" spans="1:26" ht="30" x14ac:dyDescent="0.25">
      <c r="A70" s="12" t="s">
        <v>67</v>
      </c>
      <c r="B70" s="1" t="s">
        <v>177</v>
      </c>
      <c r="C70" t="s">
        <v>278</v>
      </c>
      <c r="D70" t="s">
        <v>276</v>
      </c>
      <c r="E70" s="34">
        <v>5.37</v>
      </c>
      <c r="F70" s="34">
        <v>3.88</v>
      </c>
      <c r="G70" s="34">
        <v>5.7</v>
      </c>
      <c r="H70" s="34">
        <v>4.01</v>
      </c>
      <c r="I70" s="34">
        <v>5.91</v>
      </c>
      <c r="J70" s="34">
        <v>4.21</v>
      </c>
      <c r="K70" s="34">
        <v>6.11</v>
      </c>
      <c r="L70" s="34">
        <v>4.3499999999999996</v>
      </c>
      <c r="M70" s="34">
        <v>6.3</v>
      </c>
      <c r="N70" s="34">
        <v>4.5599999999999996</v>
      </c>
      <c r="O70" s="34">
        <v>6.59</v>
      </c>
      <c r="P70" s="34">
        <v>4.92</v>
      </c>
      <c r="Q70" s="34">
        <v>7.01</v>
      </c>
      <c r="R70" s="34">
        <v>5.25</v>
      </c>
      <c r="S70" s="34">
        <v>7.2</v>
      </c>
      <c r="T70" s="34">
        <v>5.5</v>
      </c>
      <c r="U70" s="34">
        <v>7.27</v>
      </c>
      <c r="V70" s="34">
        <v>5.5</v>
      </c>
      <c r="W70" s="34">
        <v>7.68</v>
      </c>
      <c r="X70" s="34">
        <v>5.63</v>
      </c>
      <c r="Y70" s="34">
        <v>8.1</v>
      </c>
      <c r="Z70" s="34">
        <v>6</v>
      </c>
    </row>
    <row r="71" spans="1:26" ht="30" x14ac:dyDescent="0.25">
      <c r="A71" s="12" t="s">
        <v>68</v>
      </c>
      <c r="B71" s="19" t="s">
        <v>178</v>
      </c>
      <c r="C71" t="s">
        <v>279</v>
      </c>
      <c r="D71" t="s">
        <v>277</v>
      </c>
      <c r="E71" s="34">
        <v>8.4600000000000009</v>
      </c>
      <c r="F71" s="34">
        <v>7.12</v>
      </c>
      <c r="G71" s="34">
        <v>9.0399999999999991</v>
      </c>
      <c r="H71" s="34">
        <v>7.51</v>
      </c>
      <c r="I71" s="34">
        <v>9.4700000000000006</v>
      </c>
      <c r="J71" s="34">
        <v>7.86</v>
      </c>
      <c r="K71" s="34">
        <v>9.86</v>
      </c>
      <c r="L71" s="34">
        <v>8.1</v>
      </c>
      <c r="M71" s="34">
        <v>10.23</v>
      </c>
      <c r="N71" s="34">
        <v>8.49</v>
      </c>
      <c r="O71" s="34">
        <v>10.89</v>
      </c>
      <c r="P71" s="34">
        <v>8.85</v>
      </c>
      <c r="Q71" s="34">
        <v>11.1</v>
      </c>
      <c r="R71" s="34">
        <v>9.02</v>
      </c>
      <c r="S71" s="34">
        <v>11.61</v>
      </c>
      <c r="T71" s="34">
        <v>9.67</v>
      </c>
      <c r="U71" s="34">
        <v>11.86</v>
      </c>
      <c r="V71" s="34">
        <v>9.82</v>
      </c>
      <c r="W71" s="34">
        <v>12.27</v>
      </c>
      <c r="X71" s="34">
        <v>10.02</v>
      </c>
      <c r="Y71" s="34">
        <v>12.65</v>
      </c>
      <c r="Z71" s="34">
        <v>10.47</v>
      </c>
    </row>
    <row r="72" spans="1:26" ht="45" x14ac:dyDescent="0.25">
      <c r="A72" s="12" t="s">
        <v>69</v>
      </c>
      <c r="B72" s="7" t="s">
        <v>179</v>
      </c>
      <c r="C72" t="s">
        <v>280</v>
      </c>
      <c r="D72" t="s">
        <v>278</v>
      </c>
      <c r="E72" s="34">
        <v>6.69</v>
      </c>
      <c r="F72" s="34">
        <v>5.95</v>
      </c>
      <c r="G72" s="34">
        <v>7.13</v>
      </c>
      <c r="H72" s="34">
        <v>6.25</v>
      </c>
      <c r="I72" s="34">
        <v>7.64</v>
      </c>
      <c r="J72" s="34">
        <v>6.68</v>
      </c>
      <c r="K72" s="34">
        <v>7.88</v>
      </c>
      <c r="L72" s="34">
        <v>6.97</v>
      </c>
      <c r="M72" s="34">
        <v>8.33</v>
      </c>
      <c r="N72" s="34">
        <v>7.26</v>
      </c>
      <c r="O72" s="34">
        <v>8.6300000000000008</v>
      </c>
      <c r="P72" s="34">
        <v>7.47</v>
      </c>
      <c r="Q72" s="34">
        <v>9.23</v>
      </c>
      <c r="R72" s="34">
        <v>7.98</v>
      </c>
      <c r="S72" s="34">
        <v>9.23</v>
      </c>
      <c r="T72" s="34">
        <v>8.1</v>
      </c>
      <c r="U72" s="34">
        <v>9.8000000000000007</v>
      </c>
      <c r="V72" s="34">
        <v>8.7100000000000009</v>
      </c>
      <c r="W72" s="34">
        <v>10.23</v>
      </c>
      <c r="X72" s="34">
        <v>9.11</v>
      </c>
      <c r="Y72" s="34">
        <v>10.79</v>
      </c>
      <c r="Z72" s="34">
        <v>9.5299999999999994</v>
      </c>
    </row>
    <row r="73" spans="1:26" x14ac:dyDescent="0.25">
      <c r="A73" s="12" t="s">
        <v>70</v>
      </c>
      <c r="B73" s="8" t="s">
        <v>180</v>
      </c>
      <c r="C73" t="s">
        <v>281</v>
      </c>
      <c r="D73" t="s">
        <v>279</v>
      </c>
      <c r="E73" s="41">
        <v>10.31</v>
      </c>
      <c r="F73" s="41">
        <v>8.4499999999999993</v>
      </c>
      <c r="G73" s="36">
        <v>11.15</v>
      </c>
      <c r="H73" s="36">
        <v>8.6300000000000008</v>
      </c>
      <c r="I73" s="36">
        <v>10.24</v>
      </c>
      <c r="J73" s="36">
        <v>8.56</v>
      </c>
      <c r="K73" s="36">
        <v>9.8000000000000007</v>
      </c>
      <c r="L73" s="36">
        <v>8.36</v>
      </c>
      <c r="M73" s="36">
        <v>10.46</v>
      </c>
      <c r="N73" s="37">
        <v>8.3000000000000007</v>
      </c>
      <c r="O73" s="36">
        <v>11.63</v>
      </c>
      <c r="P73" s="37">
        <v>8.74</v>
      </c>
      <c r="Q73" s="36">
        <v>12.15</v>
      </c>
      <c r="R73" s="37">
        <v>9.2799999999999994</v>
      </c>
      <c r="S73" s="41">
        <v>12.25</v>
      </c>
      <c r="T73" s="41">
        <v>8.98</v>
      </c>
      <c r="U73" s="41">
        <v>12.78</v>
      </c>
      <c r="V73" s="41">
        <v>10.029999999999999</v>
      </c>
      <c r="W73" s="37">
        <v>15.12</v>
      </c>
      <c r="X73" s="41">
        <v>9.99</v>
      </c>
      <c r="Y73" s="37">
        <v>14.11</v>
      </c>
      <c r="Z73" s="41">
        <v>10.17</v>
      </c>
    </row>
    <row r="74" spans="1:26" ht="30" x14ac:dyDescent="0.25">
      <c r="A74" s="20" t="s">
        <v>71</v>
      </c>
      <c r="B74" s="9" t="s">
        <v>181</v>
      </c>
      <c r="C74" t="s">
        <v>335</v>
      </c>
      <c r="D74" t="s">
        <v>280</v>
      </c>
      <c r="E74" s="34">
        <v>13.04</v>
      </c>
      <c r="F74" s="34">
        <v>11</v>
      </c>
      <c r="G74" s="34">
        <v>14.62</v>
      </c>
      <c r="H74" s="34">
        <v>12.21</v>
      </c>
      <c r="I74" s="34">
        <v>14.46</v>
      </c>
      <c r="J74" s="34">
        <v>11.65</v>
      </c>
      <c r="K74" s="34">
        <v>15.8</v>
      </c>
      <c r="L74" s="34">
        <v>12.29</v>
      </c>
      <c r="M74" s="34">
        <v>14.17</v>
      </c>
      <c r="N74" s="34">
        <v>11.76</v>
      </c>
      <c r="O74" s="34">
        <v>16.23</v>
      </c>
      <c r="P74" s="34">
        <v>12.79</v>
      </c>
      <c r="Q74" s="34">
        <v>16.940000000000001</v>
      </c>
      <c r="R74" s="34">
        <v>14.05</v>
      </c>
      <c r="S74" s="34">
        <v>17.57</v>
      </c>
      <c r="T74" s="34">
        <v>15.13</v>
      </c>
      <c r="U74" s="34">
        <v>18.670000000000002</v>
      </c>
      <c r="V74" s="34">
        <v>16.739999999999998</v>
      </c>
      <c r="W74" s="34">
        <v>16.34</v>
      </c>
      <c r="X74" s="34">
        <v>14.11</v>
      </c>
      <c r="Y74" s="34">
        <v>18.12</v>
      </c>
      <c r="Z74" s="41">
        <v>14.76</v>
      </c>
    </row>
    <row r="75" spans="1:26" ht="45" x14ac:dyDescent="0.25">
      <c r="A75" s="7" t="s">
        <v>72</v>
      </c>
      <c r="B75" s="13" t="s">
        <v>182</v>
      </c>
      <c r="C75" t="s">
        <v>282</v>
      </c>
      <c r="D75" t="s">
        <v>281</v>
      </c>
      <c r="E75" s="34">
        <v>8.7200000000000006</v>
      </c>
      <c r="F75" s="34">
        <v>7.21</v>
      </c>
      <c r="G75" s="34">
        <v>9.07</v>
      </c>
      <c r="H75" s="34">
        <v>7.49</v>
      </c>
      <c r="I75" s="34">
        <v>9.7799999999999994</v>
      </c>
      <c r="J75" s="34">
        <v>7.93</v>
      </c>
      <c r="K75" s="34">
        <v>10.1</v>
      </c>
      <c r="L75" s="34">
        <v>8.2200000000000006</v>
      </c>
      <c r="M75" s="34">
        <v>10.54</v>
      </c>
      <c r="N75" s="34">
        <v>8.49</v>
      </c>
      <c r="O75" s="34">
        <v>10.96</v>
      </c>
      <c r="P75" s="34">
        <v>8.7100000000000009</v>
      </c>
      <c r="Q75" s="34">
        <v>11.36</v>
      </c>
      <c r="R75" s="34">
        <v>9.0299999999999994</v>
      </c>
      <c r="S75" s="34">
        <v>12.13</v>
      </c>
      <c r="T75" s="34">
        <v>9.89</v>
      </c>
      <c r="U75" s="34">
        <v>12.69</v>
      </c>
      <c r="V75" s="34">
        <v>10.49</v>
      </c>
      <c r="W75" s="34">
        <v>12.91</v>
      </c>
      <c r="X75" s="34">
        <v>10.15</v>
      </c>
      <c r="Y75" s="34">
        <v>13.08</v>
      </c>
      <c r="Z75" s="34">
        <v>10.66</v>
      </c>
    </row>
    <row r="76" spans="1:26" ht="45" x14ac:dyDescent="0.25">
      <c r="A76" s="8" t="s">
        <v>73</v>
      </c>
      <c r="B76" s="5" t="s">
        <v>183</v>
      </c>
      <c r="C76" t="s">
        <v>284</v>
      </c>
      <c r="D76" t="s">
        <v>282</v>
      </c>
      <c r="E76" s="34">
        <v>8.7899999999999991</v>
      </c>
      <c r="F76" s="34">
        <v>7.34</v>
      </c>
      <c r="G76" s="34">
        <v>9.4700000000000006</v>
      </c>
      <c r="H76" s="34">
        <v>8.02</v>
      </c>
      <c r="I76" s="34">
        <v>9.73</v>
      </c>
      <c r="J76" s="34">
        <v>8.16</v>
      </c>
      <c r="K76" s="34">
        <v>10.23</v>
      </c>
      <c r="L76" s="34">
        <v>8.3699999999999992</v>
      </c>
      <c r="M76" s="34">
        <v>10.93</v>
      </c>
      <c r="N76" s="34">
        <v>9.0399999999999991</v>
      </c>
      <c r="O76" s="34">
        <v>11.85</v>
      </c>
      <c r="P76" s="34">
        <v>9.73</v>
      </c>
      <c r="Q76" s="34">
        <v>11.67</v>
      </c>
      <c r="R76" s="34">
        <v>9.2899999999999991</v>
      </c>
      <c r="S76" s="34">
        <v>12.31</v>
      </c>
      <c r="T76" s="34">
        <v>10.41</v>
      </c>
      <c r="U76" s="34">
        <v>12.28</v>
      </c>
      <c r="V76" s="34">
        <v>10.15</v>
      </c>
      <c r="W76" s="34">
        <v>13.08</v>
      </c>
      <c r="X76" s="34">
        <v>10.57</v>
      </c>
      <c r="Y76" s="34">
        <v>13.49</v>
      </c>
      <c r="Z76" s="34">
        <v>11</v>
      </c>
    </row>
    <row r="77" spans="1:26" ht="45" x14ac:dyDescent="0.25">
      <c r="A77" s="9" t="s">
        <v>74</v>
      </c>
      <c r="B77" s="20" t="s">
        <v>184</v>
      </c>
      <c r="C77" t="s">
        <v>285</v>
      </c>
      <c r="D77" t="s">
        <v>283</v>
      </c>
      <c r="E77" s="34">
        <v>13.48</v>
      </c>
      <c r="F77" s="34">
        <v>9.8699999999999992</v>
      </c>
      <c r="G77" s="34">
        <v>14.18</v>
      </c>
      <c r="H77" s="34">
        <v>10.41</v>
      </c>
      <c r="I77" s="34">
        <v>14.79</v>
      </c>
      <c r="J77" s="34">
        <v>10.68</v>
      </c>
      <c r="K77" s="34">
        <v>15.56</v>
      </c>
      <c r="L77" s="34">
        <v>10.96</v>
      </c>
      <c r="M77" s="34">
        <v>16.59</v>
      </c>
      <c r="N77" s="34">
        <v>11.54</v>
      </c>
      <c r="O77" s="34">
        <v>17.75</v>
      </c>
      <c r="P77" s="34">
        <v>11.96</v>
      </c>
      <c r="Q77" s="34">
        <v>17.55</v>
      </c>
      <c r="R77" s="34">
        <v>12.03</v>
      </c>
      <c r="S77" s="34">
        <v>17.62</v>
      </c>
      <c r="T77" s="34">
        <v>12.24</v>
      </c>
      <c r="U77" s="34">
        <v>18.71</v>
      </c>
      <c r="V77" s="34">
        <v>12.81</v>
      </c>
      <c r="W77" s="34">
        <v>19.22</v>
      </c>
      <c r="X77" s="34">
        <v>13.25</v>
      </c>
      <c r="Y77" s="34">
        <v>20.34</v>
      </c>
      <c r="Z77" s="34">
        <v>14.07</v>
      </c>
    </row>
    <row r="78" spans="1:26" ht="30" x14ac:dyDescent="0.25">
      <c r="A78" s="21" t="s">
        <v>75</v>
      </c>
      <c r="B78" s="7" t="s">
        <v>185</v>
      </c>
      <c r="C78" t="s">
        <v>336</v>
      </c>
      <c r="D78" t="s">
        <v>284</v>
      </c>
      <c r="E78" s="34">
        <v>13.49</v>
      </c>
      <c r="F78" s="34">
        <v>9.86</v>
      </c>
      <c r="G78" s="34">
        <v>14</v>
      </c>
      <c r="H78" s="34">
        <v>10.42</v>
      </c>
      <c r="I78" s="34">
        <v>14.42</v>
      </c>
      <c r="J78" s="34">
        <v>10.46</v>
      </c>
      <c r="K78" s="34">
        <v>14.81</v>
      </c>
      <c r="L78" s="34">
        <v>10.59</v>
      </c>
      <c r="M78" s="34">
        <v>16.38</v>
      </c>
      <c r="N78" s="34">
        <v>11.33</v>
      </c>
      <c r="O78" s="34">
        <v>16.79</v>
      </c>
      <c r="P78" s="34">
        <v>11.49</v>
      </c>
      <c r="Q78" s="34">
        <v>16.420000000000002</v>
      </c>
      <c r="R78" s="34">
        <v>11.33</v>
      </c>
      <c r="S78" s="34">
        <v>16.34</v>
      </c>
      <c r="T78" s="34">
        <v>11.44</v>
      </c>
      <c r="U78" s="34">
        <v>16.96</v>
      </c>
      <c r="V78" s="34">
        <v>11.85</v>
      </c>
      <c r="W78" s="34">
        <v>18.07</v>
      </c>
      <c r="X78" s="34">
        <v>12.42</v>
      </c>
      <c r="Y78" s="34">
        <v>19.53</v>
      </c>
      <c r="Z78" s="34">
        <v>13.57</v>
      </c>
    </row>
    <row r="79" spans="1:26" ht="30" x14ac:dyDescent="0.25">
      <c r="A79" s="5" t="s">
        <v>76</v>
      </c>
      <c r="B79" s="8" t="s">
        <v>186</v>
      </c>
      <c r="C79" t="s">
        <v>337</v>
      </c>
      <c r="D79" t="s">
        <v>285</v>
      </c>
      <c r="E79" s="34">
        <v>12.65</v>
      </c>
      <c r="F79" s="34">
        <v>9.85</v>
      </c>
      <c r="G79" s="34">
        <v>13.47</v>
      </c>
      <c r="H79" s="34">
        <v>10.31</v>
      </c>
      <c r="I79" s="34">
        <v>14.1</v>
      </c>
      <c r="J79" s="34">
        <v>10.89</v>
      </c>
      <c r="K79" s="34">
        <v>14.43</v>
      </c>
      <c r="L79" s="34">
        <v>10.89</v>
      </c>
      <c r="M79" s="34">
        <v>14.46</v>
      </c>
      <c r="N79" s="34">
        <v>10.74</v>
      </c>
      <c r="O79" s="34">
        <v>15.84</v>
      </c>
      <c r="P79" s="34">
        <v>11.54</v>
      </c>
      <c r="Q79" s="34">
        <v>15.88</v>
      </c>
      <c r="R79" s="34">
        <v>11.52</v>
      </c>
      <c r="S79" s="34">
        <v>15.83</v>
      </c>
      <c r="T79" s="34">
        <v>12.1</v>
      </c>
      <c r="U79" s="34">
        <v>17.239999999999998</v>
      </c>
      <c r="V79" s="34">
        <v>13.01</v>
      </c>
      <c r="W79" s="34">
        <v>17.64</v>
      </c>
      <c r="X79" s="34">
        <v>13.06</v>
      </c>
      <c r="Y79" s="34">
        <v>20.170000000000002</v>
      </c>
      <c r="Z79" s="34">
        <v>14.18</v>
      </c>
    </row>
    <row r="80" spans="1:26" ht="30" x14ac:dyDescent="0.25">
      <c r="A80" s="2" t="s">
        <v>77</v>
      </c>
      <c r="B80" s="9" t="s">
        <v>187</v>
      </c>
      <c r="C80" t="s">
        <v>338</v>
      </c>
      <c r="D80" t="s">
        <v>286</v>
      </c>
      <c r="E80" s="34">
        <v>14.62</v>
      </c>
      <c r="F80" s="34">
        <v>10.02</v>
      </c>
      <c r="G80" s="34">
        <v>15.72</v>
      </c>
      <c r="H80" s="34">
        <v>10.51</v>
      </c>
      <c r="I80" s="34">
        <v>16.7</v>
      </c>
      <c r="J80" s="34">
        <v>11.54</v>
      </c>
      <c r="K80" s="34">
        <v>19.16</v>
      </c>
      <c r="L80" s="34">
        <v>12.61</v>
      </c>
      <c r="M80" s="34">
        <v>19.41</v>
      </c>
      <c r="N80" s="34">
        <v>13.71</v>
      </c>
      <c r="O80" s="34">
        <v>22.64</v>
      </c>
      <c r="P80" s="34">
        <v>14.64</v>
      </c>
      <c r="Q80" s="34">
        <v>22.42</v>
      </c>
      <c r="R80" s="34">
        <v>15.37</v>
      </c>
      <c r="S80" s="34">
        <v>22.52</v>
      </c>
      <c r="T80" s="34">
        <v>15.63</v>
      </c>
      <c r="U80" s="34">
        <v>24.42</v>
      </c>
      <c r="V80" s="34">
        <v>16.73</v>
      </c>
      <c r="W80" s="34">
        <v>23.21</v>
      </c>
      <c r="X80" s="34">
        <v>16.32</v>
      </c>
      <c r="Y80" s="34">
        <v>22.01</v>
      </c>
      <c r="Z80" s="34">
        <v>15.39</v>
      </c>
    </row>
    <row r="81" spans="1:26" ht="30" x14ac:dyDescent="0.25">
      <c r="A81" s="1" t="s">
        <v>78</v>
      </c>
      <c r="B81" s="21" t="s">
        <v>188</v>
      </c>
      <c r="C81" t="s">
        <v>339</v>
      </c>
      <c r="D81" t="s">
        <v>287</v>
      </c>
      <c r="E81" s="34">
        <v>10.130000000000001</v>
      </c>
      <c r="F81" s="34">
        <v>7.68</v>
      </c>
      <c r="G81" s="34">
        <v>10.85</v>
      </c>
      <c r="H81" s="34">
        <v>8.08</v>
      </c>
      <c r="I81" s="34">
        <v>11.35</v>
      </c>
      <c r="J81" s="34">
        <v>8.4499999999999993</v>
      </c>
      <c r="K81" s="34">
        <v>11.77</v>
      </c>
      <c r="L81" s="34">
        <v>8.42</v>
      </c>
      <c r="M81" s="34">
        <v>12.79</v>
      </c>
      <c r="N81" s="34">
        <v>9.07</v>
      </c>
      <c r="O81" s="34">
        <v>13.61</v>
      </c>
      <c r="P81" s="34">
        <v>9.6</v>
      </c>
      <c r="Q81" s="34">
        <v>13.75</v>
      </c>
      <c r="R81" s="34">
        <v>9.8699999999999992</v>
      </c>
      <c r="S81" s="34">
        <v>14.05</v>
      </c>
      <c r="T81" s="34">
        <v>10.59</v>
      </c>
      <c r="U81" s="34">
        <v>14.46</v>
      </c>
      <c r="V81" s="34">
        <v>10.59</v>
      </c>
      <c r="W81" s="34">
        <v>14.98</v>
      </c>
      <c r="X81" s="34">
        <v>10.96</v>
      </c>
      <c r="Y81" s="34">
        <v>15.37</v>
      </c>
      <c r="Z81" s="34">
        <v>11.36</v>
      </c>
    </row>
    <row r="82" spans="1:26" ht="45" x14ac:dyDescent="0.25">
      <c r="A82" s="1" t="s">
        <v>79</v>
      </c>
      <c r="B82" s="5" t="s">
        <v>189</v>
      </c>
      <c r="C82" t="s">
        <v>288</v>
      </c>
      <c r="D82" t="s">
        <v>288</v>
      </c>
      <c r="E82" s="34">
        <v>9.01</v>
      </c>
      <c r="F82" s="34">
        <v>6.75</v>
      </c>
      <c r="G82" s="34">
        <v>9.3699999999999992</v>
      </c>
      <c r="H82" s="34">
        <v>7</v>
      </c>
      <c r="I82" s="34">
        <v>9.7899999999999991</v>
      </c>
      <c r="J82" s="34">
        <v>7.32</v>
      </c>
      <c r="K82" s="34">
        <v>10.54</v>
      </c>
      <c r="L82" s="34">
        <v>7.74</v>
      </c>
      <c r="M82" s="34">
        <v>11.39</v>
      </c>
      <c r="N82" s="34">
        <v>8.6</v>
      </c>
      <c r="O82" s="34">
        <v>11.96</v>
      </c>
      <c r="P82" s="34">
        <v>8.9600000000000009</v>
      </c>
      <c r="Q82" s="34">
        <v>11.87</v>
      </c>
      <c r="R82" s="34">
        <v>9.3000000000000007</v>
      </c>
      <c r="S82" s="34">
        <v>11.93</v>
      </c>
      <c r="T82" s="34">
        <v>9.4700000000000006</v>
      </c>
      <c r="U82" s="34">
        <v>12.91</v>
      </c>
      <c r="V82" s="34">
        <v>9.9700000000000006</v>
      </c>
      <c r="W82" s="34">
        <v>13.71</v>
      </c>
      <c r="X82" s="34">
        <v>10.41</v>
      </c>
      <c r="Y82" s="34">
        <v>13.88</v>
      </c>
      <c r="Z82" s="34">
        <v>10.58</v>
      </c>
    </row>
    <row r="83" spans="1:26" ht="45" x14ac:dyDescent="0.25">
      <c r="A83" s="1" t="s">
        <v>80</v>
      </c>
      <c r="B83" s="24" t="s">
        <v>190</v>
      </c>
      <c r="C83" t="s">
        <v>289</v>
      </c>
      <c r="D83" t="s">
        <v>289</v>
      </c>
      <c r="E83" s="34">
        <v>7.42</v>
      </c>
      <c r="F83" s="34">
        <v>6.22</v>
      </c>
      <c r="G83" s="34">
        <v>7.7</v>
      </c>
      <c r="H83" s="34">
        <v>6.38</v>
      </c>
      <c r="I83" s="34">
        <v>7.84</v>
      </c>
      <c r="J83" s="34">
        <v>6.5</v>
      </c>
      <c r="K83" s="34">
        <v>8.06</v>
      </c>
      <c r="L83" s="34">
        <v>6.71</v>
      </c>
      <c r="M83" s="34">
        <v>8.68</v>
      </c>
      <c r="N83" s="34">
        <v>7.11</v>
      </c>
      <c r="O83" s="34">
        <v>9.01</v>
      </c>
      <c r="P83" s="34">
        <v>7.51</v>
      </c>
      <c r="Q83" s="34">
        <v>9.2200000000000006</v>
      </c>
      <c r="R83" s="34">
        <v>7.7</v>
      </c>
      <c r="S83" s="34">
        <v>9.0399999999999991</v>
      </c>
      <c r="T83" s="34">
        <v>7.67</v>
      </c>
      <c r="U83" s="34">
        <v>9.9499999999999993</v>
      </c>
      <c r="V83" s="34">
        <v>8.43</v>
      </c>
      <c r="W83" s="34">
        <v>10.35</v>
      </c>
      <c r="X83" s="34">
        <v>8.64</v>
      </c>
      <c r="Y83" s="34">
        <v>10.99</v>
      </c>
      <c r="Z83" s="34">
        <v>9.25</v>
      </c>
    </row>
    <row r="84" spans="1:26" ht="30" x14ac:dyDescent="0.25">
      <c r="A84" s="29" t="s">
        <v>81</v>
      </c>
      <c r="B84" s="1" t="s">
        <v>191</v>
      </c>
      <c r="C84" t="s">
        <v>290</v>
      </c>
      <c r="D84" t="s">
        <v>290</v>
      </c>
      <c r="E84" s="34">
        <v>12.48</v>
      </c>
      <c r="F84" s="34">
        <v>10.75</v>
      </c>
      <c r="G84" s="34">
        <v>13.37</v>
      </c>
      <c r="H84" s="34">
        <v>11.36</v>
      </c>
      <c r="I84" s="34">
        <v>13.74</v>
      </c>
      <c r="J84" s="34">
        <v>11.57</v>
      </c>
      <c r="K84" s="34">
        <v>15.27</v>
      </c>
      <c r="L84" s="34">
        <v>13.09</v>
      </c>
      <c r="M84" s="34">
        <v>17.350000000000001</v>
      </c>
      <c r="N84" s="34">
        <v>14.5</v>
      </c>
      <c r="O84" s="34">
        <v>18.55</v>
      </c>
      <c r="P84" s="34">
        <v>15.54</v>
      </c>
      <c r="Q84" s="34">
        <v>19.010000000000002</v>
      </c>
      <c r="R84" s="34">
        <v>16.170000000000002</v>
      </c>
      <c r="S84" s="34">
        <v>18.59</v>
      </c>
      <c r="T84" s="34">
        <v>16.07</v>
      </c>
      <c r="U84" s="34">
        <v>19.36</v>
      </c>
      <c r="V84" s="34">
        <v>16.77</v>
      </c>
      <c r="W84" s="34">
        <v>19.54</v>
      </c>
      <c r="X84" s="34">
        <v>16.68</v>
      </c>
      <c r="Y84" s="34">
        <v>20.100000000000001</v>
      </c>
      <c r="Z84" s="34">
        <v>16.899999999999999</v>
      </c>
    </row>
    <row r="85" spans="1:26" ht="30" x14ac:dyDescent="0.25">
      <c r="A85" s="1" t="s">
        <v>82</v>
      </c>
      <c r="B85" s="29" t="s">
        <v>192</v>
      </c>
      <c r="C85" t="s">
        <v>291</v>
      </c>
      <c r="D85" t="s">
        <v>291</v>
      </c>
      <c r="E85" s="34">
        <v>12.1</v>
      </c>
      <c r="F85" s="34">
        <v>10.31</v>
      </c>
      <c r="G85" s="34">
        <v>12.53</v>
      </c>
      <c r="H85" s="34">
        <v>10.46</v>
      </c>
      <c r="I85" s="34">
        <v>13.54</v>
      </c>
      <c r="J85" s="34">
        <v>11.4</v>
      </c>
      <c r="K85" s="34">
        <v>13.71</v>
      </c>
      <c r="L85" s="34">
        <v>11.63</v>
      </c>
      <c r="M85" s="34">
        <v>15.35</v>
      </c>
      <c r="N85" s="34">
        <v>12.89</v>
      </c>
      <c r="O85" s="34">
        <v>16.12</v>
      </c>
      <c r="P85" s="34">
        <v>13.6</v>
      </c>
      <c r="Q85" s="34">
        <v>16.29</v>
      </c>
      <c r="R85" s="34">
        <v>13.63</v>
      </c>
      <c r="S85" s="34">
        <v>17.489999999999998</v>
      </c>
      <c r="T85" s="34">
        <v>14.58</v>
      </c>
      <c r="U85" s="34">
        <v>18.75</v>
      </c>
      <c r="V85" s="34">
        <v>15.33</v>
      </c>
      <c r="W85" s="34">
        <v>19.399999999999999</v>
      </c>
      <c r="X85" s="34">
        <v>16.05</v>
      </c>
      <c r="Y85" s="34">
        <v>19.510000000000002</v>
      </c>
      <c r="Z85" s="34">
        <v>16.420000000000002</v>
      </c>
    </row>
    <row r="86" spans="1:26" ht="30" x14ac:dyDescent="0.25">
      <c r="A86" s="1" t="s">
        <v>83</v>
      </c>
      <c r="B86" s="1" t="s">
        <v>193</v>
      </c>
      <c r="C86" t="s">
        <v>292</v>
      </c>
      <c r="D86" t="s">
        <v>292</v>
      </c>
      <c r="E86" s="34">
        <v>9.93</v>
      </c>
      <c r="F86" s="34">
        <v>7.33</v>
      </c>
      <c r="G86" s="34">
        <v>10.7</v>
      </c>
      <c r="H86" s="34">
        <v>7.77</v>
      </c>
      <c r="I86" s="34">
        <v>11.2</v>
      </c>
      <c r="J86" s="34">
        <v>8.1199999999999992</v>
      </c>
      <c r="K86" s="34">
        <v>11.36</v>
      </c>
      <c r="L86" s="34">
        <v>7.85</v>
      </c>
      <c r="M86" s="34">
        <v>12.09</v>
      </c>
      <c r="N86" s="34">
        <v>8.3000000000000007</v>
      </c>
      <c r="O86" s="34">
        <v>12.82</v>
      </c>
      <c r="P86" s="34">
        <v>8.66</v>
      </c>
      <c r="Q86" s="34">
        <v>12.94</v>
      </c>
      <c r="R86" s="34">
        <v>8.8699999999999992</v>
      </c>
      <c r="S86" s="34">
        <v>13.35</v>
      </c>
      <c r="T86" s="34">
        <v>9.6199999999999992</v>
      </c>
      <c r="U86" s="34">
        <v>13.69</v>
      </c>
      <c r="V86" s="34">
        <v>9.74</v>
      </c>
      <c r="W86" s="34">
        <v>14.2</v>
      </c>
      <c r="X86" s="34">
        <v>10</v>
      </c>
      <c r="Y86" s="34">
        <v>14.62</v>
      </c>
      <c r="Z86" s="34">
        <v>10.4</v>
      </c>
    </row>
    <row r="87" spans="1:26" ht="30" x14ac:dyDescent="0.25">
      <c r="A87" s="1" t="s">
        <v>84</v>
      </c>
      <c r="B87" s="2" t="s">
        <v>194</v>
      </c>
      <c r="C87" t="s">
        <v>294</v>
      </c>
      <c r="D87" t="s">
        <v>293</v>
      </c>
      <c r="E87" s="34">
        <v>9.8800000000000008</v>
      </c>
      <c r="F87" s="34">
        <v>9.0500000000000007</v>
      </c>
      <c r="G87" s="34">
        <v>10.01</v>
      </c>
      <c r="H87" s="34">
        <v>9</v>
      </c>
      <c r="I87" s="34">
        <v>10.4</v>
      </c>
      <c r="J87" s="34">
        <v>9.44</v>
      </c>
      <c r="K87" s="34">
        <v>10.76</v>
      </c>
      <c r="L87" s="34">
        <v>9.6999999999999993</v>
      </c>
      <c r="M87" s="34">
        <v>11.13</v>
      </c>
      <c r="N87" s="34">
        <v>10.039999999999999</v>
      </c>
      <c r="O87" s="34">
        <v>11.58</v>
      </c>
      <c r="P87" s="34">
        <v>10.5</v>
      </c>
      <c r="Q87" s="34">
        <v>11.75</v>
      </c>
      <c r="R87" s="34">
        <v>10.57</v>
      </c>
      <c r="S87" s="34">
        <v>12.45</v>
      </c>
      <c r="T87" s="34">
        <v>11.29</v>
      </c>
      <c r="U87" s="34">
        <v>13.13</v>
      </c>
      <c r="V87" s="34">
        <v>11.72</v>
      </c>
      <c r="W87" s="34">
        <v>13.41</v>
      </c>
      <c r="X87" s="34">
        <v>11.91</v>
      </c>
      <c r="Y87" s="34">
        <v>13.86</v>
      </c>
      <c r="Z87" s="34">
        <v>12.34</v>
      </c>
    </row>
    <row r="88" spans="1:26" ht="30" x14ac:dyDescent="0.25">
      <c r="A88" s="2" t="s">
        <v>85</v>
      </c>
      <c r="B88" s="31" t="s">
        <v>195</v>
      </c>
      <c r="C88" t="s">
        <v>340</v>
      </c>
      <c r="D88" t="s">
        <v>294</v>
      </c>
      <c r="E88" s="34">
        <v>9.8800000000000008</v>
      </c>
      <c r="F88" s="34">
        <v>9.0500000000000007</v>
      </c>
      <c r="G88" s="34">
        <v>10.01</v>
      </c>
      <c r="H88" s="34">
        <v>9</v>
      </c>
      <c r="I88" s="34">
        <v>10.4</v>
      </c>
      <c r="J88" s="34">
        <v>9.44</v>
      </c>
      <c r="K88" s="34">
        <v>10.76</v>
      </c>
      <c r="L88" s="34">
        <v>9.6999999999999993</v>
      </c>
      <c r="M88" s="34">
        <v>11.13</v>
      </c>
      <c r="N88" s="34">
        <v>10.039999999999999</v>
      </c>
      <c r="O88" s="34">
        <v>11.58</v>
      </c>
      <c r="P88" s="34">
        <v>10.5</v>
      </c>
      <c r="Q88" s="34">
        <v>11.75</v>
      </c>
      <c r="R88" s="34">
        <v>10.57</v>
      </c>
      <c r="S88" s="34">
        <v>12.45</v>
      </c>
      <c r="T88" s="34">
        <v>11.29</v>
      </c>
      <c r="U88" s="34">
        <v>13.13</v>
      </c>
      <c r="V88" s="34">
        <v>11.72</v>
      </c>
      <c r="W88" s="34">
        <v>13.41</v>
      </c>
      <c r="X88" s="34">
        <v>11.91</v>
      </c>
      <c r="Y88" s="34">
        <v>13.86</v>
      </c>
      <c r="Z88" s="34">
        <v>12.34</v>
      </c>
    </row>
    <row r="89" spans="1:26" x14ac:dyDescent="0.25">
      <c r="A89" s="24" t="s">
        <v>86</v>
      </c>
      <c r="B89" s="26" t="s">
        <v>196</v>
      </c>
      <c r="C89" t="s">
        <v>341</v>
      </c>
      <c r="D89" t="s">
        <v>295</v>
      </c>
      <c r="E89" s="34">
        <v>10.08</v>
      </c>
      <c r="F89" s="34">
        <v>8.43</v>
      </c>
      <c r="G89" s="34">
        <v>10.31</v>
      </c>
      <c r="H89" s="34">
        <v>8.56</v>
      </c>
      <c r="I89" s="34">
        <v>10.71</v>
      </c>
      <c r="J89" s="34">
        <v>8.7899999999999991</v>
      </c>
      <c r="K89" s="34">
        <v>11.01</v>
      </c>
      <c r="L89" s="34">
        <v>8.9600000000000009</v>
      </c>
      <c r="M89" s="34">
        <v>11.34</v>
      </c>
      <c r="N89" s="34">
        <v>9.01</v>
      </c>
      <c r="O89" s="34">
        <v>11.8</v>
      </c>
      <c r="P89" s="34">
        <v>9.3000000000000007</v>
      </c>
      <c r="Q89" s="34">
        <v>12.43</v>
      </c>
      <c r="R89" s="34">
        <v>9.9600000000000009</v>
      </c>
      <c r="S89" s="34">
        <v>12.84</v>
      </c>
      <c r="T89" s="34">
        <v>10.55</v>
      </c>
      <c r="U89" s="34">
        <v>13.58</v>
      </c>
      <c r="V89" s="34">
        <v>11.21</v>
      </c>
      <c r="W89" s="34">
        <v>14.02</v>
      </c>
      <c r="X89" s="34">
        <v>11.64</v>
      </c>
      <c r="Y89" s="34">
        <v>14.36</v>
      </c>
      <c r="Z89" s="34">
        <v>11.82</v>
      </c>
    </row>
    <row r="90" spans="1:26" x14ac:dyDescent="0.25">
      <c r="A90" s="1" t="s">
        <v>87</v>
      </c>
      <c r="B90" s="27" t="s">
        <v>197</v>
      </c>
      <c r="C90" t="s">
        <v>342</v>
      </c>
      <c r="D90" t="s">
        <v>296</v>
      </c>
      <c r="E90" s="34">
        <v>10.08</v>
      </c>
      <c r="F90" s="34">
        <v>8.43</v>
      </c>
      <c r="G90" s="34">
        <v>10.31</v>
      </c>
      <c r="H90" s="34">
        <v>8.56</v>
      </c>
      <c r="I90" s="34">
        <v>10.71</v>
      </c>
      <c r="J90" s="34">
        <v>8.7899999999999991</v>
      </c>
      <c r="K90" s="34">
        <v>11.01</v>
      </c>
      <c r="L90" s="34">
        <v>8.9600000000000009</v>
      </c>
      <c r="M90" s="34">
        <v>11.34</v>
      </c>
      <c r="N90" s="34">
        <v>9.01</v>
      </c>
      <c r="O90" s="34">
        <v>11.8</v>
      </c>
      <c r="P90" s="34">
        <v>9.3000000000000007</v>
      </c>
      <c r="Q90" s="34">
        <v>12.43</v>
      </c>
      <c r="R90" s="34">
        <v>9.9600000000000009</v>
      </c>
      <c r="S90" s="34">
        <v>12.84</v>
      </c>
      <c r="T90" s="34">
        <v>10.55</v>
      </c>
      <c r="U90" s="34">
        <v>13.58</v>
      </c>
      <c r="V90" s="34">
        <v>11.21</v>
      </c>
      <c r="W90" s="34">
        <v>14.02</v>
      </c>
      <c r="X90" s="34">
        <v>11.64</v>
      </c>
      <c r="Y90" s="34">
        <v>14.36</v>
      </c>
      <c r="Z90" s="34">
        <v>11.82</v>
      </c>
    </row>
    <row r="91" spans="1:26" ht="45" x14ac:dyDescent="0.25">
      <c r="A91" s="1" t="s">
        <v>88</v>
      </c>
      <c r="B91" s="17" t="s">
        <v>198</v>
      </c>
      <c r="C91" t="s">
        <v>343</v>
      </c>
      <c r="D91" t="s">
        <v>297</v>
      </c>
      <c r="E91" s="34">
        <v>7.93</v>
      </c>
      <c r="F91" s="34">
        <v>6.69</v>
      </c>
      <c r="G91" s="34">
        <v>8.33</v>
      </c>
      <c r="H91" s="34">
        <v>7.04</v>
      </c>
      <c r="I91" s="34">
        <v>8.8000000000000007</v>
      </c>
      <c r="J91" s="34">
        <v>7.31</v>
      </c>
      <c r="K91" s="34">
        <v>9.33</v>
      </c>
      <c r="L91" s="34">
        <v>7.78</v>
      </c>
      <c r="M91" s="34">
        <v>9.91</v>
      </c>
      <c r="N91" s="34">
        <v>8.1199999999999992</v>
      </c>
      <c r="O91" s="34">
        <v>10.41</v>
      </c>
      <c r="P91" s="34">
        <v>8.5299999999999994</v>
      </c>
      <c r="Q91" s="34">
        <v>10.9</v>
      </c>
      <c r="R91" s="34">
        <v>8.86</v>
      </c>
      <c r="S91" s="34">
        <v>11.62</v>
      </c>
      <c r="T91" s="34">
        <v>9.32</v>
      </c>
      <c r="U91" s="34">
        <v>12.27</v>
      </c>
      <c r="V91" s="34">
        <v>9.7200000000000006</v>
      </c>
      <c r="W91" s="34">
        <v>12.7</v>
      </c>
      <c r="X91" s="34">
        <v>9.99</v>
      </c>
      <c r="Y91" s="34">
        <v>13.05</v>
      </c>
      <c r="Z91" s="34">
        <v>10.32</v>
      </c>
    </row>
    <row r="92" spans="1:26" ht="30" x14ac:dyDescent="0.25">
      <c r="A92" s="1" t="s">
        <v>89</v>
      </c>
      <c r="B92" s="1" t="s">
        <v>199</v>
      </c>
      <c r="C92" t="s">
        <v>296</v>
      </c>
      <c r="D92" t="s">
        <v>298</v>
      </c>
      <c r="E92" s="34">
        <v>7.93</v>
      </c>
      <c r="F92" s="34">
        <v>6.69</v>
      </c>
      <c r="G92" s="34">
        <v>8.33</v>
      </c>
      <c r="H92" s="34">
        <v>7.04</v>
      </c>
      <c r="I92" s="34">
        <v>8.8000000000000007</v>
      </c>
      <c r="J92" s="34">
        <v>7.31</v>
      </c>
      <c r="K92" s="34">
        <v>9.33</v>
      </c>
      <c r="L92" s="34">
        <v>7.78</v>
      </c>
      <c r="M92" s="34">
        <v>9.91</v>
      </c>
      <c r="N92" s="34">
        <v>8.1199999999999992</v>
      </c>
      <c r="O92" s="34">
        <v>10.41</v>
      </c>
      <c r="P92" s="34">
        <v>8.5299999999999994</v>
      </c>
      <c r="Q92" s="34">
        <v>10.9</v>
      </c>
      <c r="R92" s="34">
        <v>8.86</v>
      </c>
      <c r="S92" s="34">
        <v>11.62</v>
      </c>
      <c r="T92" s="34">
        <v>9.32</v>
      </c>
      <c r="U92" s="34">
        <v>12.27</v>
      </c>
      <c r="V92" s="34">
        <v>9.7200000000000006</v>
      </c>
      <c r="W92" s="34">
        <v>12.7</v>
      </c>
      <c r="X92" s="34">
        <v>9.99</v>
      </c>
      <c r="Y92" s="34">
        <v>13.05</v>
      </c>
      <c r="Z92" s="34">
        <v>10.32</v>
      </c>
    </row>
    <row r="93" spans="1:26" ht="30" x14ac:dyDescent="0.25">
      <c r="A93" s="1" t="s">
        <v>90</v>
      </c>
      <c r="B93" s="2" t="s">
        <v>200</v>
      </c>
      <c r="C93" t="s">
        <v>344</v>
      </c>
      <c r="D93" t="s">
        <v>299</v>
      </c>
      <c r="E93" s="34">
        <v>7.97</v>
      </c>
      <c r="F93" s="34">
        <v>5.99</v>
      </c>
      <c r="G93" s="34">
        <v>8.58</v>
      </c>
      <c r="H93" s="34">
        <v>6.34</v>
      </c>
      <c r="I93" s="34">
        <v>9.1300000000000008</v>
      </c>
      <c r="J93" s="34">
        <v>6.63</v>
      </c>
      <c r="K93" s="34">
        <v>9.6300000000000008</v>
      </c>
      <c r="L93" s="34">
        <v>6.89</v>
      </c>
      <c r="M93" s="34">
        <v>9.9600000000000009</v>
      </c>
      <c r="N93" s="34">
        <v>7.11</v>
      </c>
      <c r="O93" s="34">
        <v>11.06</v>
      </c>
      <c r="P93" s="34">
        <v>7.69</v>
      </c>
      <c r="Q93" s="34">
        <v>11.58</v>
      </c>
      <c r="R93" s="34">
        <v>7.92</v>
      </c>
      <c r="S93" s="34">
        <v>11.75</v>
      </c>
      <c r="T93" s="34">
        <v>8.1</v>
      </c>
      <c r="U93" s="34">
        <v>11.83</v>
      </c>
      <c r="V93" s="34">
        <v>8.2100000000000009</v>
      </c>
      <c r="W93" s="34">
        <v>12.37</v>
      </c>
      <c r="X93" s="34">
        <v>8.6</v>
      </c>
      <c r="Y93" s="34">
        <v>12.3</v>
      </c>
      <c r="Z93" s="34">
        <v>8.99</v>
      </c>
    </row>
    <row r="94" spans="1:26" ht="45" x14ac:dyDescent="0.25">
      <c r="A94" s="1" t="s">
        <v>91</v>
      </c>
      <c r="B94" s="23" t="s">
        <v>201</v>
      </c>
      <c r="C94" t="s">
        <v>345</v>
      </c>
      <c r="D94" t="s">
        <v>300</v>
      </c>
      <c r="E94" s="34">
        <v>7.5</v>
      </c>
      <c r="F94" s="34">
        <v>6.29</v>
      </c>
      <c r="G94" s="34">
        <v>8.0299999999999994</v>
      </c>
      <c r="H94" s="34">
        <v>6.79</v>
      </c>
      <c r="I94" s="34">
        <v>8.1300000000000008</v>
      </c>
      <c r="J94" s="34">
        <v>6.81</v>
      </c>
      <c r="K94" s="34">
        <v>8.5299999999999994</v>
      </c>
      <c r="L94" s="34">
        <v>7.14</v>
      </c>
      <c r="M94" s="34">
        <v>8.3699999999999992</v>
      </c>
      <c r="N94" s="34">
        <v>7.19</v>
      </c>
      <c r="O94" s="34">
        <v>9.4600000000000009</v>
      </c>
      <c r="P94" s="34">
        <v>8.2100000000000009</v>
      </c>
      <c r="Q94" s="34">
        <v>9.44</v>
      </c>
      <c r="R94" s="34">
        <v>7.9</v>
      </c>
      <c r="S94" s="34">
        <v>10.039999999999999</v>
      </c>
      <c r="T94" s="34">
        <v>8.41</v>
      </c>
      <c r="U94" s="34">
        <v>10.66</v>
      </c>
      <c r="V94" s="34">
        <v>8.91</v>
      </c>
      <c r="W94" s="34">
        <v>10.44</v>
      </c>
      <c r="X94" s="34">
        <v>9.07</v>
      </c>
      <c r="Y94" s="34">
        <v>11.13</v>
      </c>
      <c r="Z94" s="34">
        <v>9.4600000000000009</v>
      </c>
    </row>
    <row r="95" spans="1:26" ht="45" x14ac:dyDescent="0.25">
      <c r="A95" s="2" t="s">
        <v>92</v>
      </c>
      <c r="B95" s="33" t="s">
        <v>202</v>
      </c>
      <c r="C95" t="s">
        <v>346</v>
      </c>
      <c r="D95" t="s">
        <v>301</v>
      </c>
      <c r="E95" s="34">
        <v>7.86</v>
      </c>
      <c r="F95" s="34">
        <v>6.41</v>
      </c>
      <c r="G95" s="34">
        <v>8.1999999999999993</v>
      </c>
      <c r="H95" s="34">
        <v>6.89</v>
      </c>
      <c r="I95" s="34">
        <v>8.8699999999999992</v>
      </c>
      <c r="J95" s="34">
        <v>7.2</v>
      </c>
      <c r="K95" s="34">
        <v>9.5399999999999991</v>
      </c>
      <c r="L95" s="34">
        <v>7.57</v>
      </c>
      <c r="M95" s="34">
        <v>9.58</v>
      </c>
      <c r="N95" s="34">
        <v>7.83</v>
      </c>
      <c r="O95" s="34">
        <v>10.71</v>
      </c>
      <c r="P95" s="34">
        <v>8.61</v>
      </c>
      <c r="Q95" s="34">
        <v>11.53</v>
      </c>
      <c r="R95" s="34">
        <v>9.23</v>
      </c>
      <c r="S95" s="34">
        <v>11.76</v>
      </c>
      <c r="T95" s="34">
        <v>9.36</v>
      </c>
      <c r="U95" s="34">
        <v>12.54</v>
      </c>
      <c r="V95" s="34">
        <v>9.93</v>
      </c>
      <c r="W95" s="34">
        <v>13.22</v>
      </c>
      <c r="X95" s="34">
        <v>10.73</v>
      </c>
      <c r="Y95" s="34">
        <v>13.3</v>
      </c>
      <c r="Z95" s="34">
        <v>10.93</v>
      </c>
    </row>
    <row r="96" spans="1:26" ht="45" x14ac:dyDescent="0.25">
      <c r="A96" s="31" t="s">
        <v>93</v>
      </c>
      <c r="B96" s="1" t="s">
        <v>203</v>
      </c>
      <c r="C96" t="s">
        <v>347</v>
      </c>
      <c r="D96" t="s">
        <v>302</v>
      </c>
      <c r="E96" s="34">
        <v>8.7799999999999994</v>
      </c>
      <c r="F96" s="34">
        <v>6.24</v>
      </c>
      <c r="G96" s="34">
        <v>9.5399999999999991</v>
      </c>
      <c r="H96" s="34">
        <v>6.63</v>
      </c>
      <c r="I96" s="34">
        <v>10.14</v>
      </c>
      <c r="J96" s="34">
        <v>6.92</v>
      </c>
      <c r="K96" s="34">
        <v>10.59</v>
      </c>
      <c r="L96" s="34">
        <v>7.19</v>
      </c>
      <c r="M96" s="34">
        <v>11.2</v>
      </c>
      <c r="N96" s="34">
        <v>7.56</v>
      </c>
      <c r="O96" s="34">
        <v>12.24</v>
      </c>
      <c r="P96" s="34">
        <v>7.82</v>
      </c>
      <c r="Q96" s="34">
        <v>13.07</v>
      </c>
      <c r="R96" s="34">
        <v>8</v>
      </c>
      <c r="S96" s="34">
        <v>13.05</v>
      </c>
      <c r="T96" s="34">
        <v>8.0500000000000007</v>
      </c>
      <c r="U96" s="34">
        <v>12.72</v>
      </c>
      <c r="V96" s="34">
        <v>7.93</v>
      </c>
      <c r="W96" s="34">
        <v>13.35</v>
      </c>
      <c r="X96" s="34">
        <v>8.44</v>
      </c>
      <c r="Y96" s="34">
        <v>13.06</v>
      </c>
      <c r="Z96" s="34">
        <v>8.75</v>
      </c>
    </row>
    <row r="97" spans="1:26" x14ac:dyDescent="0.25">
      <c r="A97" s="26" t="s">
        <v>94</v>
      </c>
      <c r="B97" s="1" t="s">
        <v>204</v>
      </c>
      <c r="C97" t="s">
        <v>348</v>
      </c>
      <c r="D97" t="s">
        <v>303</v>
      </c>
      <c r="E97" s="34">
        <v>5.84</v>
      </c>
      <c r="F97" s="34">
        <v>4.47</v>
      </c>
      <c r="G97" s="34">
        <v>6.48</v>
      </c>
      <c r="H97" s="34">
        <v>4.8</v>
      </c>
      <c r="I97" s="34">
        <v>7.03</v>
      </c>
      <c r="J97" s="34">
        <v>5.18</v>
      </c>
      <c r="K97" s="34">
        <v>7.51</v>
      </c>
      <c r="L97" s="34">
        <v>5.44</v>
      </c>
      <c r="M97" s="34">
        <v>7.55</v>
      </c>
      <c r="N97" s="34">
        <v>5.76</v>
      </c>
      <c r="O97" s="34">
        <v>8.5399999999999991</v>
      </c>
      <c r="P97" s="34">
        <v>6.35</v>
      </c>
      <c r="Q97" s="34">
        <v>8.25</v>
      </c>
      <c r="R97" s="34">
        <v>6.61</v>
      </c>
      <c r="S97" s="34">
        <v>8.66</v>
      </c>
      <c r="T97" s="34">
        <v>6.67</v>
      </c>
      <c r="U97" s="34">
        <v>8.84</v>
      </c>
      <c r="V97" s="34">
        <v>6.88</v>
      </c>
      <c r="W97" s="34">
        <v>9.18</v>
      </c>
      <c r="X97" s="34">
        <v>6.98</v>
      </c>
      <c r="Y97" s="34">
        <v>9.75</v>
      </c>
      <c r="Z97" s="34">
        <v>7.5</v>
      </c>
    </row>
    <row r="98" spans="1:26" ht="30" x14ac:dyDescent="0.25">
      <c r="A98" s="27" t="s">
        <v>95</v>
      </c>
      <c r="B98" s="2" t="s">
        <v>205</v>
      </c>
      <c r="C98" t="s">
        <v>298</v>
      </c>
      <c r="D98" t="s">
        <v>304</v>
      </c>
      <c r="E98" s="34"/>
      <c r="F98" s="34"/>
      <c r="G98" s="34"/>
      <c r="H98" s="34"/>
      <c r="I98" s="34"/>
      <c r="J98" s="34"/>
      <c r="K98" s="36">
        <v>6.46</v>
      </c>
      <c r="L98" s="36">
        <v>5.67</v>
      </c>
      <c r="M98" s="36">
        <v>6.99</v>
      </c>
      <c r="N98" s="36">
        <v>5.61</v>
      </c>
      <c r="O98" s="36">
        <v>6.64</v>
      </c>
      <c r="P98" s="36">
        <v>5.96</v>
      </c>
      <c r="Q98" s="36">
        <v>7.13</v>
      </c>
      <c r="R98" s="34">
        <v>6.01</v>
      </c>
      <c r="S98" s="41">
        <v>7.16</v>
      </c>
      <c r="T98" s="41">
        <v>6</v>
      </c>
      <c r="U98" s="34">
        <v>8.02</v>
      </c>
      <c r="V98" s="41">
        <v>7</v>
      </c>
      <c r="W98" s="34">
        <v>8.74</v>
      </c>
      <c r="X98" s="34">
        <v>7.71</v>
      </c>
      <c r="Y98" s="34">
        <v>8.76</v>
      </c>
      <c r="Z98" s="34">
        <v>7.86</v>
      </c>
    </row>
    <row r="99" spans="1:26" ht="30" x14ac:dyDescent="0.25">
      <c r="A99" s="17" t="s">
        <v>96</v>
      </c>
      <c r="B99" s="1" t="s">
        <v>206</v>
      </c>
      <c r="C99" t="s">
        <v>349</v>
      </c>
      <c r="D99" t="s">
        <v>305</v>
      </c>
      <c r="E99" s="34"/>
      <c r="F99" s="34"/>
      <c r="G99" s="34"/>
      <c r="H99" s="34"/>
      <c r="I99" s="34"/>
      <c r="J99" s="34"/>
      <c r="K99" s="36">
        <v>6.46</v>
      </c>
      <c r="L99" s="36">
        <v>5.67</v>
      </c>
      <c r="M99" s="36">
        <v>6.99</v>
      </c>
      <c r="N99" s="36">
        <v>5.61</v>
      </c>
      <c r="O99" s="36">
        <v>6.64</v>
      </c>
      <c r="P99" s="36">
        <v>5.96</v>
      </c>
      <c r="Q99" s="36">
        <v>7.13</v>
      </c>
      <c r="R99" s="34">
        <v>6.01</v>
      </c>
      <c r="S99" s="41">
        <v>7.16</v>
      </c>
      <c r="T99" s="41">
        <v>6</v>
      </c>
      <c r="U99" s="34">
        <v>8.02</v>
      </c>
      <c r="V99" s="41">
        <v>7</v>
      </c>
      <c r="W99" s="34">
        <v>8.74</v>
      </c>
      <c r="X99" s="34">
        <v>7.71</v>
      </c>
      <c r="Y99" s="34">
        <v>8.76</v>
      </c>
      <c r="Z99" s="34">
        <v>7.86</v>
      </c>
    </row>
    <row r="100" spans="1:26" ht="30" x14ac:dyDescent="0.25">
      <c r="A100" s="1" t="s">
        <v>97</v>
      </c>
      <c r="B100" s="2" t="s">
        <v>207</v>
      </c>
      <c r="C100" t="s">
        <v>350</v>
      </c>
      <c r="D100" t="s">
        <v>306</v>
      </c>
      <c r="E100" s="34"/>
      <c r="F100" s="34"/>
      <c r="G100" s="34"/>
      <c r="H100" s="34"/>
      <c r="I100" s="34"/>
      <c r="J100" s="34"/>
      <c r="K100" s="34"/>
      <c r="L100" s="34"/>
      <c r="M100" s="37">
        <v>11.12</v>
      </c>
      <c r="N100" s="37" t="s">
        <v>211</v>
      </c>
      <c r="O100" s="37">
        <v>14.79</v>
      </c>
      <c r="P100" s="37" t="s">
        <v>211</v>
      </c>
      <c r="Q100" s="1"/>
      <c r="S100" s="37">
        <v>14.02</v>
      </c>
      <c r="T100" s="37" t="s">
        <v>211</v>
      </c>
      <c r="U100" s="37">
        <v>15.57</v>
      </c>
      <c r="V100" s="37">
        <v>11.59</v>
      </c>
      <c r="W100" s="37">
        <v>14.01</v>
      </c>
      <c r="X100" s="37" t="s">
        <v>211</v>
      </c>
      <c r="Y100" s="37">
        <v>16.8</v>
      </c>
      <c r="Z100" s="37" t="s">
        <v>211</v>
      </c>
    </row>
    <row r="101" spans="1:26" x14ac:dyDescent="0.25">
      <c r="A101" s="1" t="s">
        <v>98</v>
      </c>
      <c r="B101" s="1" t="s">
        <v>208</v>
      </c>
      <c r="C101" t="s">
        <v>351</v>
      </c>
      <c r="D101" t="s">
        <v>307</v>
      </c>
      <c r="E101" s="34"/>
      <c r="F101" s="34"/>
      <c r="G101" s="34"/>
      <c r="H101" s="34"/>
      <c r="I101" s="34"/>
      <c r="J101" s="34"/>
      <c r="K101" s="34"/>
      <c r="L101" s="34"/>
      <c r="M101" s="37">
        <v>11.12</v>
      </c>
      <c r="N101" s="37" t="s">
        <v>211</v>
      </c>
      <c r="O101" s="34"/>
      <c r="P101" s="34"/>
      <c r="Q101" s="1"/>
      <c r="S101" s="37">
        <v>14.02</v>
      </c>
      <c r="T101" s="37" t="s">
        <v>211</v>
      </c>
      <c r="U101" s="37">
        <v>15.57</v>
      </c>
      <c r="V101" s="37">
        <v>11.59</v>
      </c>
      <c r="W101" s="37">
        <v>14.01</v>
      </c>
      <c r="X101" s="37" t="s">
        <v>211</v>
      </c>
      <c r="Y101" s="37">
        <v>16.8</v>
      </c>
      <c r="Z101" s="37" t="s">
        <v>211</v>
      </c>
    </row>
    <row r="102" spans="1:26" ht="30" x14ac:dyDescent="0.25">
      <c r="A102" s="1" t="s">
        <v>99</v>
      </c>
      <c r="B102" s="2" t="s">
        <v>114</v>
      </c>
      <c r="C102" t="s">
        <v>352</v>
      </c>
      <c r="D102" t="s">
        <v>308</v>
      </c>
      <c r="E102" s="34">
        <v>7.98</v>
      </c>
      <c r="F102" s="34">
        <v>6.52</v>
      </c>
      <c r="G102" s="36">
        <v>6.82</v>
      </c>
      <c r="H102" s="36">
        <v>5</v>
      </c>
      <c r="I102" s="36">
        <v>7.44</v>
      </c>
      <c r="J102" s="36">
        <v>5.21</v>
      </c>
      <c r="K102" s="36">
        <v>6.07</v>
      </c>
      <c r="L102" s="36">
        <v>4.93</v>
      </c>
      <c r="M102" s="36">
        <v>7.24</v>
      </c>
      <c r="N102" s="34">
        <v>5.52</v>
      </c>
      <c r="O102" s="36">
        <v>8.9600000000000009</v>
      </c>
      <c r="P102" s="34">
        <v>7.7</v>
      </c>
      <c r="Q102" s="1"/>
      <c r="S102" s="41">
        <v>12.4</v>
      </c>
      <c r="T102" s="41">
        <v>8.09</v>
      </c>
      <c r="U102" s="41">
        <v>9.3699999999999992</v>
      </c>
      <c r="V102" s="41">
        <v>7.79</v>
      </c>
      <c r="W102" s="41">
        <v>9.92</v>
      </c>
      <c r="X102" s="41">
        <v>7.18</v>
      </c>
      <c r="Y102" s="37" t="s">
        <v>211</v>
      </c>
      <c r="Z102" s="41">
        <v>7.92</v>
      </c>
    </row>
    <row r="103" spans="1:26" ht="30" x14ac:dyDescent="0.25">
      <c r="A103" s="2" t="s">
        <v>100</v>
      </c>
      <c r="C103" t="s">
        <v>353</v>
      </c>
    </row>
    <row r="104" spans="1:26" ht="30" x14ac:dyDescent="0.25">
      <c r="A104" s="1" t="s">
        <v>101</v>
      </c>
      <c r="C104" t="s">
        <v>300</v>
      </c>
    </row>
    <row r="105" spans="1:26" ht="30" x14ac:dyDescent="0.25">
      <c r="A105" s="1" t="s">
        <v>102</v>
      </c>
      <c r="C105" t="s">
        <v>301</v>
      </c>
    </row>
    <row r="106" spans="1:26" x14ac:dyDescent="0.25">
      <c r="A106" s="1" t="s">
        <v>103</v>
      </c>
      <c r="C106" t="s">
        <v>302</v>
      </c>
    </row>
    <row r="107" spans="1:26" ht="45" x14ac:dyDescent="0.25">
      <c r="A107" s="1" t="s">
        <v>104</v>
      </c>
      <c r="C107" t="s">
        <v>303</v>
      </c>
    </row>
    <row r="108" spans="1:26" x14ac:dyDescent="0.25">
      <c r="A108" s="2" t="s">
        <v>105</v>
      </c>
      <c r="C108" t="s">
        <v>354</v>
      </c>
    </row>
    <row r="109" spans="1:26" ht="30" x14ac:dyDescent="0.25">
      <c r="A109" s="33" t="s">
        <v>106</v>
      </c>
      <c r="C109" t="s">
        <v>355</v>
      </c>
    </row>
    <row r="110" spans="1:26" ht="30" x14ac:dyDescent="0.25">
      <c r="A110" s="1" t="s">
        <v>107</v>
      </c>
      <c r="C110" t="s">
        <v>305</v>
      </c>
    </row>
    <row r="111" spans="1:26" ht="30" x14ac:dyDescent="0.25">
      <c r="A111" s="1" t="s">
        <v>108</v>
      </c>
      <c r="C111" t="s">
        <v>356</v>
      </c>
    </row>
    <row r="112" spans="1:26" ht="90" x14ac:dyDescent="0.25">
      <c r="A112" s="2" t="s">
        <v>109</v>
      </c>
      <c r="C112" t="s">
        <v>357</v>
      </c>
    </row>
    <row r="113" spans="1:3" ht="45" x14ac:dyDescent="0.25">
      <c r="A113" s="1" t="s">
        <v>110</v>
      </c>
      <c r="C113" t="s">
        <v>358</v>
      </c>
    </row>
    <row r="114" spans="1:3" ht="45" x14ac:dyDescent="0.25">
      <c r="A114" s="1" t="s">
        <v>111</v>
      </c>
      <c r="C114" t="s">
        <v>359</v>
      </c>
    </row>
    <row r="115" spans="1:3" ht="45" x14ac:dyDescent="0.25">
      <c r="A115" s="2" t="s">
        <v>112</v>
      </c>
      <c r="C115" t="s">
        <v>360</v>
      </c>
    </row>
    <row r="116" spans="1:3" ht="30" x14ac:dyDescent="0.25">
      <c r="A116" s="1" t="s">
        <v>113</v>
      </c>
      <c r="C116" t="s">
        <v>307</v>
      </c>
    </row>
    <row r="117" spans="1:3" x14ac:dyDescent="0.25">
      <c r="A117" s="2" t="s">
        <v>114</v>
      </c>
      <c r="C117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0D79-8C27-4D38-9A14-1978FDCA7182}">
  <sheetPr>
    <tabColor theme="4"/>
  </sheetPr>
  <dimension ref="A1:Y117"/>
  <sheetViews>
    <sheetView zoomScale="70" zoomScaleNormal="70" workbookViewId="0">
      <selection activeCell="Y28" sqref="Y28"/>
    </sheetView>
  </sheetViews>
  <sheetFormatPr defaultRowHeight="15" x14ac:dyDescent="0.25"/>
  <cols>
    <col min="1" max="1" width="31" customWidth="1"/>
  </cols>
  <sheetData>
    <row r="1" spans="1:25" ht="15.75" thickBot="1" x14ac:dyDescent="0.3">
      <c r="B1" s="111">
        <v>2008</v>
      </c>
      <c r="C1" s="112"/>
      <c r="D1" s="109">
        <v>2009</v>
      </c>
      <c r="E1" s="112"/>
      <c r="F1" s="109">
        <v>2010</v>
      </c>
      <c r="G1" s="112"/>
      <c r="H1" s="109">
        <v>2011</v>
      </c>
      <c r="I1" s="112"/>
      <c r="J1" s="109">
        <v>2012</v>
      </c>
      <c r="K1" s="112"/>
      <c r="L1" s="109">
        <v>2013</v>
      </c>
      <c r="M1" s="112"/>
      <c r="N1" s="109">
        <v>2014</v>
      </c>
      <c r="O1" s="112"/>
      <c r="P1" s="109">
        <v>2015</v>
      </c>
      <c r="Q1" s="112"/>
      <c r="R1" s="109">
        <v>2016</v>
      </c>
      <c r="S1" s="112"/>
      <c r="T1" s="109">
        <v>2017</v>
      </c>
      <c r="U1" s="112"/>
      <c r="V1" s="109">
        <v>2018</v>
      </c>
      <c r="W1" s="112"/>
      <c r="X1" s="109">
        <v>2019</v>
      </c>
      <c r="Y1" s="110"/>
    </row>
    <row r="2" spans="1:25" x14ac:dyDescent="0.25">
      <c r="B2" s="78" t="s">
        <v>209</v>
      </c>
      <c r="C2" s="78" t="s">
        <v>210</v>
      </c>
      <c r="D2" s="78" t="s">
        <v>209</v>
      </c>
      <c r="E2" s="78" t="s">
        <v>210</v>
      </c>
      <c r="F2" s="78" t="s">
        <v>209</v>
      </c>
      <c r="G2" s="78" t="s">
        <v>210</v>
      </c>
      <c r="H2" s="78" t="s">
        <v>209</v>
      </c>
      <c r="I2" s="78" t="s">
        <v>210</v>
      </c>
      <c r="J2" s="78" t="s">
        <v>209</v>
      </c>
      <c r="K2" s="78" t="s">
        <v>210</v>
      </c>
      <c r="L2" s="78" t="s">
        <v>209</v>
      </c>
      <c r="M2" s="78" t="s">
        <v>210</v>
      </c>
      <c r="N2" s="78" t="s">
        <v>209</v>
      </c>
      <c r="O2" s="78" t="s">
        <v>210</v>
      </c>
      <c r="P2" s="78" t="s">
        <v>209</v>
      </c>
      <c r="Q2" s="78" t="s">
        <v>210</v>
      </c>
      <c r="R2" s="78" t="s">
        <v>209</v>
      </c>
      <c r="S2" s="78" t="s">
        <v>210</v>
      </c>
      <c r="T2" s="78" t="s">
        <v>209</v>
      </c>
      <c r="U2" s="78" t="s">
        <v>210</v>
      </c>
      <c r="V2" s="78" t="s">
        <v>209</v>
      </c>
      <c r="W2" s="78" t="s">
        <v>210</v>
      </c>
      <c r="X2" s="78" t="s">
        <v>209</v>
      </c>
      <c r="Y2" s="78" t="s">
        <v>210</v>
      </c>
    </row>
    <row r="3" spans="1:25" x14ac:dyDescent="0.25">
      <c r="A3" s="79" t="s">
        <v>0</v>
      </c>
      <c r="B3" s="63">
        <v>13.94</v>
      </c>
      <c r="C3" s="68">
        <v>10.62</v>
      </c>
      <c r="D3" s="63">
        <v>14.39</v>
      </c>
      <c r="E3" s="68">
        <v>11.02</v>
      </c>
      <c r="F3" s="63">
        <v>14.6</v>
      </c>
      <c r="G3" s="68">
        <v>11.14</v>
      </c>
      <c r="H3" s="63">
        <v>14.71</v>
      </c>
      <c r="I3" s="68">
        <v>11.14</v>
      </c>
      <c r="J3" s="63">
        <v>14.84</v>
      </c>
      <c r="K3" s="68">
        <v>11.28</v>
      </c>
      <c r="L3" s="63">
        <v>15.13</v>
      </c>
      <c r="M3" s="68">
        <v>11.59</v>
      </c>
      <c r="N3" s="63">
        <v>15.12</v>
      </c>
      <c r="O3" s="68">
        <v>11.61</v>
      </c>
      <c r="P3" s="63">
        <v>15.26</v>
      </c>
      <c r="Q3" s="68">
        <v>11.78</v>
      </c>
      <c r="R3" s="63">
        <v>15.73</v>
      </c>
      <c r="S3" s="68">
        <v>12.16</v>
      </c>
      <c r="T3" s="63">
        <v>16.16</v>
      </c>
      <c r="U3" s="68">
        <v>12.47</v>
      </c>
      <c r="V3" s="63">
        <v>16.71</v>
      </c>
      <c r="W3" s="68">
        <v>12.77</v>
      </c>
      <c r="X3" s="63">
        <v>17.27</v>
      </c>
      <c r="Y3" s="68">
        <v>13.28</v>
      </c>
    </row>
    <row r="4" spans="1:25" x14ac:dyDescent="0.25">
      <c r="A4" s="79" t="s">
        <v>1</v>
      </c>
      <c r="B4" s="62">
        <v>13.94</v>
      </c>
      <c r="C4" s="69">
        <v>10.63</v>
      </c>
      <c r="D4" s="62">
        <v>14.39</v>
      </c>
      <c r="E4" s="69">
        <v>11.02</v>
      </c>
      <c r="F4" s="62">
        <v>14.6</v>
      </c>
      <c r="G4" s="69">
        <v>11.15</v>
      </c>
      <c r="H4" s="62">
        <v>14.71</v>
      </c>
      <c r="I4" s="69">
        <v>11.13</v>
      </c>
      <c r="J4" s="62">
        <v>14.84</v>
      </c>
      <c r="K4" s="69">
        <v>11.28</v>
      </c>
      <c r="L4" s="62">
        <v>15.14</v>
      </c>
      <c r="M4" s="69">
        <v>11.59</v>
      </c>
      <c r="N4" s="62">
        <v>15.12</v>
      </c>
      <c r="O4" s="69">
        <v>11.62</v>
      </c>
      <c r="P4" s="62">
        <v>15.26</v>
      </c>
      <c r="Q4" s="69">
        <v>11.78</v>
      </c>
      <c r="R4" s="62">
        <v>15.73</v>
      </c>
      <c r="S4" s="69">
        <v>12.16</v>
      </c>
      <c r="T4" s="62">
        <v>16.16</v>
      </c>
      <c r="U4" s="69">
        <v>12.47</v>
      </c>
      <c r="V4" s="62">
        <v>16.71</v>
      </c>
      <c r="W4" s="69">
        <v>12.77</v>
      </c>
      <c r="X4" s="62">
        <v>17.27</v>
      </c>
      <c r="Y4" s="69">
        <v>13.28</v>
      </c>
    </row>
    <row r="5" spans="1:25" x14ac:dyDescent="0.25">
      <c r="A5" s="79" t="s">
        <v>2</v>
      </c>
      <c r="B5" s="62">
        <v>13.83</v>
      </c>
      <c r="C5" s="69">
        <v>11.66</v>
      </c>
      <c r="D5" s="62">
        <v>14.19</v>
      </c>
      <c r="E5" s="69">
        <v>11.95</v>
      </c>
      <c r="F5" s="62">
        <v>14.19</v>
      </c>
      <c r="G5" s="69">
        <v>11.96</v>
      </c>
      <c r="H5" s="62">
        <v>14.49</v>
      </c>
      <c r="I5" s="69">
        <v>12.15</v>
      </c>
      <c r="J5" s="62">
        <v>14.82</v>
      </c>
      <c r="K5" s="69">
        <v>12.45</v>
      </c>
      <c r="L5" s="62">
        <v>15.31</v>
      </c>
      <c r="M5" s="69">
        <v>12.91</v>
      </c>
      <c r="N5" s="62">
        <v>15.24</v>
      </c>
      <c r="O5" s="69">
        <v>12.94</v>
      </c>
      <c r="P5" s="62">
        <v>15.5</v>
      </c>
      <c r="Q5" s="69">
        <v>13.13</v>
      </c>
      <c r="R5" s="62">
        <v>16.14</v>
      </c>
      <c r="S5" s="69">
        <v>13.5</v>
      </c>
      <c r="T5" s="62">
        <v>16.399999999999999</v>
      </c>
      <c r="U5" s="69">
        <v>13.8</v>
      </c>
      <c r="V5" s="62">
        <v>16.95</v>
      </c>
      <c r="W5" s="69">
        <v>14.16</v>
      </c>
      <c r="X5" s="62">
        <v>17.2</v>
      </c>
      <c r="Y5" s="69">
        <v>14.5</v>
      </c>
    </row>
    <row r="6" spans="1:25" x14ac:dyDescent="0.25">
      <c r="A6" s="79" t="s">
        <v>3</v>
      </c>
      <c r="B6" s="63">
        <v>13.61</v>
      </c>
      <c r="C6" s="68">
        <v>11.5</v>
      </c>
      <c r="D6" s="63">
        <v>13.89</v>
      </c>
      <c r="E6" s="68">
        <v>11.71</v>
      </c>
      <c r="F6" s="63">
        <v>13.84</v>
      </c>
      <c r="G6" s="68">
        <v>11.73</v>
      </c>
      <c r="H6" s="63">
        <v>14.1</v>
      </c>
      <c r="I6" s="68">
        <v>11.89</v>
      </c>
      <c r="J6" s="63">
        <v>14.5</v>
      </c>
      <c r="K6" s="68">
        <v>12.18</v>
      </c>
      <c r="L6" s="63">
        <v>14.86</v>
      </c>
      <c r="M6" s="68">
        <v>12.58</v>
      </c>
      <c r="N6" s="63">
        <v>14.86</v>
      </c>
      <c r="O6" s="68">
        <v>12.65</v>
      </c>
      <c r="P6" s="63">
        <v>15.07</v>
      </c>
      <c r="Q6" s="68">
        <v>12.83</v>
      </c>
      <c r="R6" s="63">
        <v>15.77</v>
      </c>
      <c r="S6" s="68">
        <v>13.22</v>
      </c>
      <c r="T6" s="63">
        <v>16.07</v>
      </c>
      <c r="U6" s="68">
        <v>13.53</v>
      </c>
      <c r="V6" s="63">
        <v>16.5</v>
      </c>
      <c r="W6" s="68">
        <v>13.88</v>
      </c>
      <c r="X6" s="63">
        <v>16.82</v>
      </c>
      <c r="Y6" s="68">
        <v>14.16</v>
      </c>
    </row>
    <row r="7" spans="1:25" x14ac:dyDescent="0.25">
      <c r="A7" s="79" t="s">
        <v>4</v>
      </c>
      <c r="B7" s="63">
        <v>13.99</v>
      </c>
      <c r="C7" s="68">
        <v>10.38</v>
      </c>
      <c r="D7" s="63">
        <v>14.45</v>
      </c>
      <c r="E7" s="68">
        <v>10.83</v>
      </c>
      <c r="F7" s="63">
        <v>14.72</v>
      </c>
      <c r="G7" s="68">
        <v>10.96</v>
      </c>
      <c r="H7" s="63">
        <v>14.79</v>
      </c>
      <c r="I7" s="68">
        <v>10.91</v>
      </c>
      <c r="J7" s="63">
        <v>14.88</v>
      </c>
      <c r="K7" s="68">
        <v>11.1</v>
      </c>
      <c r="L7" s="63">
        <v>15.14</v>
      </c>
      <c r="M7" s="68">
        <v>11.32</v>
      </c>
      <c r="N7" s="63">
        <v>15.15</v>
      </c>
      <c r="O7" s="68">
        <v>11.35</v>
      </c>
      <c r="P7" s="63">
        <v>15.26</v>
      </c>
      <c r="Q7" s="68">
        <v>11.51</v>
      </c>
      <c r="R7" s="63">
        <v>15.71</v>
      </c>
      <c r="S7" s="68">
        <v>11.93</v>
      </c>
      <c r="T7" s="63">
        <v>16.16</v>
      </c>
      <c r="U7" s="68">
        <v>12.21</v>
      </c>
      <c r="V7" s="63">
        <v>16.7</v>
      </c>
      <c r="W7" s="68">
        <v>12.49</v>
      </c>
      <c r="X7" s="63">
        <v>17.3</v>
      </c>
      <c r="Y7" s="68">
        <v>13.02</v>
      </c>
    </row>
    <row r="8" spans="1:25" ht="30" x14ac:dyDescent="0.25">
      <c r="A8" s="79" t="s">
        <v>5</v>
      </c>
      <c r="B8" s="64">
        <v>10.220000000000001</v>
      </c>
      <c r="C8" s="68">
        <v>7.94</v>
      </c>
      <c r="D8" s="64">
        <v>10.72</v>
      </c>
      <c r="E8" s="68">
        <v>8.44</v>
      </c>
      <c r="F8" s="63">
        <v>9.7200000000000006</v>
      </c>
      <c r="G8" s="68">
        <v>8.3800000000000008</v>
      </c>
      <c r="H8" s="63">
        <v>9.82</v>
      </c>
      <c r="I8" s="68">
        <v>8.51</v>
      </c>
      <c r="J8" s="63">
        <v>9.7799999999999994</v>
      </c>
      <c r="K8" s="68">
        <v>8.3800000000000008</v>
      </c>
      <c r="L8" s="63">
        <v>10.4</v>
      </c>
      <c r="M8" s="68">
        <v>8.83</v>
      </c>
      <c r="N8" s="63">
        <v>10.210000000000001</v>
      </c>
      <c r="O8" s="68">
        <v>8.8699999999999992</v>
      </c>
      <c r="P8" s="63">
        <v>10.56</v>
      </c>
      <c r="Q8" s="68">
        <v>8.94</v>
      </c>
      <c r="R8" s="63">
        <v>10.88</v>
      </c>
      <c r="S8" s="68">
        <v>9.3699999999999992</v>
      </c>
      <c r="T8" s="63">
        <v>11.33</v>
      </c>
      <c r="U8" s="68">
        <v>9.42</v>
      </c>
      <c r="V8" s="63">
        <v>11.62</v>
      </c>
      <c r="W8" s="68">
        <v>9.7899999999999991</v>
      </c>
      <c r="X8" s="63">
        <v>11.99</v>
      </c>
      <c r="Y8" s="68">
        <v>10.02</v>
      </c>
    </row>
    <row r="9" spans="1:25" ht="45" x14ac:dyDescent="0.25">
      <c r="A9" s="79" t="s">
        <v>6</v>
      </c>
      <c r="B9" s="66">
        <v>10.1</v>
      </c>
      <c r="C9" s="69">
        <v>7.76</v>
      </c>
      <c r="D9" s="67">
        <v>10.63</v>
      </c>
      <c r="E9" s="69">
        <v>8.2899999999999991</v>
      </c>
      <c r="F9" s="62">
        <v>9.4600000000000009</v>
      </c>
      <c r="G9" s="69">
        <v>8.2200000000000006</v>
      </c>
      <c r="H9" s="62">
        <v>9.61</v>
      </c>
      <c r="I9" s="69">
        <v>8.34</v>
      </c>
      <c r="J9" s="62">
        <v>9.5299999999999994</v>
      </c>
      <c r="K9" s="69">
        <v>8.2100000000000009</v>
      </c>
      <c r="L9" s="62">
        <v>10.119999999999999</v>
      </c>
      <c r="M9" s="69">
        <v>8.6</v>
      </c>
      <c r="N9" s="62">
        <v>9.92</v>
      </c>
      <c r="O9" s="69">
        <v>8.65</v>
      </c>
      <c r="P9" s="62">
        <v>10.11</v>
      </c>
      <c r="Q9" s="69">
        <v>8.7100000000000009</v>
      </c>
      <c r="R9" s="62">
        <v>10.32</v>
      </c>
      <c r="S9" s="69">
        <v>9.1199999999999992</v>
      </c>
      <c r="T9" s="62">
        <v>10.66</v>
      </c>
      <c r="U9" s="69">
        <v>9.2200000000000006</v>
      </c>
      <c r="V9" s="62">
        <v>11.06</v>
      </c>
      <c r="W9" s="69">
        <v>9.56</v>
      </c>
      <c r="X9" s="62">
        <v>11.53</v>
      </c>
      <c r="Y9" s="69">
        <v>9.98</v>
      </c>
    </row>
    <row r="10" spans="1:25" x14ac:dyDescent="0.25">
      <c r="A10" s="79" t="s">
        <v>7</v>
      </c>
      <c r="B10" s="64">
        <v>12.34</v>
      </c>
      <c r="C10" s="70">
        <v>10.35</v>
      </c>
      <c r="D10" s="64">
        <v>12.44</v>
      </c>
      <c r="E10" s="70">
        <v>11.05</v>
      </c>
      <c r="F10" s="64">
        <v>13.49</v>
      </c>
      <c r="G10" s="70">
        <v>11.95</v>
      </c>
      <c r="H10" s="64">
        <v>12.7</v>
      </c>
      <c r="I10" s="70">
        <v>11.56</v>
      </c>
      <c r="J10" s="64">
        <v>13.74</v>
      </c>
      <c r="K10" s="70">
        <v>12.32</v>
      </c>
      <c r="L10" s="64">
        <v>13.8</v>
      </c>
      <c r="M10" s="70">
        <v>12.38</v>
      </c>
      <c r="N10" s="64">
        <v>13.3</v>
      </c>
      <c r="O10" s="70">
        <v>11.93</v>
      </c>
      <c r="P10" s="64">
        <v>14.69</v>
      </c>
      <c r="Q10" s="70">
        <v>12.27</v>
      </c>
      <c r="R10" s="64">
        <v>14.87</v>
      </c>
      <c r="S10" s="70">
        <v>12.53</v>
      </c>
      <c r="T10" s="65">
        <v>17.2</v>
      </c>
      <c r="U10" s="71">
        <v>12.63</v>
      </c>
      <c r="V10" s="64">
        <v>15.55</v>
      </c>
      <c r="W10" s="70">
        <v>12.85</v>
      </c>
      <c r="X10" s="64">
        <v>15.75</v>
      </c>
      <c r="Y10" s="71">
        <v>13.41</v>
      </c>
    </row>
    <row r="11" spans="1:25" x14ac:dyDescent="0.25">
      <c r="A11" s="79" t="s">
        <v>8</v>
      </c>
      <c r="B11" s="65">
        <v>8.58</v>
      </c>
      <c r="C11" s="71" t="s">
        <v>211</v>
      </c>
      <c r="D11" s="64">
        <v>9.3800000000000008</v>
      </c>
      <c r="E11" s="71">
        <v>8.33</v>
      </c>
      <c r="F11" s="65">
        <v>10.02</v>
      </c>
      <c r="G11" s="71">
        <v>8.9600000000000009</v>
      </c>
      <c r="H11" s="64">
        <v>9.5500000000000007</v>
      </c>
      <c r="I11" s="71">
        <v>7.97</v>
      </c>
      <c r="J11" s="65">
        <v>10.24</v>
      </c>
      <c r="K11" s="71">
        <v>8.58</v>
      </c>
      <c r="L11" s="65">
        <v>12.13</v>
      </c>
      <c r="M11" s="70">
        <v>9.07</v>
      </c>
      <c r="N11" s="65">
        <v>11.95</v>
      </c>
      <c r="O11" s="71">
        <v>9.1999999999999993</v>
      </c>
      <c r="P11" s="65">
        <v>14.28</v>
      </c>
      <c r="Q11" s="71" t="s">
        <v>211</v>
      </c>
      <c r="R11" s="65">
        <v>18.489999999999998</v>
      </c>
      <c r="S11" s="71" t="s">
        <v>211</v>
      </c>
      <c r="T11" s="65" t="s">
        <v>211</v>
      </c>
      <c r="U11" s="71" t="s">
        <v>211</v>
      </c>
      <c r="V11" s="65">
        <v>19.21</v>
      </c>
      <c r="W11" s="71">
        <v>13.17</v>
      </c>
      <c r="X11" s="65">
        <v>16.579999999999998</v>
      </c>
      <c r="Y11" s="71">
        <v>12.26</v>
      </c>
    </row>
    <row r="12" spans="1:25" x14ac:dyDescent="0.25">
      <c r="A12" s="79" t="s">
        <v>9</v>
      </c>
      <c r="B12" s="63">
        <v>18.39</v>
      </c>
      <c r="C12" s="70">
        <v>15.38</v>
      </c>
      <c r="D12" s="63">
        <v>20.72</v>
      </c>
      <c r="E12" s="70">
        <v>16.28</v>
      </c>
      <c r="F12" s="63">
        <v>20.39</v>
      </c>
      <c r="G12" s="70">
        <v>16.41</v>
      </c>
      <c r="H12" s="63">
        <v>20.53</v>
      </c>
      <c r="I12" s="70">
        <v>17.579999999999998</v>
      </c>
      <c r="J12" s="63">
        <v>20.079999999999998</v>
      </c>
      <c r="K12" s="70">
        <v>17.28</v>
      </c>
      <c r="L12" s="64">
        <v>22.01</v>
      </c>
      <c r="M12" s="70">
        <v>17.84</v>
      </c>
      <c r="N12" s="63">
        <v>20.86</v>
      </c>
      <c r="O12" s="70">
        <v>17.02</v>
      </c>
      <c r="P12" s="63">
        <v>21.28</v>
      </c>
      <c r="Q12" s="70">
        <v>17.57</v>
      </c>
      <c r="R12" s="63">
        <v>20.21</v>
      </c>
      <c r="S12" s="70">
        <v>16.32</v>
      </c>
      <c r="T12" s="63">
        <v>21.76</v>
      </c>
      <c r="U12" s="70">
        <v>18.260000000000002</v>
      </c>
      <c r="V12" s="63">
        <v>23.23</v>
      </c>
      <c r="W12" s="70">
        <v>18.690000000000001</v>
      </c>
      <c r="X12" s="63">
        <v>22.2</v>
      </c>
      <c r="Y12" s="70">
        <v>18.28</v>
      </c>
    </row>
    <row r="13" spans="1:25" x14ac:dyDescent="0.25">
      <c r="A13" s="79" t="s">
        <v>10</v>
      </c>
      <c r="B13" s="64">
        <v>19.239999999999998</v>
      </c>
      <c r="C13" s="71">
        <v>17.95</v>
      </c>
      <c r="D13" s="64">
        <v>19.41</v>
      </c>
      <c r="E13" s="71">
        <v>16.73</v>
      </c>
      <c r="F13" s="64">
        <v>18.04</v>
      </c>
      <c r="G13" s="71">
        <v>13.99</v>
      </c>
      <c r="H13" s="64">
        <v>17.29</v>
      </c>
      <c r="I13" s="71">
        <v>14.55</v>
      </c>
      <c r="J13" s="64">
        <v>16.89</v>
      </c>
      <c r="K13" s="70">
        <v>14.66</v>
      </c>
      <c r="L13" s="64">
        <v>19.61</v>
      </c>
      <c r="M13" s="71">
        <v>17.600000000000001</v>
      </c>
      <c r="N13" s="64">
        <v>19.28</v>
      </c>
      <c r="O13" s="71">
        <v>16.77</v>
      </c>
      <c r="P13" s="65" t="s">
        <v>211</v>
      </c>
      <c r="Q13" s="71" t="s">
        <v>211</v>
      </c>
      <c r="R13" s="65" t="s">
        <v>211</v>
      </c>
      <c r="S13" s="71" t="s">
        <v>211</v>
      </c>
      <c r="T13" s="64">
        <v>16.23</v>
      </c>
      <c r="U13" s="70">
        <v>14.84</v>
      </c>
      <c r="V13" s="65" t="s">
        <v>211</v>
      </c>
      <c r="W13" s="71" t="s">
        <v>211</v>
      </c>
      <c r="X13" s="65" t="s">
        <v>211</v>
      </c>
      <c r="Y13" s="71" t="s">
        <v>211</v>
      </c>
    </row>
    <row r="14" spans="1:25" ht="30" x14ac:dyDescent="0.25">
      <c r="A14" s="79" t="s">
        <v>11</v>
      </c>
      <c r="B14" s="64">
        <v>31.06</v>
      </c>
      <c r="C14" s="71">
        <v>27.34</v>
      </c>
      <c r="D14" s="64">
        <v>35.880000000000003</v>
      </c>
      <c r="E14" s="71">
        <v>31.26</v>
      </c>
      <c r="F14" s="64">
        <v>32.67</v>
      </c>
      <c r="G14" s="71">
        <v>24.99</v>
      </c>
      <c r="H14" s="64">
        <v>33.44</v>
      </c>
      <c r="I14" s="70">
        <v>28.08</v>
      </c>
      <c r="J14" s="64">
        <v>34.950000000000003</v>
      </c>
      <c r="K14" s="71">
        <v>29.12</v>
      </c>
      <c r="L14" s="64">
        <v>35.76</v>
      </c>
      <c r="M14" s="71">
        <v>33.200000000000003</v>
      </c>
      <c r="N14" s="64">
        <v>33.11</v>
      </c>
      <c r="O14" s="71">
        <v>26.52</v>
      </c>
      <c r="P14" s="65">
        <v>39.090000000000003</v>
      </c>
      <c r="Q14" s="71" t="s">
        <v>211</v>
      </c>
      <c r="R14" s="64">
        <v>36.93</v>
      </c>
      <c r="S14" s="71">
        <v>28.79</v>
      </c>
      <c r="T14" s="65">
        <v>42.13</v>
      </c>
      <c r="U14" s="71" t="s">
        <v>211</v>
      </c>
      <c r="V14" s="64">
        <v>44.91</v>
      </c>
      <c r="W14" s="71">
        <v>42.08</v>
      </c>
      <c r="X14" s="64">
        <v>39.51</v>
      </c>
      <c r="Y14" s="71" t="s">
        <v>211</v>
      </c>
    </row>
    <row r="15" spans="1:25" x14ac:dyDescent="0.25">
      <c r="A15" s="79" t="s">
        <v>12</v>
      </c>
      <c r="B15" s="63"/>
      <c r="C15" s="68"/>
      <c r="D15" s="63"/>
      <c r="E15" s="68"/>
      <c r="F15" s="63"/>
      <c r="G15" s="68"/>
      <c r="H15" s="63"/>
      <c r="I15" s="68"/>
      <c r="J15" s="63"/>
      <c r="K15" s="68"/>
      <c r="L15" s="63"/>
      <c r="M15" s="68"/>
      <c r="N15" s="63"/>
      <c r="O15" s="68"/>
      <c r="P15" s="63"/>
      <c r="Q15" s="68"/>
      <c r="R15" s="63"/>
      <c r="S15" s="68"/>
      <c r="T15" s="63"/>
      <c r="U15" s="68"/>
      <c r="V15" s="64">
        <v>13.53</v>
      </c>
      <c r="W15" s="70">
        <v>12.73</v>
      </c>
      <c r="X15" s="63"/>
      <c r="Y15" s="68"/>
    </row>
    <row r="16" spans="1:25" x14ac:dyDescent="0.25">
      <c r="A16" s="79" t="s">
        <v>13</v>
      </c>
      <c r="B16" s="63">
        <v>12.78</v>
      </c>
      <c r="C16" s="70">
        <v>10.76</v>
      </c>
      <c r="D16" s="64">
        <v>14.04</v>
      </c>
      <c r="E16" s="70">
        <v>11.58</v>
      </c>
      <c r="F16" s="64">
        <v>14.15</v>
      </c>
      <c r="G16" s="71">
        <v>11.92</v>
      </c>
      <c r="H16" s="64">
        <v>13.83</v>
      </c>
      <c r="I16" s="70">
        <v>11.55</v>
      </c>
      <c r="J16" s="63">
        <v>12.56</v>
      </c>
      <c r="K16" s="70">
        <v>10.68</v>
      </c>
      <c r="L16" s="65">
        <v>17.07</v>
      </c>
      <c r="M16" s="70">
        <v>12.27</v>
      </c>
      <c r="N16" s="64">
        <v>14.72</v>
      </c>
      <c r="O16" s="70">
        <v>12.8</v>
      </c>
      <c r="P16" s="63">
        <v>15.39</v>
      </c>
      <c r="Q16" s="70">
        <v>13.24</v>
      </c>
      <c r="R16" s="63">
        <v>15.55</v>
      </c>
      <c r="S16" s="70">
        <v>13.51</v>
      </c>
      <c r="T16" s="63">
        <v>16.170000000000002</v>
      </c>
      <c r="U16" s="70">
        <v>14.5</v>
      </c>
      <c r="V16" s="63">
        <v>17.25</v>
      </c>
      <c r="W16" s="70">
        <v>15.41</v>
      </c>
      <c r="X16" s="63">
        <v>16.73</v>
      </c>
      <c r="Y16" s="68">
        <v>14.67</v>
      </c>
    </row>
    <row r="17" spans="1:25" x14ac:dyDescent="0.25">
      <c r="A17" s="79" t="s">
        <v>14</v>
      </c>
      <c r="B17" s="64">
        <v>20.88</v>
      </c>
      <c r="C17" s="71">
        <v>16.309999999999999</v>
      </c>
      <c r="D17" s="64">
        <v>20.309999999999999</v>
      </c>
      <c r="E17" s="70">
        <v>16.86</v>
      </c>
      <c r="F17" s="64">
        <v>20.71</v>
      </c>
      <c r="G17" s="70">
        <v>17.79</v>
      </c>
      <c r="H17" s="64">
        <v>22.26</v>
      </c>
      <c r="I17" s="71">
        <v>19.27</v>
      </c>
      <c r="J17" s="64">
        <v>20.88</v>
      </c>
      <c r="K17" s="71">
        <v>19.09</v>
      </c>
      <c r="L17" s="64">
        <v>22.41</v>
      </c>
      <c r="M17" s="70">
        <v>19.350000000000001</v>
      </c>
      <c r="N17" s="64">
        <v>22.66</v>
      </c>
      <c r="O17" s="70">
        <v>19.45</v>
      </c>
      <c r="P17" s="64">
        <v>23.29</v>
      </c>
      <c r="Q17" s="70">
        <v>20.329999999999998</v>
      </c>
      <c r="R17" s="64">
        <v>22.27</v>
      </c>
      <c r="S17" s="71">
        <v>18.96</v>
      </c>
      <c r="T17" s="64">
        <v>25.03</v>
      </c>
      <c r="U17" s="71">
        <v>22.8</v>
      </c>
      <c r="V17" s="64">
        <v>21.4</v>
      </c>
      <c r="W17" s="70">
        <v>19.25</v>
      </c>
      <c r="X17" s="64">
        <v>25.39</v>
      </c>
      <c r="Y17" s="71">
        <v>19.64</v>
      </c>
    </row>
    <row r="18" spans="1:25" x14ac:dyDescent="0.25">
      <c r="A18" s="79" t="s">
        <v>15</v>
      </c>
      <c r="B18" s="63">
        <v>13.61</v>
      </c>
      <c r="C18" s="68">
        <v>11.5</v>
      </c>
      <c r="D18" s="63">
        <v>13.89</v>
      </c>
      <c r="E18" s="68">
        <v>11.71</v>
      </c>
      <c r="F18" s="63">
        <v>13.84</v>
      </c>
      <c r="G18" s="68">
        <v>11.73</v>
      </c>
      <c r="H18" s="63">
        <v>14.1</v>
      </c>
      <c r="I18" s="68">
        <v>11.89</v>
      </c>
      <c r="J18" s="63">
        <v>14.5</v>
      </c>
      <c r="K18" s="68">
        <v>12.18</v>
      </c>
      <c r="L18" s="63">
        <v>14.86</v>
      </c>
      <c r="M18" s="68">
        <v>12.58</v>
      </c>
      <c r="N18" s="63">
        <v>14.86</v>
      </c>
      <c r="O18" s="68">
        <v>12.65</v>
      </c>
      <c r="P18" s="63">
        <v>15.07</v>
      </c>
      <c r="Q18" s="68">
        <v>12.83</v>
      </c>
      <c r="R18" s="63">
        <v>15.77</v>
      </c>
      <c r="S18" s="68">
        <v>13.22</v>
      </c>
      <c r="T18" s="63">
        <v>16.07</v>
      </c>
      <c r="U18" s="68">
        <v>13.53</v>
      </c>
      <c r="V18" s="63">
        <v>16.5</v>
      </c>
      <c r="W18" s="68">
        <v>13.88</v>
      </c>
      <c r="X18" s="63">
        <v>16.82</v>
      </c>
      <c r="Y18" s="68">
        <v>14.16</v>
      </c>
    </row>
    <row r="19" spans="1:25" x14ac:dyDescent="0.25">
      <c r="A19" s="79" t="s">
        <v>16</v>
      </c>
      <c r="B19" s="63">
        <v>11.47</v>
      </c>
      <c r="C19" s="68">
        <v>8.89</v>
      </c>
      <c r="D19" s="63">
        <v>11.74</v>
      </c>
      <c r="E19" s="68">
        <v>9.15</v>
      </c>
      <c r="F19" s="63">
        <v>11.79</v>
      </c>
      <c r="G19" s="68">
        <v>9.08</v>
      </c>
      <c r="H19" s="63">
        <v>11.95</v>
      </c>
      <c r="I19" s="68">
        <v>9.08</v>
      </c>
      <c r="J19" s="63">
        <v>11.77</v>
      </c>
      <c r="K19" s="68">
        <v>9.2200000000000006</v>
      </c>
      <c r="L19" s="63">
        <v>12.15</v>
      </c>
      <c r="M19" s="68">
        <v>9.4600000000000009</v>
      </c>
      <c r="N19" s="63">
        <v>11.97</v>
      </c>
      <c r="O19" s="68">
        <v>9.58</v>
      </c>
      <c r="P19" s="63">
        <v>12.33</v>
      </c>
      <c r="Q19" s="68">
        <v>9.56</v>
      </c>
      <c r="R19" s="63">
        <v>12.67</v>
      </c>
      <c r="S19" s="68">
        <v>10.07</v>
      </c>
      <c r="T19" s="63">
        <v>12.98</v>
      </c>
      <c r="U19" s="68">
        <v>10.29</v>
      </c>
      <c r="V19" s="63">
        <v>13.33</v>
      </c>
      <c r="W19" s="68">
        <v>10.56</v>
      </c>
      <c r="X19" s="63">
        <v>13.74</v>
      </c>
      <c r="Y19" s="68">
        <v>11.03</v>
      </c>
    </row>
    <row r="20" spans="1:25" x14ac:dyDescent="0.25">
      <c r="A20" s="79" t="s">
        <v>17</v>
      </c>
      <c r="B20" s="63">
        <v>16.21</v>
      </c>
      <c r="C20" s="70">
        <v>13.49</v>
      </c>
      <c r="D20" s="63">
        <v>15.75</v>
      </c>
      <c r="E20" s="70">
        <v>13.48</v>
      </c>
      <c r="F20" s="63">
        <v>15.7</v>
      </c>
      <c r="G20" s="70">
        <v>13.28</v>
      </c>
      <c r="H20" s="63">
        <v>16.239999999999998</v>
      </c>
      <c r="I20" s="70">
        <v>13.69</v>
      </c>
      <c r="J20" s="63">
        <v>16.45</v>
      </c>
      <c r="K20" s="70">
        <v>14.16</v>
      </c>
      <c r="L20" s="63">
        <v>17.78</v>
      </c>
      <c r="M20" s="70">
        <v>15.62</v>
      </c>
      <c r="N20" s="63">
        <v>18.48</v>
      </c>
      <c r="O20" s="70">
        <v>15.44</v>
      </c>
      <c r="P20" s="63">
        <v>18.68</v>
      </c>
      <c r="Q20" s="70">
        <v>15.93</v>
      </c>
      <c r="R20" s="63">
        <v>19.690000000000001</v>
      </c>
      <c r="S20" s="68">
        <v>15.89</v>
      </c>
      <c r="T20" s="63">
        <v>20.62</v>
      </c>
      <c r="U20" s="70">
        <v>17.100000000000001</v>
      </c>
      <c r="V20" s="63">
        <v>19.73</v>
      </c>
      <c r="W20" s="68">
        <v>16.329999999999998</v>
      </c>
      <c r="X20" s="63">
        <v>18.5</v>
      </c>
      <c r="Y20" s="68">
        <v>16.25</v>
      </c>
    </row>
    <row r="21" spans="1:25" x14ac:dyDescent="0.25">
      <c r="A21" s="79" t="s">
        <v>18</v>
      </c>
      <c r="B21" s="64">
        <v>19.829999999999998</v>
      </c>
      <c r="C21" s="70">
        <v>18.100000000000001</v>
      </c>
      <c r="D21" s="64">
        <v>20.99</v>
      </c>
      <c r="E21" s="70">
        <v>19.02</v>
      </c>
      <c r="F21" s="64">
        <v>21.34</v>
      </c>
      <c r="G21" s="70">
        <v>19.43</v>
      </c>
      <c r="H21" s="63">
        <v>21.3</v>
      </c>
      <c r="I21" s="70">
        <v>20.36</v>
      </c>
      <c r="J21" s="63">
        <v>21.68</v>
      </c>
      <c r="K21" s="68">
        <v>20.61</v>
      </c>
      <c r="L21" s="64">
        <v>27.25</v>
      </c>
      <c r="M21" s="70">
        <v>23.49</v>
      </c>
      <c r="N21" s="64">
        <v>21.01</v>
      </c>
      <c r="O21" s="71">
        <v>21.39</v>
      </c>
      <c r="P21" s="64">
        <v>23.94</v>
      </c>
      <c r="Q21" s="71">
        <v>22.74</v>
      </c>
      <c r="R21" s="63"/>
      <c r="S21" s="68"/>
      <c r="T21" s="63"/>
      <c r="U21" s="68"/>
      <c r="V21" s="63"/>
      <c r="W21" s="68"/>
      <c r="X21" s="63"/>
      <c r="Y21" s="68"/>
    </row>
    <row r="22" spans="1:25" x14ac:dyDescent="0.25">
      <c r="A22" s="79" t="s">
        <v>19</v>
      </c>
      <c r="B22" s="63">
        <v>10.29</v>
      </c>
      <c r="C22" s="68">
        <v>8.11</v>
      </c>
      <c r="D22" s="63">
        <v>11.02</v>
      </c>
      <c r="E22" s="68">
        <v>8.49</v>
      </c>
      <c r="F22" s="63">
        <v>10.86</v>
      </c>
      <c r="G22" s="68">
        <v>8.6300000000000008</v>
      </c>
      <c r="H22" s="63">
        <v>11.11</v>
      </c>
      <c r="I22" s="68">
        <v>9.02</v>
      </c>
      <c r="J22" s="63">
        <v>11.17</v>
      </c>
      <c r="K22" s="68">
        <v>9.0299999999999994</v>
      </c>
      <c r="L22" s="63">
        <v>11.78</v>
      </c>
      <c r="M22" s="68">
        <v>9.24</v>
      </c>
      <c r="N22" s="63">
        <v>11.64</v>
      </c>
      <c r="O22" s="68">
        <v>9.19</v>
      </c>
      <c r="P22" s="63">
        <v>12.01</v>
      </c>
      <c r="Q22" s="68">
        <v>9.4600000000000009</v>
      </c>
      <c r="R22" s="63">
        <v>12.58</v>
      </c>
      <c r="S22" s="68">
        <v>9.8000000000000007</v>
      </c>
      <c r="T22" s="63">
        <v>12.58</v>
      </c>
      <c r="U22" s="68">
        <v>9.99</v>
      </c>
      <c r="V22" s="63">
        <v>13.12</v>
      </c>
      <c r="W22" s="68">
        <v>10.17</v>
      </c>
      <c r="X22" s="63">
        <v>13.58</v>
      </c>
      <c r="Y22" s="68">
        <v>10.51</v>
      </c>
    </row>
    <row r="23" spans="1:25" x14ac:dyDescent="0.25">
      <c r="A23" s="79" t="s">
        <v>20</v>
      </c>
      <c r="B23" s="64">
        <v>10.11</v>
      </c>
      <c r="C23" s="70">
        <v>8.1</v>
      </c>
      <c r="D23" s="63">
        <v>10.29</v>
      </c>
      <c r="E23" s="70">
        <v>7.93</v>
      </c>
      <c r="F23" s="64">
        <v>9.7200000000000006</v>
      </c>
      <c r="G23" s="70">
        <v>7.78</v>
      </c>
      <c r="H23" s="64">
        <v>10.75</v>
      </c>
      <c r="I23" s="70">
        <v>8.06</v>
      </c>
      <c r="J23" s="64">
        <v>10.58</v>
      </c>
      <c r="K23" s="70">
        <v>8.09</v>
      </c>
      <c r="L23" s="64">
        <v>10.69</v>
      </c>
      <c r="M23" s="70">
        <v>7.89</v>
      </c>
      <c r="N23" s="64">
        <v>10.5</v>
      </c>
      <c r="O23" s="70">
        <v>8.74</v>
      </c>
      <c r="P23" s="64">
        <v>11.07</v>
      </c>
      <c r="Q23" s="70">
        <v>7.91</v>
      </c>
      <c r="R23" s="64">
        <v>11.3</v>
      </c>
      <c r="S23" s="70">
        <v>8.1999999999999993</v>
      </c>
      <c r="T23" s="64">
        <v>12.47</v>
      </c>
      <c r="U23" s="70">
        <v>8.49</v>
      </c>
      <c r="V23" s="64">
        <v>11.38</v>
      </c>
      <c r="W23" s="68">
        <v>8.51</v>
      </c>
      <c r="X23" s="64">
        <v>11.44</v>
      </c>
      <c r="Y23" s="70">
        <v>8.81</v>
      </c>
    </row>
    <row r="24" spans="1:25" ht="30" x14ac:dyDescent="0.25">
      <c r="A24" s="79" t="s">
        <v>21</v>
      </c>
      <c r="B24" s="64">
        <v>10.27</v>
      </c>
      <c r="C24" s="71">
        <v>8</v>
      </c>
      <c r="D24" s="65">
        <v>12.89</v>
      </c>
      <c r="E24" s="70">
        <v>9.73</v>
      </c>
      <c r="F24" s="64">
        <v>11.56</v>
      </c>
      <c r="G24" s="70">
        <v>9.3800000000000008</v>
      </c>
      <c r="H24" s="64">
        <v>11.78</v>
      </c>
      <c r="I24" s="71">
        <v>8.85</v>
      </c>
      <c r="J24" s="64">
        <v>11.15</v>
      </c>
      <c r="K24" s="71">
        <v>8.68</v>
      </c>
      <c r="L24" s="64">
        <v>11.53</v>
      </c>
      <c r="M24" s="71">
        <v>8.65</v>
      </c>
      <c r="N24" s="63">
        <v>10.050000000000001</v>
      </c>
      <c r="O24" s="70">
        <v>8.89</v>
      </c>
      <c r="P24" s="63">
        <v>10.4</v>
      </c>
      <c r="Q24" s="70">
        <v>9.18</v>
      </c>
      <c r="R24" s="64">
        <v>11.03</v>
      </c>
      <c r="S24" s="70">
        <v>9.06</v>
      </c>
      <c r="T24" s="64">
        <v>11.87</v>
      </c>
      <c r="U24" s="70">
        <v>9.5</v>
      </c>
      <c r="V24" s="64">
        <v>11.3</v>
      </c>
      <c r="W24" s="70">
        <v>9.66</v>
      </c>
      <c r="X24" s="64">
        <v>11.7</v>
      </c>
      <c r="Y24" s="70">
        <v>10.16</v>
      </c>
    </row>
    <row r="25" spans="1:25" ht="75" x14ac:dyDescent="0.25">
      <c r="A25" s="79" t="s">
        <v>22</v>
      </c>
      <c r="B25" s="63">
        <v>10.62</v>
      </c>
      <c r="C25" s="68">
        <v>9.1300000000000008</v>
      </c>
      <c r="D25" s="63">
        <v>11.49</v>
      </c>
      <c r="E25" s="68">
        <v>9.5</v>
      </c>
      <c r="F25" s="63">
        <v>10.82</v>
      </c>
      <c r="G25" s="68">
        <v>9.49</v>
      </c>
      <c r="H25" s="63">
        <v>10.85</v>
      </c>
      <c r="I25" s="68">
        <v>9.42</v>
      </c>
      <c r="J25" s="63">
        <v>10.93</v>
      </c>
      <c r="K25" s="68">
        <v>9.4499999999999993</v>
      </c>
      <c r="L25" s="63">
        <v>11.47</v>
      </c>
      <c r="M25" s="68">
        <v>9.9700000000000006</v>
      </c>
      <c r="N25" s="63">
        <v>11.74</v>
      </c>
      <c r="O25" s="68">
        <v>10.050000000000001</v>
      </c>
      <c r="P25" s="63">
        <v>11.52</v>
      </c>
      <c r="Q25" s="68">
        <v>10.09</v>
      </c>
      <c r="R25" s="63">
        <v>12.25</v>
      </c>
      <c r="S25" s="68">
        <v>11</v>
      </c>
      <c r="T25" s="63">
        <v>12.57</v>
      </c>
      <c r="U25" s="68">
        <v>11.16</v>
      </c>
      <c r="V25" s="63">
        <v>13.07</v>
      </c>
      <c r="W25" s="68">
        <v>11.27</v>
      </c>
      <c r="X25" s="63">
        <v>13.69</v>
      </c>
      <c r="Y25" s="68">
        <v>11.91</v>
      </c>
    </row>
    <row r="26" spans="1:25" ht="30" x14ac:dyDescent="0.25">
      <c r="A26" s="79" t="s">
        <v>23</v>
      </c>
      <c r="B26" s="63">
        <v>13.45</v>
      </c>
      <c r="C26" s="68">
        <v>11.94</v>
      </c>
      <c r="D26" s="63">
        <v>13.73</v>
      </c>
      <c r="E26" s="68">
        <v>12</v>
      </c>
      <c r="F26" s="63">
        <v>13.89</v>
      </c>
      <c r="G26" s="68">
        <v>12.02</v>
      </c>
      <c r="H26" s="63">
        <v>14.11</v>
      </c>
      <c r="I26" s="68">
        <v>12.15</v>
      </c>
      <c r="J26" s="63">
        <v>14.26</v>
      </c>
      <c r="K26" s="68">
        <v>12.27</v>
      </c>
      <c r="L26" s="63">
        <v>14.17</v>
      </c>
      <c r="M26" s="68">
        <v>12.16</v>
      </c>
      <c r="N26" s="63">
        <v>14.44</v>
      </c>
      <c r="O26" s="68">
        <v>12.7</v>
      </c>
      <c r="P26" s="63">
        <v>14.58</v>
      </c>
      <c r="Q26" s="68">
        <v>12.87</v>
      </c>
      <c r="R26" s="63">
        <v>15.82</v>
      </c>
      <c r="S26" s="68">
        <v>13.31</v>
      </c>
      <c r="T26" s="63">
        <v>17.04</v>
      </c>
      <c r="U26" s="68">
        <v>13.63</v>
      </c>
      <c r="V26" s="63">
        <v>17.09</v>
      </c>
      <c r="W26" s="68">
        <v>13.98</v>
      </c>
      <c r="X26" s="63">
        <v>17.309999999999999</v>
      </c>
      <c r="Y26" s="68">
        <v>14.57</v>
      </c>
    </row>
    <row r="27" spans="1:25" ht="30" x14ac:dyDescent="0.25">
      <c r="A27" s="79" t="s">
        <v>24</v>
      </c>
      <c r="B27" s="63">
        <v>13.47</v>
      </c>
      <c r="C27" s="68">
        <v>11.49</v>
      </c>
      <c r="D27" s="63">
        <v>13.33</v>
      </c>
      <c r="E27" s="68">
        <v>11.51</v>
      </c>
      <c r="F27" s="63">
        <v>12.99</v>
      </c>
      <c r="G27" s="68">
        <v>11.33</v>
      </c>
      <c r="H27" s="63">
        <v>13.4</v>
      </c>
      <c r="I27" s="68">
        <v>11.6</v>
      </c>
      <c r="J27" s="63">
        <v>13.41</v>
      </c>
      <c r="K27" s="68">
        <v>11.33</v>
      </c>
      <c r="L27" s="63">
        <v>13.34</v>
      </c>
      <c r="M27" s="68">
        <v>11.63</v>
      </c>
      <c r="N27" s="63">
        <v>13.75</v>
      </c>
      <c r="O27" s="68">
        <v>11.76</v>
      </c>
      <c r="P27" s="63">
        <v>14.22</v>
      </c>
      <c r="Q27" s="68">
        <v>11.83</v>
      </c>
      <c r="R27" s="63">
        <v>14.99</v>
      </c>
      <c r="S27" s="68">
        <v>11.97</v>
      </c>
      <c r="T27" s="63">
        <v>14.52</v>
      </c>
      <c r="U27" s="68">
        <v>12.14</v>
      </c>
      <c r="V27" s="63">
        <v>14.94</v>
      </c>
      <c r="W27" s="68">
        <v>12.79</v>
      </c>
      <c r="X27" s="63">
        <v>15.25</v>
      </c>
      <c r="Y27" s="68">
        <v>12.76</v>
      </c>
    </row>
    <row r="28" spans="1:25" ht="30" x14ac:dyDescent="0.25">
      <c r="A28" s="79" t="s">
        <v>25</v>
      </c>
      <c r="B28" s="64">
        <v>28.17</v>
      </c>
      <c r="C28" s="70">
        <v>23.52</v>
      </c>
      <c r="D28" s="64">
        <v>28.36</v>
      </c>
      <c r="E28" s="70">
        <v>23.23</v>
      </c>
      <c r="F28" s="64">
        <v>23.55</v>
      </c>
      <c r="G28" s="71">
        <v>19.46</v>
      </c>
      <c r="H28" s="65">
        <v>18.079999999999998</v>
      </c>
      <c r="I28" s="71" t="s">
        <v>211</v>
      </c>
      <c r="J28" s="64">
        <v>25.28</v>
      </c>
      <c r="K28" s="70">
        <v>23.06</v>
      </c>
      <c r="L28" s="64">
        <v>25.5</v>
      </c>
      <c r="M28" s="70">
        <v>22.93</v>
      </c>
      <c r="N28" s="64">
        <v>25.81</v>
      </c>
      <c r="O28" s="70">
        <v>24.58</v>
      </c>
      <c r="P28" s="64">
        <v>25.27</v>
      </c>
      <c r="Q28" s="70">
        <v>24.5</v>
      </c>
      <c r="R28" s="64">
        <v>25.68</v>
      </c>
      <c r="S28" s="70">
        <v>25.72</v>
      </c>
      <c r="T28" s="63">
        <v>24.88</v>
      </c>
      <c r="U28" s="70">
        <v>25.41</v>
      </c>
      <c r="V28" s="63">
        <v>25.53</v>
      </c>
      <c r="W28" s="70">
        <v>27.39</v>
      </c>
      <c r="X28" s="64">
        <v>25.84</v>
      </c>
      <c r="Y28" s="70">
        <v>24.95</v>
      </c>
    </row>
    <row r="29" spans="1:25" ht="30" x14ac:dyDescent="0.25">
      <c r="A29" s="79" t="s">
        <v>26</v>
      </c>
      <c r="B29" s="63">
        <v>15.34</v>
      </c>
      <c r="C29" s="68">
        <v>13.1</v>
      </c>
      <c r="D29" s="63">
        <v>15.63</v>
      </c>
      <c r="E29" s="68">
        <v>13.64</v>
      </c>
      <c r="F29" s="63">
        <v>15.35</v>
      </c>
      <c r="G29" s="68">
        <v>13.57</v>
      </c>
      <c r="H29" s="63">
        <v>16.16</v>
      </c>
      <c r="I29" s="68">
        <v>14.07</v>
      </c>
      <c r="J29" s="63">
        <v>16.54</v>
      </c>
      <c r="K29" s="68">
        <v>14.31</v>
      </c>
      <c r="L29" s="63">
        <v>16.510000000000002</v>
      </c>
      <c r="M29" s="68">
        <v>14.3</v>
      </c>
      <c r="N29" s="63">
        <v>17.03</v>
      </c>
      <c r="O29" s="68">
        <v>14.81</v>
      </c>
      <c r="P29" s="63">
        <v>17.309999999999999</v>
      </c>
      <c r="Q29" s="68">
        <v>15.23</v>
      </c>
      <c r="R29" s="63">
        <v>17.55</v>
      </c>
      <c r="S29" s="68">
        <v>15.28</v>
      </c>
      <c r="T29" s="63">
        <v>18.37</v>
      </c>
      <c r="U29" s="68">
        <v>15.65</v>
      </c>
      <c r="V29" s="64">
        <v>19.690000000000001</v>
      </c>
      <c r="W29" s="68">
        <v>15.96</v>
      </c>
      <c r="X29" s="63">
        <v>19.45</v>
      </c>
      <c r="Y29" s="68">
        <v>16.920000000000002</v>
      </c>
    </row>
    <row r="30" spans="1:25" ht="45" x14ac:dyDescent="0.25">
      <c r="A30" s="79" t="s">
        <v>27</v>
      </c>
      <c r="B30" s="64">
        <v>19.32</v>
      </c>
      <c r="C30" s="70">
        <v>14.6</v>
      </c>
      <c r="D30" s="63">
        <v>18.7</v>
      </c>
      <c r="E30" s="68">
        <v>15.14</v>
      </c>
      <c r="F30" s="63">
        <v>18.39</v>
      </c>
      <c r="G30" s="70">
        <v>14.21</v>
      </c>
      <c r="H30" s="63">
        <v>19.62</v>
      </c>
      <c r="I30" s="68">
        <v>16.09</v>
      </c>
      <c r="J30" s="63">
        <v>20.34</v>
      </c>
      <c r="K30" s="68">
        <v>16.98</v>
      </c>
      <c r="L30" s="63">
        <v>20.12</v>
      </c>
      <c r="M30" s="68">
        <v>17.63</v>
      </c>
      <c r="N30" s="63">
        <v>20.87</v>
      </c>
      <c r="O30" s="68">
        <v>18.059999999999999</v>
      </c>
      <c r="P30" s="64">
        <v>19.940000000000001</v>
      </c>
      <c r="Q30" s="70">
        <v>16.489999999999998</v>
      </c>
      <c r="R30" s="65">
        <v>26.09</v>
      </c>
      <c r="S30" s="70">
        <v>18.28</v>
      </c>
      <c r="T30" s="63">
        <v>22.5</v>
      </c>
      <c r="U30" s="68">
        <v>18.23</v>
      </c>
      <c r="V30" s="63">
        <v>21.49</v>
      </c>
      <c r="W30" s="68">
        <v>19.079999999999998</v>
      </c>
      <c r="X30" s="64">
        <v>22.89</v>
      </c>
      <c r="Y30" s="68">
        <v>17.73</v>
      </c>
    </row>
    <row r="31" spans="1:25" ht="30" x14ac:dyDescent="0.25">
      <c r="A31" s="79" t="s">
        <v>28</v>
      </c>
      <c r="B31" s="63">
        <v>11.67</v>
      </c>
      <c r="C31" s="68">
        <v>9.77</v>
      </c>
      <c r="D31" s="63">
        <v>12.24</v>
      </c>
      <c r="E31" s="68">
        <v>9.94</v>
      </c>
      <c r="F31" s="63">
        <v>12.23</v>
      </c>
      <c r="G31" s="68">
        <v>10</v>
      </c>
      <c r="H31" s="63">
        <v>12.25</v>
      </c>
      <c r="I31" s="68">
        <v>10.01</v>
      </c>
      <c r="J31" s="63">
        <v>12.39</v>
      </c>
      <c r="K31" s="68">
        <v>10.26</v>
      </c>
      <c r="L31" s="63">
        <v>12.99</v>
      </c>
      <c r="M31" s="68">
        <v>10.62</v>
      </c>
      <c r="N31" s="63">
        <v>13.29</v>
      </c>
      <c r="O31" s="68">
        <v>10.67</v>
      </c>
      <c r="P31" s="63">
        <v>13.56</v>
      </c>
      <c r="Q31" s="68">
        <v>10.94</v>
      </c>
      <c r="R31" s="63">
        <v>13.72</v>
      </c>
      <c r="S31" s="68">
        <v>11.16</v>
      </c>
      <c r="T31" s="63">
        <v>14.14</v>
      </c>
      <c r="U31" s="68">
        <v>11.51</v>
      </c>
      <c r="V31" s="63">
        <v>14.36</v>
      </c>
      <c r="W31" s="68">
        <v>11.64</v>
      </c>
      <c r="X31" s="63">
        <v>15.23</v>
      </c>
      <c r="Y31" s="68">
        <v>12.36</v>
      </c>
    </row>
    <row r="32" spans="1:25" ht="30" x14ac:dyDescent="0.25">
      <c r="A32" s="79" t="s">
        <v>29</v>
      </c>
      <c r="B32" s="63">
        <v>12.48</v>
      </c>
      <c r="C32" s="68">
        <v>10.87</v>
      </c>
      <c r="D32" s="63">
        <v>12.72</v>
      </c>
      <c r="E32" s="68">
        <v>10.95</v>
      </c>
      <c r="F32" s="63">
        <v>13.15</v>
      </c>
      <c r="G32" s="68">
        <v>11.07</v>
      </c>
      <c r="H32" s="63">
        <v>13.22</v>
      </c>
      <c r="I32" s="68">
        <v>11.14</v>
      </c>
      <c r="J32" s="64">
        <v>14.06</v>
      </c>
      <c r="K32" s="68">
        <v>11.35</v>
      </c>
      <c r="L32" s="63">
        <v>13.75</v>
      </c>
      <c r="M32" s="68">
        <v>11.91</v>
      </c>
      <c r="N32" s="63">
        <v>14.04</v>
      </c>
      <c r="O32" s="68">
        <v>11.98</v>
      </c>
      <c r="P32" s="63">
        <v>14.02</v>
      </c>
      <c r="Q32" s="68">
        <v>12.03</v>
      </c>
      <c r="R32" s="63">
        <v>13.86</v>
      </c>
      <c r="S32" s="68">
        <v>12.04</v>
      </c>
      <c r="T32" s="63">
        <v>14.78</v>
      </c>
      <c r="U32" s="68">
        <v>12.63</v>
      </c>
      <c r="V32" s="63">
        <v>14.8</v>
      </c>
      <c r="W32" s="68">
        <v>12.77</v>
      </c>
      <c r="X32" s="63">
        <v>15.73</v>
      </c>
      <c r="Y32" s="68">
        <v>13.7</v>
      </c>
    </row>
    <row r="33" spans="1:25" x14ac:dyDescent="0.25">
      <c r="A33" s="79" t="s">
        <v>30</v>
      </c>
      <c r="B33" s="63">
        <v>14.4</v>
      </c>
      <c r="C33" s="68">
        <v>13.77</v>
      </c>
      <c r="D33" s="63">
        <v>14.37</v>
      </c>
      <c r="E33" s="68">
        <v>13.56</v>
      </c>
      <c r="F33" s="63">
        <v>15.49</v>
      </c>
      <c r="G33" s="68">
        <v>14.77</v>
      </c>
      <c r="H33" s="63">
        <v>14.4</v>
      </c>
      <c r="I33" s="68">
        <v>13.68</v>
      </c>
      <c r="J33" s="63">
        <v>16.13</v>
      </c>
      <c r="K33" s="68">
        <v>15.26</v>
      </c>
      <c r="L33" s="63">
        <v>16.149999999999999</v>
      </c>
      <c r="M33" s="68">
        <v>15.2</v>
      </c>
      <c r="N33" s="63">
        <v>16.52</v>
      </c>
      <c r="O33" s="68">
        <v>15.39</v>
      </c>
      <c r="P33" s="63">
        <v>16.57</v>
      </c>
      <c r="Q33" s="68">
        <v>16.010000000000002</v>
      </c>
      <c r="R33" s="63">
        <v>17.25</v>
      </c>
      <c r="S33" s="68">
        <v>16.3</v>
      </c>
      <c r="T33" s="63">
        <v>18.05</v>
      </c>
      <c r="U33" s="68">
        <v>16.62</v>
      </c>
      <c r="V33" s="63">
        <v>18.07</v>
      </c>
      <c r="W33" s="68">
        <v>16.850000000000001</v>
      </c>
      <c r="X33" s="63">
        <v>17.920000000000002</v>
      </c>
      <c r="Y33" s="68">
        <v>16.57</v>
      </c>
    </row>
    <row r="34" spans="1:25" ht="45" x14ac:dyDescent="0.25">
      <c r="A34" s="79" t="s">
        <v>31</v>
      </c>
      <c r="B34" s="63">
        <v>12.18</v>
      </c>
      <c r="C34" s="68">
        <v>10.63</v>
      </c>
      <c r="D34" s="63">
        <v>12.55</v>
      </c>
      <c r="E34" s="68">
        <v>10.82</v>
      </c>
      <c r="F34" s="63">
        <v>12.69</v>
      </c>
      <c r="G34" s="68">
        <v>11.04</v>
      </c>
      <c r="H34" s="63">
        <v>12.78</v>
      </c>
      <c r="I34" s="68">
        <v>11.32</v>
      </c>
      <c r="J34" s="63">
        <v>12.9</v>
      </c>
      <c r="K34" s="68">
        <v>11.25</v>
      </c>
      <c r="L34" s="63">
        <v>13.19</v>
      </c>
      <c r="M34" s="68">
        <v>11.7</v>
      </c>
      <c r="N34" s="63">
        <v>13.15</v>
      </c>
      <c r="O34" s="68">
        <v>11.77</v>
      </c>
      <c r="P34" s="63">
        <v>13.58</v>
      </c>
      <c r="Q34" s="68">
        <v>12.03</v>
      </c>
      <c r="R34" s="63">
        <v>14.32</v>
      </c>
      <c r="S34" s="68">
        <v>12.47</v>
      </c>
      <c r="T34" s="63">
        <v>14.79</v>
      </c>
      <c r="U34" s="68">
        <v>12.79</v>
      </c>
      <c r="V34" s="63">
        <v>15.18</v>
      </c>
      <c r="W34" s="68">
        <v>13.02</v>
      </c>
      <c r="X34" s="63">
        <v>15.83</v>
      </c>
      <c r="Y34" s="68">
        <v>13.58</v>
      </c>
    </row>
    <row r="35" spans="1:25" ht="30" x14ac:dyDescent="0.25">
      <c r="A35" s="79" t="s">
        <v>32</v>
      </c>
      <c r="B35" s="64">
        <v>17.489999999999998</v>
      </c>
      <c r="C35" s="68">
        <v>13.48</v>
      </c>
      <c r="D35" s="63">
        <v>15.82</v>
      </c>
      <c r="E35" s="68">
        <v>13.34</v>
      </c>
      <c r="F35" s="63">
        <v>16.14</v>
      </c>
      <c r="G35" s="68">
        <v>13.87</v>
      </c>
      <c r="H35" s="63">
        <v>16.91</v>
      </c>
      <c r="I35" s="68">
        <v>14.85</v>
      </c>
      <c r="J35" s="63">
        <v>17.16</v>
      </c>
      <c r="K35" s="68">
        <v>14.91</v>
      </c>
      <c r="L35" s="63">
        <v>17.55</v>
      </c>
      <c r="M35" s="68">
        <v>15.32</v>
      </c>
      <c r="N35" s="63">
        <v>17.010000000000002</v>
      </c>
      <c r="O35" s="68">
        <v>15.39</v>
      </c>
      <c r="P35" s="63">
        <v>17.600000000000001</v>
      </c>
      <c r="Q35" s="68">
        <v>15.39</v>
      </c>
      <c r="R35" s="63">
        <v>18.170000000000002</v>
      </c>
      <c r="S35" s="68">
        <v>16.13</v>
      </c>
      <c r="T35" s="63">
        <v>18.010000000000002</v>
      </c>
      <c r="U35" s="68">
        <v>15.81</v>
      </c>
      <c r="V35" s="63">
        <v>19.329999999999998</v>
      </c>
      <c r="W35" s="68">
        <v>17.09</v>
      </c>
      <c r="X35" s="63">
        <v>20.18</v>
      </c>
      <c r="Y35" s="68">
        <v>17.54</v>
      </c>
    </row>
    <row r="36" spans="1:25" ht="30" x14ac:dyDescent="0.25">
      <c r="A36" s="79" t="s">
        <v>33</v>
      </c>
      <c r="B36" s="63">
        <v>12.95</v>
      </c>
      <c r="C36" s="68">
        <v>10.39</v>
      </c>
      <c r="D36" s="63">
        <v>13.17</v>
      </c>
      <c r="E36" s="68">
        <v>10.78</v>
      </c>
      <c r="F36" s="63">
        <v>13.34</v>
      </c>
      <c r="G36" s="68">
        <v>11.1</v>
      </c>
      <c r="H36" s="63">
        <v>13.5</v>
      </c>
      <c r="I36" s="68">
        <v>11.13</v>
      </c>
      <c r="J36" s="63">
        <v>13.48</v>
      </c>
      <c r="K36" s="68">
        <v>11.59</v>
      </c>
      <c r="L36" s="63">
        <v>14.62</v>
      </c>
      <c r="M36" s="68">
        <v>12.01</v>
      </c>
      <c r="N36" s="63">
        <v>14.99</v>
      </c>
      <c r="O36" s="68">
        <v>12.41</v>
      </c>
      <c r="P36" s="63">
        <v>14.81</v>
      </c>
      <c r="Q36" s="68">
        <v>12.65</v>
      </c>
      <c r="R36" s="63">
        <v>15.81</v>
      </c>
      <c r="S36" s="68">
        <v>13.31</v>
      </c>
      <c r="T36" s="63">
        <v>15.19</v>
      </c>
      <c r="U36" s="68">
        <v>13.11</v>
      </c>
      <c r="V36" s="63">
        <v>15.3</v>
      </c>
      <c r="W36" s="68">
        <v>13.36</v>
      </c>
      <c r="X36" s="63">
        <v>15.56</v>
      </c>
      <c r="Y36" s="68">
        <v>13.52</v>
      </c>
    </row>
    <row r="37" spans="1:25" ht="30" x14ac:dyDescent="0.25">
      <c r="A37" s="79" t="s">
        <v>34</v>
      </c>
      <c r="B37" s="63">
        <v>13.97</v>
      </c>
      <c r="C37" s="68">
        <v>12.32</v>
      </c>
      <c r="D37" s="63">
        <v>14.35</v>
      </c>
      <c r="E37" s="68">
        <v>12.48</v>
      </c>
      <c r="F37" s="63">
        <v>14.07</v>
      </c>
      <c r="G37" s="68">
        <v>12.13</v>
      </c>
      <c r="H37" s="63">
        <v>14.82</v>
      </c>
      <c r="I37" s="68">
        <v>12.9</v>
      </c>
      <c r="J37" s="63">
        <v>15.49</v>
      </c>
      <c r="K37" s="68">
        <v>13.41</v>
      </c>
      <c r="L37" s="63">
        <v>15.74</v>
      </c>
      <c r="M37" s="68">
        <v>13.69</v>
      </c>
      <c r="N37" s="63">
        <v>15.84</v>
      </c>
      <c r="O37" s="68">
        <v>13.8</v>
      </c>
      <c r="P37" s="63">
        <v>16.14</v>
      </c>
      <c r="Q37" s="68">
        <v>14.1</v>
      </c>
      <c r="R37" s="63">
        <v>16.52</v>
      </c>
      <c r="S37" s="68">
        <v>14.47</v>
      </c>
      <c r="T37" s="63">
        <v>17.350000000000001</v>
      </c>
      <c r="U37" s="68">
        <v>15.2</v>
      </c>
      <c r="V37" s="63">
        <v>17.43</v>
      </c>
      <c r="W37" s="68">
        <v>15.38</v>
      </c>
      <c r="X37" s="63">
        <v>18.68</v>
      </c>
      <c r="Y37" s="68">
        <v>16.239999999999998</v>
      </c>
    </row>
    <row r="38" spans="1:25" ht="30" x14ac:dyDescent="0.25">
      <c r="A38" s="79" t="s">
        <v>35</v>
      </c>
      <c r="B38" s="63">
        <v>14.62</v>
      </c>
      <c r="C38" s="68">
        <v>12.94</v>
      </c>
      <c r="D38" s="63">
        <v>15.44</v>
      </c>
      <c r="E38" s="68">
        <v>13.57</v>
      </c>
      <c r="F38" s="63">
        <v>15.5</v>
      </c>
      <c r="G38" s="68">
        <v>13.79</v>
      </c>
      <c r="H38" s="63">
        <v>15.88</v>
      </c>
      <c r="I38" s="68">
        <v>14.32</v>
      </c>
      <c r="J38" s="63">
        <v>15.89</v>
      </c>
      <c r="K38" s="68">
        <v>14.37</v>
      </c>
      <c r="L38" s="63">
        <v>17</v>
      </c>
      <c r="M38" s="68">
        <v>15.22</v>
      </c>
      <c r="N38" s="63">
        <v>16.62</v>
      </c>
      <c r="O38" s="68">
        <v>15.25</v>
      </c>
      <c r="P38" s="63">
        <v>17.420000000000002</v>
      </c>
      <c r="Q38" s="68">
        <v>15.69</v>
      </c>
      <c r="R38" s="63">
        <v>18.48</v>
      </c>
      <c r="S38" s="68">
        <v>16.670000000000002</v>
      </c>
      <c r="T38" s="63">
        <v>18.97</v>
      </c>
      <c r="U38" s="68">
        <v>17.41</v>
      </c>
      <c r="V38" s="63">
        <v>18.91</v>
      </c>
      <c r="W38" s="68">
        <v>17.5</v>
      </c>
      <c r="X38" s="63">
        <v>17.72</v>
      </c>
      <c r="Y38" s="68">
        <v>15.74</v>
      </c>
    </row>
    <row r="39" spans="1:25" ht="30" x14ac:dyDescent="0.25">
      <c r="A39" s="79" t="s">
        <v>36</v>
      </c>
      <c r="B39" s="63">
        <v>16.579999999999998</v>
      </c>
      <c r="C39" s="68">
        <v>15.34</v>
      </c>
      <c r="D39" s="63">
        <v>17.13</v>
      </c>
      <c r="E39" s="68">
        <v>15.57</v>
      </c>
      <c r="F39" s="63">
        <v>17.48</v>
      </c>
      <c r="G39" s="68">
        <v>16.05</v>
      </c>
      <c r="H39" s="63">
        <v>17.690000000000001</v>
      </c>
      <c r="I39" s="68">
        <v>15.88</v>
      </c>
      <c r="J39" s="63">
        <v>18.98</v>
      </c>
      <c r="K39" s="68">
        <v>16.899999999999999</v>
      </c>
      <c r="L39" s="63">
        <v>18.79</v>
      </c>
      <c r="M39" s="68">
        <v>17.600000000000001</v>
      </c>
      <c r="N39" s="63">
        <v>19.260000000000002</v>
      </c>
      <c r="O39" s="68">
        <v>17.84</v>
      </c>
      <c r="P39" s="63">
        <v>19.38</v>
      </c>
      <c r="Q39" s="68">
        <v>18.149999999999999</v>
      </c>
      <c r="R39" s="63">
        <v>20.22</v>
      </c>
      <c r="S39" s="68">
        <v>18.87</v>
      </c>
      <c r="T39" s="63">
        <v>20.74</v>
      </c>
      <c r="U39" s="68">
        <v>19.54</v>
      </c>
      <c r="V39" s="63">
        <v>21.84</v>
      </c>
      <c r="W39" s="68">
        <v>20.14</v>
      </c>
      <c r="X39" s="63">
        <v>21.64</v>
      </c>
      <c r="Y39" s="68">
        <v>20.28</v>
      </c>
    </row>
    <row r="40" spans="1:25" x14ac:dyDescent="0.25">
      <c r="A40" s="79" t="s">
        <v>37</v>
      </c>
      <c r="B40" s="63">
        <v>10.78</v>
      </c>
      <c r="C40" s="68">
        <v>9.26</v>
      </c>
      <c r="D40" s="63">
        <v>10.94</v>
      </c>
      <c r="E40" s="68">
        <v>9.3800000000000008</v>
      </c>
      <c r="F40" s="63">
        <v>11.49</v>
      </c>
      <c r="G40" s="68">
        <v>9.6199999999999992</v>
      </c>
      <c r="H40" s="63">
        <v>11.37</v>
      </c>
      <c r="I40" s="68">
        <v>9.68</v>
      </c>
      <c r="J40" s="63">
        <v>11.58</v>
      </c>
      <c r="K40" s="68">
        <v>9.7200000000000006</v>
      </c>
      <c r="L40" s="63">
        <v>11.57</v>
      </c>
      <c r="M40" s="68">
        <v>9.57</v>
      </c>
      <c r="N40" s="63">
        <v>11.35</v>
      </c>
      <c r="O40" s="68">
        <v>9.5299999999999994</v>
      </c>
      <c r="P40" s="63">
        <v>11.22</v>
      </c>
      <c r="Q40" s="68">
        <v>9.8699999999999992</v>
      </c>
      <c r="R40" s="63">
        <v>12.43</v>
      </c>
      <c r="S40" s="68">
        <v>10</v>
      </c>
      <c r="T40" s="63">
        <v>12.53</v>
      </c>
      <c r="U40" s="68">
        <v>10.54</v>
      </c>
      <c r="V40" s="63">
        <v>12.43</v>
      </c>
      <c r="W40" s="68">
        <v>10.63</v>
      </c>
      <c r="X40" s="63">
        <v>13.35</v>
      </c>
      <c r="Y40" s="68">
        <v>11.36</v>
      </c>
    </row>
    <row r="41" spans="1:25" x14ac:dyDescent="0.25">
      <c r="A41" s="79" t="s">
        <v>38</v>
      </c>
      <c r="B41" s="64">
        <v>12.83</v>
      </c>
      <c r="C41" s="68">
        <v>9.8000000000000007</v>
      </c>
      <c r="D41" s="63">
        <v>12.47</v>
      </c>
      <c r="E41" s="68">
        <v>9.84</v>
      </c>
      <c r="F41" s="63">
        <v>12.5</v>
      </c>
      <c r="G41" s="68">
        <v>9.8699999999999992</v>
      </c>
      <c r="H41" s="63">
        <v>12.77</v>
      </c>
      <c r="I41" s="68">
        <v>10.25</v>
      </c>
      <c r="J41" s="63">
        <v>13.27</v>
      </c>
      <c r="K41" s="68">
        <v>11</v>
      </c>
      <c r="L41" s="63">
        <v>13.06</v>
      </c>
      <c r="M41" s="68">
        <v>10.97</v>
      </c>
      <c r="N41" s="63">
        <v>13.35</v>
      </c>
      <c r="O41" s="68">
        <v>11.45</v>
      </c>
      <c r="P41" s="63">
        <v>13.8</v>
      </c>
      <c r="Q41" s="68">
        <v>11.95</v>
      </c>
      <c r="R41" s="63">
        <v>14.51</v>
      </c>
      <c r="S41" s="68">
        <v>12.03</v>
      </c>
      <c r="T41" s="63">
        <v>15.02</v>
      </c>
      <c r="U41" s="68">
        <v>12.41</v>
      </c>
      <c r="V41" s="63">
        <v>15.44</v>
      </c>
      <c r="W41" s="68">
        <v>12.89</v>
      </c>
      <c r="X41" s="63">
        <v>15.69</v>
      </c>
      <c r="Y41" s="68">
        <v>13.11</v>
      </c>
    </row>
    <row r="42" spans="1:25" ht="30" x14ac:dyDescent="0.25">
      <c r="A42" s="79" t="s">
        <v>39</v>
      </c>
      <c r="B42" s="63">
        <v>15.26</v>
      </c>
      <c r="C42" s="68">
        <v>13.38</v>
      </c>
      <c r="D42" s="63">
        <v>15.63</v>
      </c>
      <c r="E42" s="68">
        <v>13.97</v>
      </c>
      <c r="F42" s="63">
        <v>16.149999999999999</v>
      </c>
      <c r="G42" s="68">
        <v>14.62</v>
      </c>
      <c r="H42" s="63">
        <v>15.96</v>
      </c>
      <c r="I42" s="68">
        <v>14.06</v>
      </c>
      <c r="J42" s="63">
        <v>16.649999999999999</v>
      </c>
      <c r="K42" s="68">
        <v>14.34</v>
      </c>
      <c r="L42" s="63">
        <v>17.34</v>
      </c>
      <c r="M42" s="68">
        <v>14.96</v>
      </c>
      <c r="N42" s="63">
        <v>16.809999999999999</v>
      </c>
      <c r="O42" s="68">
        <v>14.41</v>
      </c>
      <c r="P42" s="63">
        <v>17.11</v>
      </c>
      <c r="Q42" s="68">
        <v>14.94</v>
      </c>
      <c r="R42" s="63">
        <v>17.510000000000002</v>
      </c>
      <c r="S42" s="68">
        <v>14.22</v>
      </c>
      <c r="T42" s="63">
        <v>17.14</v>
      </c>
      <c r="U42" s="68">
        <v>14.61</v>
      </c>
      <c r="V42" s="63">
        <v>18.440000000000001</v>
      </c>
      <c r="W42" s="68">
        <v>15.25</v>
      </c>
      <c r="X42" s="63">
        <v>18.95</v>
      </c>
      <c r="Y42" s="68">
        <v>16.09</v>
      </c>
    </row>
    <row r="43" spans="1:25" ht="30" x14ac:dyDescent="0.25">
      <c r="A43" s="79" t="s">
        <v>40</v>
      </c>
      <c r="B43" s="63">
        <v>18.28</v>
      </c>
      <c r="C43" s="68">
        <v>16.64</v>
      </c>
      <c r="D43" s="63">
        <v>17.57</v>
      </c>
      <c r="E43" s="68">
        <v>15</v>
      </c>
      <c r="F43" s="63">
        <v>18.29</v>
      </c>
      <c r="G43" s="68">
        <v>15.83</v>
      </c>
      <c r="H43" s="63">
        <v>18.55</v>
      </c>
      <c r="I43" s="68">
        <v>15.6</v>
      </c>
      <c r="J43" s="63">
        <v>18.64</v>
      </c>
      <c r="K43" s="68">
        <v>16.38</v>
      </c>
      <c r="L43" s="63">
        <v>20.45</v>
      </c>
      <c r="M43" s="68">
        <v>17.97</v>
      </c>
      <c r="N43" s="63">
        <v>20.21</v>
      </c>
      <c r="O43" s="68">
        <v>17.77</v>
      </c>
      <c r="P43" s="63">
        <v>20.8</v>
      </c>
      <c r="Q43" s="68">
        <v>18.510000000000002</v>
      </c>
      <c r="R43" s="63">
        <v>21.36</v>
      </c>
      <c r="S43" s="68">
        <v>18.57</v>
      </c>
      <c r="T43" s="63">
        <v>21.42</v>
      </c>
      <c r="U43" s="68">
        <v>18.829999999999998</v>
      </c>
      <c r="V43" s="64">
        <v>22.88</v>
      </c>
      <c r="W43" s="68">
        <v>19.61</v>
      </c>
      <c r="X43" s="63">
        <v>21.98</v>
      </c>
      <c r="Y43" s="68">
        <v>19.649999999999999</v>
      </c>
    </row>
    <row r="44" spans="1:25" ht="30" x14ac:dyDescent="0.25">
      <c r="A44" s="79" t="s">
        <v>41</v>
      </c>
      <c r="B44" s="63">
        <v>18.28</v>
      </c>
      <c r="C44" s="68">
        <v>16.64</v>
      </c>
      <c r="D44" s="63">
        <v>17.57</v>
      </c>
      <c r="E44" s="68">
        <v>15</v>
      </c>
      <c r="F44" s="63">
        <v>18.29</v>
      </c>
      <c r="G44" s="68">
        <v>15.83</v>
      </c>
      <c r="H44" s="63">
        <v>18.55</v>
      </c>
      <c r="I44" s="68">
        <v>15.6</v>
      </c>
      <c r="J44" s="63">
        <v>18.64</v>
      </c>
      <c r="K44" s="68">
        <v>16.38</v>
      </c>
      <c r="L44" s="63">
        <v>20.45</v>
      </c>
      <c r="M44" s="68">
        <v>17.97</v>
      </c>
      <c r="N44" s="63">
        <v>20.21</v>
      </c>
      <c r="O44" s="68">
        <v>17.77</v>
      </c>
      <c r="P44" s="63">
        <v>20.8</v>
      </c>
      <c r="Q44" s="68">
        <v>18.510000000000002</v>
      </c>
      <c r="R44" s="63">
        <v>21.36</v>
      </c>
      <c r="S44" s="68">
        <v>18.57</v>
      </c>
      <c r="T44" s="63">
        <v>21.42</v>
      </c>
      <c r="U44" s="68">
        <v>18.829999999999998</v>
      </c>
      <c r="V44" s="64">
        <v>22.88</v>
      </c>
      <c r="W44" s="68">
        <v>19.61</v>
      </c>
      <c r="X44" s="63">
        <v>21.98</v>
      </c>
      <c r="Y44" s="68">
        <v>19.649999999999999</v>
      </c>
    </row>
    <row r="45" spans="1:25" ht="45" x14ac:dyDescent="0.25">
      <c r="A45" s="79" t="s">
        <v>42</v>
      </c>
      <c r="B45" s="63">
        <v>13.01</v>
      </c>
      <c r="C45" s="68">
        <v>11.05</v>
      </c>
      <c r="D45" s="63">
        <v>13.22</v>
      </c>
      <c r="E45" s="68">
        <v>11.76</v>
      </c>
      <c r="F45" s="63">
        <v>13.08</v>
      </c>
      <c r="G45" s="68">
        <v>11.34</v>
      </c>
      <c r="H45" s="63">
        <v>13.76</v>
      </c>
      <c r="I45" s="68">
        <v>11.51</v>
      </c>
      <c r="J45" s="63">
        <v>14.09</v>
      </c>
      <c r="K45" s="68">
        <v>11.99</v>
      </c>
      <c r="L45" s="63">
        <v>14.74</v>
      </c>
      <c r="M45" s="68">
        <v>12.65</v>
      </c>
      <c r="N45" s="63">
        <v>14.55</v>
      </c>
      <c r="O45" s="68">
        <v>12.54</v>
      </c>
      <c r="P45" s="63">
        <v>15.11</v>
      </c>
      <c r="Q45" s="68">
        <v>12.59</v>
      </c>
      <c r="R45" s="63">
        <v>15.33</v>
      </c>
      <c r="S45" s="68">
        <v>13.01</v>
      </c>
      <c r="T45" s="63">
        <v>15.15</v>
      </c>
      <c r="U45" s="68">
        <v>12.99</v>
      </c>
      <c r="V45" s="63">
        <v>15.71</v>
      </c>
      <c r="W45" s="68">
        <v>13.39</v>
      </c>
      <c r="X45" s="63">
        <v>16.690000000000001</v>
      </c>
      <c r="Y45" s="68">
        <v>14.91</v>
      </c>
    </row>
    <row r="46" spans="1:25" ht="30" x14ac:dyDescent="0.25">
      <c r="A46" s="79" t="s">
        <v>43</v>
      </c>
      <c r="B46" s="63">
        <v>15.67</v>
      </c>
      <c r="C46" s="68">
        <v>13.44</v>
      </c>
      <c r="D46" s="63">
        <v>15.36</v>
      </c>
      <c r="E46" s="68">
        <v>13.81</v>
      </c>
      <c r="F46" s="63">
        <v>15.76</v>
      </c>
      <c r="G46" s="68">
        <v>13.83</v>
      </c>
      <c r="H46" s="63">
        <v>16.34</v>
      </c>
      <c r="I46" s="68">
        <v>14.29</v>
      </c>
      <c r="J46" s="63">
        <v>15.76</v>
      </c>
      <c r="K46" s="68">
        <v>14.52</v>
      </c>
      <c r="L46" s="63">
        <v>16.45</v>
      </c>
      <c r="M46" s="68">
        <v>14.58</v>
      </c>
      <c r="N46" s="63">
        <v>16.89</v>
      </c>
      <c r="O46" s="68">
        <v>14.89</v>
      </c>
      <c r="P46" s="63">
        <v>17.649999999999999</v>
      </c>
      <c r="Q46" s="68">
        <v>15.38</v>
      </c>
      <c r="R46" s="63">
        <v>17.54</v>
      </c>
      <c r="S46" s="68">
        <v>15.46</v>
      </c>
      <c r="T46" s="63">
        <v>17.59</v>
      </c>
      <c r="U46" s="68">
        <v>15.57</v>
      </c>
      <c r="V46" s="63">
        <v>18.73</v>
      </c>
      <c r="W46" s="68">
        <v>16.78</v>
      </c>
      <c r="X46" s="63">
        <v>18.71</v>
      </c>
      <c r="Y46" s="68">
        <v>17.14</v>
      </c>
    </row>
    <row r="47" spans="1:25" x14ac:dyDescent="0.25">
      <c r="A47" s="79" t="s">
        <v>44</v>
      </c>
      <c r="B47" s="64">
        <v>14.67</v>
      </c>
      <c r="C47" s="71">
        <v>13.83</v>
      </c>
      <c r="D47" s="63">
        <v>14.72</v>
      </c>
      <c r="E47" s="71">
        <v>13.41</v>
      </c>
      <c r="F47" s="64">
        <v>13.44</v>
      </c>
      <c r="G47" s="70">
        <v>11.82</v>
      </c>
      <c r="H47" s="64">
        <v>13.16</v>
      </c>
      <c r="I47" s="70">
        <v>11.49</v>
      </c>
      <c r="J47" s="64">
        <v>13.35</v>
      </c>
      <c r="K47" s="70">
        <v>11.71</v>
      </c>
      <c r="L47" s="64">
        <v>14.75</v>
      </c>
      <c r="M47" s="70">
        <v>13.18</v>
      </c>
      <c r="N47" s="64">
        <v>15.8</v>
      </c>
      <c r="O47" s="70">
        <v>13.55</v>
      </c>
      <c r="P47" s="64">
        <v>16.13</v>
      </c>
      <c r="Q47" s="70">
        <v>14.17</v>
      </c>
      <c r="R47" s="64">
        <v>16.329999999999998</v>
      </c>
      <c r="S47" s="71">
        <v>14.35</v>
      </c>
      <c r="T47" s="63">
        <v>15.54</v>
      </c>
      <c r="U47" s="70">
        <v>14.45</v>
      </c>
      <c r="V47" s="64">
        <v>14.76</v>
      </c>
      <c r="W47" s="70">
        <v>13.18</v>
      </c>
      <c r="X47" s="64">
        <v>13.64</v>
      </c>
      <c r="Y47" s="70">
        <v>12.5</v>
      </c>
    </row>
    <row r="48" spans="1:25" ht="45" x14ac:dyDescent="0.25">
      <c r="A48" s="79" t="s">
        <v>45</v>
      </c>
      <c r="B48" s="63">
        <v>11.06</v>
      </c>
      <c r="C48" s="68">
        <v>9.42</v>
      </c>
      <c r="D48" s="63">
        <v>11.58</v>
      </c>
      <c r="E48" s="68">
        <v>10.050000000000001</v>
      </c>
      <c r="F48" s="63">
        <v>12.09</v>
      </c>
      <c r="G48" s="68">
        <v>10.27</v>
      </c>
      <c r="H48" s="63">
        <v>12.89</v>
      </c>
      <c r="I48" s="68">
        <v>10.36</v>
      </c>
      <c r="J48" s="63">
        <v>13.4</v>
      </c>
      <c r="K48" s="68">
        <v>10.97</v>
      </c>
      <c r="L48" s="63">
        <v>13.93</v>
      </c>
      <c r="M48" s="68">
        <v>11.25</v>
      </c>
      <c r="N48" s="63">
        <v>13.42</v>
      </c>
      <c r="O48" s="68">
        <v>10.65</v>
      </c>
      <c r="P48" s="63">
        <v>13.87</v>
      </c>
      <c r="Q48" s="68">
        <v>11.11</v>
      </c>
      <c r="R48" s="63">
        <v>14.27</v>
      </c>
      <c r="S48" s="68">
        <v>11.41</v>
      </c>
      <c r="T48" s="63">
        <v>14.16</v>
      </c>
      <c r="U48" s="68">
        <v>11.54</v>
      </c>
      <c r="V48" s="63">
        <v>14.55</v>
      </c>
      <c r="W48" s="68">
        <v>11.98</v>
      </c>
      <c r="X48" s="63">
        <v>15.69</v>
      </c>
      <c r="Y48" s="68">
        <v>12.84</v>
      </c>
    </row>
    <row r="49" spans="1:25" ht="30" x14ac:dyDescent="0.25">
      <c r="A49" s="79" t="s">
        <v>46</v>
      </c>
      <c r="B49" s="64">
        <v>10.25</v>
      </c>
      <c r="C49" s="71">
        <v>10.5</v>
      </c>
      <c r="D49" s="64">
        <v>12.79</v>
      </c>
      <c r="E49" s="71">
        <v>11.96</v>
      </c>
      <c r="F49" s="65">
        <v>10.33</v>
      </c>
      <c r="G49" s="71">
        <v>10.02</v>
      </c>
      <c r="H49" s="64">
        <v>9.6300000000000008</v>
      </c>
      <c r="I49" s="71">
        <v>8.93</v>
      </c>
      <c r="J49" s="65">
        <v>16.920000000000002</v>
      </c>
      <c r="K49" s="71" t="s">
        <v>211</v>
      </c>
      <c r="L49" s="65">
        <v>14.23</v>
      </c>
      <c r="M49" s="71" t="s">
        <v>211</v>
      </c>
      <c r="N49" s="65" t="s">
        <v>211</v>
      </c>
      <c r="O49" s="71">
        <v>9.48</v>
      </c>
      <c r="P49" s="65">
        <v>13.99</v>
      </c>
      <c r="Q49" s="71">
        <v>11.48</v>
      </c>
      <c r="R49" s="65">
        <v>14.13</v>
      </c>
      <c r="S49" s="71">
        <v>10.9</v>
      </c>
      <c r="T49" s="65">
        <v>14.79</v>
      </c>
      <c r="U49" s="71" t="s">
        <v>211</v>
      </c>
      <c r="V49" s="64">
        <v>15.29</v>
      </c>
      <c r="W49" s="71">
        <v>13.47</v>
      </c>
      <c r="X49" s="64">
        <v>15.58</v>
      </c>
      <c r="Y49" s="71">
        <v>14.3</v>
      </c>
    </row>
    <row r="50" spans="1:25" x14ac:dyDescent="0.25">
      <c r="A50" s="79" t="s">
        <v>47</v>
      </c>
      <c r="B50" s="63">
        <v>13.84</v>
      </c>
      <c r="C50" s="68">
        <v>11.73</v>
      </c>
      <c r="D50" s="63">
        <v>14.38</v>
      </c>
      <c r="E50" s="68">
        <v>12.08</v>
      </c>
      <c r="F50" s="63">
        <v>14.45</v>
      </c>
      <c r="G50" s="68">
        <v>12.18</v>
      </c>
      <c r="H50" s="63">
        <v>14.49</v>
      </c>
      <c r="I50" s="68">
        <v>12.14</v>
      </c>
      <c r="J50" s="63">
        <v>14.83</v>
      </c>
      <c r="K50" s="68">
        <v>12.46</v>
      </c>
      <c r="L50" s="63">
        <v>15.12</v>
      </c>
      <c r="M50" s="68">
        <v>12.68</v>
      </c>
      <c r="N50" s="63">
        <v>14.98</v>
      </c>
      <c r="O50" s="68">
        <v>12.84</v>
      </c>
      <c r="P50" s="63">
        <v>15.1</v>
      </c>
      <c r="Q50" s="68">
        <v>12.94</v>
      </c>
      <c r="R50" s="63">
        <v>15.59</v>
      </c>
      <c r="S50" s="68">
        <v>13.3</v>
      </c>
      <c r="T50" s="63">
        <v>16.16</v>
      </c>
      <c r="U50" s="68">
        <v>13.74</v>
      </c>
      <c r="V50" s="63">
        <v>16.920000000000002</v>
      </c>
      <c r="W50" s="68">
        <v>14.37</v>
      </c>
      <c r="X50" s="63">
        <v>17.600000000000001</v>
      </c>
      <c r="Y50" s="68">
        <v>14.81</v>
      </c>
    </row>
    <row r="51" spans="1:25" x14ac:dyDescent="0.25">
      <c r="A51" s="79" t="s">
        <v>48</v>
      </c>
      <c r="B51" s="63">
        <v>15.16</v>
      </c>
      <c r="C51" s="68">
        <v>12</v>
      </c>
      <c r="D51" s="63">
        <v>15.78</v>
      </c>
      <c r="E51" s="68">
        <v>12.32</v>
      </c>
      <c r="F51" s="63">
        <v>16.38</v>
      </c>
      <c r="G51" s="68">
        <v>12.95</v>
      </c>
      <c r="H51" s="63">
        <v>16.2</v>
      </c>
      <c r="I51" s="68">
        <v>12.77</v>
      </c>
      <c r="J51" s="63">
        <v>16.77</v>
      </c>
      <c r="K51" s="68">
        <v>13.42</v>
      </c>
      <c r="L51" s="63">
        <v>16.88</v>
      </c>
      <c r="M51" s="68">
        <v>13.28</v>
      </c>
      <c r="N51" s="63">
        <v>16.399999999999999</v>
      </c>
      <c r="O51" s="68">
        <v>13.16</v>
      </c>
      <c r="P51" s="63">
        <v>16.62</v>
      </c>
      <c r="Q51" s="68">
        <v>13.31</v>
      </c>
      <c r="R51" s="63">
        <v>17.46</v>
      </c>
      <c r="S51" s="68">
        <v>14</v>
      </c>
      <c r="T51" s="63">
        <v>18.11</v>
      </c>
      <c r="U51" s="68">
        <v>14.94</v>
      </c>
      <c r="V51" s="63">
        <v>19.21</v>
      </c>
      <c r="W51" s="68">
        <v>15.39</v>
      </c>
      <c r="X51" s="63">
        <v>20.04</v>
      </c>
      <c r="Y51" s="68">
        <v>15.9</v>
      </c>
    </row>
    <row r="52" spans="1:25" x14ac:dyDescent="0.25">
      <c r="A52" s="79" t="s">
        <v>49</v>
      </c>
      <c r="B52" s="63">
        <v>14.55</v>
      </c>
      <c r="C52" s="68">
        <v>12.21</v>
      </c>
      <c r="D52" s="63">
        <v>15.19</v>
      </c>
      <c r="E52" s="68">
        <v>12.52</v>
      </c>
      <c r="F52" s="63">
        <v>14.52</v>
      </c>
      <c r="G52" s="68">
        <v>12.14</v>
      </c>
      <c r="H52" s="63">
        <v>14.62</v>
      </c>
      <c r="I52" s="68">
        <v>12.22</v>
      </c>
      <c r="J52" s="63">
        <v>15.01</v>
      </c>
      <c r="K52" s="68">
        <v>12.23</v>
      </c>
      <c r="L52" s="63">
        <v>15.8</v>
      </c>
      <c r="M52" s="68">
        <v>13.08</v>
      </c>
      <c r="N52" s="63">
        <v>15.64</v>
      </c>
      <c r="O52" s="68">
        <v>13.48</v>
      </c>
      <c r="P52" s="63">
        <v>15.62</v>
      </c>
      <c r="Q52" s="68">
        <v>13.34</v>
      </c>
      <c r="R52" s="63">
        <v>16.03</v>
      </c>
      <c r="S52" s="68">
        <v>13.62</v>
      </c>
      <c r="T52" s="63">
        <v>17.03</v>
      </c>
      <c r="U52" s="68">
        <v>14.33</v>
      </c>
      <c r="V52" s="63">
        <v>17.920000000000002</v>
      </c>
      <c r="W52" s="68">
        <v>15.1</v>
      </c>
      <c r="X52" s="63">
        <v>18.3</v>
      </c>
      <c r="Y52" s="68">
        <v>15.69</v>
      </c>
    </row>
    <row r="53" spans="1:25" ht="30" x14ac:dyDescent="0.25">
      <c r="A53" s="79" t="s">
        <v>50</v>
      </c>
      <c r="B53" s="63">
        <v>12.9</v>
      </c>
      <c r="C53" s="68">
        <v>11.44</v>
      </c>
      <c r="D53" s="63">
        <v>13.28</v>
      </c>
      <c r="E53" s="68">
        <v>11.86</v>
      </c>
      <c r="F53" s="63">
        <v>13.26</v>
      </c>
      <c r="G53" s="68">
        <v>11.92</v>
      </c>
      <c r="H53" s="63">
        <v>13.46</v>
      </c>
      <c r="I53" s="68">
        <v>11.97</v>
      </c>
      <c r="J53" s="63">
        <v>13.55</v>
      </c>
      <c r="K53" s="68">
        <v>12.02</v>
      </c>
      <c r="L53" s="63">
        <v>13.69</v>
      </c>
      <c r="M53" s="68">
        <v>12.25</v>
      </c>
      <c r="N53" s="63">
        <v>13.89</v>
      </c>
      <c r="O53" s="68">
        <v>12.4</v>
      </c>
      <c r="P53" s="63">
        <v>14.03</v>
      </c>
      <c r="Q53" s="68">
        <v>12.6</v>
      </c>
      <c r="R53" s="63">
        <v>14.34</v>
      </c>
      <c r="S53" s="68">
        <v>12.93</v>
      </c>
      <c r="T53" s="63">
        <v>14.68</v>
      </c>
      <c r="U53" s="68">
        <v>13</v>
      </c>
      <c r="V53" s="63">
        <v>15.22</v>
      </c>
      <c r="W53" s="68">
        <v>13.71</v>
      </c>
      <c r="X53" s="63">
        <v>15.62</v>
      </c>
      <c r="Y53" s="68">
        <v>13.97</v>
      </c>
    </row>
    <row r="54" spans="1:25" ht="45" x14ac:dyDescent="0.25">
      <c r="A54" s="79" t="s">
        <v>51</v>
      </c>
      <c r="B54" s="63">
        <v>11</v>
      </c>
      <c r="C54" s="68">
        <v>7.66</v>
      </c>
      <c r="D54" s="63">
        <v>11.26</v>
      </c>
      <c r="E54" s="68">
        <v>7.94</v>
      </c>
      <c r="F54" s="63">
        <v>11.41</v>
      </c>
      <c r="G54" s="68">
        <v>8.09</v>
      </c>
      <c r="H54" s="63">
        <v>11.46</v>
      </c>
      <c r="I54" s="68">
        <v>8.0500000000000007</v>
      </c>
      <c r="J54" s="63">
        <v>11.56</v>
      </c>
      <c r="K54" s="68">
        <v>8.1999999999999993</v>
      </c>
      <c r="L54" s="63">
        <v>11.99</v>
      </c>
      <c r="M54" s="68">
        <v>8.49</v>
      </c>
      <c r="N54" s="63">
        <v>12.08</v>
      </c>
      <c r="O54" s="68">
        <v>8.6199999999999992</v>
      </c>
      <c r="P54" s="63">
        <v>12.24</v>
      </c>
      <c r="Q54" s="68">
        <v>8.82</v>
      </c>
      <c r="R54" s="63">
        <v>12.74</v>
      </c>
      <c r="S54" s="68">
        <v>9.24</v>
      </c>
      <c r="T54" s="63">
        <v>13.14</v>
      </c>
      <c r="U54" s="68">
        <v>9.56</v>
      </c>
      <c r="V54" s="63">
        <v>13.47</v>
      </c>
      <c r="W54" s="68">
        <v>9.7799999999999994</v>
      </c>
      <c r="X54" s="63">
        <v>14.14</v>
      </c>
      <c r="Y54" s="68">
        <v>10.199999999999999</v>
      </c>
    </row>
    <row r="55" spans="1:25" ht="45" x14ac:dyDescent="0.25">
      <c r="A55" s="79" t="s">
        <v>52</v>
      </c>
      <c r="B55" s="63">
        <v>11.27</v>
      </c>
      <c r="C55" s="68">
        <v>9.3800000000000008</v>
      </c>
      <c r="D55" s="63">
        <v>11.44</v>
      </c>
      <c r="E55" s="68">
        <v>9.56</v>
      </c>
      <c r="F55" s="63">
        <v>11.73</v>
      </c>
      <c r="G55" s="68">
        <v>9.75</v>
      </c>
      <c r="H55" s="63">
        <v>11.4</v>
      </c>
      <c r="I55" s="68">
        <v>9.4499999999999993</v>
      </c>
      <c r="J55" s="63">
        <v>11.38</v>
      </c>
      <c r="K55" s="68">
        <v>9.51</v>
      </c>
      <c r="L55" s="63">
        <v>11.74</v>
      </c>
      <c r="M55" s="68">
        <v>9.74</v>
      </c>
      <c r="N55" s="63">
        <v>11.84</v>
      </c>
      <c r="O55" s="68">
        <v>9.8800000000000008</v>
      </c>
      <c r="P55" s="63">
        <v>11.99</v>
      </c>
      <c r="Q55" s="68">
        <v>10.07</v>
      </c>
      <c r="R55" s="63">
        <v>12.31</v>
      </c>
      <c r="S55" s="68">
        <v>10.51</v>
      </c>
      <c r="T55" s="63">
        <v>13.11</v>
      </c>
      <c r="U55" s="68">
        <v>10.98</v>
      </c>
      <c r="V55" s="63">
        <v>13.66</v>
      </c>
      <c r="W55" s="68">
        <v>11.25</v>
      </c>
      <c r="X55" s="63">
        <v>13.66</v>
      </c>
      <c r="Y55" s="68">
        <v>11.5</v>
      </c>
    </row>
    <row r="56" spans="1:25" ht="30" x14ac:dyDescent="0.25">
      <c r="A56" s="79" t="s">
        <v>53</v>
      </c>
      <c r="B56" s="63">
        <v>13.63</v>
      </c>
      <c r="C56" s="68">
        <v>10.46</v>
      </c>
      <c r="D56" s="63">
        <v>13.81</v>
      </c>
      <c r="E56" s="68">
        <v>10.61</v>
      </c>
      <c r="F56" s="63">
        <v>14.15</v>
      </c>
      <c r="G56" s="68">
        <v>10.73</v>
      </c>
      <c r="H56" s="63">
        <v>14.38</v>
      </c>
      <c r="I56" s="68">
        <v>10.64</v>
      </c>
      <c r="J56" s="63">
        <v>14.25</v>
      </c>
      <c r="K56" s="68">
        <v>10.81</v>
      </c>
      <c r="L56" s="63">
        <v>14.7</v>
      </c>
      <c r="M56" s="68">
        <v>11.23</v>
      </c>
      <c r="N56" s="63">
        <v>14.85</v>
      </c>
      <c r="O56" s="68">
        <v>11.38</v>
      </c>
      <c r="P56" s="63">
        <v>14.8</v>
      </c>
      <c r="Q56" s="68">
        <v>11.54</v>
      </c>
      <c r="R56" s="63">
        <v>15.44</v>
      </c>
      <c r="S56" s="68">
        <v>12.02</v>
      </c>
      <c r="T56" s="63">
        <v>15.8</v>
      </c>
      <c r="U56" s="68">
        <v>12.35</v>
      </c>
      <c r="V56" s="63">
        <v>16.03</v>
      </c>
      <c r="W56" s="68">
        <v>12.55</v>
      </c>
      <c r="X56" s="63">
        <v>17.03</v>
      </c>
      <c r="Y56" s="68">
        <v>13.25</v>
      </c>
    </row>
    <row r="57" spans="1:25" ht="30" x14ac:dyDescent="0.25">
      <c r="A57" s="79" t="s">
        <v>54</v>
      </c>
      <c r="B57" s="63">
        <v>9.52</v>
      </c>
      <c r="C57" s="68">
        <v>6.72</v>
      </c>
      <c r="D57" s="63">
        <v>9.77</v>
      </c>
      <c r="E57" s="68">
        <v>7</v>
      </c>
      <c r="F57" s="63">
        <v>9.84</v>
      </c>
      <c r="G57" s="68">
        <v>7.15</v>
      </c>
      <c r="H57" s="63">
        <v>9.89</v>
      </c>
      <c r="I57" s="68">
        <v>7.16</v>
      </c>
      <c r="J57" s="63">
        <v>10.11</v>
      </c>
      <c r="K57" s="68">
        <v>7.35</v>
      </c>
      <c r="L57" s="63">
        <v>10.49</v>
      </c>
      <c r="M57" s="68">
        <v>7.5</v>
      </c>
      <c r="N57" s="63">
        <v>10.52</v>
      </c>
      <c r="O57" s="68">
        <v>7.65</v>
      </c>
      <c r="P57" s="63">
        <v>10.8</v>
      </c>
      <c r="Q57" s="68">
        <v>7.86</v>
      </c>
      <c r="R57" s="63">
        <v>11.23</v>
      </c>
      <c r="S57" s="68">
        <v>8.3000000000000007</v>
      </c>
      <c r="T57" s="63">
        <v>11.51</v>
      </c>
      <c r="U57" s="68">
        <v>8.57</v>
      </c>
      <c r="V57" s="63">
        <v>11.74</v>
      </c>
      <c r="W57" s="68">
        <v>8.8000000000000007</v>
      </c>
      <c r="X57" s="63">
        <v>12.42</v>
      </c>
      <c r="Y57" s="68">
        <v>9.3000000000000007</v>
      </c>
    </row>
    <row r="58" spans="1:25" x14ac:dyDescent="0.25">
      <c r="A58" s="79" t="s">
        <v>55</v>
      </c>
      <c r="B58" s="63">
        <v>12.44</v>
      </c>
      <c r="C58" s="68">
        <v>10.32</v>
      </c>
      <c r="D58" s="63">
        <v>13.16</v>
      </c>
      <c r="E58" s="68">
        <v>10.78</v>
      </c>
      <c r="F58" s="63">
        <v>13.23</v>
      </c>
      <c r="G58" s="68">
        <v>10.89</v>
      </c>
      <c r="H58" s="63">
        <v>13.28</v>
      </c>
      <c r="I58" s="68">
        <v>11.07</v>
      </c>
      <c r="J58" s="63">
        <v>13.67</v>
      </c>
      <c r="K58" s="68">
        <v>11.25</v>
      </c>
      <c r="L58" s="63">
        <v>14.19</v>
      </c>
      <c r="M58" s="68">
        <v>11.71</v>
      </c>
      <c r="N58" s="63">
        <v>14.21</v>
      </c>
      <c r="O58" s="68">
        <v>11.8</v>
      </c>
      <c r="P58" s="63">
        <v>14.92</v>
      </c>
      <c r="Q58" s="68">
        <v>12.19</v>
      </c>
      <c r="R58" s="63">
        <v>14.84</v>
      </c>
      <c r="S58" s="68">
        <v>12.35</v>
      </c>
      <c r="T58" s="63">
        <v>15.17</v>
      </c>
      <c r="U58" s="68">
        <v>12.43</v>
      </c>
      <c r="V58" s="63">
        <v>14.7</v>
      </c>
      <c r="W58" s="68">
        <v>12.37</v>
      </c>
      <c r="X58" s="63">
        <v>16.18</v>
      </c>
      <c r="Y58" s="68">
        <v>13.33</v>
      </c>
    </row>
    <row r="59" spans="1:25" ht="30" x14ac:dyDescent="0.25">
      <c r="A59" s="79" t="s">
        <v>56</v>
      </c>
      <c r="B59" s="63">
        <v>11.39</v>
      </c>
      <c r="C59" s="68">
        <v>9.92</v>
      </c>
      <c r="D59" s="63">
        <v>11.88</v>
      </c>
      <c r="E59" s="68">
        <v>10.29</v>
      </c>
      <c r="F59" s="63">
        <v>12.24</v>
      </c>
      <c r="G59" s="68">
        <v>10.64</v>
      </c>
      <c r="H59" s="63">
        <v>12.3</v>
      </c>
      <c r="I59" s="68">
        <v>10.68</v>
      </c>
      <c r="J59" s="63">
        <v>12.62</v>
      </c>
      <c r="K59" s="68">
        <v>10.87</v>
      </c>
      <c r="L59" s="63">
        <v>13</v>
      </c>
      <c r="M59" s="68">
        <v>11.14</v>
      </c>
      <c r="N59" s="63">
        <v>13.05</v>
      </c>
      <c r="O59" s="68">
        <v>11.19</v>
      </c>
      <c r="P59" s="63">
        <v>13.59</v>
      </c>
      <c r="Q59" s="68">
        <v>11.5</v>
      </c>
      <c r="R59" s="63">
        <v>13.69</v>
      </c>
      <c r="S59" s="68">
        <v>11.77</v>
      </c>
      <c r="T59" s="63">
        <v>14.22</v>
      </c>
      <c r="U59" s="68">
        <v>12.04</v>
      </c>
      <c r="V59" s="63">
        <v>13.85</v>
      </c>
      <c r="W59" s="68">
        <v>12.02</v>
      </c>
      <c r="X59" s="63">
        <v>15.31</v>
      </c>
      <c r="Y59" s="68">
        <v>12.79</v>
      </c>
    </row>
    <row r="60" spans="1:25" x14ac:dyDescent="0.25">
      <c r="A60" s="79" t="s">
        <v>57</v>
      </c>
      <c r="B60" s="64">
        <v>14.53</v>
      </c>
      <c r="C60" s="71">
        <v>11.45</v>
      </c>
      <c r="D60" s="65">
        <v>17.03</v>
      </c>
      <c r="E60" s="70">
        <v>11.98</v>
      </c>
      <c r="F60" s="64">
        <v>17.239999999999998</v>
      </c>
      <c r="G60" s="70">
        <v>12.47</v>
      </c>
      <c r="H60" s="64">
        <v>14.68</v>
      </c>
      <c r="I60" s="70">
        <v>11.4</v>
      </c>
      <c r="J60" s="64">
        <v>16.27</v>
      </c>
      <c r="K60" s="70">
        <v>13.4</v>
      </c>
      <c r="L60" s="64">
        <v>15.75</v>
      </c>
      <c r="M60" s="71">
        <v>13.48</v>
      </c>
      <c r="N60" s="64">
        <v>16.14</v>
      </c>
      <c r="O60" s="70">
        <v>13.8</v>
      </c>
      <c r="P60" s="64">
        <v>15.64</v>
      </c>
      <c r="Q60" s="70">
        <v>13.78</v>
      </c>
      <c r="R60" s="64">
        <v>16.399999999999999</v>
      </c>
      <c r="S60" s="70">
        <v>14.04</v>
      </c>
      <c r="T60" s="64">
        <v>19.86</v>
      </c>
      <c r="U60" s="70">
        <v>16.29</v>
      </c>
      <c r="V60" s="64">
        <v>19.61</v>
      </c>
      <c r="W60" s="71">
        <v>15.28</v>
      </c>
      <c r="X60" s="64">
        <v>21.4</v>
      </c>
      <c r="Y60" s="71">
        <v>16.809999999999999</v>
      </c>
    </row>
    <row r="61" spans="1:25" x14ac:dyDescent="0.25">
      <c r="A61" s="79" t="s">
        <v>58</v>
      </c>
      <c r="B61" s="63">
        <v>21.85</v>
      </c>
      <c r="C61" s="68">
        <v>17.88</v>
      </c>
      <c r="D61" s="63">
        <v>20.100000000000001</v>
      </c>
      <c r="E61" s="68">
        <v>16.78</v>
      </c>
      <c r="F61" s="63">
        <v>20.79</v>
      </c>
      <c r="G61" s="68">
        <v>17.84</v>
      </c>
      <c r="H61" s="63">
        <v>21.17</v>
      </c>
      <c r="I61" s="68">
        <v>18.13</v>
      </c>
      <c r="J61" s="63">
        <v>21.44</v>
      </c>
      <c r="K61" s="68">
        <v>17.39</v>
      </c>
      <c r="L61" s="63">
        <v>24.54</v>
      </c>
      <c r="M61" s="70">
        <v>19.77</v>
      </c>
      <c r="N61" s="63">
        <v>22.66</v>
      </c>
      <c r="O61" s="68">
        <v>18.86</v>
      </c>
      <c r="P61" s="63">
        <v>24.64</v>
      </c>
      <c r="Q61" s="70">
        <v>18.14</v>
      </c>
      <c r="R61" s="63">
        <v>21.94</v>
      </c>
      <c r="S61" s="68">
        <v>17.91</v>
      </c>
      <c r="T61" s="63">
        <v>22.66</v>
      </c>
      <c r="U61" s="68">
        <v>17.73</v>
      </c>
      <c r="V61" s="64">
        <v>21.04</v>
      </c>
      <c r="W61" s="70">
        <v>15.44</v>
      </c>
      <c r="X61" s="64">
        <v>22.85</v>
      </c>
      <c r="Y61" s="70">
        <v>16.260000000000002</v>
      </c>
    </row>
    <row r="62" spans="1:25" ht="30" x14ac:dyDescent="0.25">
      <c r="A62" s="79" t="s">
        <v>59</v>
      </c>
      <c r="B62" s="63">
        <v>13.5</v>
      </c>
      <c r="C62" s="68">
        <v>10.86</v>
      </c>
      <c r="D62" s="63">
        <v>14.64</v>
      </c>
      <c r="E62" s="68">
        <v>12.08</v>
      </c>
      <c r="F62" s="63">
        <v>14.63</v>
      </c>
      <c r="G62" s="68">
        <v>12.22</v>
      </c>
      <c r="H62" s="63">
        <v>14.4</v>
      </c>
      <c r="I62" s="68">
        <v>11.81</v>
      </c>
      <c r="J62" s="63">
        <v>15.11</v>
      </c>
      <c r="K62" s="68">
        <v>12.31</v>
      </c>
      <c r="L62" s="63">
        <v>15.37</v>
      </c>
      <c r="M62" s="68">
        <v>12.52</v>
      </c>
      <c r="N62" s="63">
        <v>15.42</v>
      </c>
      <c r="O62" s="68">
        <v>12.75</v>
      </c>
      <c r="P62" s="63">
        <v>15.98</v>
      </c>
      <c r="Q62" s="68">
        <v>12.92</v>
      </c>
      <c r="R62" s="63">
        <v>16.25</v>
      </c>
      <c r="S62" s="68">
        <v>13.5</v>
      </c>
      <c r="T62" s="63">
        <v>16.27</v>
      </c>
      <c r="U62" s="68">
        <v>13.17</v>
      </c>
      <c r="V62" s="63">
        <v>16.23</v>
      </c>
      <c r="W62" s="68">
        <v>12.99</v>
      </c>
      <c r="X62" s="63">
        <v>17.87</v>
      </c>
      <c r="Y62" s="68">
        <v>14.87</v>
      </c>
    </row>
    <row r="63" spans="1:25" x14ac:dyDescent="0.25">
      <c r="A63" s="79" t="s">
        <v>60</v>
      </c>
      <c r="B63" s="63">
        <v>10.73</v>
      </c>
      <c r="C63" s="68">
        <v>9.74</v>
      </c>
      <c r="D63" s="63">
        <v>11.61</v>
      </c>
      <c r="E63" s="68">
        <v>9.93</v>
      </c>
      <c r="F63" s="63">
        <v>11.41</v>
      </c>
      <c r="G63" s="68">
        <v>9.98</v>
      </c>
      <c r="H63" s="63">
        <v>11.44</v>
      </c>
      <c r="I63" s="68">
        <v>9.99</v>
      </c>
      <c r="J63" s="63">
        <v>11.57</v>
      </c>
      <c r="K63" s="68">
        <v>10.35</v>
      </c>
      <c r="L63" s="63">
        <v>12.17</v>
      </c>
      <c r="M63" s="68">
        <v>10.75</v>
      </c>
      <c r="N63" s="63">
        <v>12.65</v>
      </c>
      <c r="O63" s="68">
        <v>11.22</v>
      </c>
      <c r="P63" s="63">
        <v>13.4</v>
      </c>
      <c r="Q63" s="68">
        <v>11.85</v>
      </c>
      <c r="R63" s="63">
        <v>13.03</v>
      </c>
      <c r="S63" s="68">
        <v>11.48</v>
      </c>
      <c r="T63" s="63">
        <v>13.22</v>
      </c>
      <c r="U63" s="68">
        <v>11.52</v>
      </c>
      <c r="V63" s="63">
        <v>13.9</v>
      </c>
      <c r="W63" s="68">
        <v>12.35</v>
      </c>
      <c r="X63" s="63">
        <v>14.57</v>
      </c>
      <c r="Y63" s="68">
        <v>12.97</v>
      </c>
    </row>
    <row r="64" spans="1:25" ht="30" x14ac:dyDescent="0.25">
      <c r="A64" s="79" t="s">
        <v>61</v>
      </c>
      <c r="B64" s="63">
        <v>8.39</v>
      </c>
      <c r="C64" s="68">
        <v>6.05</v>
      </c>
      <c r="D64" s="63">
        <v>8.23</v>
      </c>
      <c r="E64" s="68">
        <v>6.21</v>
      </c>
      <c r="F64" s="63">
        <v>8.35</v>
      </c>
      <c r="G64" s="68">
        <v>6.34</v>
      </c>
      <c r="H64" s="63">
        <v>8.35</v>
      </c>
      <c r="I64" s="68">
        <v>6.4</v>
      </c>
      <c r="J64" s="63">
        <v>8.4</v>
      </c>
      <c r="K64" s="68">
        <v>6.5</v>
      </c>
      <c r="L64" s="63">
        <v>8.57</v>
      </c>
      <c r="M64" s="68">
        <v>6.62</v>
      </c>
      <c r="N64" s="63">
        <v>8.6</v>
      </c>
      <c r="O64" s="68">
        <v>6.8</v>
      </c>
      <c r="P64" s="63">
        <v>8.76</v>
      </c>
      <c r="Q64" s="68">
        <v>7</v>
      </c>
      <c r="R64" s="63">
        <v>9.2100000000000009</v>
      </c>
      <c r="S64" s="68">
        <v>7.5</v>
      </c>
      <c r="T64" s="63">
        <v>9.84</v>
      </c>
      <c r="U64" s="68">
        <v>7.85</v>
      </c>
      <c r="V64" s="63">
        <v>10.199999999999999</v>
      </c>
      <c r="W64" s="68">
        <v>8.15</v>
      </c>
      <c r="X64" s="63">
        <v>10.78</v>
      </c>
      <c r="Y64" s="68">
        <v>8.64</v>
      </c>
    </row>
    <row r="65" spans="1:25" x14ac:dyDescent="0.25">
      <c r="A65" s="79" t="s">
        <v>62</v>
      </c>
      <c r="B65" s="65">
        <v>9.48</v>
      </c>
      <c r="C65" s="68">
        <v>6.63</v>
      </c>
      <c r="D65" s="63">
        <v>8.86</v>
      </c>
      <c r="E65" s="68">
        <v>6.72</v>
      </c>
      <c r="F65" s="63">
        <v>9.1</v>
      </c>
      <c r="G65" s="68">
        <v>6.81</v>
      </c>
      <c r="H65" s="63">
        <v>9.24</v>
      </c>
      <c r="I65" s="68">
        <v>6.75</v>
      </c>
      <c r="J65" s="63">
        <v>9</v>
      </c>
      <c r="K65" s="68">
        <v>6.9</v>
      </c>
      <c r="L65" s="63">
        <v>9.33</v>
      </c>
      <c r="M65" s="68">
        <v>7.1</v>
      </c>
      <c r="N65" s="63">
        <v>9.25</v>
      </c>
      <c r="O65" s="68">
        <v>7.25</v>
      </c>
      <c r="P65" s="63">
        <v>9.5399999999999991</v>
      </c>
      <c r="Q65" s="68">
        <v>7.35</v>
      </c>
      <c r="R65" s="63">
        <v>9.91</v>
      </c>
      <c r="S65" s="68">
        <v>7.98</v>
      </c>
      <c r="T65" s="63">
        <v>10.45</v>
      </c>
      <c r="U65" s="68">
        <v>8.1199999999999992</v>
      </c>
      <c r="V65" s="63">
        <v>10.92</v>
      </c>
      <c r="W65" s="68">
        <v>8.64</v>
      </c>
      <c r="X65" s="63">
        <v>11.56</v>
      </c>
      <c r="Y65" s="68">
        <v>9.07</v>
      </c>
    </row>
    <row r="66" spans="1:25" ht="30" x14ac:dyDescent="0.25">
      <c r="A66" s="79" t="s">
        <v>63</v>
      </c>
      <c r="B66" s="63">
        <v>7.96</v>
      </c>
      <c r="C66" s="68">
        <v>6</v>
      </c>
      <c r="D66" s="63">
        <v>7.99</v>
      </c>
      <c r="E66" s="68">
        <v>6.05</v>
      </c>
      <c r="F66" s="63">
        <v>8.11</v>
      </c>
      <c r="G66" s="68">
        <v>6.24</v>
      </c>
      <c r="H66" s="63">
        <v>8.06</v>
      </c>
      <c r="I66" s="68">
        <v>6.29</v>
      </c>
      <c r="J66" s="63">
        <v>8.19</v>
      </c>
      <c r="K66" s="68">
        <v>6.49</v>
      </c>
      <c r="L66" s="63">
        <v>8.31</v>
      </c>
      <c r="M66" s="68">
        <v>6.5</v>
      </c>
      <c r="N66" s="63">
        <v>8.3800000000000008</v>
      </c>
      <c r="O66" s="68">
        <v>6.67</v>
      </c>
      <c r="P66" s="63">
        <v>8.51</v>
      </c>
      <c r="Q66" s="68">
        <v>6.96</v>
      </c>
      <c r="R66" s="63">
        <v>9</v>
      </c>
      <c r="S66" s="68">
        <v>7.45</v>
      </c>
      <c r="T66" s="63">
        <v>9.64</v>
      </c>
      <c r="U66" s="68">
        <v>7.75</v>
      </c>
      <c r="V66" s="63">
        <v>9.94</v>
      </c>
      <c r="W66" s="68">
        <v>8</v>
      </c>
      <c r="X66" s="63">
        <v>10.52</v>
      </c>
      <c r="Y66" s="68">
        <v>8.51</v>
      </c>
    </row>
    <row r="67" spans="1:25" ht="30" x14ac:dyDescent="0.25">
      <c r="A67" s="79" t="s">
        <v>64</v>
      </c>
      <c r="B67" s="63">
        <v>19.579999999999998</v>
      </c>
      <c r="C67" s="68">
        <v>16.07</v>
      </c>
      <c r="D67" s="63">
        <v>19.7</v>
      </c>
      <c r="E67" s="68">
        <v>16.149999999999999</v>
      </c>
      <c r="F67" s="63">
        <v>19.97</v>
      </c>
      <c r="G67" s="68">
        <v>16.29</v>
      </c>
      <c r="H67" s="63">
        <v>20.079999999999998</v>
      </c>
      <c r="I67" s="68">
        <v>16.52</v>
      </c>
      <c r="J67" s="63">
        <v>20.5</v>
      </c>
      <c r="K67" s="68">
        <v>17.149999999999999</v>
      </c>
      <c r="L67" s="63">
        <v>20.34</v>
      </c>
      <c r="M67" s="68">
        <v>16.82</v>
      </c>
      <c r="N67" s="63">
        <v>20.420000000000002</v>
      </c>
      <c r="O67" s="68">
        <v>16.989999999999998</v>
      </c>
      <c r="P67" s="63">
        <v>20.75</v>
      </c>
      <c r="Q67" s="68">
        <v>17.440000000000001</v>
      </c>
      <c r="R67" s="63">
        <v>21.41</v>
      </c>
      <c r="S67" s="68">
        <v>18.09</v>
      </c>
      <c r="T67" s="63">
        <v>21.65</v>
      </c>
      <c r="U67" s="68">
        <v>18.37</v>
      </c>
      <c r="V67" s="63">
        <v>23.45</v>
      </c>
      <c r="W67" s="68">
        <v>19.22</v>
      </c>
      <c r="X67" s="63">
        <v>22.99</v>
      </c>
      <c r="Y67" s="68">
        <v>19.22</v>
      </c>
    </row>
    <row r="68" spans="1:25" x14ac:dyDescent="0.25">
      <c r="A68" s="79" t="s">
        <v>65</v>
      </c>
      <c r="B68" s="63">
        <v>17.16</v>
      </c>
      <c r="C68" s="68">
        <v>13.22</v>
      </c>
      <c r="D68" s="63">
        <v>17.05</v>
      </c>
      <c r="E68" s="68">
        <v>13.49</v>
      </c>
      <c r="F68" s="63">
        <v>17.61</v>
      </c>
      <c r="G68" s="68">
        <v>13.79</v>
      </c>
      <c r="H68" s="63">
        <v>18.5</v>
      </c>
      <c r="I68" s="68">
        <v>13.8</v>
      </c>
      <c r="J68" s="63">
        <v>18.600000000000001</v>
      </c>
      <c r="K68" s="68">
        <v>14.24</v>
      </c>
      <c r="L68" s="63">
        <v>18.989999999999998</v>
      </c>
      <c r="M68" s="68">
        <v>14.49</v>
      </c>
      <c r="N68" s="64">
        <v>20.63</v>
      </c>
      <c r="O68" s="68">
        <v>15.03</v>
      </c>
      <c r="P68" s="63">
        <v>19.100000000000001</v>
      </c>
      <c r="Q68" s="68">
        <v>15.49</v>
      </c>
      <c r="R68" s="63">
        <v>19.84</v>
      </c>
      <c r="S68" s="68">
        <v>16.23</v>
      </c>
      <c r="T68" s="63">
        <v>20.09</v>
      </c>
      <c r="U68" s="68">
        <v>15.94</v>
      </c>
      <c r="V68" s="63">
        <v>21.04</v>
      </c>
      <c r="W68" s="68">
        <v>17.190000000000001</v>
      </c>
      <c r="X68" s="63">
        <v>21.05</v>
      </c>
      <c r="Y68" s="68">
        <v>17.559999999999999</v>
      </c>
    </row>
    <row r="69" spans="1:25" ht="60" x14ac:dyDescent="0.25">
      <c r="A69" s="79" t="s">
        <v>66</v>
      </c>
      <c r="B69" s="63">
        <v>18.420000000000002</v>
      </c>
      <c r="C69" s="70">
        <v>14.8</v>
      </c>
      <c r="D69" s="63">
        <v>18.2</v>
      </c>
      <c r="E69" s="70">
        <v>14.42</v>
      </c>
      <c r="F69" s="63">
        <v>19.420000000000002</v>
      </c>
      <c r="G69" s="68">
        <v>15.97</v>
      </c>
      <c r="H69" s="63">
        <v>20.05</v>
      </c>
      <c r="I69" s="68">
        <v>16.11</v>
      </c>
      <c r="J69" s="64">
        <v>18.57</v>
      </c>
      <c r="K69" s="70">
        <v>12.52</v>
      </c>
      <c r="L69" s="64">
        <v>17.97</v>
      </c>
      <c r="M69" s="70">
        <v>12.05</v>
      </c>
      <c r="N69" s="63">
        <v>16.75</v>
      </c>
      <c r="O69" s="70">
        <v>13.28</v>
      </c>
      <c r="P69" s="63">
        <v>17.32</v>
      </c>
      <c r="Q69" s="70">
        <v>13.11</v>
      </c>
      <c r="R69" s="63">
        <v>18.649999999999999</v>
      </c>
      <c r="S69" s="70">
        <v>13.68</v>
      </c>
      <c r="T69" s="64">
        <v>19.920000000000002</v>
      </c>
      <c r="U69" s="70">
        <v>14.36</v>
      </c>
      <c r="V69" s="63">
        <v>18.52</v>
      </c>
      <c r="W69" s="70">
        <v>13.79</v>
      </c>
      <c r="X69" s="63">
        <v>19.46</v>
      </c>
      <c r="Y69" s="68">
        <v>14.54</v>
      </c>
    </row>
    <row r="70" spans="1:25" ht="30" x14ac:dyDescent="0.25">
      <c r="A70" s="79" t="s">
        <v>67</v>
      </c>
      <c r="B70" s="64">
        <v>22.24</v>
      </c>
      <c r="C70" s="70">
        <v>16.37</v>
      </c>
      <c r="D70" s="64">
        <v>22.58</v>
      </c>
      <c r="E70" s="70">
        <v>17.46</v>
      </c>
      <c r="F70" s="64">
        <v>21.48</v>
      </c>
      <c r="G70" s="70">
        <v>17.03</v>
      </c>
      <c r="H70" s="64">
        <v>24.25</v>
      </c>
      <c r="I70" s="70">
        <v>18.850000000000001</v>
      </c>
      <c r="J70" s="64">
        <v>22.62</v>
      </c>
      <c r="K70" s="68">
        <v>19.18</v>
      </c>
      <c r="L70" s="63">
        <v>22.11</v>
      </c>
      <c r="M70" s="68">
        <v>19.440000000000001</v>
      </c>
      <c r="N70" s="63">
        <v>22.15</v>
      </c>
      <c r="O70" s="68">
        <v>19.45</v>
      </c>
      <c r="P70" s="63">
        <v>22.99</v>
      </c>
      <c r="Q70" s="68">
        <v>20.45</v>
      </c>
      <c r="R70" s="63">
        <v>24.68</v>
      </c>
      <c r="S70" s="68">
        <v>21.63</v>
      </c>
      <c r="T70" s="63">
        <v>24.35</v>
      </c>
      <c r="U70" s="68">
        <v>21.42</v>
      </c>
      <c r="V70" s="63">
        <v>25.73</v>
      </c>
      <c r="W70" s="68">
        <v>22.33</v>
      </c>
      <c r="X70" s="64">
        <v>31.11</v>
      </c>
      <c r="Y70" s="71">
        <v>22.76</v>
      </c>
    </row>
    <row r="71" spans="1:25" x14ac:dyDescent="0.25">
      <c r="A71" s="79" t="s">
        <v>68</v>
      </c>
      <c r="B71" s="63">
        <v>18.43</v>
      </c>
      <c r="C71" s="68">
        <v>15.83</v>
      </c>
      <c r="D71" s="63">
        <v>18.350000000000001</v>
      </c>
      <c r="E71" s="68">
        <v>15.86</v>
      </c>
      <c r="F71" s="63">
        <v>18.14</v>
      </c>
      <c r="G71" s="68">
        <v>15.22</v>
      </c>
      <c r="H71" s="63">
        <v>18.239999999999998</v>
      </c>
      <c r="I71" s="68">
        <v>15.67</v>
      </c>
      <c r="J71" s="63">
        <v>19.57</v>
      </c>
      <c r="K71" s="68">
        <v>17.23</v>
      </c>
      <c r="L71" s="63">
        <v>18.72</v>
      </c>
      <c r="M71" s="68">
        <v>15.81</v>
      </c>
      <c r="N71" s="63">
        <v>18.84</v>
      </c>
      <c r="O71" s="68">
        <v>15.82</v>
      </c>
      <c r="P71" s="63">
        <v>19.739999999999998</v>
      </c>
      <c r="Q71" s="68">
        <v>16.66</v>
      </c>
      <c r="R71" s="63">
        <v>20.04</v>
      </c>
      <c r="S71" s="68">
        <v>17.14</v>
      </c>
      <c r="T71" s="63">
        <v>19.04</v>
      </c>
      <c r="U71" s="68">
        <v>17.579999999999998</v>
      </c>
      <c r="V71" s="63">
        <v>21.76</v>
      </c>
      <c r="W71" s="68">
        <v>16.75</v>
      </c>
      <c r="X71" s="63">
        <v>21.02</v>
      </c>
      <c r="Y71" s="68">
        <v>18.350000000000001</v>
      </c>
    </row>
    <row r="72" spans="1:25" ht="45" x14ac:dyDescent="0.25">
      <c r="A72" s="79" t="s">
        <v>69</v>
      </c>
      <c r="B72" s="63">
        <v>21.35</v>
      </c>
      <c r="C72" s="68">
        <v>17.940000000000001</v>
      </c>
      <c r="D72" s="63">
        <v>21.5</v>
      </c>
      <c r="E72" s="68">
        <v>18.510000000000002</v>
      </c>
      <c r="F72" s="63">
        <v>21.9</v>
      </c>
      <c r="G72" s="68">
        <v>18.68</v>
      </c>
      <c r="H72" s="63">
        <v>21.29</v>
      </c>
      <c r="I72" s="68">
        <v>18.47</v>
      </c>
      <c r="J72" s="63">
        <v>21.44</v>
      </c>
      <c r="K72" s="68">
        <v>18.329999999999998</v>
      </c>
      <c r="L72" s="63">
        <v>21.39</v>
      </c>
      <c r="M72" s="68">
        <v>18.34</v>
      </c>
      <c r="N72" s="63">
        <v>21.3</v>
      </c>
      <c r="O72" s="68">
        <v>18.16</v>
      </c>
      <c r="P72" s="63">
        <v>21.67</v>
      </c>
      <c r="Q72" s="68">
        <v>18.39</v>
      </c>
      <c r="R72" s="63">
        <v>22.29</v>
      </c>
      <c r="S72" s="68">
        <v>19</v>
      </c>
      <c r="T72" s="63">
        <v>22.72</v>
      </c>
      <c r="U72" s="68">
        <v>19.16</v>
      </c>
      <c r="V72" s="63">
        <v>24.19</v>
      </c>
      <c r="W72" s="68">
        <v>20.37</v>
      </c>
      <c r="X72" s="63">
        <v>24.26</v>
      </c>
      <c r="Y72" s="68">
        <v>20.7</v>
      </c>
    </row>
    <row r="73" spans="1:25" x14ac:dyDescent="0.25">
      <c r="A73" s="79" t="s">
        <v>70</v>
      </c>
      <c r="B73" s="63">
        <v>18.899999999999999</v>
      </c>
      <c r="C73" s="68">
        <v>15.7</v>
      </c>
      <c r="D73" s="63">
        <v>20.57</v>
      </c>
      <c r="E73" s="68">
        <v>17</v>
      </c>
      <c r="F73" s="63">
        <v>20.8</v>
      </c>
      <c r="G73" s="68">
        <v>17.399999999999999</v>
      </c>
      <c r="H73" s="63">
        <v>21.11</v>
      </c>
      <c r="I73" s="68">
        <v>18.260000000000002</v>
      </c>
      <c r="J73" s="63">
        <v>21.68</v>
      </c>
      <c r="K73" s="70">
        <v>18.12</v>
      </c>
      <c r="L73" s="63">
        <v>21.94</v>
      </c>
      <c r="M73" s="70">
        <v>19.059999999999999</v>
      </c>
      <c r="N73" s="63">
        <v>20.9</v>
      </c>
      <c r="O73" s="68">
        <v>18.21</v>
      </c>
      <c r="P73" s="63">
        <v>21.97</v>
      </c>
      <c r="Q73" s="70">
        <v>18.739999999999998</v>
      </c>
      <c r="R73" s="63">
        <v>22.18</v>
      </c>
      <c r="S73" s="70">
        <v>19.48</v>
      </c>
      <c r="T73" s="63">
        <v>25.21</v>
      </c>
      <c r="U73" s="70">
        <v>20.81</v>
      </c>
      <c r="V73" s="63">
        <v>26.2</v>
      </c>
      <c r="W73" s="70">
        <v>20.71</v>
      </c>
      <c r="X73" s="63">
        <v>23.21</v>
      </c>
      <c r="Y73" s="68">
        <v>18.829999999999998</v>
      </c>
    </row>
    <row r="74" spans="1:25" ht="30" x14ac:dyDescent="0.25">
      <c r="A74" s="79" t="s">
        <v>71</v>
      </c>
      <c r="B74" s="63">
        <v>21.62</v>
      </c>
      <c r="C74" s="68">
        <v>15.05</v>
      </c>
      <c r="D74" s="63">
        <v>21.9</v>
      </c>
      <c r="E74" s="68">
        <v>15.95</v>
      </c>
      <c r="F74" s="63">
        <v>23.09</v>
      </c>
      <c r="G74" s="68">
        <v>15.97</v>
      </c>
      <c r="H74" s="63">
        <v>24.44</v>
      </c>
      <c r="I74" s="68">
        <v>16.57</v>
      </c>
      <c r="J74" s="63">
        <v>23.42</v>
      </c>
      <c r="K74" s="68">
        <v>16.36</v>
      </c>
      <c r="L74" s="63">
        <v>25.13</v>
      </c>
      <c r="M74" s="68">
        <v>17.25</v>
      </c>
      <c r="N74" s="63">
        <v>25.99</v>
      </c>
      <c r="O74" s="68">
        <v>17.88</v>
      </c>
      <c r="P74" s="63">
        <v>25.32</v>
      </c>
      <c r="Q74" s="68">
        <v>17.93</v>
      </c>
      <c r="R74" s="63">
        <v>25.5</v>
      </c>
      <c r="S74" s="68">
        <v>18.170000000000002</v>
      </c>
      <c r="T74" s="63">
        <v>26.93</v>
      </c>
      <c r="U74" s="68">
        <v>19.43</v>
      </c>
      <c r="V74" s="63">
        <v>27.86</v>
      </c>
      <c r="W74" s="68">
        <v>19.97</v>
      </c>
      <c r="X74" s="63">
        <v>28.47</v>
      </c>
      <c r="Y74" s="68">
        <v>20.49</v>
      </c>
    </row>
    <row r="75" spans="1:25" ht="45" x14ac:dyDescent="0.25">
      <c r="A75" s="79" t="s">
        <v>72</v>
      </c>
      <c r="B75" s="63">
        <v>21.36</v>
      </c>
      <c r="C75" s="68">
        <v>14.95</v>
      </c>
      <c r="D75" s="63">
        <v>21.53</v>
      </c>
      <c r="E75" s="68">
        <v>15.87</v>
      </c>
      <c r="F75" s="63">
        <v>23.01</v>
      </c>
      <c r="G75" s="68">
        <v>15.9</v>
      </c>
      <c r="H75" s="63">
        <v>25.02</v>
      </c>
      <c r="I75" s="68">
        <v>16.43</v>
      </c>
      <c r="J75" s="63">
        <v>23.86</v>
      </c>
      <c r="K75" s="68">
        <v>16.23</v>
      </c>
      <c r="L75" s="63">
        <v>25.91</v>
      </c>
      <c r="M75" s="68">
        <v>17.39</v>
      </c>
      <c r="N75" s="63">
        <v>27.53</v>
      </c>
      <c r="O75" s="68">
        <v>18.66</v>
      </c>
      <c r="P75" s="63">
        <v>27.15</v>
      </c>
      <c r="Q75" s="68">
        <v>19.170000000000002</v>
      </c>
      <c r="R75" s="63">
        <v>26.98</v>
      </c>
      <c r="S75" s="68">
        <v>18.97</v>
      </c>
      <c r="T75" s="63">
        <v>28.66</v>
      </c>
      <c r="U75" s="68">
        <v>20.51</v>
      </c>
      <c r="V75" s="63">
        <v>29.36</v>
      </c>
      <c r="W75" s="68">
        <v>20.87</v>
      </c>
      <c r="X75" s="63">
        <v>30.84</v>
      </c>
      <c r="Y75" s="68">
        <v>22.17</v>
      </c>
    </row>
    <row r="76" spans="1:25" ht="45" x14ac:dyDescent="0.25">
      <c r="A76" s="79" t="s">
        <v>73</v>
      </c>
      <c r="B76" s="63">
        <v>20.440000000000001</v>
      </c>
      <c r="C76" s="68">
        <v>15.36</v>
      </c>
      <c r="D76" s="63">
        <v>20.86</v>
      </c>
      <c r="E76" s="68">
        <v>15.75</v>
      </c>
      <c r="F76" s="63">
        <v>21.06</v>
      </c>
      <c r="G76" s="68">
        <v>15.4</v>
      </c>
      <c r="H76" s="63">
        <v>21.23</v>
      </c>
      <c r="I76" s="68">
        <v>15.39</v>
      </c>
      <c r="J76" s="63">
        <v>21.71</v>
      </c>
      <c r="K76" s="68">
        <v>15.72</v>
      </c>
      <c r="L76" s="63">
        <v>22.21</v>
      </c>
      <c r="M76" s="68">
        <v>16.47</v>
      </c>
      <c r="N76" s="63">
        <v>22.15</v>
      </c>
      <c r="O76" s="68">
        <v>16.77</v>
      </c>
      <c r="P76" s="63">
        <v>21.99</v>
      </c>
      <c r="Q76" s="68">
        <v>17.260000000000002</v>
      </c>
      <c r="R76" s="63">
        <v>21.88</v>
      </c>
      <c r="S76" s="68">
        <v>17.97</v>
      </c>
      <c r="T76" s="63">
        <v>23.51</v>
      </c>
      <c r="U76" s="68">
        <v>19.170000000000002</v>
      </c>
      <c r="V76" s="63">
        <v>23.62</v>
      </c>
      <c r="W76" s="68">
        <v>18.55</v>
      </c>
      <c r="X76" s="63">
        <v>24.13</v>
      </c>
      <c r="Y76" s="68">
        <v>18.850000000000001</v>
      </c>
    </row>
    <row r="77" spans="1:25" ht="30" x14ac:dyDescent="0.25">
      <c r="A77" s="79" t="s">
        <v>74</v>
      </c>
      <c r="B77" s="63">
        <v>22.61</v>
      </c>
      <c r="C77" s="68">
        <v>15.16</v>
      </c>
      <c r="D77" s="63">
        <v>22.94</v>
      </c>
      <c r="E77" s="68">
        <v>16.22</v>
      </c>
      <c r="F77" s="63">
        <v>24.02</v>
      </c>
      <c r="G77" s="68">
        <v>16.350000000000001</v>
      </c>
      <c r="H77" s="63">
        <v>24.76</v>
      </c>
      <c r="I77" s="68">
        <v>17.41</v>
      </c>
      <c r="J77" s="63">
        <v>23.43</v>
      </c>
      <c r="K77" s="68">
        <v>16.690000000000001</v>
      </c>
      <c r="L77" s="63">
        <v>25</v>
      </c>
      <c r="M77" s="68">
        <v>17.38</v>
      </c>
      <c r="N77" s="63">
        <v>24.87</v>
      </c>
      <c r="O77" s="68">
        <v>17.53</v>
      </c>
      <c r="P77" s="63">
        <v>23.94</v>
      </c>
      <c r="Q77" s="68">
        <v>16.899999999999999</v>
      </c>
      <c r="R77" s="63">
        <v>24.45</v>
      </c>
      <c r="S77" s="68">
        <v>17.32</v>
      </c>
      <c r="T77" s="63">
        <v>25.4</v>
      </c>
      <c r="U77" s="68">
        <v>18.260000000000002</v>
      </c>
      <c r="V77" s="63">
        <v>27.26</v>
      </c>
      <c r="W77" s="68">
        <v>19.32</v>
      </c>
      <c r="X77" s="63">
        <v>27.16</v>
      </c>
      <c r="Y77" s="68">
        <v>19.61</v>
      </c>
    </row>
    <row r="78" spans="1:25" x14ac:dyDescent="0.25">
      <c r="A78" s="79" t="s">
        <v>75</v>
      </c>
      <c r="B78" s="63">
        <v>14.95</v>
      </c>
      <c r="C78" s="68">
        <v>11.3</v>
      </c>
      <c r="D78" s="63">
        <v>14.6</v>
      </c>
      <c r="E78" s="68">
        <v>11.59</v>
      </c>
      <c r="F78" s="63">
        <v>14.85</v>
      </c>
      <c r="G78" s="68">
        <v>11.75</v>
      </c>
      <c r="H78" s="63">
        <v>14.41</v>
      </c>
      <c r="I78" s="68">
        <v>11.64</v>
      </c>
      <c r="J78" s="63">
        <v>14.67</v>
      </c>
      <c r="K78" s="68">
        <v>11.8</v>
      </c>
      <c r="L78" s="63">
        <v>14.59</v>
      </c>
      <c r="M78" s="68">
        <v>11.98</v>
      </c>
      <c r="N78" s="63">
        <v>15.11</v>
      </c>
      <c r="O78" s="68">
        <v>12.33</v>
      </c>
      <c r="P78" s="63">
        <v>15.5</v>
      </c>
      <c r="Q78" s="68">
        <v>12.7</v>
      </c>
      <c r="R78" s="63">
        <v>15.8</v>
      </c>
      <c r="S78" s="68">
        <v>12.81</v>
      </c>
      <c r="T78" s="63">
        <v>15.92</v>
      </c>
      <c r="U78" s="68">
        <v>13.02</v>
      </c>
      <c r="V78" s="63">
        <v>16.82</v>
      </c>
      <c r="W78" s="68">
        <v>13.42</v>
      </c>
      <c r="X78" s="63">
        <v>17.03</v>
      </c>
      <c r="Y78" s="68">
        <v>13.82</v>
      </c>
    </row>
    <row r="79" spans="1:25" x14ac:dyDescent="0.25">
      <c r="A79" s="79" t="s">
        <v>76</v>
      </c>
      <c r="B79" s="63">
        <v>14.95</v>
      </c>
      <c r="C79" s="68">
        <v>11.3</v>
      </c>
      <c r="D79" s="63">
        <v>14.6</v>
      </c>
      <c r="E79" s="68">
        <v>11.59</v>
      </c>
      <c r="F79" s="63">
        <v>14.85</v>
      </c>
      <c r="G79" s="68">
        <v>11.75</v>
      </c>
      <c r="H79" s="63">
        <v>14.41</v>
      </c>
      <c r="I79" s="68">
        <v>11.64</v>
      </c>
      <c r="J79" s="63">
        <v>14.67</v>
      </c>
      <c r="K79" s="68">
        <v>11.8</v>
      </c>
      <c r="L79" s="63">
        <v>14.59</v>
      </c>
      <c r="M79" s="68">
        <v>11.98</v>
      </c>
      <c r="N79" s="63">
        <v>15.11</v>
      </c>
      <c r="O79" s="68">
        <v>12.33</v>
      </c>
      <c r="P79" s="63">
        <v>15.5</v>
      </c>
      <c r="Q79" s="68">
        <v>12.7</v>
      </c>
      <c r="R79" s="63">
        <v>15.8</v>
      </c>
      <c r="S79" s="68">
        <v>12.81</v>
      </c>
      <c r="T79" s="63">
        <v>15.92</v>
      </c>
      <c r="U79" s="68">
        <v>13.02</v>
      </c>
      <c r="V79" s="63">
        <v>16.82</v>
      </c>
      <c r="W79" s="68">
        <v>13.42</v>
      </c>
      <c r="X79" s="63">
        <v>17.03</v>
      </c>
      <c r="Y79" s="68">
        <v>13.82</v>
      </c>
    </row>
    <row r="80" spans="1:25" ht="30" x14ac:dyDescent="0.25">
      <c r="A80" s="79" t="s">
        <v>77</v>
      </c>
      <c r="B80" s="63">
        <v>18.829999999999998</v>
      </c>
      <c r="C80" s="68">
        <v>14.48</v>
      </c>
      <c r="D80" s="63">
        <v>19.46</v>
      </c>
      <c r="E80" s="68">
        <v>15.08</v>
      </c>
      <c r="F80" s="63">
        <v>19.45</v>
      </c>
      <c r="G80" s="68">
        <v>15.27</v>
      </c>
      <c r="H80" s="63">
        <v>19.77</v>
      </c>
      <c r="I80" s="68">
        <v>15.33</v>
      </c>
      <c r="J80" s="63">
        <v>19.5</v>
      </c>
      <c r="K80" s="68">
        <v>15.32</v>
      </c>
      <c r="L80" s="63">
        <v>19.79</v>
      </c>
      <c r="M80" s="68">
        <v>15.33</v>
      </c>
      <c r="N80" s="63">
        <v>19.43</v>
      </c>
      <c r="O80" s="68">
        <v>15.45</v>
      </c>
      <c r="P80" s="63">
        <v>19.53</v>
      </c>
      <c r="Q80" s="68">
        <v>15.56</v>
      </c>
      <c r="R80" s="63">
        <v>20.03</v>
      </c>
      <c r="S80" s="68">
        <v>16.02</v>
      </c>
      <c r="T80" s="63">
        <v>20.76</v>
      </c>
      <c r="U80" s="68">
        <v>16.649999999999999</v>
      </c>
      <c r="V80" s="63">
        <v>21.77</v>
      </c>
      <c r="W80" s="68">
        <v>17.09</v>
      </c>
      <c r="X80" s="63">
        <v>22.3</v>
      </c>
      <c r="Y80" s="68">
        <v>17.63</v>
      </c>
    </row>
    <row r="81" spans="1:25" x14ac:dyDescent="0.25">
      <c r="A81" s="79" t="s">
        <v>78</v>
      </c>
      <c r="B81" s="63">
        <v>19.43</v>
      </c>
      <c r="C81" s="68">
        <v>14.51</v>
      </c>
      <c r="D81" s="63">
        <v>19.809999999999999</v>
      </c>
      <c r="E81" s="68">
        <v>15</v>
      </c>
      <c r="F81" s="63">
        <v>19.43</v>
      </c>
      <c r="G81" s="68">
        <v>14.95</v>
      </c>
      <c r="H81" s="63">
        <v>19.55</v>
      </c>
      <c r="I81" s="68">
        <v>14.75</v>
      </c>
      <c r="J81" s="63">
        <v>20.04</v>
      </c>
      <c r="K81" s="68">
        <v>15.29</v>
      </c>
      <c r="L81" s="63">
        <v>20.059999999999999</v>
      </c>
      <c r="M81" s="68">
        <v>15.36</v>
      </c>
      <c r="N81" s="63">
        <v>19.45</v>
      </c>
      <c r="O81" s="68">
        <v>15.05</v>
      </c>
      <c r="P81" s="63">
        <v>19.46</v>
      </c>
      <c r="Q81" s="68">
        <v>15.11</v>
      </c>
      <c r="R81" s="63">
        <v>19.86</v>
      </c>
      <c r="S81" s="68">
        <v>15.33</v>
      </c>
      <c r="T81" s="63">
        <v>20.75</v>
      </c>
      <c r="U81" s="68">
        <v>16</v>
      </c>
      <c r="V81" s="63">
        <v>22.04</v>
      </c>
      <c r="W81" s="68">
        <v>16.82</v>
      </c>
      <c r="X81" s="63">
        <v>23.01</v>
      </c>
      <c r="Y81" s="68">
        <v>17.510000000000002</v>
      </c>
    </row>
    <row r="82" spans="1:25" ht="45" x14ac:dyDescent="0.25">
      <c r="A82" s="79" t="s">
        <v>79</v>
      </c>
      <c r="B82" s="63">
        <v>21.41</v>
      </c>
      <c r="C82" s="68">
        <v>15.25</v>
      </c>
      <c r="D82" s="63">
        <v>22.27</v>
      </c>
      <c r="E82" s="68">
        <v>16.100000000000001</v>
      </c>
      <c r="F82" s="63">
        <v>22.77</v>
      </c>
      <c r="G82" s="68">
        <v>16.760000000000002</v>
      </c>
      <c r="H82" s="63">
        <v>23.28</v>
      </c>
      <c r="I82" s="68">
        <v>16.36</v>
      </c>
      <c r="J82" s="63">
        <v>20.65</v>
      </c>
      <c r="K82" s="68">
        <v>14.91</v>
      </c>
      <c r="L82" s="63">
        <v>21.39</v>
      </c>
      <c r="M82" s="68">
        <v>15.33</v>
      </c>
      <c r="N82" s="63">
        <v>20.27</v>
      </c>
      <c r="O82" s="68">
        <v>15</v>
      </c>
      <c r="P82" s="63">
        <v>20.74</v>
      </c>
      <c r="Q82" s="68">
        <v>14.8</v>
      </c>
      <c r="R82" s="63">
        <v>21.13</v>
      </c>
      <c r="S82" s="68">
        <v>15.69</v>
      </c>
      <c r="T82" s="63">
        <v>22.25</v>
      </c>
      <c r="U82" s="68">
        <v>17.04</v>
      </c>
      <c r="V82" s="63">
        <v>24.95</v>
      </c>
      <c r="W82" s="68">
        <v>18.22</v>
      </c>
      <c r="X82" s="63">
        <v>23.49</v>
      </c>
      <c r="Y82" s="68">
        <v>17.850000000000001</v>
      </c>
    </row>
    <row r="83" spans="1:25" ht="45" x14ac:dyDescent="0.25">
      <c r="A83" s="79" t="s">
        <v>80</v>
      </c>
      <c r="B83" s="63">
        <v>17.170000000000002</v>
      </c>
      <c r="C83" s="68">
        <v>14.48</v>
      </c>
      <c r="D83" s="63">
        <v>17.7</v>
      </c>
      <c r="E83" s="68">
        <v>15</v>
      </c>
      <c r="F83" s="63">
        <v>17.760000000000002</v>
      </c>
      <c r="G83" s="68">
        <v>15.09</v>
      </c>
      <c r="H83" s="63">
        <v>18.309999999999999</v>
      </c>
      <c r="I83" s="68">
        <v>15.7</v>
      </c>
      <c r="J83" s="63">
        <v>18.5</v>
      </c>
      <c r="K83" s="68">
        <v>15.8</v>
      </c>
      <c r="L83" s="63">
        <v>19.079999999999998</v>
      </c>
      <c r="M83" s="68">
        <v>15.97</v>
      </c>
      <c r="N83" s="63">
        <v>19.47</v>
      </c>
      <c r="O83" s="68">
        <v>16.21</v>
      </c>
      <c r="P83" s="63">
        <v>19.16</v>
      </c>
      <c r="Q83" s="68">
        <v>16.309999999999999</v>
      </c>
      <c r="R83" s="63">
        <v>19.52</v>
      </c>
      <c r="S83" s="68">
        <v>16.79</v>
      </c>
      <c r="T83" s="63">
        <v>20.13</v>
      </c>
      <c r="U83" s="68">
        <v>16.96</v>
      </c>
      <c r="V83" s="63">
        <v>20.25</v>
      </c>
      <c r="W83" s="68">
        <v>17.239999999999998</v>
      </c>
      <c r="X83" s="63">
        <v>21.51</v>
      </c>
      <c r="Y83" s="68">
        <v>18.399999999999999</v>
      </c>
    </row>
    <row r="84" spans="1:25" ht="30" x14ac:dyDescent="0.25">
      <c r="A84" s="79" t="s">
        <v>81</v>
      </c>
      <c r="B84" s="63">
        <v>20.100000000000001</v>
      </c>
      <c r="C84" s="68">
        <v>16.739999999999998</v>
      </c>
      <c r="D84" s="63">
        <v>21.72</v>
      </c>
      <c r="E84" s="68">
        <v>17.239999999999998</v>
      </c>
      <c r="F84" s="63">
        <v>21.47</v>
      </c>
      <c r="G84" s="68">
        <v>17.71</v>
      </c>
      <c r="H84" s="63">
        <v>22.41</v>
      </c>
      <c r="I84" s="68">
        <v>17.89</v>
      </c>
      <c r="J84" s="63">
        <v>22.58</v>
      </c>
      <c r="K84" s="68">
        <v>18.190000000000001</v>
      </c>
      <c r="L84" s="63">
        <v>22.17</v>
      </c>
      <c r="M84" s="68">
        <v>18.66</v>
      </c>
      <c r="N84" s="63">
        <v>22.18</v>
      </c>
      <c r="O84" s="68">
        <v>18.600000000000001</v>
      </c>
      <c r="P84" s="63">
        <v>23.12</v>
      </c>
      <c r="Q84" s="68">
        <v>19.670000000000002</v>
      </c>
      <c r="R84" s="63">
        <v>22.9</v>
      </c>
      <c r="S84" s="68">
        <v>19.55</v>
      </c>
      <c r="T84" s="63">
        <v>22.8</v>
      </c>
      <c r="U84" s="68">
        <v>19.760000000000002</v>
      </c>
      <c r="V84" s="63">
        <v>24.07</v>
      </c>
      <c r="W84" s="68">
        <v>20.75</v>
      </c>
      <c r="X84" s="63">
        <v>24.02</v>
      </c>
      <c r="Y84" s="68">
        <v>20.46</v>
      </c>
    </row>
    <row r="85" spans="1:25" x14ac:dyDescent="0.25">
      <c r="A85" s="79" t="s">
        <v>82</v>
      </c>
      <c r="B85" s="63">
        <v>20.5</v>
      </c>
      <c r="C85" s="68">
        <v>13.99</v>
      </c>
      <c r="D85" s="63">
        <v>19.87</v>
      </c>
      <c r="E85" s="68">
        <v>13.88</v>
      </c>
      <c r="F85" s="63">
        <v>20.38</v>
      </c>
      <c r="G85" s="68">
        <v>14</v>
      </c>
      <c r="H85" s="63">
        <v>20.2</v>
      </c>
      <c r="I85" s="68">
        <v>13.88</v>
      </c>
      <c r="J85" s="64">
        <v>19.12</v>
      </c>
      <c r="K85" s="68">
        <v>13.42</v>
      </c>
      <c r="L85" s="64">
        <v>20.03</v>
      </c>
      <c r="M85" s="68">
        <v>14.2</v>
      </c>
      <c r="N85" s="63">
        <v>18.98</v>
      </c>
      <c r="O85" s="68">
        <v>14.95</v>
      </c>
      <c r="P85" s="63">
        <v>18.690000000000001</v>
      </c>
      <c r="Q85" s="68">
        <v>15.02</v>
      </c>
      <c r="R85" s="63">
        <v>20.309999999999999</v>
      </c>
      <c r="S85" s="68">
        <v>16.100000000000001</v>
      </c>
      <c r="T85" s="63">
        <v>20.62</v>
      </c>
      <c r="U85" s="68">
        <v>16.47</v>
      </c>
      <c r="V85" s="63">
        <v>21.35</v>
      </c>
      <c r="W85" s="68">
        <v>16.440000000000001</v>
      </c>
      <c r="X85" s="63">
        <v>22.84</v>
      </c>
      <c r="Y85" s="68">
        <v>16.760000000000002</v>
      </c>
    </row>
    <row r="86" spans="1:25" ht="30" x14ac:dyDescent="0.25">
      <c r="A86" s="79" t="s">
        <v>83</v>
      </c>
      <c r="B86" s="63">
        <v>16.05</v>
      </c>
      <c r="C86" s="70">
        <v>11.75</v>
      </c>
      <c r="D86" s="63">
        <v>16.86</v>
      </c>
      <c r="E86" s="68">
        <v>12.61</v>
      </c>
      <c r="F86" s="63">
        <v>16.100000000000001</v>
      </c>
      <c r="G86" s="70">
        <v>12.58</v>
      </c>
      <c r="H86" s="63">
        <v>15.93</v>
      </c>
      <c r="I86" s="68">
        <v>12.54</v>
      </c>
      <c r="J86" s="63">
        <v>16.170000000000002</v>
      </c>
      <c r="K86" s="68">
        <v>13.15</v>
      </c>
      <c r="L86" s="63">
        <v>15.66</v>
      </c>
      <c r="M86" s="68">
        <v>12.5</v>
      </c>
      <c r="N86" s="63">
        <v>15.91</v>
      </c>
      <c r="O86" s="68">
        <v>12.88</v>
      </c>
      <c r="P86" s="63">
        <v>16.739999999999998</v>
      </c>
      <c r="Q86" s="68">
        <v>13.57</v>
      </c>
      <c r="R86" s="63">
        <v>17.329999999999998</v>
      </c>
      <c r="S86" s="68">
        <v>13.77</v>
      </c>
      <c r="T86" s="63">
        <v>18.45</v>
      </c>
      <c r="U86" s="68">
        <v>14.42</v>
      </c>
      <c r="V86" s="63">
        <v>18.399999999999999</v>
      </c>
      <c r="W86" s="68">
        <v>14.51</v>
      </c>
      <c r="X86" s="63">
        <v>19.239999999999998</v>
      </c>
      <c r="Y86" s="68">
        <v>15.26</v>
      </c>
    </row>
    <row r="87" spans="1:25" x14ac:dyDescent="0.25">
      <c r="A87" s="79" t="s">
        <v>84</v>
      </c>
      <c r="B87" s="64">
        <v>11.07</v>
      </c>
      <c r="C87" s="70">
        <v>7.7</v>
      </c>
      <c r="D87" s="64">
        <v>12.53</v>
      </c>
      <c r="E87" s="70">
        <v>9.24</v>
      </c>
      <c r="F87" s="63">
        <v>12.02</v>
      </c>
      <c r="G87" s="70">
        <v>9.11</v>
      </c>
      <c r="H87" s="63">
        <v>13.1</v>
      </c>
      <c r="I87" s="68">
        <v>10.14</v>
      </c>
      <c r="J87" s="63">
        <v>13.23</v>
      </c>
      <c r="K87" s="70">
        <v>10.62</v>
      </c>
      <c r="L87" s="63">
        <v>13.09</v>
      </c>
      <c r="M87" s="70">
        <v>10.35</v>
      </c>
      <c r="N87" s="63">
        <v>14</v>
      </c>
      <c r="O87" s="70">
        <v>10.33</v>
      </c>
      <c r="P87" s="63">
        <v>13.75</v>
      </c>
      <c r="Q87" s="70">
        <v>10.64</v>
      </c>
      <c r="R87" s="63">
        <v>13.97</v>
      </c>
      <c r="S87" s="70">
        <v>11.03</v>
      </c>
      <c r="T87" s="63">
        <v>14.32</v>
      </c>
      <c r="U87" s="70">
        <v>11.1</v>
      </c>
      <c r="V87" s="63">
        <v>14.48</v>
      </c>
      <c r="W87" s="70">
        <v>11.31</v>
      </c>
      <c r="X87" s="63">
        <v>15.04</v>
      </c>
      <c r="Y87" s="70">
        <v>12.21</v>
      </c>
    </row>
    <row r="88" spans="1:25" ht="30" x14ac:dyDescent="0.25">
      <c r="A88" s="79" t="s">
        <v>85</v>
      </c>
      <c r="B88" s="63">
        <v>10.96</v>
      </c>
      <c r="C88" s="68">
        <v>7.97</v>
      </c>
      <c r="D88" s="63">
        <v>11.24</v>
      </c>
      <c r="E88" s="68">
        <v>8.31</v>
      </c>
      <c r="F88" s="63">
        <v>11.29</v>
      </c>
      <c r="G88" s="68">
        <v>8.41</v>
      </c>
      <c r="H88" s="63">
        <v>11.29</v>
      </c>
      <c r="I88" s="68">
        <v>8.2899999999999991</v>
      </c>
      <c r="J88" s="63">
        <v>11.51</v>
      </c>
      <c r="K88" s="68">
        <v>8.58</v>
      </c>
      <c r="L88" s="63">
        <v>11.85</v>
      </c>
      <c r="M88" s="68">
        <v>8.83</v>
      </c>
      <c r="N88" s="63">
        <v>11.8</v>
      </c>
      <c r="O88" s="68">
        <v>8.86</v>
      </c>
      <c r="P88" s="63">
        <v>12.15</v>
      </c>
      <c r="Q88" s="68">
        <v>9.25</v>
      </c>
      <c r="R88" s="63">
        <v>12.58</v>
      </c>
      <c r="S88" s="68">
        <v>9.5</v>
      </c>
      <c r="T88" s="63">
        <v>13.13</v>
      </c>
      <c r="U88" s="68">
        <v>9.84</v>
      </c>
      <c r="V88" s="63">
        <v>14.21</v>
      </c>
      <c r="W88" s="68">
        <v>10.37</v>
      </c>
      <c r="X88" s="63">
        <v>14.43</v>
      </c>
      <c r="Y88" s="68">
        <v>10.8</v>
      </c>
    </row>
    <row r="89" spans="1:25" x14ac:dyDescent="0.25">
      <c r="A89" s="79" t="s">
        <v>86</v>
      </c>
      <c r="B89" s="63">
        <v>11.09</v>
      </c>
      <c r="C89" s="68">
        <v>9.4700000000000006</v>
      </c>
      <c r="D89" s="63">
        <v>11.68</v>
      </c>
      <c r="E89" s="68">
        <v>9.65</v>
      </c>
      <c r="F89" s="63">
        <v>11.72</v>
      </c>
      <c r="G89" s="68">
        <v>9.7200000000000006</v>
      </c>
      <c r="H89" s="63">
        <v>11.73</v>
      </c>
      <c r="I89" s="68">
        <v>9.86</v>
      </c>
      <c r="J89" s="63">
        <v>11.95</v>
      </c>
      <c r="K89" s="68">
        <v>10</v>
      </c>
      <c r="L89" s="63">
        <v>12.57</v>
      </c>
      <c r="M89" s="68">
        <v>10.48</v>
      </c>
      <c r="N89" s="63">
        <v>12.84</v>
      </c>
      <c r="O89" s="68">
        <v>11.02</v>
      </c>
      <c r="P89" s="63">
        <v>13.05</v>
      </c>
      <c r="Q89" s="68">
        <v>11.05</v>
      </c>
      <c r="R89" s="63">
        <v>13.97</v>
      </c>
      <c r="S89" s="68">
        <v>11.52</v>
      </c>
      <c r="T89" s="63">
        <v>14.28</v>
      </c>
      <c r="U89" s="68">
        <v>11.93</v>
      </c>
      <c r="V89" s="63">
        <v>15.09</v>
      </c>
      <c r="W89" s="68">
        <v>12.32</v>
      </c>
      <c r="X89" s="63">
        <v>15.85</v>
      </c>
      <c r="Y89" s="68">
        <v>12.74</v>
      </c>
    </row>
    <row r="90" spans="1:25" x14ac:dyDescent="0.25">
      <c r="A90" s="79" t="s">
        <v>87</v>
      </c>
      <c r="B90" s="63">
        <v>10.72</v>
      </c>
      <c r="C90" s="68">
        <v>8</v>
      </c>
      <c r="D90" s="63">
        <v>10.93</v>
      </c>
      <c r="E90" s="68">
        <v>8.49</v>
      </c>
      <c r="F90" s="63">
        <v>10.76</v>
      </c>
      <c r="G90" s="68">
        <v>8.2899999999999991</v>
      </c>
      <c r="H90" s="63">
        <v>10.63</v>
      </c>
      <c r="I90" s="68">
        <v>8</v>
      </c>
      <c r="J90" s="63">
        <v>11.02</v>
      </c>
      <c r="K90" s="68">
        <v>8.69</v>
      </c>
      <c r="L90" s="63">
        <v>11.16</v>
      </c>
      <c r="M90" s="68">
        <v>8.92</v>
      </c>
      <c r="N90" s="63">
        <v>10.94</v>
      </c>
      <c r="O90" s="68">
        <v>8.6</v>
      </c>
      <c r="P90" s="63">
        <v>11.14</v>
      </c>
      <c r="Q90" s="68">
        <v>9</v>
      </c>
      <c r="R90" s="63">
        <v>11.5</v>
      </c>
      <c r="S90" s="68">
        <v>9.25</v>
      </c>
      <c r="T90" s="63">
        <v>12.24</v>
      </c>
      <c r="U90" s="68">
        <v>9.73</v>
      </c>
      <c r="V90" s="63">
        <v>13.34</v>
      </c>
      <c r="W90" s="68">
        <v>10.3</v>
      </c>
      <c r="X90" s="63">
        <v>13.64</v>
      </c>
      <c r="Y90" s="68">
        <v>10.85</v>
      </c>
    </row>
    <row r="91" spans="1:25" ht="45" x14ac:dyDescent="0.25">
      <c r="A91" s="79" t="s">
        <v>88</v>
      </c>
      <c r="B91" s="63">
        <v>12.77</v>
      </c>
      <c r="C91" s="68">
        <v>10.220000000000001</v>
      </c>
      <c r="D91" s="63">
        <v>13.89</v>
      </c>
      <c r="E91" s="68">
        <v>10.83</v>
      </c>
      <c r="F91" s="63">
        <v>13.34</v>
      </c>
      <c r="G91" s="68">
        <v>10.46</v>
      </c>
      <c r="H91" s="63">
        <v>13.24</v>
      </c>
      <c r="I91" s="68">
        <v>9.7799999999999994</v>
      </c>
      <c r="J91" s="63">
        <v>13.94</v>
      </c>
      <c r="K91" s="68">
        <v>10.25</v>
      </c>
      <c r="L91" s="64">
        <v>15.61</v>
      </c>
      <c r="M91" s="70">
        <v>12</v>
      </c>
      <c r="N91" s="63">
        <v>14.84</v>
      </c>
      <c r="O91" s="70">
        <v>11.56</v>
      </c>
      <c r="P91" s="63">
        <v>15.14</v>
      </c>
      <c r="Q91" s="68">
        <v>11.24</v>
      </c>
      <c r="R91" s="63">
        <v>15.22</v>
      </c>
      <c r="S91" s="68">
        <v>11.69</v>
      </c>
      <c r="T91" s="63">
        <v>15.28</v>
      </c>
      <c r="U91" s="68">
        <v>11.6</v>
      </c>
      <c r="V91" s="63">
        <v>16.510000000000002</v>
      </c>
      <c r="W91" s="68">
        <v>12.78</v>
      </c>
      <c r="X91" s="63">
        <v>17.53</v>
      </c>
      <c r="Y91" s="68">
        <v>13.87</v>
      </c>
    </row>
    <row r="92" spans="1:25" ht="30" x14ac:dyDescent="0.25">
      <c r="A92" s="79" t="s">
        <v>89</v>
      </c>
      <c r="B92" s="63">
        <v>8.7100000000000009</v>
      </c>
      <c r="C92" s="68">
        <v>7.82</v>
      </c>
      <c r="D92" s="63">
        <v>9.24</v>
      </c>
      <c r="E92" s="68">
        <v>8.18</v>
      </c>
      <c r="F92" s="63">
        <v>9.52</v>
      </c>
      <c r="G92" s="68">
        <v>8.26</v>
      </c>
      <c r="H92" s="63">
        <v>9.86</v>
      </c>
      <c r="I92" s="68">
        <v>8.3800000000000008</v>
      </c>
      <c r="J92" s="63">
        <v>9.85</v>
      </c>
      <c r="K92" s="68">
        <v>8.48</v>
      </c>
      <c r="L92" s="63">
        <v>9.52</v>
      </c>
      <c r="M92" s="68">
        <v>8.42</v>
      </c>
      <c r="N92" s="63">
        <v>9.85</v>
      </c>
      <c r="O92" s="68">
        <v>8.7100000000000009</v>
      </c>
      <c r="P92" s="63">
        <v>9.7899999999999991</v>
      </c>
      <c r="Q92" s="68">
        <v>8.73</v>
      </c>
      <c r="R92" s="63">
        <v>10.17</v>
      </c>
      <c r="S92" s="68">
        <v>8.8800000000000008</v>
      </c>
      <c r="T92" s="63">
        <v>10.82</v>
      </c>
      <c r="U92" s="68">
        <v>9.2899999999999991</v>
      </c>
      <c r="V92" s="63">
        <v>11.12</v>
      </c>
      <c r="W92" s="68">
        <v>9.43</v>
      </c>
      <c r="X92" s="63">
        <v>12.04</v>
      </c>
      <c r="Y92" s="68">
        <v>10.029999999999999</v>
      </c>
    </row>
    <row r="93" spans="1:25" ht="30" x14ac:dyDescent="0.25">
      <c r="A93" s="79" t="s">
        <v>90</v>
      </c>
      <c r="B93" s="63">
        <v>8.9700000000000006</v>
      </c>
      <c r="C93" s="68">
        <v>6.37</v>
      </c>
      <c r="D93" s="63">
        <v>9.9600000000000009</v>
      </c>
      <c r="E93" s="68">
        <v>6.9</v>
      </c>
      <c r="F93" s="63">
        <v>10.47</v>
      </c>
      <c r="G93" s="68">
        <v>7.24</v>
      </c>
      <c r="H93" s="63">
        <v>10.07</v>
      </c>
      <c r="I93" s="68">
        <v>7</v>
      </c>
      <c r="J93" s="63">
        <v>9.99</v>
      </c>
      <c r="K93" s="68">
        <v>7.01</v>
      </c>
      <c r="L93" s="63">
        <v>10.32</v>
      </c>
      <c r="M93" s="68">
        <v>7.36</v>
      </c>
      <c r="N93" s="63">
        <v>10.4</v>
      </c>
      <c r="O93" s="68">
        <v>7.34</v>
      </c>
      <c r="P93" s="63">
        <v>10.85</v>
      </c>
      <c r="Q93" s="68">
        <v>7.79</v>
      </c>
      <c r="R93" s="63">
        <v>11.7</v>
      </c>
      <c r="S93" s="68">
        <v>8.1999999999999993</v>
      </c>
      <c r="T93" s="63">
        <v>11.84</v>
      </c>
      <c r="U93" s="68">
        <v>8.65</v>
      </c>
      <c r="V93" s="63">
        <v>12.3</v>
      </c>
      <c r="W93" s="68">
        <v>9</v>
      </c>
      <c r="X93" s="63">
        <v>12.35</v>
      </c>
      <c r="Y93" s="68">
        <v>9.23</v>
      </c>
    </row>
    <row r="94" spans="1:25" ht="45" x14ac:dyDescent="0.25">
      <c r="A94" s="79" t="s">
        <v>91</v>
      </c>
      <c r="B94" s="64">
        <v>14.93</v>
      </c>
      <c r="C94" s="68">
        <v>9.9</v>
      </c>
      <c r="D94" s="63">
        <v>14.18</v>
      </c>
      <c r="E94" s="68">
        <v>10.01</v>
      </c>
      <c r="F94" s="63">
        <v>13.9</v>
      </c>
      <c r="G94" s="68">
        <v>10</v>
      </c>
      <c r="H94" s="63">
        <v>14.11</v>
      </c>
      <c r="I94" s="68">
        <v>10.25</v>
      </c>
      <c r="J94" s="63">
        <v>14.3</v>
      </c>
      <c r="K94" s="68">
        <v>10.5</v>
      </c>
      <c r="L94" s="63">
        <v>15.06</v>
      </c>
      <c r="M94" s="68">
        <v>11.07</v>
      </c>
      <c r="N94" s="63">
        <v>14.55</v>
      </c>
      <c r="O94" s="68">
        <v>10.85</v>
      </c>
      <c r="P94" s="63">
        <v>15.14</v>
      </c>
      <c r="Q94" s="68">
        <v>11.76</v>
      </c>
      <c r="R94" s="63">
        <v>15.58</v>
      </c>
      <c r="S94" s="68">
        <v>11.5</v>
      </c>
      <c r="T94" s="63">
        <v>16.489999999999998</v>
      </c>
      <c r="U94" s="68">
        <v>11.74</v>
      </c>
      <c r="V94" s="63">
        <v>17.420000000000002</v>
      </c>
      <c r="W94" s="68">
        <v>12.28</v>
      </c>
      <c r="X94" s="63">
        <v>17.559999999999999</v>
      </c>
      <c r="Y94" s="68">
        <v>12.71</v>
      </c>
    </row>
    <row r="95" spans="1:25" ht="45" x14ac:dyDescent="0.25">
      <c r="A95" s="79" t="s">
        <v>92</v>
      </c>
      <c r="B95" s="63">
        <v>14.45</v>
      </c>
      <c r="C95" s="68">
        <v>12.96</v>
      </c>
      <c r="D95" s="63">
        <v>14.92</v>
      </c>
      <c r="E95" s="68">
        <v>13.32</v>
      </c>
      <c r="F95" s="63">
        <v>15.78</v>
      </c>
      <c r="G95" s="68">
        <v>14.33</v>
      </c>
      <c r="H95" s="63">
        <v>15.65</v>
      </c>
      <c r="I95" s="68">
        <v>14.03</v>
      </c>
      <c r="J95" s="63">
        <v>15.76</v>
      </c>
      <c r="K95" s="68">
        <v>14.34</v>
      </c>
      <c r="L95" s="63">
        <v>16</v>
      </c>
      <c r="M95" s="68">
        <v>14.53</v>
      </c>
      <c r="N95" s="63">
        <v>16.16</v>
      </c>
      <c r="O95" s="68">
        <v>14.7</v>
      </c>
      <c r="P95" s="63">
        <v>16.350000000000001</v>
      </c>
      <c r="Q95" s="68">
        <v>14.91</v>
      </c>
      <c r="R95" s="63">
        <v>16.53</v>
      </c>
      <c r="S95" s="68">
        <v>15.03</v>
      </c>
      <c r="T95" s="63">
        <v>16.809999999999999</v>
      </c>
      <c r="U95" s="68">
        <v>15.39</v>
      </c>
      <c r="V95" s="63">
        <v>17.579999999999998</v>
      </c>
      <c r="W95" s="68">
        <v>16.149999999999999</v>
      </c>
      <c r="X95" s="63">
        <v>17.73</v>
      </c>
      <c r="Y95" s="68">
        <v>16.13</v>
      </c>
    </row>
    <row r="96" spans="1:25" ht="45" x14ac:dyDescent="0.25">
      <c r="A96" s="79" t="s">
        <v>93</v>
      </c>
      <c r="B96" s="63">
        <v>14.45</v>
      </c>
      <c r="C96" s="68">
        <v>12.96</v>
      </c>
      <c r="D96" s="63">
        <v>14.92</v>
      </c>
      <c r="E96" s="68">
        <v>13.32</v>
      </c>
      <c r="F96" s="63">
        <v>15.78</v>
      </c>
      <c r="G96" s="68">
        <v>14.33</v>
      </c>
      <c r="H96" s="63">
        <v>15.65</v>
      </c>
      <c r="I96" s="68">
        <v>14.03</v>
      </c>
      <c r="J96" s="63">
        <v>15.76</v>
      </c>
      <c r="K96" s="68">
        <v>14.34</v>
      </c>
      <c r="L96" s="63">
        <v>16</v>
      </c>
      <c r="M96" s="68">
        <v>14.53</v>
      </c>
      <c r="N96" s="63">
        <v>16.16</v>
      </c>
      <c r="O96" s="68">
        <v>14.7</v>
      </c>
      <c r="P96" s="63">
        <v>16.350000000000001</v>
      </c>
      <c r="Q96" s="68">
        <v>14.91</v>
      </c>
      <c r="R96" s="63">
        <v>16.53</v>
      </c>
      <c r="S96" s="68">
        <v>15.03</v>
      </c>
      <c r="T96" s="63">
        <v>16.809999999999999</v>
      </c>
      <c r="U96" s="68">
        <v>15.39</v>
      </c>
      <c r="V96" s="63">
        <v>17.579999999999998</v>
      </c>
      <c r="W96" s="68">
        <v>16.149999999999999</v>
      </c>
      <c r="X96" s="63">
        <v>17.73</v>
      </c>
      <c r="Y96" s="68">
        <v>16.13</v>
      </c>
    </row>
    <row r="97" spans="1:25" x14ac:dyDescent="0.25">
      <c r="A97" s="79" t="s">
        <v>94</v>
      </c>
      <c r="B97" s="63">
        <v>14.67</v>
      </c>
      <c r="C97" s="68">
        <v>11.96</v>
      </c>
      <c r="D97" s="63">
        <v>15.39</v>
      </c>
      <c r="E97" s="68">
        <v>12.68</v>
      </c>
      <c r="F97" s="63">
        <v>15.7</v>
      </c>
      <c r="G97" s="68">
        <v>13.07</v>
      </c>
      <c r="H97" s="63">
        <v>15.94</v>
      </c>
      <c r="I97" s="68">
        <v>13.13</v>
      </c>
      <c r="J97" s="63">
        <v>16.02</v>
      </c>
      <c r="K97" s="68">
        <v>13.4</v>
      </c>
      <c r="L97" s="63">
        <v>16.16</v>
      </c>
      <c r="M97" s="68">
        <v>13.6</v>
      </c>
      <c r="N97" s="63">
        <v>16.37</v>
      </c>
      <c r="O97" s="68">
        <v>13.81</v>
      </c>
      <c r="P97" s="63">
        <v>16.62</v>
      </c>
      <c r="Q97" s="68">
        <v>14.05</v>
      </c>
      <c r="R97" s="63">
        <v>17.02</v>
      </c>
      <c r="S97" s="68">
        <v>14.33</v>
      </c>
      <c r="T97" s="63">
        <v>17.36</v>
      </c>
      <c r="U97" s="68">
        <v>14.81</v>
      </c>
      <c r="V97" s="63">
        <v>17.68</v>
      </c>
      <c r="W97" s="68">
        <v>15.07</v>
      </c>
      <c r="X97" s="63">
        <v>18.36</v>
      </c>
      <c r="Y97" s="68">
        <v>15.68</v>
      </c>
    </row>
    <row r="98" spans="1:25" x14ac:dyDescent="0.25">
      <c r="A98" s="79" t="s">
        <v>95</v>
      </c>
      <c r="B98" s="63">
        <v>14.67</v>
      </c>
      <c r="C98" s="68">
        <v>11.96</v>
      </c>
      <c r="D98" s="63">
        <v>15.39</v>
      </c>
      <c r="E98" s="68">
        <v>12.68</v>
      </c>
      <c r="F98" s="63">
        <v>15.7</v>
      </c>
      <c r="G98" s="68">
        <v>13.07</v>
      </c>
      <c r="H98" s="63">
        <v>15.94</v>
      </c>
      <c r="I98" s="68">
        <v>13.13</v>
      </c>
      <c r="J98" s="63">
        <v>16.02</v>
      </c>
      <c r="K98" s="68">
        <v>13.4</v>
      </c>
      <c r="L98" s="63">
        <v>16.16</v>
      </c>
      <c r="M98" s="68">
        <v>13.6</v>
      </c>
      <c r="N98" s="63">
        <v>16.37</v>
      </c>
      <c r="O98" s="68">
        <v>13.81</v>
      </c>
      <c r="P98" s="63">
        <v>16.62</v>
      </c>
      <c r="Q98" s="68">
        <v>14.05</v>
      </c>
      <c r="R98" s="63">
        <v>17.02</v>
      </c>
      <c r="S98" s="68">
        <v>14.33</v>
      </c>
      <c r="T98" s="63">
        <v>17.36</v>
      </c>
      <c r="U98" s="68">
        <v>14.81</v>
      </c>
      <c r="V98" s="63">
        <v>17.68</v>
      </c>
      <c r="W98" s="68">
        <v>15.07</v>
      </c>
      <c r="X98" s="63">
        <v>18.36</v>
      </c>
      <c r="Y98" s="68">
        <v>15.68</v>
      </c>
    </row>
    <row r="99" spans="1:25" ht="30" x14ac:dyDescent="0.25">
      <c r="A99" s="79" t="s">
        <v>96</v>
      </c>
      <c r="B99" s="63">
        <v>13.47</v>
      </c>
      <c r="C99" s="68">
        <v>10.7</v>
      </c>
      <c r="D99" s="63">
        <v>14.02</v>
      </c>
      <c r="E99" s="68">
        <v>10.99</v>
      </c>
      <c r="F99" s="63">
        <v>14.52</v>
      </c>
      <c r="G99" s="68">
        <v>11.32</v>
      </c>
      <c r="H99" s="63">
        <v>14.49</v>
      </c>
      <c r="I99" s="68">
        <v>11.39</v>
      </c>
      <c r="J99" s="63">
        <v>14.65</v>
      </c>
      <c r="K99" s="68">
        <v>11.62</v>
      </c>
      <c r="L99" s="63">
        <v>14.67</v>
      </c>
      <c r="M99" s="68">
        <v>11.8</v>
      </c>
      <c r="N99" s="63">
        <v>14.56</v>
      </c>
      <c r="O99" s="68">
        <v>11.7</v>
      </c>
      <c r="P99" s="63">
        <v>14.63</v>
      </c>
      <c r="Q99" s="68">
        <v>11.77</v>
      </c>
      <c r="R99" s="63">
        <v>15.06</v>
      </c>
      <c r="S99" s="68">
        <v>12.22</v>
      </c>
      <c r="T99" s="63">
        <v>15.27</v>
      </c>
      <c r="U99" s="68">
        <v>12.29</v>
      </c>
      <c r="V99" s="63">
        <v>15.7</v>
      </c>
      <c r="W99" s="68">
        <v>12.68</v>
      </c>
      <c r="X99" s="63">
        <v>16.399999999999999</v>
      </c>
      <c r="Y99" s="68">
        <v>13.34</v>
      </c>
    </row>
    <row r="100" spans="1:25" x14ac:dyDescent="0.25">
      <c r="A100" s="79" t="s">
        <v>97</v>
      </c>
      <c r="B100" s="63">
        <v>14.97</v>
      </c>
      <c r="C100" s="68">
        <v>12.36</v>
      </c>
      <c r="D100" s="63">
        <v>15.79</v>
      </c>
      <c r="E100" s="68">
        <v>12.93</v>
      </c>
      <c r="F100" s="63">
        <v>16.489999999999998</v>
      </c>
      <c r="G100" s="68">
        <v>13.53</v>
      </c>
      <c r="H100" s="63">
        <v>16.68</v>
      </c>
      <c r="I100" s="68">
        <v>14.03</v>
      </c>
      <c r="J100" s="63">
        <v>16.899999999999999</v>
      </c>
      <c r="K100" s="68">
        <v>14.13</v>
      </c>
      <c r="L100" s="63">
        <v>17</v>
      </c>
      <c r="M100" s="68">
        <v>14.27</v>
      </c>
      <c r="N100" s="63">
        <v>16.8</v>
      </c>
      <c r="O100" s="68">
        <v>14.27</v>
      </c>
      <c r="P100" s="63">
        <v>16.850000000000001</v>
      </c>
      <c r="Q100" s="68">
        <v>14.39</v>
      </c>
      <c r="R100" s="63">
        <v>17.21</v>
      </c>
      <c r="S100" s="68">
        <v>14.56</v>
      </c>
      <c r="T100" s="63">
        <v>17.399999999999999</v>
      </c>
      <c r="U100" s="68">
        <v>14.56</v>
      </c>
      <c r="V100" s="63">
        <v>17.77</v>
      </c>
      <c r="W100" s="68">
        <v>14.85</v>
      </c>
      <c r="X100" s="63">
        <v>18.66</v>
      </c>
      <c r="Y100" s="68">
        <v>15.85</v>
      </c>
    </row>
    <row r="101" spans="1:25" x14ac:dyDescent="0.25">
      <c r="A101" s="79" t="s">
        <v>98</v>
      </c>
      <c r="B101" s="63">
        <v>9.68</v>
      </c>
      <c r="C101" s="68">
        <v>7.7</v>
      </c>
      <c r="D101" s="63">
        <v>9.5399999999999991</v>
      </c>
      <c r="E101" s="68">
        <v>7.61</v>
      </c>
      <c r="F101" s="63">
        <v>9.73</v>
      </c>
      <c r="G101" s="68">
        <v>7.72</v>
      </c>
      <c r="H101" s="63">
        <v>9.52</v>
      </c>
      <c r="I101" s="68">
        <v>7.69</v>
      </c>
      <c r="J101" s="63">
        <v>9.66</v>
      </c>
      <c r="K101" s="68">
        <v>7.76</v>
      </c>
      <c r="L101" s="63">
        <v>9.61</v>
      </c>
      <c r="M101" s="68">
        <v>7.8</v>
      </c>
      <c r="N101" s="63">
        <v>9.81</v>
      </c>
      <c r="O101" s="68">
        <v>7.9</v>
      </c>
      <c r="P101" s="63">
        <v>10.08</v>
      </c>
      <c r="Q101" s="68">
        <v>8.11</v>
      </c>
      <c r="R101" s="63">
        <v>10.44</v>
      </c>
      <c r="S101" s="68">
        <v>8.4499999999999993</v>
      </c>
      <c r="T101" s="63">
        <v>10.75</v>
      </c>
      <c r="U101" s="68">
        <v>8.84</v>
      </c>
      <c r="V101" s="63">
        <v>11.33</v>
      </c>
      <c r="W101" s="68">
        <v>9.1</v>
      </c>
      <c r="X101" s="63">
        <v>11.63</v>
      </c>
      <c r="Y101" s="68">
        <v>9.31</v>
      </c>
    </row>
    <row r="102" spans="1:25" ht="30" x14ac:dyDescent="0.25">
      <c r="A102" s="79" t="s">
        <v>99</v>
      </c>
      <c r="B102" s="63">
        <v>10.79</v>
      </c>
      <c r="C102" s="68">
        <v>8.9600000000000009</v>
      </c>
      <c r="D102" s="63">
        <v>11.07</v>
      </c>
      <c r="E102" s="68">
        <v>9.1</v>
      </c>
      <c r="F102" s="63">
        <v>11.19</v>
      </c>
      <c r="G102" s="68">
        <v>9</v>
      </c>
      <c r="H102" s="63">
        <v>10.99</v>
      </c>
      <c r="I102" s="68">
        <v>8.9</v>
      </c>
      <c r="J102" s="63">
        <v>10.96</v>
      </c>
      <c r="K102" s="68">
        <v>8.86</v>
      </c>
      <c r="L102" s="63">
        <v>11.17</v>
      </c>
      <c r="M102" s="68">
        <v>9.02</v>
      </c>
      <c r="N102" s="63">
        <v>10.95</v>
      </c>
      <c r="O102" s="68">
        <v>8.9</v>
      </c>
      <c r="P102" s="63">
        <v>11.19</v>
      </c>
      <c r="Q102" s="68">
        <v>9.01</v>
      </c>
      <c r="R102" s="63">
        <v>11.45</v>
      </c>
      <c r="S102" s="68">
        <v>9.2899999999999991</v>
      </c>
      <c r="T102" s="63">
        <v>11.82</v>
      </c>
      <c r="U102" s="68">
        <v>9.64</v>
      </c>
      <c r="V102" s="63">
        <v>12.26</v>
      </c>
      <c r="W102" s="68">
        <v>10.01</v>
      </c>
      <c r="X102" s="63">
        <v>12.86</v>
      </c>
      <c r="Y102" s="68">
        <v>10.42</v>
      </c>
    </row>
    <row r="103" spans="1:25" ht="30" x14ac:dyDescent="0.25">
      <c r="A103" s="79" t="s">
        <v>100</v>
      </c>
      <c r="B103" s="63">
        <v>11.17</v>
      </c>
      <c r="C103" s="68">
        <v>8.4</v>
      </c>
      <c r="D103" s="63">
        <v>12.21</v>
      </c>
      <c r="E103" s="68">
        <v>8.67</v>
      </c>
      <c r="F103" s="63">
        <v>12.79</v>
      </c>
      <c r="G103" s="68">
        <v>8.65</v>
      </c>
      <c r="H103" s="63">
        <v>12.14</v>
      </c>
      <c r="I103" s="68">
        <v>8.61</v>
      </c>
      <c r="J103" s="63">
        <v>12.76</v>
      </c>
      <c r="K103" s="68">
        <v>8.7200000000000006</v>
      </c>
      <c r="L103" s="63">
        <v>12.85</v>
      </c>
      <c r="M103" s="68">
        <v>8.8000000000000007</v>
      </c>
      <c r="N103" s="63">
        <v>12.84</v>
      </c>
      <c r="O103" s="68">
        <v>8.83</v>
      </c>
      <c r="P103" s="63">
        <v>13.21</v>
      </c>
      <c r="Q103" s="68">
        <v>9.1</v>
      </c>
      <c r="R103" s="64">
        <v>15.23</v>
      </c>
      <c r="S103" s="68">
        <v>9.4</v>
      </c>
      <c r="T103" s="64">
        <v>15.4</v>
      </c>
      <c r="U103" s="68">
        <v>9.75</v>
      </c>
      <c r="V103" s="64">
        <v>16.72</v>
      </c>
      <c r="W103" s="68">
        <v>10</v>
      </c>
      <c r="X103" s="63">
        <v>15.48</v>
      </c>
      <c r="Y103" s="68">
        <v>10.55</v>
      </c>
    </row>
    <row r="104" spans="1:25" ht="30" x14ac:dyDescent="0.25">
      <c r="A104" s="79" t="s">
        <v>101</v>
      </c>
      <c r="B104" s="64">
        <v>13.96</v>
      </c>
      <c r="C104" s="70">
        <v>10.97</v>
      </c>
      <c r="D104" s="63">
        <v>14.25</v>
      </c>
      <c r="E104" s="70">
        <v>11.5</v>
      </c>
      <c r="F104" s="63">
        <v>14.59</v>
      </c>
      <c r="G104" s="70">
        <v>11.67</v>
      </c>
      <c r="H104" s="63">
        <v>15.2</v>
      </c>
      <c r="I104" s="68">
        <v>12.27</v>
      </c>
      <c r="J104" s="64">
        <v>15.03</v>
      </c>
      <c r="K104" s="70">
        <v>12.5</v>
      </c>
      <c r="L104" s="64">
        <v>15.47</v>
      </c>
      <c r="M104" s="70">
        <v>12.04</v>
      </c>
      <c r="N104" s="64">
        <v>15.91</v>
      </c>
      <c r="O104" s="70">
        <v>12.78</v>
      </c>
      <c r="P104" s="64">
        <v>17.86</v>
      </c>
      <c r="Q104" s="70">
        <v>13.29</v>
      </c>
      <c r="R104" s="64">
        <v>17.739999999999998</v>
      </c>
      <c r="S104" s="70">
        <v>12.77</v>
      </c>
      <c r="T104" s="65">
        <v>20.07</v>
      </c>
      <c r="U104" s="70">
        <v>13.9</v>
      </c>
      <c r="V104" s="64">
        <v>19.89</v>
      </c>
      <c r="W104" s="68">
        <v>13.73</v>
      </c>
      <c r="X104" s="64">
        <v>21.02</v>
      </c>
      <c r="Y104" s="70">
        <v>14.06</v>
      </c>
    </row>
    <row r="105" spans="1:25" ht="30" x14ac:dyDescent="0.25">
      <c r="A105" s="79" t="s">
        <v>102</v>
      </c>
      <c r="B105" s="63">
        <v>11.97</v>
      </c>
      <c r="C105" s="68">
        <v>10.31</v>
      </c>
      <c r="D105" s="63">
        <v>12.97</v>
      </c>
      <c r="E105" s="68">
        <v>10.88</v>
      </c>
      <c r="F105" s="63">
        <v>13.31</v>
      </c>
      <c r="G105" s="68">
        <v>11.11</v>
      </c>
      <c r="H105" s="63">
        <v>13.24</v>
      </c>
      <c r="I105" s="68">
        <v>11.17</v>
      </c>
      <c r="J105" s="63">
        <v>13.4</v>
      </c>
      <c r="K105" s="68">
        <v>11.49</v>
      </c>
      <c r="L105" s="63">
        <v>13.63</v>
      </c>
      <c r="M105" s="68">
        <v>11.33</v>
      </c>
      <c r="N105" s="63">
        <v>13.92</v>
      </c>
      <c r="O105" s="68">
        <v>11.51</v>
      </c>
      <c r="P105" s="63">
        <v>13.67</v>
      </c>
      <c r="Q105" s="68">
        <v>11.5</v>
      </c>
      <c r="R105" s="63">
        <v>13.66</v>
      </c>
      <c r="S105" s="68">
        <v>11.26</v>
      </c>
      <c r="T105" s="63">
        <v>14.71</v>
      </c>
      <c r="U105" s="68">
        <v>12.16</v>
      </c>
      <c r="V105" s="63">
        <v>14.66</v>
      </c>
      <c r="W105" s="68">
        <v>11.73</v>
      </c>
      <c r="X105" s="63">
        <v>15.04</v>
      </c>
      <c r="Y105" s="68">
        <v>12.68</v>
      </c>
    </row>
    <row r="106" spans="1:25" x14ac:dyDescent="0.25">
      <c r="A106" s="79" t="s">
        <v>103</v>
      </c>
      <c r="B106" s="63">
        <v>9.7100000000000009</v>
      </c>
      <c r="C106" s="68">
        <v>7.83</v>
      </c>
      <c r="D106" s="63">
        <v>9.9</v>
      </c>
      <c r="E106" s="68">
        <v>7.89</v>
      </c>
      <c r="F106" s="63">
        <v>10.23</v>
      </c>
      <c r="G106" s="68">
        <v>7.86</v>
      </c>
      <c r="H106" s="63">
        <v>9.9700000000000006</v>
      </c>
      <c r="I106" s="68">
        <v>7.62</v>
      </c>
      <c r="J106" s="63">
        <v>10.53</v>
      </c>
      <c r="K106" s="68">
        <v>7.82</v>
      </c>
      <c r="L106" s="63">
        <v>10.66</v>
      </c>
      <c r="M106" s="68">
        <v>7.94</v>
      </c>
      <c r="N106" s="63">
        <v>10.19</v>
      </c>
      <c r="O106" s="68">
        <v>8.1</v>
      </c>
      <c r="P106" s="63">
        <v>10.23</v>
      </c>
      <c r="Q106" s="68">
        <v>8.32</v>
      </c>
      <c r="R106" s="63">
        <v>10.94</v>
      </c>
      <c r="S106" s="68">
        <v>8.51</v>
      </c>
      <c r="T106" s="63">
        <v>11.38</v>
      </c>
      <c r="U106" s="68">
        <v>8.82</v>
      </c>
      <c r="V106" s="63">
        <v>12.01</v>
      </c>
      <c r="W106" s="68">
        <v>9.14</v>
      </c>
      <c r="X106" s="63">
        <v>12.58</v>
      </c>
      <c r="Y106" s="68">
        <v>9.66</v>
      </c>
    </row>
    <row r="107" spans="1:25" ht="30" x14ac:dyDescent="0.25">
      <c r="A107" s="79" t="s">
        <v>104</v>
      </c>
      <c r="B107" s="63">
        <v>11.18</v>
      </c>
      <c r="C107" s="68">
        <v>7.99</v>
      </c>
      <c r="D107" s="64">
        <v>12.72</v>
      </c>
      <c r="E107" s="68">
        <v>8.34</v>
      </c>
      <c r="F107" s="64">
        <v>13.62</v>
      </c>
      <c r="G107" s="68">
        <v>8.3000000000000007</v>
      </c>
      <c r="H107" s="64">
        <v>12.27</v>
      </c>
      <c r="I107" s="68">
        <v>8.16</v>
      </c>
      <c r="J107" s="64">
        <v>13.3</v>
      </c>
      <c r="K107" s="68">
        <v>8.5</v>
      </c>
      <c r="L107" s="64">
        <v>13.32</v>
      </c>
      <c r="M107" s="68">
        <v>8.56</v>
      </c>
      <c r="N107" s="64">
        <v>13.26</v>
      </c>
      <c r="O107" s="68">
        <v>8.51</v>
      </c>
      <c r="P107" s="64">
        <v>13.55</v>
      </c>
      <c r="Q107" s="68">
        <v>8.69</v>
      </c>
      <c r="R107" s="64">
        <v>16.95</v>
      </c>
      <c r="S107" s="68">
        <v>9.09</v>
      </c>
      <c r="T107" s="64">
        <v>16.37</v>
      </c>
      <c r="U107" s="68">
        <v>9.4700000000000006</v>
      </c>
      <c r="V107" s="64">
        <v>18.37</v>
      </c>
      <c r="W107" s="68">
        <v>9.58</v>
      </c>
      <c r="X107" s="63">
        <v>15.42</v>
      </c>
      <c r="Y107" s="68">
        <v>10.09</v>
      </c>
    </row>
    <row r="108" spans="1:25" x14ac:dyDescent="0.25">
      <c r="A108" s="79" t="s">
        <v>105</v>
      </c>
      <c r="B108" s="63">
        <v>12.29</v>
      </c>
      <c r="C108" s="68">
        <v>9.6300000000000008</v>
      </c>
      <c r="D108" s="63">
        <v>12.7</v>
      </c>
      <c r="E108" s="68">
        <v>9.9600000000000009</v>
      </c>
      <c r="F108" s="63">
        <v>12.65</v>
      </c>
      <c r="G108" s="68">
        <v>9.75</v>
      </c>
      <c r="H108" s="63">
        <v>12.72</v>
      </c>
      <c r="I108" s="68">
        <v>9.9</v>
      </c>
      <c r="J108" s="63">
        <v>13.03</v>
      </c>
      <c r="K108" s="68">
        <v>10</v>
      </c>
      <c r="L108" s="63">
        <v>13.43</v>
      </c>
      <c r="M108" s="68">
        <v>10.220000000000001</v>
      </c>
      <c r="N108" s="63">
        <v>13.42</v>
      </c>
      <c r="O108" s="68">
        <v>10.18</v>
      </c>
      <c r="P108" s="63">
        <v>13.41</v>
      </c>
      <c r="Q108" s="68">
        <v>10.24</v>
      </c>
      <c r="R108" s="63">
        <v>13.8</v>
      </c>
      <c r="S108" s="68">
        <v>10.54</v>
      </c>
      <c r="T108" s="63">
        <v>14.25</v>
      </c>
      <c r="U108" s="68">
        <v>10.79</v>
      </c>
      <c r="V108" s="63">
        <v>14.55</v>
      </c>
      <c r="W108" s="68">
        <v>10.97</v>
      </c>
      <c r="X108" s="63">
        <v>14.89</v>
      </c>
      <c r="Y108" s="68">
        <v>11.52</v>
      </c>
    </row>
    <row r="109" spans="1:25" ht="30" x14ac:dyDescent="0.25">
      <c r="A109" s="79" t="s">
        <v>106</v>
      </c>
      <c r="B109" s="63">
        <v>14.01</v>
      </c>
      <c r="C109" s="68">
        <v>11.23</v>
      </c>
      <c r="D109" s="63">
        <v>14.53</v>
      </c>
      <c r="E109" s="68">
        <v>11.54</v>
      </c>
      <c r="F109" s="63">
        <v>14.64</v>
      </c>
      <c r="G109" s="68">
        <v>11.48</v>
      </c>
      <c r="H109" s="63">
        <v>14.78</v>
      </c>
      <c r="I109" s="68">
        <v>11.73</v>
      </c>
      <c r="J109" s="63">
        <v>15.17</v>
      </c>
      <c r="K109" s="68">
        <v>11.75</v>
      </c>
      <c r="L109" s="63">
        <v>15.52</v>
      </c>
      <c r="M109" s="68">
        <v>11.79</v>
      </c>
      <c r="N109" s="63">
        <v>15.28</v>
      </c>
      <c r="O109" s="68">
        <v>11.78</v>
      </c>
      <c r="P109" s="63">
        <v>15.9</v>
      </c>
      <c r="Q109" s="68">
        <v>12.39</v>
      </c>
      <c r="R109" s="63">
        <v>15.75</v>
      </c>
      <c r="S109" s="68">
        <v>12.25</v>
      </c>
      <c r="T109" s="63">
        <v>16.27</v>
      </c>
      <c r="U109" s="68">
        <v>12.53</v>
      </c>
      <c r="V109" s="63">
        <v>16.93</v>
      </c>
      <c r="W109" s="68">
        <v>12.92</v>
      </c>
      <c r="X109" s="63">
        <v>17.079999999999998</v>
      </c>
      <c r="Y109" s="68">
        <v>13.26</v>
      </c>
    </row>
    <row r="110" spans="1:25" ht="30" x14ac:dyDescent="0.25">
      <c r="A110" s="79" t="s">
        <v>107</v>
      </c>
      <c r="B110" s="64">
        <v>14.74</v>
      </c>
      <c r="C110" s="71">
        <v>11.01</v>
      </c>
      <c r="D110" s="64">
        <v>16.37</v>
      </c>
      <c r="E110" s="70">
        <v>13.15</v>
      </c>
      <c r="F110" s="63">
        <v>13.2</v>
      </c>
      <c r="G110" s="70">
        <v>11.18</v>
      </c>
      <c r="H110" s="64">
        <v>14.05</v>
      </c>
      <c r="I110" s="70">
        <v>11.32</v>
      </c>
      <c r="J110" s="64">
        <v>13.93</v>
      </c>
      <c r="K110" s="70">
        <v>11.12</v>
      </c>
      <c r="L110" s="63">
        <v>15.49</v>
      </c>
      <c r="M110" s="70">
        <v>12.8</v>
      </c>
      <c r="N110" s="63">
        <v>16.059999999999999</v>
      </c>
      <c r="O110" s="70">
        <v>13.09</v>
      </c>
      <c r="P110" s="63">
        <v>15.29</v>
      </c>
      <c r="Q110" s="70">
        <v>12.7</v>
      </c>
      <c r="R110" s="63">
        <v>15.51</v>
      </c>
      <c r="S110" s="70">
        <v>12.39</v>
      </c>
      <c r="T110" s="64">
        <v>16.61</v>
      </c>
      <c r="U110" s="70">
        <v>12.59</v>
      </c>
      <c r="V110" s="63">
        <v>16.920000000000002</v>
      </c>
      <c r="W110" s="70">
        <v>13.12</v>
      </c>
      <c r="X110" s="63">
        <v>17.66</v>
      </c>
      <c r="Y110" s="70">
        <v>15.01</v>
      </c>
    </row>
    <row r="111" spans="1:25" x14ac:dyDescent="0.25">
      <c r="A111" s="79" t="s">
        <v>108</v>
      </c>
      <c r="B111" s="63">
        <v>10.32</v>
      </c>
      <c r="C111" s="68">
        <v>7.76</v>
      </c>
      <c r="D111" s="63">
        <v>10.23</v>
      </c>
      <c r="E111" s="68">
        <v>7.78</v>
      </c>
      <c r="F111" s="63">
        <v>10.5</v>
      </c>
      <c r="G111" s="68">
        <v>7.96</v>
      </c>
      <c r="H111" s="63">
        <v>10.38</v>
      </c>
      <c r="I111" s="68">
        <v>8.01</v>
      </c>
      <c r="J111" s="63">
        <v>10.64</v>
      </c>
      <c r="K111" s="68">
        <v>7.96</v>
      </c>
      <c r="L111" s="63">
        <v>10.65</v>
      </c>
      <c r="M111" s="68">
        <v>8.24</v>
      </c>
      <c r="N111" s="63">
        <v>10.77</v>
      </c>
      <c r="O111" s="68">
        <v>8.15</v>
      </c>
      <c r="P111" s="63">
        <v>10.83</v>
      </c>
      <c r="Q111" s="68">
        <v>8.2899999999999991</v>
      </c>
      <c r="R111" s="63">
        <v>11.46</v>
      </c>
      <c r="S111" s="68">
        <v>8.6300000000000008</v>
      </c>
      <c r="T111" s="63">
        <v>11.59</v>
      </c>
      <c r="U111" s="68">
        <v>8.86</v>
      </c>
      <c r="V111" s="63">
        <v>11.56</v>
      </c>
      <c r="W111" s="68">
        <v>9</v>
      </c>
      <c r="X111" s="63">
        <v>12.1</v>
      </c>
      <c r="Y111" s="68">
        <v>9.56</v>
      </c>
    </row>
    <row r="112" spans="1:25" ht="75" x14ac:dyDescent="0.25">
      <c r="A112" s="79" t="s">
        <v>109</v>
      </c>
      <c r="B112" s="63">
        <v>9.42</v>
      </c>
      <c r="C112" s="68">
        <v>8.17</v>
      </c>
      <c r="D112" s="63">
        <v>8.92</v>
      </c>
      <c r="E112" s="68">
        <v>8</v>
      </c>
      <c r="F112" s="63">
        <v>9.52</v>
      </c>
      <c r="G112" s="68">
        <v>8.34</v>
      </c>
      <c r="H112" s="63">
        <v>9.14</v>
      </c>
      <c r="I112" s="68">
        <v>8.36</v>
      </c>
      <c r="J112" s="63">
        <v>9.49</v>
      </c>
      <c r="K112" s="68">
        <v>8.5</v>
      </c>
      <c r="L112" s="63">
        <v>9.68</v>
      </c>
      <c r="M112" s="68">
        <v>8.74</v>
      </c>
      <c r="N112" s="63">
        <v>9.76</v>
      </c>
      <c r="O112" s="68">
        <v>9</v>
      </c>
      <c r="P112" s="63">
        <v>10.3</v>
      </c>
      <c r="Q112" s="68">
        <v>9</v>
      </c>
      <c r="R112" s="63">
        <v>10.19</v>
      </c>
      <c r="S112" s="68">
        <v>9.07</v>
      </c>
      <c r="T112" s="63">
        <v>10.91</v>
      </c>
      <c r="U112" s="68">
        <v>9.49</v>
      </c>
      <c r="V112" s="63">
        <v>10.71</v>
      </c>
      <c r="W112" s="68">
        <v>9.75</v>
      </c>
      <c r="X112" s="63">
        <v>11.12</v>
      </c>
      <c r="Y112" s="68">
        <v>10</v>
      </c>
    </row>
    <row r="113" spans="1:25" ht="30" x14ac:dyDescent="0.25">
      <c r="A113" s="79" t="s">
        <v>110</v>
      </c>
      <c r="B113" s="63">
        <v>9.42</v>
      </c>
      <c r="C113" s="68">
        <v>8.17</v>
      </c>
      <c r="D113" s="63">
        <v>8.92</v>
      </c>
      <c r="E113" s="68">
        <v>8</v>
      </c>
      <c r="F113" s="63">
        <v>9.52</v>
      </c>
      <c r="G113" s="68">
        <v>8.34</v>
      </c>
      <c r="H113" s="63">
        <v>9.14</v>
      </c>
      <c r="I113" s="68">
        <v>8.36</v>
      </c>
      <c r="J113" s="63">
        <v>9.49</v>
      </c>
      <c r="K113" s="68">
        <v>8.5</v>
      </c>
      <c r="L113" s="63">
        <v>9.68</v>
      </c>
      <c r="M113" s="68">
        <v>8.74</v>
      </c>
      <c r="N113" s="63">
        <v>9.76</v>
      </c>
      <c r="O113" s="68">
        <v>9</v>
      </c>
      <c r="P113" s="63">
        <v>10.3</v>
      </c>
      <c r="Q113" s="68">
        <v>9</v>
      </c>
      <c r="R113" s="63">
        <v>10.19</v>
      </c>
      <c r="S113" s="68">
        <v>9.07</v>
      </c>
      <c r="T113" s="63">
        <v>10.91</v>
      </c>
      <c r="U113" s="68">
        <v>9.49</v>
      </c>
      <c r="V113" s="63">
        <v>10.71</v>
      </c>
      <c r="W113" s="68">
        <v>9.75</v>
      </c>
      <c r="X113" s="63">
        <v>11.12</v>
      </c>
      <c r="Y113" s="68">
        <v>10</v>
      </c>
    </row>
    <row r="114" spans="1:25" ht="45" x14ac:dyDescent="0.25">
      <c r="A114" s="79" t="s">
        <v>111</v>
      </c>
      <c r="B114" s="63"/>
      <c r="C114" s="68"/>
      <c r="D114" s="63"/>
      <c r="E114" s="68"/>
      <c r="F114" s="63"/>
      <c r="G114" s="68"/>
      <c r="H114" s="63"/>
      <c r="I114" s="68"/>
      <c r="J114" s="63"/>
      <c r="K114" s="68"/>
      <c r="L114" s="63"/>
      <c r="M114" s="68"/>
      <c r="N114" s="63"/>
      <c r="O114" s="68"/>
      <c r="P114" s="63"/>
      <c r="Q114" s="68"/>
      <c r="R114" s="63"/>
      <c r="S114" s="68"/>
      <c r="T114" s="63"/>
      <c r="U114" s="68"/>
      <c r="V114" s="63"/>
      <c r="W114" s="68"/>
      <c r="X114" s="63"/>
      <c r="Y114" s="68"/>
    </row>
    <row r="115" spans="1:25" ht="30" x14ac:dyDescent="0.25">
      <c r="A115" s="79" t="s">
        <v>112</v>
      </c>
      <c r="B115" s="65">
        <v>16.329999999999998</v>
      </c>
      <c r="C115" s="71" t="s">
        <v>211</v>
      </c>
      <c r="D115" s="65">
        <v>16.260000000000002</v>
      </c>
      <c r="E115" s="71">
        <v>15.45</v>
      </c>
      <c r="F115" s="64">
        <v>13.73</v>
      </c>
      <c r="G115" s="71">
        <v>12.39</v>
      </c>
      <c r="H115" s="65">
        <v>14.43</v>
      </c>
      <c r="I115" s="71" t="s">
        <v>211</v>
      </c>
      <c r="J115" s="64">
        <v>15.82</v>
      </c>
      <c r="K115" s="71">
        <v>15.78</v>
      </c>
      <c r="L115" s="65">
        <v>15.84</v>
      </c>
      <c r="M115" s="71">
        <v>14.25</v>
      </c>
      <c r="N115" s="65">
        <v>15.27</v>
      </c>
      <c r="O115" s="71" t="s">
        <v>211</v>
      </c>
      <c r="P115" s="65">
        <v>14.5</v>
      </c>
      <c r="Q115" s="71" t="s">
        <v>211</v>
      </c>
      <c r="R115" s="65">
        <v>15.52</v>
      </c>
      <c r="S115" s="71" t="s">
        <v>211</v>
      </c>
      <c r="T115" s="65">
        <v>15.64</v>
      </c>
      <c r="U115" s="71" t="s">
        <v>211</v>
      </c>
      <c r="V115" s="64">
        <v>17.21</v>
      </c>
      <c r="W115" s="71">
        <v>16.22</v>
      </c>
      <c r="X115" s="64">
        <v>18.440000000000001</v>
      </c>
      <c r="Y115" s="71">
        <v>17.329999999999998</v>
      </c>
    </row>
    <row r="116" spans="1:25" ht="30" x14ac:dyDescent="0.25">
      <c r="A116" s="79" t="s">
        <v>113</v>
      </c>
      <c r="B116" s="65">
        <v>16.329999999999998</v>
      </c>
      <c r="C116" s="71" t="s">
        <v>211</v>
      </c>
      <c r="D116" s="65">
        <v>16.260000000000002</v>
      </c>
      <c r="E116" s="71">
        <v>15.45</v>
      </c>
      <c r="F116" s="64">
        <v>13.73</v>
      </c>
      <c r="G116" s="71">
        <v>12.39</v>
      </c>
      <c r="H116" s="65">
        <v>14.43</v>
      </c>
      <c r="I116" s="71" t="s">
        <v>211</v>
      </c>
      <c r="J116" s="64">
        <v>15.82</v>
      </c>
      <c r="K116" s="71">
        <v>15.78</v>
      </c>
      <c r="L116" s="65">
        <v>15.84</v>
      </c>
      <c r="M116" s="71">
        <v>14.25</v>
      </c>
      <c r="N116" s="65">
        <v>15.27</v>
      </c>
      <c r="O116" s="71" t="s">
        <v>211</v>
      </c>
      <c r="P116" s="65">
        <v>14.5</v>
      </c>
      <c r="Q116" s="71" t="s">
        <v>211</v>
      </c>
      <c r="R116" s="65">
        <v>15.52</v>
      </c>
      <c r="S116" s="71" t="s">
        <v>211</v>
      </c>
      <c r="T116" s="65">
        <v>15.64</v>
      </c>
      <c r="U116" s="71" t="s">
        <v>211</v>
      </c>
      <c r="V116" s="64">
        <v>17.21</v>
      </c>
      <c r="W116" s="71">
        <v>16.22</v>
      </c>
      <c r="X116" s="64">
        <v>18.440000000000001</v>
      </c>
      <c r="Y116" s="71">
        <v>17.329999999999998</v>
      </c>
    </row>
    <row r="117" spans="1:25" x14ac:dyDescent="0.25">
      <c r="A117" s="79" t="s">
        <v>114</v>
      </c>
      <c r="B117" s="72">
        <v>9.08</v>
      </c>
      <c r="C117" s="73">
        <v>7.7</v>
      </c>
      <c r="D117" s="74">
        <v>9.0500000000000007</v>
      </c>
      <c r="E117" s="73">
        <v>7.98</v>
      </c>
      <c r="F117" s="74">
        <v>11.13</v>
      </c>
      <c r="G117" s="73">
        <v>7.98</v>
      </c>
      <c r="H117" s="75">
        <v>19.2</v>
      </c>
      <c r="I117" s="76">
        <v>20.09</v>
      </c>
      <c r="J117" s="74">
        <v>11.06</v>
      </c>
      <c r="K117" s="77">
        <v>8.35</v>
      </c>
      <c r="L117" s="72">
        <v>9.26</v>
      </c>
      <c r="M117" s="73">
        <v>8.0399999999999991</v>
      </c>
      <c r="N117" s="72">
        <v>9.3699999999999992</v>
      </c>
      <c r="O117" s="73">
        <v>7.88</v>
      </c>
      <c r="P117" s="74">
        <v>11.12</v>
      </c>
      <c r="Q117" s="73">
        <v>8.34</v>
      </c>
      <c r="R117" s="74" t="s">
        <v>211</v>
      </c>
      <c r="S117" s="73">
        <v>8.41</v>
      </c>
      <c r="T117" s="74">
        <v>12.83</v>
      </c>
      <c r="U117" s="73">
        <v>8.57</v>
      </c>
      <c r="V117" s="72">
        <v>12.63</v>
      </c>
      <c r="W117" s="73">
        <v>9.58</v>
      </c>
      <c r="X117" s="72">
        <v>12.87</v>
      </c>
      <c r="Y117" s="77">
        <v>9.5500000000000007</v>
      </c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ACEA-EDF0-4C9A-A265-0C97242241A3}">
  <sheetPr>
    <tabColor theme="4" tint="0.39997558519241921"/>
  </sheetPr>
  <dimension ref="A1:DL19"/>
  <sheetViews>
    <sheetView topLeftCell="A2" workbookViewId="0">
      <selection activeCell="L10" sqref="L10"/>
    </sheetView>
  </sheetViews>
  <sheetFormatPr defaultColWidth="15.42578125" defaultRowHeight="15" x14ac:dyDescent="0.25"/>
  <cols>
    <col min="7" max="7" width="18.85546875" customWidth="1"/>
  </cols>
  <sheetData>
    <row r="1" spans="1:116" ht="15.75" x14ac:dyDescent="0.25">
      <c r="A1" s="95" t="s">
        <v>362</v>
      </c>
      <c r="B1" s="95" t="s">
        <v>308</v>
      </c>
      <c r="C1" s="95" t="s">
        <v>308</v>
      </c>
      <c r="D1" s="95" t="s">
        <v>308</v>
      </c>
      <c r="E1" s="95" t="s">
        <v>308</v>
      </c>
      <c r="F1" s="95" t="s">
        <v>308</v>
      </c>
      <c r="G1" s="95" t="s">
        <v>311</v>
      </c>
      <c r="H1" s="95" t="s">
        <v>215</v>
      </c>
      <c r="I1" s="95" t="s">
        <v>216</v>
      </c>
      <c r="J1" s="95" t="s">
        <v>312</v>
      </c>
      <c r="K1" s="95" t="s">
        <v>313</v>
      </c>
      <c r="L1" s="95" t="s">
        <v>218</v>
      </c>
      <c r="M1" s="95" t="s">
        <v>314</v>
      </c>
      <c r="N1" s="95" t="s">
        <v>315</v>
      </c>
      <c r="O1" s="95" t="s">
        <v>316</v>
      </c>
      <c r="P1" s="95" t="s">
        <v>317</v>
      </c>
      <c r="Q1" s="95" t="s">
        <v>318</v>
      </c>
      <c r="R1" s="95" t="s">
        <v>221</v>
      </c>
      <c r="S1" s="95" t="s">
        <v>222</v>
      </c>
      <c r="T1" s="95" t="s">
        <v>223</v>
      </c>
      <c r="U1" s="95" t="s">
        <v>225</v>
      </c>
      <c r="V1" s="95" t="s">
        <v>226</v>
      </c>
      <c r="W1" s="95" t="s">
        <v>229</v>
      </c>
      <c r="X1" s="95" t="s">
        <v>230</v>
      </c>
      <c r="Y1" s="95" t="s">
        <v>232</v>
      </c>
      <c r="Z1" s="95" t="s">
        <v>233</v>
      </c>
      <c r="AA1" s="95" t="s">
        <v>235</v>
      </c>
      <c r="AB1" s="95" t="s">
        <v>237</v>
      </c>
      <c r="AC1" s="95" t="s">
        <v>239</v>
      </c>
      <c r="AD1" s="95" t="s">
        <v>240</v>
      </c>
      <c r="AE1" s="95" t="s">
        <v>242</v>
      </c>
      <c r="AF1" s="95" t="s">
        <v>244</v>
      </c>
      <c r="AG1" s="95" t="s">
        <v>246</v>
      </c>
      <c r="AH1" s="95" t="s">
        <v>248</v>
      </c>
      <c r="AI1" s="95" t="s">
        <v>250</v>
      </c>
      <c r="AJ1" s="95" t="s">
        <v>251</v>
      </c>
      <c r="AK1" s="95" t="s">
        <v>253</v>
      </c>
      <c r="AL1" s="95" t="s">
        <v>255</v>
      </c>
      <c r="AM1" s="95" t="s">
        <v>256</v>
      </c>
      <c r="AN1" s="95" t="s">
        <v>257</v>
      </c>
      <c r="AO1" s="95" t="s">
        <v>258</v>
      </c>
      <c r="AP1" s="95" t="s">
        <v>319</v>
      </c>
      <c r="AQ1" s="95" t="s">
        <v>261</v>
      </c>
      <c r="AR1" s="95" t="s">
        <v>320</v>
      </c>
      <c r="AS1" s="95" t="s">
        <v>263</v>
      </c>
      <c r="AT1" s="95" t="s">
        <v>264</v>
      </c>
      <c r="AU1" s="95" t="s">
        <v>321</v>
      </c>
      <c r="AV1" s="95" t="s">
        <v>322</v>
      </c>
      <c r="AW1" s="95" t="s">
        <v>323</v>
      </c>
      <c r="AX1" s="95" t="s">
        <v>267</v>
      </c>
      <c r="AY1" s="95" t="s">
        <v>268</v>
      </c>
      <c r="AZ1" s="95" t="s">
        <v>324</v>
      </c>
      <c r="BA1" s="95" t="s">
        <v>271</v>
      </c>
      <c r="BB1" s="95" t="s">
        <v>270</v>
      </c>
      <c r="BC1" s="95" t="s">
        <v>325</v>
      </c>
      <c r="BD1" s="95" t="s">
        <v>326</v>
      </c>
      <c r="BE1" s="95" t="s">
        <v>327</v>
      </c>
      <c r="BF1" s="95" t="s">
        <v>328</v>
      </c>
      <c r="BG1" s="95" t="s">
        <v>272</v>
      </c>
      <c r="BH1" s="95" t="s">
        <v>273</v>
      </c>
      <c r="BI1" s="95" t="s">
        <v>274</v>
      </c>
      <c r="BJ1" s="95" t="s">
        <v>329</v>
      </c>
      <c r="BK1" s="95" t="s">
        <v>330</v>
      </c>
      <c r="BL1" s="95" t="s">
        <v>276</v>
      </c>
      <c r="BM1" s="95" t="s">
        <v>331</v>
      </c>
      <c r="BN1" s="95" t="s">
        <v>332</v>
      </c>
      <c r="BO1" s="95" t="s">
        <v>333</v>
      </c>
      <c r="BP1" s="95" t="s">
        <v>334</v>
      </c>
      <c r="BQ1" s="95" t="s">
        <v>278</v>
      </c>
      <c r="BR1" s="95" t="s">
        <v>279</v>
      </c>
      <c r="BS1" s="95" t="s">
        <v>280</v>
      </c>
      <c r="BT1" s="95" t="s">
        <v>281</v>
      </c>
      <c r="BU1" s="95" t="s">
        <v>335</v>
      </c>
      <c r="BV1" s="95" t="s">
        <v>282</v>
      </c>
      <c r="BW1" s="95" t="s">
        <v>284</v>
      </c>
      <c r="BX1" s="95" t="s">
        <v>285</v>
      </c>
      <c r="BY1" s="95" t="s">
        <v>336</v>
      </c>
      <c r="BZ1" s="95" t="s">
        <v>337</v>
      </c>
      <c r="CA1" s="95" t="s">
        <v>338</v>
      </c>
      <c r="CB1" s="95" t="s">
        <v>339</v>
      </c>
      <c r="CC1" s="95" t="s">
        <v>288</v>
      </c>
      <c r="CD1" s="95" t="s">
        <v>289</v>
      </c>
      <c r="CE1" s="95" t="s">
        <v>290</v>
      </c>
      <c r="CF1" s="95" t="s">
        <v>291</v>
      </c>
      <c r="CG1" s="95" t="s">
        <v>292</v>
      </c>
      <c r="CH1" s="95" t="s">
        <v>294</v>
      </c>
      <c r="CI1" s="95" t="s">
        <v>340</v>
      </c>
      <c r="CJ1" s="95" t="s">
        <v>341</v>
      </c>
      <c r="CK1" s="95" t="s">
        <v>342</v>
      </c>
      <c r="CL1" s="95" t="s">
        <v>343</v>
      </c>
      <c r="CM1" s="95" t="s">
        <v>296</v>
      </c>
      <c r="CN1" s="95" t="s">
        <v>344</v>
      </c>
      <c r="CO1" s="95" t="s">
        <v>345</v>
      </c>
      <c r="CP1" s="95" t="s">
        <v>346</v>
      </c>
      <c r="CQ1" s="95" t="s">
        <v>347</v>
      </c>
      <c r="CR1" s="95" t="s">
        <v>348</v>
      </c>
      <c r="CS1" s="95" t="s">
        <v>298</v>
      </c>
      <c r="CT1" s="95" t="s">
        <v>349</v>
      </c>
      <c r="CU1" s="95" t="s">
        <v>350</v>
      </c>
      <c r="CV1" s="95" t="s">
        <v>351</v>
      </c>
      <c r="CW1" s="95" t="s">
        <v>352</v>
      </c>
      <c r="CX1" s="95" t="s">
        <v>353</v>
      </c>
      <c r="CY1" s="95" t="s">
        <v>300</v>
      </c>
      <c r="CZ1" s="95" t="s">
        <v>301</v>
      </c>
      <c r="DA1" s="95" t="s">
        <v>302</v>
      </c>
      <c r="DB1" s="95" t="s">
        <v>303</v>
      </c>
      <c r="DC1" s="95" t="s">
        <v>354</v>
      </c>
      <c r="DD1" s="95" t="s">
        <v>355</v>
      </c>
      <c r="DE1" s="95" t="s">
        <v>305</v>
      </c>
      <c r="DF1" s="95" t="s">
        <v>356</v>
      </c>
      <c r="DG1" s="95" t="s">
        <v>357</v>
      </c>
      <c r="DH1" s="95" t="s">
        <v>358</v>
      </c>
      <c r="DI1" s="95" t="s">
        <v>359</v>
      </c>
      <c r="DJ1" s="95" t="s">
        <v>360</v>
      </c>
      <c r="DK1" s="95" t="s">
        <v>307</v>
      </c>
      <c r="DL1" s="95" t="s">
        <v>308</v>
      </c>
    </row>
    <row r="2" spans="1:116" ht="240.75" x14ac:dyDescent="0.25">
      <c r="A2" s="95" t="s">
        <v>361</v>
      </c>
      <c r="B2" s="96" t="s">
        <v>0</v>
      </c>
      <c r="C2" s="96" t="s">
        <v>1</v>
      </c>
      <c r="D2" s="96" t="s">
        <v>2</v>
      </c>
      <c r="E2" s="96" t="s">
        <v>3</v>
      </c>
      <c r="F2" s="96" t="s">
        <v>4</v>
      </c>
      <c r="G2" s="96" t="s">
        <v>5</v>
      </c>
      <c r="H2" s="96" t="s">
        <v>6</v>
      </c>
      <c r="I2" s="96" t="s">
        <v>7</v>
      </c>
      <c r="J2" s="96" t="s">
        <v>8</v>
      </c>
      <c r="K2" s="96" t="s">
        <v>9</v>
      </c>
      <c r="L2" s="96" t="s">
        <v>10</v>
      </c>
      <c r="M2" s="96" t="s">
        <v>11</v>
      </c>
      <c r="N2" s="96" t="s">
        <v>12</v>
      </c>
      <c r="O2" s="96" t="s">
        <v>13</v>
      </c>
      <c r="P2" s="96" t="s">
        <v>14</v>
      </c>
      <c r="Q2" s="96" t="s">
        <v>15</v>
      </c>
      <c r="R2" s="96" t="s">
        <v>16</v>
      </c>
      <c r="S2" s="96" t="s">
        <v>17</v>
      </c>
      <c r="T2" s="96" t="s">
        <v>18</v>
      </c>
      <c r="U2" s="96" t="s">
        <v>19</v>
      </c>
      <c r="V2" s="96" t="s">
        <v>20</v>
      </c>
      <c r="W2" s="96" t="s">
        <v>21</v>
      </c>
      <c r="X2" s="96" t="s">
        <v>22</v>
      </c>
      <c r="Y2" s="96" t="s">
        <v>23</v>
      </c>
      <c r="Z2" s="96" t="s">
        <v>24</v>
      </c>
      <c r="AA2" s="96" t="s">
        <v>25</v>
      </c>
      <c r="AB2" s="96" t="s">
        <v>26</v>
      </c>
      <c r="AC2" s="96" t="s">
        <v>27</v>
      </c>
      <c r="AD2" s="96" t="s">
        <v>28</v>
      </c>
      <c r="AE2" s="96" t="s">
        <v>29</v>
      </c>
      <c r="AF2" s="96" t="s">
        <v>30</v>
      </c>
      <c r="AG2" s="96" t="s">
        <v>31</v>
      </c>
      <c r="AH2" s="96" t="s">
        <v>32</v>
      </c>
      <c r="AI2" s="96" t="s">
        <v>33</v>
      </c>
      <c r="AJ2" s="96" t="s">
        <v>34</v>
      </c>
      <c r="AK2" s="96" t="s">
        <v>35</v>
      </c>
      <c r="AL2" s="96" t="s">
        <v>36</v>
      </c>
      <c r="AM2" s="96" t="s">
        <v>37</v>
      </c>
      <c r="AN2" s="96" t="s">
        <v>38</v>
      </c>
      <c r="AO2" s="96" t="s">
        <v>39</v>
      </c>
      <c r="AP2" s="96" t="s">
        <v>40</v>
      </c>
      <c r="AQ2" s="96" t="s">
        <v>41</v>
      </c>
      <c r="AR2" s="96" t="s">
        <v>42</v>
      </c>
      <c r="AS2" s="96" t="s">
        <v>43</v>
      </c>
      <c r="AT2" s="96" t="s">
        <v>44</v>
      </c>
      <c r="AU2" s="96" t="s">
        <v>45</v>
      </c>
      <c r="AV2" s="96" t="s">
        <v>46</v>
      </c>
      <c r="AW2" s="96" t="s">
        <v>47</v>
      </c>
      <c r="AX2" s="96" t="s">
        <v>48</v>
      </c>
      <c r="AY2" s="96" t="s">
        <v>49</v>
      </c>
      <c r="AZ2" s="96" t="s">
        <v>50</v>
      </c>
      <c r="BA2" s="96" t="s">
        <v>51</v>
      </c>
      <c r="BB2" s="96" t="s">
        <v>52</v>
      </c>
      <c r="BC2" s="96" t="s">
        <v>53</v>
      </c>
      <c r="BD2" s="96" t="s">
        <v>54</v>
      </c>
      <c r="BE2" s="96" t="s">
        <v>55</v>
      </c>
      <c r="BF2" s="96" t="s">
        <v>56</v>
      </c>
      <c r="BG2" s="96" t="s">
        <v>57</v>
      </c>
      <c r="BH2" s="96" t="s">
        <v>58</v>
      </c>
      <c r="BI2" s="96" t="s">
        <v>59</v>
      </c>
      <c r="BJ2" s="96" t="s">
        <v>60</v>
      </c>
      <c r="BK2" s="96" t="s">
        <v>61</v>
      </c>
      <c r="BL2" s="96" t="s">
        <v>62</v>
      </c>
      <c r="BM2" s="96" t="s">
        <v>63</v>
      </c>
      <c r="BN2" s="96" t="s">
        <v>64</v>
      </c>
      <c r="BO2" s="96" t="s">
        <v>65</v>
      </c>
      <c r="BP2" s="96" t="s">
        <v>66</v>
      </c>
      <c r="BQ2" s="96" t="s">
        <v>67</v>
      </c>
      <c r="BR2" s="96" t="s">
        <v>68</v>
      </c>
      <c r="BS2" s="96" t="s">
        <v>69</v>
      </c>
      <c r="BT2" s="96" t="s">
        <v>70</v>
      </c>
      <c r="BU2" s="96" t="s">
        <v>71</v>
      </c>
      <c r="BV2" s="96" t="s">
        <v>72</v>
      </c>
      <c r="BW2" s="96" t="s">
        <v>73</v>
      </c>
      <c r="BX2" s="96" t="s">
        <v>74</v>
      </c>
      <c r="BY2" s="96" t="s">
        <v>75</v>
      </c>
      <c r="BZ2" s="96" t="s">
        <v>76</v>
      </c>
      <c r="CA2" s="96" t="s">
        <v>77</v>
      </c>
      <c r="CB2" s="96" t="s">
        <v>78</v>
      </c>
      <c r="CC2" s="96" t="s">
        <v>79</v>
      </c>
      <c r="CD2" s="96" t="s">
        <v>80</v>
      </c>
      <c r="CE2" s="96" t="s">
        <v>81</v>
      </c>
      <c r="CF2" s="96" t="s">
        <v>82</v>
      </c>
      <c r="CG2" s="96" t="s">
        <v>83</v>
      </c>
      <c r="CH2" s="96" t="s">
        <v>84</v>
      </c>
      <c r="CI2" s="96" t="s">
        <v>85</v>
      </c>
      <c r="CJ2" s="96" t="s">
        <v>86</v>
      </c>
      <c r="CK2" s="96" t="s">
        <v>87</v>
      </c>
      <c r="CL2" s="96" t="s">
        <v>88</v>
      </c>
      <c r="CM2" s="96" t="s">
        <v>89</v>
      </c>
      <c r="CN2" s="96" t="s">
        <v>90</v>
      </c>
      <c r="CO2" s="96" t="s">
        <v>91</v>
      </c>
      <c r="CP2" s="96" t="s">
        <v>92</v>
      </c>
      <c r="CQ2" s="96" t="s">
        <v>93</v>
      </c>
      <c r="CR2" s="96" t="s">
        <v>94</v>
      </c>
      <c r="CS2" s="96" t="s">
        <v>95</v>
      </c>
      <c r="CT2" s="96" t="s">
        <v>96</v>
      </c>
      <c r="CU2" s="96" t="s">
        <v>97</v>
      </c>
      <c r="CV2" s="96" t="s">
        <v>98</v>
      </c>
      <c r="CW2" s="96" t="s">
        <v>99</v>
      </c>
      <c r="CX2" s="96" t="s">
        <v>100</v>
      </c>
      <c r="CY2" s="96" t="s">
        <v>101</v>
      </c>
      <c r="CZ2" s="96" t="s">
        <v>102</v>
      </c>
      <c r="DA2" s="96" t="s">
        <v>103</v>
      </c>
      <c r="DB2" s="96" t="s">
        <v>104</v>
      </c>
      <c r="DC2" s="96" t="s">
        <v>105</v>
      </c>
      <c r="DD2" s="96" t="s">
        <v>106</v>
      </c>
      <c r="DE2" s="96" t="s">
        <v>107</v>
      </c>
      <c r="DF2" s="96" t="s">
        <v>108</v>
      </c>
      <c r="DG2" s="96" t="s">
        <v>109</v>
      </c>
      <c r="DH2" s="96" t="s">
        <v>110</v>
      </c>
      <c r="DI2" s="96" t="s">
        <v>111</v>
      </c>
      <c r="DJ2" s="96" t="s">
        <v>112</v>
      </c>
      <c r="DK2" s="96" t="s">
        <v>113</v>
      </c>
      <c r="DL2" s="96" t="s">
        <v>114</v>
      </c>
    </row>
    <row r="3" spans="1:116" ht="15.75" x14ac:dyDescent="0.25">
      <c r="A3" s="95">
        <v>2008</v>
      </c>
      <c r="B3" s="97">
        <v>13.94</v>
      </c>
      <c r="C3" s="97">
        <v>13.94</v>
      </c>
      <c r="D3" s="97">
        <v>13.83</v>
      </c>
      <c r="E3" s="97">
        <v>13.61</v>
      </c>
      <c r="F3" s="97">
        <v>13.99</v>
      </c>
      <c r="G3" s="97">
        <v>10.220000000000001</v>
      </c>
      <c r="H3" s="97">
        <v>10.1</v>
      </c>
      <c r="I3" s="97">
        <v>12.34</v>
      </c>
      <c r="J3" s="97">
        <v>8.58</v>
      </c>
      <c r="K3" s="97">
        <v>18.39</v>
      </c>
      <c r="L3" s="97">
        <v>19.239999999999998</v>
      </c>
      <c r="M3" s="97">
        <v>31.06</v>
      </c>
      <c r="N3" s="97" t="s">
        <v>509</v>
      </c>
      <c r="O3" s="97">
        <v>12.78</v>
      </c>
      <c r="P3" s="97">
        <v>20.88</v>
      </c>
      <c r="Q3" s="97">
        <v>13.61</v>
      </c>
      <c r="R3" s="97">
        <v>11.47</v>
      </c>
      <c r="S3" s="97">
        <v>16.21</v>
      </c>
      <c r="T3" s="97">
        <v>19.829999999999998</v>
      </c>
      <c r="U3" s="97">
        <v>10.29</v>
      </c>
      <c r="V3" s="97">
        <v>10.11</v>
      </c>
      <c r="W3" s="97">
        <v>10.27</v>
      </c>
      <c r="X3" s="97">
        <v>10.62</v>
      </c>
      <c r="Y3" s="97">
        <v>13.45</v>
      </c>
      <c r="Z3" s="97">
        <v>13.47</v>
      </c>
      <c r="AA3" s="97">
        <v>28.17</v>
      </c>
      <c r="AB3" s="97">
        <v>15.34</v>
      </c>
      <c r="AC3" s="97">
        <v>19.32</v>
      </c>
      <c r="AD3" s="97">
        <v>11.67</v>
      </c>
      <c r="AE3" s="97">
        <v>12.48</v>
      </c>
      <c r="AF3" s="97">
        <v>14.4</v>
      </c>
      <c r="AG3" s="97">
        <v>12.18</v>
      </c>
      <c r="AH3" s="97">
        <v>17.489999999999998</v>
      </c>
      <c r="AI3" s="97">
        <v>12.95</v>
      </c>
      <c r="AJ3" s="97">
        <v>13.97</v>
      </c>
      <c r="AK3" s="97">
        <v>14.62</v>
      </c>
      <c r="AL3" s="97">
        <v>16.579999999999998</v>
      </c>
      <c r="AM3" s="97">
        <v>10.78</v>
      </c>
      <c r="AN3" s="97">
        <v>12.83</v>
      </c>
      <c r="AO3" s="97">
        <v>15.26</v>
      </c>
      <c r="AP3" s="97">
        <v>18.28</v>
      </c>
      <c r="AQ3" s="97">
        <v>18.28</v>
      </c>
      <c r="AR3" s="97">
        <v>13.01</v>
      </c>
      <c r="AS3" s="97">
        <v>15.67</v>
      </c>
      <c r="AT3" s="97">
        <v>14.67</v>
      </c>
      <c r="AU3" s="97">
        <v>11.06</v>
      </c>
      <c r="AV3" s="97">
        <v>10.25</v>
      </c>
      <c r="AW3" s="97">
        <v>13.84</v>
      </c>
      <c r="AX3" s="97">
        <v>15.16</v>
      </c>
      <c r="AY3" s="97">
        <v>14.55</v>
      </c>
      <c r="AZ3" s="97">
        <v>12.9</v>
      </c>
      <c r="BA3" s="97">
        <v>11</v>
      </c>
      <c r="BB3" s="97">
        <v>11.27</v>
      </c>
      <c r="BC3" s="97">
        <v>13.63</v>
      </c>
      <c r="BD3" s="97">
        <v>9.52</v>
      </c>
      <c r="BE3" s="97">
        <v>12.44</v>
      </c>
      <c r="BF3" s="97">
        <v>11.39</v>
      </c>
      <c r="BG3" s="97">
        <v>14.53</v>
      </c>
      <c r="BH3" s="97">
        <v>21.85</v>
      </c>
      <c r="BI3" s="97">
        <v>13.5</v>
      </c>
      <c r="BJ3" s="97">
        <v>10.73</v>
      </c>
      <c r="BK3" s="97">
        <v>8.39</v>
      </c>
      <c r="BL3" s="97">
        <v>9.48</v>
      </c>
      <c r="BM3" s="97">
        <v>7.96</v>
      </c>
      <c r="BN3" s="97">
        <v>19.579999999999998</v>
      </c>
      <c r="BO3" s="97">
        <v>17.16</v>
      </c>
      <c r="BP3" s="97">
        <v>18.420000000000002</v>
      </c>
      <c r="BQ3" s="97">
        <v>22.24</v>
      </c>
      <c r="BR3" s="97">
        <v>18.43</v>
      </c>
      <c r="BS3" s="97">
        <v>21.35</v>
      </c>
      <c r="BT3" s="97">
        <v>18.899999999999999</v>
      </c>
      <c r="BU3" s="97">
        <v>21.62</v>
      </c>
      <c r="BV3" s="97">
        <v>21.36</v>
      </c>
      <c r="BW3" s="97">
        <v>20.440000000000001</v>
      </c>
      <c r="BX3" s="97">
        <v>22.61</v>
      </c>
      <c r="BY3" s="97">
        <v>14.95</v>
      </c>
      <c r="BZ3" s="97">
        <v>14.95</v>
      </c>
      <c r="CA3" s="97">
        <v>18.829999999999998</v>
      </c>
      <c r="CB3" s="97">
        <v>19.43</v>
      </c>
      <c r="CC3" s="97">
        <v>21.41</v>
      </c>
      <c r="CD3" s="97">
        <v>17.170000000000002</v>
      </c>
      <c r="CE3" s="97">
        <v>20.100000000000001</v>
      </c>
      <c r="CF3" s="97">
        <v>20.5</v>
      </c>
      <c r="CG3" s="97">
        <v>16.05</v>
      </c>
      <c r="CH3" s="97">
        <v>11.07</v>
      </c>
      <c r="CI3" s="97">
        <v>10.96</v>
      </c>
      <c r="CJ3" s="97">
        <v>11.09</v>
      </c>
      <c r="CK3" s="97">
        <v>10.72</v>
      </c>
      <c r="CL3" s="97">
        <v>12.77</v>
      </c>
      <c r="CM3" s="97">
        <v>8.7100000000000009</v>
      </c>
      <c r="CN3" s="97">
        <v>8.9700000000000006</v>
      </c>
      <c r="CO3" s="97">
        <v>14.93</v>
      </c>
      <c r="CP3" s="97">
        <v>14.45</v>
      </c>
      <c r="CQ3" s="97">
        <v>14.45</v>
      </c>
      <c r="CR3" s="97">
        <v>14.67</v>
      </c>
      <c r="CS3" s="97">
        <v>14.67</v>
      </c>
      <c r="CT3" s="97">
        <v>13.47</v>
      </c>
      <c r="CU3" s="97">
        <v>14.97</v>
      </c>
      <c r="CV3" s="97">
        <v>9.68</v>
      </c>
      <c r="CW3" s="97">
        <v>10.79</v>
      </c>
      <c r="CX3" s="97">
        <v>11.17</v>
      </c>
      <c r="CY3" s="97">
        <v>13.96</v>
      </c>
      <c r="CZ3" s="97">
        <v>11.97</v>
      </c>
      <c r="DA3" s="97">
        <v>9.7100000000000009</v>
      </c>
      <c r="DB3" s="97">
        <v>11.18</v>
      </c>
      <c r="DC3" s="97">
        <v>12.29</v>
      </c>
      <c r="DD3" s="97">
        <v>14.01</v>
      </c>
      <c r="DE3" s="97">
        <v>14.74</v>
      </c>
      <c r="DF3" s="97">
        <v>10.32</v>
      </c>
      <c r="DG3" s="97">
        <v>9.42</v>
      </c>
      <c r="DH3" s="97">
        <v>9.42</v>
      </c>
      <c r="DI3" s="97">
        <v>0</v>
      </c>
      <c r="DJ3" s="97">
        <v>16.329999999999998</v>
      </c>
      <c r="DK3" s="97">
        <v>16.329999999999998</v>
      </c>
      <c r="DL3" s="97">
        <v>9.08</v>
      </c>
    </row>
    <row r="4" spans="1:116" ht="15.75" x14ac:dyDescent="0.25">
      <c r="A4" s="95">
        <v>2009</v>
      </c>
      <c r="B4" s="97">
        <v>14.39</v>
      </c>
      <c r="C4" s="97">
        <v>14.39</v>
      </c>
      <c r="D4" s="97">
        <v>14.19</v>
      </c>
      <c r="E4" s="97">
        <v>13.89</v>
      </c>
      <c r="F4" s="97">
        <v>14.45</v>
      </c>
      <c r="G4" s="97">
        <v>10.72</v>
      </c>
      <c r="H4" s="97">
        <v>10.63</v>
      </c>
      <c r="I4" s="97">
        <v>12.44</v>
      </c>
      <c r="J4" s="97">
        <v>9.3800000000000008</v>
      </c>
      <c r="K4" s="97">
        <v>20.72</v>
      </c>
      <c r="L4" s="97">
        <v>19.41</v>
      </c>
      <c r="M4" s="97">
        <v>35.880000000000003</v>
      </c>
      <c r="N4" s="97" t="s">
        <v>509</v>
      </c>
      <c r="O4" s="97">
        <v>14.04</v>
      </c>
      <c r="P4" s="97">
        <v>20.309999999999999</v>
      </c>
      <c r="Q4" s="97">
        <v>13.89</v>
      </c>
      <c r="R4" s="97">
        <v>11.74</v>
      </c>
      <c r="S4" s="97">
        <v>15.75</v>
      </c>
      <c r="T4" s="97">
        <v>20.99</v>
      </c>
      <c r="U4" s="97">
        <v>11.02</v>
      </c>
      <c r="V4" s="97">
        <v>10.29</v>
      </c>
      <c r="W4" s="97">
        <v>12.89</v>
      </c>
      <c r="X4" s="97">
        <v>11.49</v>
      </c>
      <c r="Y4" s="97">
        <v>13.73</v>
      </c>
      <c r="Z4" s="97">
        <v>13.33</v>
      </c>
      <c r="AA4" s="97">
        <v>28.36</v>
      </c>
      <c r="AB4" s="97">
        <v>15.63</v>
      </c>
      <c r="AC4" s="97">
        <v>18.7</v>
      </c>
      <c r="AD4" s="97">
        <v>12.24</v>
      </c>
      <c r="AE4" s="97">
        <v>12.72</v>
      </c>
      <c r="AF4" s="97">
        <v>14.37</v>
      </c>
      <c r="AG4" s="97">
        <v>12.55</v>
      </c>
      <c r="AH4" s="97">
        <v>15.82</v>
      </c>
      <c r="AI4" s="97">
        <v>13.17</v>
      </c>
      <c r="AJ4" s="97">
        <v>14.35</v>
      </c>
      <c r="AK4" s="97">
        <v>15.44</v>
      </c>
      <c r="AL4" s="97">
        <v>17.13</v>
      </c>
      <c r="AM4" s="97">
        <v>10.94</v>
      </c>
      <c r="AN4" s="97">
        <v>12.47</v>
      </c>
      <c r="AO4" s="97">
        <v>15.63</v>
      </c>
      <c r="AP4" s="97">
        <v>17.57</v>
      </c>
      <c r="AQ4" s="97">
        <v>17.57</v>
      </c>
      <c r="AR4" s="97">
        <v>13.22</v>
      </c>
      <c r="AS4" s="97">
        <v>15.36</v>
      </c>
      <c r="AT4" s="97">
        <v>14.72</v>
      </c>
      <c r="AU4" s="97">
        <v>11.58</v>
      </c>
      <c r="AV4" s="97">
        <v>12.79</v>
      </c>
      <c r="AW4" s="97">
        <v>14.38</v>
      </c>
      <c r="AX4" s="97">
        <v>15.78</v>
      </c>
      <c r="AY4" s="97">
        <v>15.19</v>
      </c>
      <c r="AZ4" s="97">
        <v>13.28</v>
      </c>
      <c r="BA4" s="97">
        <v>11.26</v>
      </c>
      <c r="BB4" s="97">
        <v>11.44</v>
      </c>
      <c r="BC4" s="97">
        <v>13.81</v>
      </c>
      <c r="BD4" s="97">
        <v>9.77</v>
      </c>
      <c r="BE4" s="97">
        <v>13.16</v>
      </c>
      <c r="BF4" s="97">
        <v>11.88</v>
      </c>
      <c r="BG4" s="97">
        <v>17.03</v>
      </c>
      <c r="BH4" s="97">
        <v>20.100000000000001</v>
      </c>
      <c r="BI4" s="97">
        <v>14.64</v>
      </c>
      <c r="BJ4" s="97">
        <v>11.61</v>
      </c>
      <c r="BK4" s="97">
        <v>8.23</v>
      </c>
      <c r="BL4" s="97">
        <v>8.86</v>
      </c>
      <c r="BM4" s="97">
        <v>7.99</v>
      </c>
      <c r="BN4" s="97">
        <v>19.7</v>
      </c>
      <c r="BO4" s="97">
        <v>17.05</v>
      </c>
      <c r="BP4" s="97">
        <v>18.2</v>
      </c>
      <c r="BQ4" s="97">
        <v>22.58</v>
      </c>
      <c r="BR4" s="97">
        <v>18.350000000000001</v>
      </c>
      <c r="BS4" s="97">
        <v>21.5</v>
      </c>
      <c r="BT4" s="97">
        <v>20.57</v>
      </c>
      <c r="BU4" s="97">
        <v>21.9</v>
      </c>
      <c r="BV4" s="97">
        <v>21.53</v>
      </c>
      <c r="BW4" s="97">
        <v>20.86</v>
      </c>
      <c r="BX4" s="97">
        <v>22.94</v>
      </c>
      <c r="BY4" s="97">
        <v>14.6</v>
      </c>
      <c r="BZ4" s="97">
        <v>14.6</v>
      </c>
      <c r="CA4" s="97">
        <v>19.46</v>
      </c>
      <c r="CB4" s="97">
        <v>19.809999999999999</v>
      </c>
      <c r="CC4" s="97">
        <v>22.27</v>
      </c>
      <c r="CD4" s="97">
        <v>17.7</v>
      </c>
      <c r="CE4" s="97">
        <v>21.72</v>
      </c>
      <c r="CF4" s="97">
        <v>19.87</v>
      </c>
      <c r="CG4" s="97">
        <v>16.86</v>
      </c>
      <c r="CH4" s="97">
        <v>12.53</v>
      </c>
      <c r="CI4" s="97">
        <v>11.24</v>
      </c>
      <c r="CJ4" s="97">
        <v>11.68</v>
      </c>
      <c r="CK4" s="97">
        <v>10.93</v>
      </c>
      <c r="CL4" s="97">
        <v>13.89</v>
      </c>
      <c r="CM4" s="97">
        <v>9.24</v>
      </c>
      <c r="CN4" s="97">
        <v>9.9600000000000009</v>
      </c>
      <c r="CO4" s="97">
        <v>14.18</v>
      </c>
      <c r="CP4" s="97">
        <v>14.92</v>
      </c>
      <c r="CQ4" s="97">
        <v>14.92</v>
      </c>
      <c r="CR4" s="97">
        <v>15.39</v>
      </c>
      <c r="CS4" s="97">
        <v>15.39</v>
      </c>
      <c r="CT4" s="97">
        <v>14.02</v>
      </c>
      <c r="CU4" s="97">
        <v>15.79</v>
      </c>
      <c r="CV4" s="97">
        <v>9.5399999999999991</v>
      </c>
      <c r="CW4" s="97">
        <v>11.07</v>
      </c>
      <c r="CX4" s="97">
        <v>12.21</v>
      </c>
      <c r="CY4" s="97">
        <v>14.25</v>
      </c>
      <c r="CZ4" s="97">
        <v>12.97</v>
      </c>
      <c r="DA4" s="97">
        <v>9.9</v>
      </c>
      <c r="DB4" s="97">
        <v>12.72</v>
      </c>
      <c r="DC4" s="97">
        <v>12.7</v>
      </c>
      <c r="DD4" s="97">
        <v>14.53</v>
      </c>
      <c r="DE4" s="97">
        <v>16.37</v>
      </c>
      <c r="DF4" s="97">
        <v>10.23</v>
      </c>
      <c r="DG4" s="97">
        <v>8.92</v>
      </c>
      <c r="DH4" s="97">
        <v>8.92</v>
      </c>
      <c r="DI4" s="97">
        <v>0</v>
      </c>
      <c r="DJ4" s="97">
        <v>16.260000000000002</v>
      </c>
      <c r="DK4" s="97">
        <v>16.260000000000002</v>
      </c>
      <c r="DL4" s="97">
        <v>9.0500000000000007</v>
      </c>
    </row>
    <row r="5" spans="1:116" ht="15.75" x14ac:dyDescent="0.25">
      <c r="A5" s="95">
        <v>2010</v>
      </c>
      <c r="B5" s="97">
        <v>14.6</v>
      </c>
      <c r="C5" s="97">
        <v>14.6</v>
      </c>
      <c r="D5" s="97">
        <v>14.19</v>
      </c>
      <c r="E5" s="97">
        <v>13.84</v>
      </c>
      <c r="F5" s="97">
        <v>14.72</v>
      </c>
      <c r="G5" s="97">
        <v>9.7200000000000006</v>
      </c>
      <c r="H5" s="97">
        <v>9.4600000000000009</v>
      </c>
      <c r="I5" s="97">
        <v>13.49</v>
      </c>
      <c r="J5" s="97">
        <v>10.02</v>
      </c>
      <c r="K5" s="97">
        <v>20.39</v>
      </c>
      <c r="L5" s="97">
        <v>18.04</v>
      </c>
      <c r="M5" s="97">
        <v>32.67</v>
      </c>
      <c r="N5" s="97" t="s">
        <v>509</v>
      </c>
      <c r="O5" s="97">
        <v>14.15</v>
      </c>
      <c r="P5" s="97">
        <v>20.71</v>
      </c>
      <c r="Q5" s="97">
        <v>13.84</v>
      </c>
      <c r="R5" s="97">
        <v>11.79</v>
      </c>
      <c r="S5" s="97">
        <v>15.7</v>
      </c>
      <c r="T5" s="97">
        <v>21.34</v>
      </c>
      <c r="U5" s="97">
        <v>10.86</v>
      </c>
      <c r="V5" s="97">
        <v>9.7200000000000006</v>
      </c>
      <c r="W5" s="97">
        <v>11.56</v>
      </c>
      <c r="X5" s="97">
        <v>10.82</v>
      </c>
      <c r="Y5" s="97">
        <v>13.89</v>
      </c>
      <c r="Z5" s="97">
        <v>12.99</v>
      </c>
      <c r="AA5" s="97">
        <v>23.55</v>
      </c>
      <c r="AB5" s="97">
        <v>15.35</v>
      </c>
      <c r="AC5" s="97">
        <v>18.39</v>
      </c>
      <c r="AD5" s="97">
        <v>12.23</v>
      </c>
      <c r="AE5" s="97">
        <v>13.15</v>
      </c>
      <c r="AF5" s="97">
        <v>15.49</v>
      </c>
      <c r="AG5" s="97">
        <v>12.69</v>
      </c>
      <c r="AH5" s="97">
        <v>16.14</v>
      </c>
      <c r="AI5" s="97">
        <v>13.34</v>
      </c>
      <c r="AJ5" s="97">
        <v>14.07</v>
      </c>
      <c r="AK5" s="97">
        <v>15.5</v>
      </c>
      <c r="AL5" s="97">
        <v>17.48</v>
      </c>
      <c r="AM5" s="97">
        <v>11.49</v>
      </c>
      <c r="AN5" s="97">
        <v>12.5</v>
      </c>
      <c r="AO5" s="97">
        <v>16.149999999999999</v>
      </c>
      <c r="AP5" s="97">
        <v>18.29</v>
      </c>
      <c r="AQ5" s="97">
        <v>18.29</v>
      </c>
      <c r="AR5" s="97">
        <v>13.08</v>
      </c>
      <c r="AS5" s="97">
        <v>15.76</v>
      </c>
      <c r="AT5" s="97">
        <v>13.44</v>
      </c>
      <c r="AU5" s="97">
        <v>12.09</v>
      </c>
      <c r="AV5" s="97">
        <v>10.33</v>
      </c>
      <c r="AW5" s="97">
        <v>14.45</v>
      </c>
      <c r="AX5" s="97">
        <v>16.38</v>
      </c>
      <c r="AY5" s="97">
        <v>14.52</v>
      </c>
      <c r="AZ5" s="97">
        <v>13.26</v>
      </c>
      <c r="BA5" s="97">
        <v>11.41</v>
      </c>
      <c r="BB5" s="97">
        <v>11.73</v>
      </c>
      <c r="BC5" s="97">
        <v>14.15</v>
      </c>
      <c r="BD5" s="97">
        <v>9.84</v>
      </c>
      <c r="BE5" s="97">
        <v>13.23</v>
      </c>
      <c r="BF5" s="97">
        <v>12.24</v>
      </c>
      <c r="BG5" s="97">
        <v>17.239999999999998</v>
      </c>
      <c r="BH5" s="97">
        <v>20.79</v>
      </c>
      <c r="BI5" s="97">
        <v>14.63</v>
      </c>
      <c r="BJ5" s="97">
        <v>11.41</v>
      </c>
      <c r="BK5" s="97">
        <v>8.35</v>
      </c>
      <c r="BL5" s="97">
        <v>9.1</v>
      </c>
      <c r="BM5" s="97">
        <v>8.11</v>
      </c>
      <c r="BN5" s="97">
        <v>19.97</v>
      </c>
      <c r="BO5" s="97">
        <v>17.61</v>
      </c>
      <c r="BP5" s="97">
        <v>19.420000000000002</v>
      </c>
      <c r="BQ5" s="97">
        <v>21.48</v>
      </c>
      <c r="BR5" s="97">
        <v>18.14</v>
      </c>
      <c r="BS5" s="97">
        <v>21.9</v>
      </c>
      <c r="BT5" s="97">
        <v>20.8</v>
      </c>
      <c r="BU5" s="97">
        <v>23.09</v>
      </c>
      <c r="BV5" s="97">
        <v>23.01</v>
      </c>
      <c r="BW5" s="97">
        <v>21.06</v>
      </c>
      <c r="BX5" s="97">
        <v>24.02</v>
      </c>
      <c r="BY5" s="97">
        <v>14.85</v>
      </c>
      <c r="BZ5" s="97">
        <v>14.85</v>
      </c>
      <c r="CA5" s="97">
        <v>19.45</v>
      </c>
      <c r="CB5" s="97">
        <v>19.43</v>
      </c>
      <c r="CC5" s="97">
        <v>22.77</v>
      </c>
      <c r="CD5" s="97">
        <v>17.760000000000002</v>
      </c>
      <c r="CE5" s="97">
        <v>21.47</v>
      </c>
      <c r="CF5" s="97">
        <v>20.38</v>
      </c>
      <c r="CG5" s="97">
        <v>16.100000000000001</v>
      </c>
      <c r="CH5" s="97">
        <v>12.02</v>
      </c>
      <c r="CI5" s="97">
        <v>11.29</v>
      </c>
      <c r="CJ5" s="97">
        <v>11.72</v>
      </c>
      <c r="CK5" s="97">
        <v>10.76</v>
      </c>
      <c r="CL5" s="97">
        <v>13.34</v>
      </c>
      <c r="CM5" s="97">
        <v>9.52</v>
      </c>
      <c r="CN5" s="97">
        <v>10.47</v>
      </c>
      <c r="CO5" s="97">
        <v>13.9</v>
      </c>
      <c r="CP5" s="97">
        <v>15.78</v>
      </c>
      <c r="CQ5" s="97">
        <v>15.78</v>
      </c>
      <c r="CR5" s="97">
        <v>15.7</v>
      </c>
      <c r="CS5" s="97">
        <v>15.7</v>
      </c>
      <c r="CT5" s="97">
        <v>14.52</v>
      </c>
      <c r="CU5" s="97">
        <v>16.489999999999998</v>
      </c>
      <c r="CV5" s="97">
        <v>9.73</v>
      </c>
      <c r="CW5" s="97">
        <v>11.19</v>
      </c>
      <c r="CX5" s="97">
        <v>12.79</v>
      </c>
      <c r="CY5" s="97">
        <v>14.59</v>
      </c>
      <c r="CZ5" s="97">
        <v>13.31</v>
      </c>
      <c r="DA5" s="97">
        <v>10.23</v>
      </c>
      <c r="DB5" s="97">
        <v>13.62</v>
      </c>
      <c r="DC5" s="97">
        <v>12.65</v>
      </c>
      <c r="DD5" s="97">
        <v>14.64</v>
      </c>
      <c r="DE5" s="97">
        <v>13.2</v>
      </c>
      <c r="DF5" s="97">
        <v>10.5</v>
      </c>
      <c r="DG5" s="97">
        <v>9.52</v>
      </c>
      <c r="DH5" s="97">
        <v>9.52</v>
      </c>
      <c r="DI5" s="97">
        <v>0</v>
      </c>
      <c r="DJ5" s="97">
        <v>13.73</v>
      </c>
      <c r="DK5" s="97">
        <v>13.73</v>
      </c>
      <c r="DL5" s="97">
        <v>11.13</v>
      </c>
    </row>
    <row r="6" spans="1:116" ht="15.75" x14ac:dyDescent="0.25">
      <c r="A6" s="95">
        <v>2011</v>
      </c>
      <c r="B6" s="97">
        <v>14.71</v>
      </c>
      <c r="C6" s="97">
        <v>14.71</v>
      </c>
      <c r="D6" s="97">
        <v>14.49</v>
      </c>
      <c r="E6" s="97">
        <v>14.1</v>
      </c>
      <c r="F6" s="97">
        <v>14.79</v>
      </c>
      <c r="G6" s="97">
        <v>9.82</v>
      </c>
      <c r="H6" s="97">
        <v>9.61</v>
      </c>
      <c r="I6" s="97">
        <v>12.7</v>
      </c>
      <c r="J6" s="97">
        <v>9.5500000000000007</v>
      </c>
      <c r="K6" s="97">
        <v>20.53</v>
      </c>
      <c r="L6" s="97">
        <v>17.29</v>
      </c>
      <c r="M6" s="97">
        <v>33.44</v>
      </c>
      <c r="N6" s="97" t="s">
        <v>509</v>
      </c>
      <c r="O6" s="97">
        <v>13.83</v>
      </c>
      <c r="P6" s="97">
        <v>22.26</v>
      </c>
      <c r="Q6" s="97">
        <v>14.1</v>
      </c>
      <c r="R6" s="97">
        <v>11.95</v>
      </c>
      <c r="S6" s="97">
        <v>16.239999999999998</v>
      </c>
      <c r="T6" s="97">
        <v>21.3</v>
      </c>
      <c r="U6" s="97">
        <v>11.11</v>
      </c>
      <c r="V6" s="97">
        <v>10.75</v>
      </c>
      <c r="W6" s="97">
        <v>11.78</v>
      </c>
      <c r="X6" s="97">
        <v>10.85</v>
      </c>
      <c r="Y6" s="97">
        <v>14.11</v>
      </c>
      <c r="Z6" s="97">
        <v>13.4</v>
      </c>
      <c r="AA6" s="97">
        <v>18.079999999999998</v>
      </c>
      <c r="AB6" s="97">
        <v>16.16</v>
      </c>
      <c r="AC6" s="97">
        <v>19.62</v>
      </c>
      <c r="AD6" s="97">
        <v>12.25</v>
      </c>
      <c r="AE6" s="97">
        <v>13.22</v>
      </c>
      <c r="AF6" s="97">
        <v>14.4</v>
      </c>
      <c r="AG6" s="97">
        <v>12.78</v>
      </c>
      <c r="AH6" s="97">
        <v>16.91</v>
      </c>
      <c r="AI6" s="97">
        <v>13.5</v>
      </c>
      <c r="AJ6" s="97">
        <v>14.82</v>
      </c>
      <c r="AK6" s="97">
        <v>15.88</v>
      </c>
      <c r="AL6" s="97">
        <v>17.690000000000001</v>
      </c>
      <c r="AM6" s="97">
        <v>11.37</v>
      </c>
      <c r="AN6" s="97">
        <v>12.77</v>
      </c>
      <c r="AO6" s="97">
        <v>15.96</v>
      </c>
      <c r="AP6" s="97">
        <v>18.55</v>
      </c>
      <c r="AQ6" s="97">
        <v>18.55</v>
      </c>
      <c r="AR6" s="97">
        <v>13.76</v>
      </c>
      <c r="AS6" s="97">
        <v>16.34</v>
      </c>
      <c r="AT6" s="97">
        <v>13.16</v>
      </c>
      <c r="AU6" s="97">
        <v>12.89</v>
      </c>
      <c r="AV6" s="97">
        <v>9.6300000000000008</v>
      </c>
      <c r="AW6" s="97">
        <v>14.49</v>
      </c>
      <c r="AX6" s="97">
        <v>16.2</v>
      </c>
      <c r="AY6" s="97">
        <v>14.62</v>
      </c>
      <c r="AZ6" s="97">
        <v>13.46</v>
      </c>
      <c r="BA6" s="97">
        <v>11.46</v>
      </c>
      <c r="BB6" s="97">
        <v>11.4</v>
      </c>
      <c r="BC6" s="97">
        <v>14.38</v>
      </c>
      <c r="BD6" s="97">
        <v>9.89</v>
      </c>
      <c r="BE6" s="97">
        <v>13.28</v>
      </c>
      <c r="BF6" s="97">
        <v>12.3</v>
      </c>
      <c r="BG6" s="97">
        <v>14.68</v>
      </c>
      <c r="BH6" s="97">
        <v>21.17</v>
      </c>
      <c r="BI6" s="97">
        <v>14.4</v>
      </c>
      <c r="BJ6" s="97">
        <v>11.44</v>
      </c>
      <c r="BK6" s="97">
        <v>8.35</v>
      </c>
      <c r="BL6" s="97">
        <v>9.24</v>
      </c>
      <c r="BM6" s="97">
        <v>8.06</v>
      </c>
      <c r="BN6" s="97">
        <v>20.079999999999998</v>
      </c>
      <c r="BO6" s="97">
        <v>18.5</v>
      </c>
      <c r="BP6" s="97">
        <v>20.05</v>
      </c>
      <c r="BQ6" s="97">
        <v>24.25</v>
      </c>
      <c r="BR6" s="97">
        <v>18.239999999999998</v>
      </c>
      <c r="BS6" s="97">
        <v>21.29</v>
      </c>
      <c r="BT6" s="97">
        <v>21.11</v>
      </c>
      <c r="BU6" s="97">
        <v>24.44</v>
      </c>
      <c r="BV6" s="97">
        <v>25.02</v>
      </c>
      <c r="BW6" s="97">
        <v>21.23</v>
      </c>
      <c r="BX6" s="97">
        <v>24.76</v>
      </c>
      <c r="BY6" s="97">
        <v>14.41</v>
      </c>
      <c r="BZ6" s="97">
        <v>14.41</v>
      </c>
      <c r="CA6" s="97">
        <v>19.77</v>
      </c>
      <c r="CB6" s="97">
        <v>19.55</v>
      </c>
      <c r="CC6" s="97">
        <v>23.28</v>
      </c>
      <c r="CD6" s="97">
        <v>18.309999999999999</v>
      </c>
      <c r="CE6" s="97">
        <v>22.41</v>
      </c>
      <c r="CF6" s="97">
        <v>20.2</v>
      </c>
      <c r="CG6" s="97">
        <v>15.93</v>
      </c>
      <c r="CH6" s="97">
        <v>13.1</v>
      </c>
      <c r="CI6" s="97">
        <v>11.29</v>
      </c>
      <c r="CJ6" s="97">
        <v>11.73</v>
      </c>
      <c r="CK6" s="97">
        <v>10.63</v>
      </c>
      <c r="CL6" s="97">
        <v>13.24</v>
      </c>
      <c r="CM6" s="97">
        <v>9.86</v>
      </c>
      <c r="CN6" s="97">
        <v>10.07</v>
      </c>
      <c r="CO6" s="97">
        <v>14.11</v>
      </c>
      <c r="CP6" s="97">
        <v>15.65</v>
      </c>
      <c r="CQ6" s="97">
        <v>15.65</v>
      </c>
      <c r="CR6" s="97">
        <v>15.94</v>
      </c>
      <c r="CS6" s="97">
        <v>15.94</v>
      </c>
      <c r="CT6" s="97">
        <v>14.49</v>
      </c>
      <c r="CU6" s="97">
        <v>16.68</v>
      </c>
      <c r="CV6" s="97">
        <v>9.52</v>
      </c>
      <c r="CW6" s="97">
        <v>10.99</v>
      </c>
      <c r="CX6" s="97">
        <v>12.14</v>
      </c>
      <c r="CY6" s="97">
        <v>15.2</v>
      </c>
      <c r="CZ6" s="97">
        <v>13.24</v>
      </c>
      <c r="DA6" s="97">
        <v>9.9700000000000006</v>
      </c>
      <c r="DB6" s="97">
        <v>12.27</v>
      </c>
      <c r="DC6" s="97">
        <v>12.72</v>
      </c>
      <c r="DD6" s="97">
        <v>14.78</v>
      </c>
      <c r="DE6" s="97">
        <v>14.05</v>
      </c>
      <c r="DF6" s="97">
        <v>10.38</v>
      </c>
      <c r="DG6" s="97">
        <v>9.14</v>
      </c>
      <c r="DH6" s="97">
        <v>9.14</v>
      </c>
      <c r="DI6" s="97">
        <v>0</v>
      </c>
      <c r="DJ6" s="97">
        <v>14.43</v>
      </c>
      <c r="DK6" s="97">
        <v>14.43</v>
      </c>
      <c r="DL6" s="97">
        <v>19.2</v>
      </c>
    </row>
    <row r="7" spans="1:116" ht="15.75" x14ac:dyDescent="0.25">
      <c r="A7" s="95">
        <v>2012</v>
      </c>
      <c r="B7" s="97">
        <v>14.84</v>
      </c>
      <c r="C7" s="97">
        <v>14.84</v>
      </c>
      <c r="D7" s="97">
        <v>14.82</v>
      </c>
      <c r="E7" s="97">
        <v>14.5</v>
      </c>
      <c r="F7" s="97">
        <v>14.88</v>
      </c>
      <c r="G7" s="97">
        <v>9.7799999999999994</v>
      </c>
      <c r="H7" s="97">
        <v>9.5299999999999994</v>
      </c>
      <c r="I7" s="97">
        <v>13.74</v>
      </c>
      <c r="J7" s="97">
        <v>10.24</v>
      </c>
      <c r="K7" s="97">
        <v>20.079999999999998</v>
      </c>
      <c r="L7" s="97">
        <v>16.89</v>
      </c>
      <c r="M7" s="97">
        <v>34.950000000000003</v>
      </c>
      <c r="N7" s="97" t="s">
        <v>509</v>
      </c>
      <c r="O7" s="97">
        <v>12.56</v>
      </c>
      <c r="P7" s="97">
        <v>20.88</v>
      </c>
      <c r="Q7" s="97">
        <v>14.5</v>
      </c>
      <c r="R7" s="97">
        <v>11.77</v>
      </c>
      <c r="S7" s="97">
        <v>16.45</v>
      </c>
      <c r="T7" s="97">
        <v>21.68</v>
      </c>
      <c r="U7" s="97">
        <v>11.17</v>
      </c>
      <c r="V7" s="97">
        <v>10.58</v>
      </c>
      <c r="W7" s="97">
        <v>11.15</v>
      </c>
      <c r="X7" s="97">
        <v>10.93</v>
      </c>
      <c r="Y7" s="97">
        <v>14.26</v>
      </c>
      <c r="Z7" s="97">
        <v>13.41</v>
      </c>
      <c r="AA7" s="97">
        <v>25.28</v>
      </c>
      <c r="AB7" s="97">
        <v>16.54</v>
      </c>
      <c r="AC7" s="97">
        <v>20.34</v>
      </c>
      <c r="AD7" s="97">
        <v>12.39</v>
      </c>
      <c r="AE7" s="97">
        <v>14.06</v>
      </c>
      <c r="AF7" s="97">
        <v>16.13</v>
      </c>
      <c r="AG7" s="97">
        <v>12.9</v>
      </c>
      <c r="AH7" s="97">
        <v>17.16</v>
      </c>
      <c r="AI7" s="97">
        <v>13.48</v>
      </c>
      <c r="AJ7" s="97">
        <v>15.49</v>
      </c>
      <c r="AK7" s="97">
        <v>15.89</v>
      </c>
      <c r="AL7" s="97">
        <v>18.98</v>
      </c>
      <c r="AM7" s="97">
        <v>11.58</v>
      </c>
      <c r="AN7" s="97">
        <v>13.27</v>
      </c>
      <c r="AO7" s="97">
        <v>16.649999999999999</v>
      </c>
      <c r="AP7" s="97">
        <v>18.64</v>
      </c>
      <c r="AQ7" s="97">
        <v>18.64</v>
      </c>
      <c r="AR7" s="97">
        <v>14.09</v>
      </c>
      <c r="AS7" s="97">
        <v>15.76</v>
      </c>
      <c r="AT7" s="97">
        <v>13.35</v>
      </c>
      <c r="AU7" s="97">
        <v>13.4</v>
      </c>
      <c r="AV7" s="97">
        <v>16.920000000000002</v>
      </c>
      <c r="AW7" s="97">
        <v>14.83</v>
      </c>
      <c r="AX7" s="97">
        <v>16.77</v>
      </c>
      <c r="AY7" s="97">
        <v>15.01</v>
      </c>
      <c r="AZ7" s="97">
        <v>13.55</v>
      </c>
      <c r="BA7" s="97">
        <v>11.56</v>
      </c>
      <c r="BB7" s="97">
        <v>11.38</v>
      </c>
      <c r="BC7" s="97">
        <v>14.25</v>
      </c>
      <c r="BD7" s="97">
        <v>10.11</v>
      </c>
      <c r="BE7" s="97">
        <v>13.67</v>
      </c>
      <c r="BF7" s="97">
        <v>12.62</v>
      </c>
      <c r="BG7" s="97">
        <v>16.27</v>
      </c>
      <c r="BH7" s="97">
        <v>21.44</v>
      </c>
      <c r="BI7" s="97">
        <v>15.11</v>
      </c>
      <c r="BJ7" s="97">
        <v>11.57</v>
      </c>
      <c r="BK7" s="97">
        <v>8.4</v>
      </c>
      <c r="BL7" s="97">
        <v>9</v>
      </c>
      <c r="BM7" s="97">
        <v>8.19</v>
      </c>
      <c r="BN7" s="97">
        <v>20.5</v>
      </c>
      <c r="BO7" s="97">
        <v>18.600000000000001</v>
      </c>
      <c r="BP7" s="97">
        <v>18.57</v>
      </c>
      <c r="BQ7" s="97">
        <v>22.62</v>
      </c>
      <c r="BR7" s="97">
        <v>19.57</v>
      </c>
      <c r="BS7" s="97">
        <v>21.44</v>
      </c>
      <c r="BT7" s="97">
        <v>21.68</v>
      </c>
      <c r="BU7" s="97">
        <v>23.42</v>
      </c>
      <c r="BV7" s="97">
        <v>23.86</v>
      </c>
      <c r="BW7" s="97">
        <v>21.71</v>
      </c>
      <c r="BX7" s="97">
        <v>23.43</v>
      </c>
      <c r="BY7" s="97">
        <v>14.67</v>
      </c>
      <c r="BZ7" s="97">
        <v>14.67</v>
      </c>
      <c r="CA7" s="97">
        <v>19.5</v>
      </c>
      <c r="CB7" s="97">
        <v>20.04</v>
      </c>
      <c r="CC7" s="97">
        <v>20.65</v>
      </c>
      <c r="CD7" s="97">
        <v>18.5</v>
      </c>
      <c r="CE7" s="97">
        <v>22.58</v>
      </c>
      <c r="CF7" s="97">
        <v>19.12</v>
      </c>
      <c r="CG7" s="97">
        <v>16.170000000000002</v>
      </c>
      <c r="CH7" s="97">
        <v>13.23</v>
      </c>
      <c r="CI7" s="97">
        <v>11.51</v>
      </c>
      <c r="CJ7" s="97">
        <v>11.95</v>
      </c>
      <c r="CK7" s="97">
        <v>11.02</v>
      </c>
      <c r="CL7" s="97">
        <v>13.94</v>
      </c>
      <c r="CM7" s="97">
        <v>9.85</v>
      </c>
      <c r="CN7" s="97">
        <v>9.99</v>
      </c>
      <c r="CO7" s="97">
        <v>14.3</v>
      </c>
      <c r="CP7" s="97">
        <v>15.76</v>
      </c>
      <c r="CQ7" s="97">
        <v>15.76</v>
      </c>
      <c r="CR7" s="97">
        <v>16.02</v>
      </c>
      <c r="CS7" s="97">
        <v>16.02</v>
      </c>
      <c r="CT7" s="97">
        <v>14.65</v>
      </c>
      <c r="CU7" s="97">
        <v>16.899999999999999</v>
      </c>
      <c r="CV7" s="97">
        <v>9.66</v>
      </c>
      <c r="CW7" s="97">
        <v>10.96</v>
      </c>
      <c r="CX7" s="97">
        <v>12.76</v>
      </c>
      <c r="CY7" s="97">
        <v>15.03</v>
      </c>
      <c r="CZ7" s="97">
        <v>13.4</v>
      </c>
      <c r="DA7" s="97">
        <v>10.53</v>
      </c>
      <c r="DB7" s="97">
        <v>13.3</v>
      </c>
      <c r="DC7" s="97">
        <v>13.03</v>
      </c>
      <c r="DD7" s="97">
        <v>15.17</v>
      </c>
      <c r="DE7" s="97">
        <v>13.93</v>
      </c>
      <c r="DF7" s="97">
        <v>10.64</v>
      </c>
      <c r="DG7" s="97">
        <v>9.49</v>
      </c>
      <c r="DH7" s="97">
        <v>9.49</v>
      </c>
      <c r="DI7" s="97">
        <v>0</v>
      </c>
      <c r="DJ7" s="97">
        <v>15.82</v>
      </c>
      <c r="DK7" s="97">
        <v>15.82</v>
      </c>
      <c r="DL7" s="97">
        <v>11.06</v>
      </c>
    </row>
    <row r="8" spans="1:116" ht="15.75" x14ac:dyDescent="0.25">
      <c r="A8" s="95">
        <v>2013</v>
      </c>
      <c r="B8" s="97">
        <v>15.13</v>
      </c>
      <c r="C8" s="97">
        <v>15.14</v>
      </c>
      <c r="D8" s="97">
        <v>15.31</v>
      </c>
      <c r="E8" s="97">
        <v>14.86</v>
      </c>
      <c r="F8" s="97">
        <v>15.14</v>
      </c>
      <c r="G8" s="97">
        <v>10.4</v>
      </c>
      <c r="H8" s="97">
        <v>10.119999999999999</v>
      </c>
      <c r="I8" s="97">
        <v>13.8</v>
      </c>
      <c r="J8" s="97">
        <v>12.13</v>
      </c>
      <c r="K8" s="97">
        <v>22.01</v>
      </c>
      <c r="L8" s="97">
        <v>19.61</v>
      </c>
      <c r="M8" s="97">
        <v>35.76</v>
      </c>
      <c r="N8" s="97" t="s">
        <v>509</v>
      </c>
      <c r="O8" s="97">
        <v>17.07</v>
      </c>
      <c r="P8" s="97">
        <v>22.41</v>
      </c>
      <c r="Q8" s="97">
        <v>14.86</v>
      </c>
      <c r="R8" s="97">
        <v>12.15</v>
      </c>
      <c r="S8" s="97">
        <v>17.78</v>
      </c>
      <c r="T8" s="97">
        <v>27.25</v>
      </c>
      <c r="U8" s="97">
        <v>11.78</v>
      </c>
      <c r="V8" s="97">
        <v>10.69</v>
      </c>
      <c r="W8" s="97">
        <v>11.53</v>
      </c>
      <c r="X8" s="97">
        <v>11.47</v>
      </c>
      <c r="Y8" s="97">
        <v>14.17</v>
      </c>
      <c r="Z8" s="97">
        <v>13.34</v>
      </c>
      <c r="AA8" s="97">
        <v>25.5</v>
      </c>
      <c r="AB8" s="97">
        <v>16.510000000000002</v>
      </c>
      <c r="AC8" s="97">
        <v>20.12</v>
      </c>
      <c r="AD8" s="97">
        <v>12.99</v>
      </c>
      <c r="AE8" s="97">
        <v>13.75</v>
      </c>
      <c r="AF8" s="97">
        <v>16.149999999999999</v>
      </c>
      <c r="AG8" s="97">
        <v>13.19</v>
      </c>
      <c r="AH8" s="97">
        <v>17.55</v>
      </c>
      <c r="AI8" s="97">
        <v>14.62</v>
      </c>
      <c r="AJ8" s="97">
        <v>15.74</v>
      </c>
      <c r="AK8" s="97">
        <v>17</v>
      </c>
      <c r="AL8" s="97">
        <v>18.79</v>
      </c>
      <c r="AM8" s="97">
        <v>11.57</v>
      </c>
      <c r="AN8" s="97">
        <v>13.06</v>
      </c>
      <c r="AO8" s="97">
        <v>17.34</v>
      </c>
      <c r="AP8" s="97">
        <v>20.45</v>
      </c>
      <c r="AQ8" s="97">
        <v>20.45</v>
      </c>
      <c r="AR8" s="97">
        <v>14.74</v>
      </c>
      <c r="AS8" s="97">
        <v>16.45</v>
      </c>
      <c r="AT8" s="97">
        <v>14.75</v>
      </c>
      <c r="AU8" s="97">
        <v>13.93</v>
      </c>
      <c r="AV8" s="97">
        <v>14.23</v>
      </c>
      <c r="AW8" s="97">
        <v>15.12</v>
      </c>
      <c r="AX8" s="97">
        <v>16.88</v>
      </c>
      <c r="AY8" s="97">
        <v>15.8</v>
      </c>
      <c r="AZ8" s="97">
        <v>13.69</v>
      </c>
      <c r="BA8" s="97">
        <v>11.99</v>
      </c>
      <c r="BB8" s="97">
        <v>11.74</v>
      </c>
      <c r="BC8" s="97">
        <v>14.7</v>
      </c>
      <c r="BD8" s="97">
        <v>10.49</v>
      </c>
      <c r="BE8" s="97">
        <v>14.19</v>
      </c>
      <c r="BF8" s="97">
        <v>13</v>
      </c>
      <c r="BG8" s="97">
        <v>15.75</v>
      </c>
      <c r="BH8" s="97">
        <v>24.54</v>
      </c>
      <c r="BI8" s="97">
        <v>15.37</v>
      </c>
      <c r="BJ8" s="97">
        <v>12.17</v>
      </c>
      <c r="BK8" s="97">
        <v>8.57</v>
      </c>
      <c r="BL8" s="97">
        <v>9.33</v>
      </c>
      <c r="BM8" s="97">
        <v>8.31</v>
      </c>
      <c r="BN8" s="97">
        <v>20.34</v>
      </c>
      <c r="BO8" s="97">
        <v>18.989999999999998</v>
      </c>
      <c r="BP8" s="97">
        <v>17.97</v>
      </c>
      <c r="BQ8" s="97">
        <v>22.11</v>
      </c>
      <c r="BR8" s="97">
        <v>18.72</v>
      </c>
      <c r="BS8" s="97">
        <v>21.39</v>
      </c>
      <c r="BT8" s="97">
        <v>21.94</v>
      </c>
      <c r="BU8" s="97">
        <v>25.13</v>
      </c>
      <c r="BV8" s="97">
        <v>25.91</v>
      </c>
      <c r="BW8" s="97">
        <v>22.21</v>
      </c>
      <c r="BX8" s="97">
        <v>25</v>
      </c>
      <c r="BY8" s="97">
        <v>14.59</v>
      </c>
      <c r="BZ8" s="97">
        <v>14.59</v>
      </c>
      <c r="CA8" s="97">
        <v>19.79</v>
      </c>
      <c r="CB8" s="97">
        <v>20.059999999999999</v>
      </c>
      <c r="CC8" s="97">
        <v>21.39</v>
      </c>
      <c r="CD8" s="97">
        <v>19.079999999999998</v>
      </c>
      <c r="CE8" s="97">
        <v>22.17</v>
      </c>
      <c r="CF8" s="97">
        <v>20.03</v>
      </c>
      <c r="CG8" s="97">
        <v>15.66</v>
      </c>
      <c r="CH8" s="97">
        <v>13.09</v>
      </c>
      <c r="CI8" s="97">
        <v>11.85</v>
      </c>
      <c r="CJ8" s="97">
        <v>12.57</v>
      </c>
      <c r="CK8" s="97">
        <v>11.16</v>
      </c>
      <c r="CL8" s="97">
        <v>15.61</v>
      </c>
      <c r="CM8" s="97">
        <v>9.52</v>
      </c>
      <c r="CN8" s="97">
        <v>10.32</v>
      </c>
      <c r="CO8" s="97">
        <v>15.06</v>
      </c>
      <c r="CP8" s="97">
        <v>16</v>
      </c>
      <c r="CQ8" s="97">
        <v>16</v>
      </c>
      <c r="CR8" s="97">
        <v>16.16</v>
      </c>
      <c r="CS8" s="97">
        <v>16.16</v>
      </c>
      <c r="CT8" s="97">
        <v>14.67</v>
      </c>
      <c r="CU8" s="97">
        <v>17</v>
      </c>
      <c r="CV8" s="97">
        <v>9.61</v>
      </c>
      <c r="CW8" s="97">
        <v>11.17</v>
      </c>
      <c r="CX8" s="97">
        <v>12.85</v>
      </c>
      <c r="CY8" s="97">
        <v>15.47</v>
      </c>
      <c r="CZ8" s="97">
        <v>13.63</v>
      </c>
      <c r="DA8" s="97">
        <v>10.66</v>
      </c>
      <c r="DB8" s="97">
        <v>13.32</v>
      </c>
      <c r="DC8" s="97">
        <v>13.43</v>
      </c>
      <c r="DD8" s="97">
        <v>15.52</v>
      </c>
      <c r="DE8" s="97">
        <v>15.49</v>
      </c>
      <c r="DF8" s="97">
        <v>10.65</v>
      </c>
      <c r="DG8" s="97">
        <v>9.68</v>
      </c>
      <c r="DH8" s="97">
        <v>9.68</v>
      </c>
      <c r="DI8" s="97">
        <v>0</v>
      </c>
      <c r="DJ8" s="97">
        <v>15.84</v>
      </c>
      <c r="DK8" s="97">
        <v>15.84</v>
      </c>
      <c r="DL8" s="97">
        <v>9.26</v>
      </c>
    </row>
    <row r="9" spans="1:116" ht="15.75" x14ac:dyDescent="0.25">
      <c r="A9" s="95">
        <v>2014</v>
      </c>
      <c r="B9" s="97">
        <v>15.12</v>
      </c>
      <c r="C9" s="97">
        <v>15.12</v>
      </c>
      <c r="D9" s="97">
        <v>15.24</v>
      </c>
      <c r="E9" s="97">
        <v>14.86</v>
      </c>
      <c r="F9" s="97">
        <v>15.15</v>
      </c>
      <c r="G9" s="97">
        <v>10.210000000000001</v>
      </c>
      <c r="H9" s="97">
        <v>9.92</v>
      </c>
      <c r="I9" s="97">
        <v>13.3</v>
      </c>
      <c r="J9" s="97">
        <v>11.95</v>
      </c>
      <c r="K9" s="97">
        <v>20.86</v>
      </c>
      <c r="L9" s="97">
        <v>19.28</v>
      </c>
      <c r="M9" s="97">
        <v>33.11</v>
      </c>
      <c r="N9" s="97" t="s">
        <v>509</v>
      </c>
      <c r="O9" s="97">
        <v>14.72</v>
      </c>
      <c r="P9" s="97">
        <v>22.66</v>
      </c>
      <c r="Q9" s="97">
        <v>14.86</v>
      </c>
      <c r="R9" s="97">
        <v>11.97</v>
      </c>
      <c r="S9" s="97">
        <v>18.48</v>
      </c>
      <c r="T9" s="97">
        <v>21.01</v>
      </c>
      <c r="U9" s="97">
        <v>11.64</v>
      </c>
      <c r="V9" s="97">
        <v>10.5</v>
      </c>
      <c r="W9" s="97">
        <v>10.050000000000001</v>
      </c>
      <c r="X9" s="97">
        <v>11.74</v>
      </c>
      <c r="Y9" s="97">
        <v>14.44</v>
      </c>
      <c r="Z9" s="97">
        <v>13.75</v>
      </c>
      <c r="AA9" s="97">
        <v>25.81</v>
      </c>
      <c r="AB9" s="97">
        <v>17.03</v>
      </c>
      <c r="AC9" s="97">
        <v>20.87</v>
      </c>
      <c r="AD9" s="97">
        <v>13.29</v>
      </c>
      <c r="AE9" s="97">
        <v>14.04</v>
      </c>
      <c r="AF9" s="97">
        <v>16.52</v>
      </c>
      <c r="AG9" s="97">
        <v>13.15</v>
      </c>
      <c r="AH9" s="97">
        <v>17.010000000000002</v>
      </c>
      <c r="AI9" s="97">
        <v>14.99</v>
      </c>
      <c r="AJ9" s="97">
        <v>15.84</v>
      </c>
      <c r="AK9" s="97">
        <v>16.62</v>
      </c>
      <c r="AL9" s="97">
        <v>19.260000000000002</v>
      </c>
      <c r="AM9" s="97">
        <v>11.35</v>
      </c>
      <c r="AN9" s="97">
        <v>13.35</v>
      </c>
      <c r="AO9" s="97">
        <v>16.809999999999999</v>
      </c>
      <c r="AP9" s="97">
        <v>20.21</v>
      </c>
      <c r="AQ9" s="97">
        <v>20.21</v>
      </c>
      <c r="AR9" s="97">
        <v>14.55</v>
      </c>
      <c r="AS9" s="97">
        <v>16.89</v>
      </c>
      <c r="AT9" s="97">
        <v>15.8</v>
      </c>
      <c r="AU9" s="97">
        <v>13.42</v>
      </c>
      <c r="AV9" s="97" t="s">
        <v>211</v>
      </c>
      <c r="AW9" s="97">
        <v>14.98</v>
      </c>
      <c r="AX9" s="97">
        <v>16.399999999999999</v>
      </c>
      <c r="AY9" s="97">
        <v>15.64</v>
      </c>
      <c r="AZ9" s="97">
        <v>13.89</v>
      </c>
      <c r="BA9" s="97">
        <v>12.08</v>
      </c>
      <c r="BB9" s="97">
        <v>11.84</v>
      </c>
      <c r="BC9" s="97">
        <v>14.85</v>
      </c>
      <c r="BD9" s="97">
        <v>10.52</v>
      </c>
      <c r="BE9" s="97">
        <v>14.21</v>
      </c>
      <c r="BF9" s="97">
        <v>13.05</v>
      </c>
      <c r="BG9" s="97">
        <v>16.14</v>
      </c>
      <c r="BH9" s="97">
        <v>22.66</v>
      </c>
      <c r="BI9" s="97">
        <v>15.42</v>
      </c>
      <c r="BJ9" s="97">
        <v>12.65</v>
      </c>
      <c r="BK9" s="97">
        <v>8.6</v>
      </c>
      <c r="BL9" s="97">
        <v>9.25</v>
      </c>
      <c r="BM9" s="97">
        <v>8.3800000000000008</v>
      </c>
      <c r="BN9" s="97">
        <v>20.420000000000002</v>
      </c>
      <c r="BO9" s="97">
        <v>20.63</v>
      </c>
      <c r="BP9" s="97">
        <v>16.75</v>
      </c>
      <c r="BQ9" s="97">
        <v>22.15</v>
      </c>
      <c r="BR9" s="97">
        <v>18.84</v>
      </c>
      <c r="BS9" s="97">
        <v>21.3</v>
      </c>
      <c r="BT9" s="97">
        <v>20.9</v>
      </c>
      <c r="BU9" s="97">
        <v>25.99</v>
      </c>
      <c r="BV9" s="97">
        <v>27.53</v>
      </c>
      <c r="BW9" s="97">
        <v>22.15</v>
      </c>
      <c r="BX9" s="97">
        <v>24.87</v>
      </c>
      <c r="BY9" s="97">
        <v>15.11</v>
      </c>
      <c r="BZ9" s="97">
        <v>15.11</v>
      </c>
      <c r="CA9" s="97">
        <v>19.43</v>
      </c>
      <c r="CB9" s="97">
        <v>19.45</v>
      </c>
      <c r="CC9" s="97">
        <v>20.27</v>
      </c>
      <c r="CD9" s="97">
        <v>19.47</v>
      </c>
      <c r="CE9" s="97">
        <v>22.18</v>
      </c>
      <c r="CF9" s="97">
        <v>18.98</v>
      </c>
      <c r="CG9" s="97">
        <v>15.91</v>
      </c>
      <c r="CH9" s="97">
        <v>14</v>
      </c>
      <c r="CI9" s="97">
        <v>11.8</v>
      </c>
      <c r="CJ9" s="97">
        <v>12.84</v>
      </c>
      <c r="CK9" s="97">
        <v>10.94</v>
      </c>
      <c r="CL9" s="97">
        <v>14.84</v>
      </c>
      <c r="CM9" s="97">
        <v>9.85</v>
      </c>
      <c r="CN9" s="97">
        <v>10.4</v>
      </c>
      <c r="CO9" s="97">
        <v>14.55</v>
      </c>
      <c r="CP9" s="97">
        <v>16.16</v>
      </c>
      <c r="CQ9" s="97">
        <v>16.16</v>
      </c>
      <c r="CR9" s="97">
        <v>16.37</v>
      </c>
      <c r="CS9" s="97">
        <v>16.37</v>
      </c>
      <c r="CT9" s="97">
        <v>14.56</v>
      </c>
      <c r="CU9" s="97">
        <v>16.8</v>
      </c>
      <c r="CV9" s="97">
        <v>9.81</v>
      </c>
      <c r="CW9" s="97">
        <v>10.95</v>
      </c>
      <c r="CX9" s="97">
        <v>12.84</v>
      </c>
      <c r="CY9" s="97">
        <v>15.91</v>
      </c>
      <c r="CZ9" s="97">
        <v>13.92</v>
      </c>
      <c r="DA9" s="97">
        <v>10.19</v>
      </c>
      <c r="DB9" s="97">
        <v>13.26</v>
      </c>
      <c r="DC9" s="97">
        <v>13.42</v>
      </c>
      <c r="DD9" s="97">
        <v>15.28</v>
      </c>
      <c r="DE9" s="97">
        <v>16.059999999999999</v>
      </c>
      <c r="DF9" s="97">
        <v>10.77</v>
      </c>
      <c r="DG9" s="97">
        <v>9.76</v>
      </c>
      <c r="DH9" s="97">
        <v>9.76</v>
      </c>
      <c r="DI9" s="97">
        <v>0</v>
      </c>
      <c r="DJ9" s="97">
        <v>15.27</v>
      </c>
      <c r="DK9" s="97">
        <v>15.27</v>
      </c>
      <c r="DL9" s="97">
        <v>9.3699999999999992</v>
      </c>
    </row>
    <row r="10" spans="1:116" ht="15.75" x14ac:dyDescent="0.25">
      <c r="A10" s="95">
        <v>2015</v>
      </c>
      <c r="B10" s="97">
        <v>15.26</v>
      </c>
      <c r="C10" s="97">
        <v>15.26</v>
      </c>
      <c r="D10" s="97">
        <v>15.5</v>
      </c>
      <c r="E10" s="97">
        <v>15.07</v>
      </c>
      <c r="F10" s="97">
        <v>15.26</v>
      </c>
      <c r="G10" s="97">
        <v>10.56</v>
      </c>
      <c r="H10" s="97">
        <v>10.11</v>
      </c>
      <c r="I10" s="97">
        <v>14.69</v>
      </c>
      <c r="J10" s="97">
        <v>14.28</v>
      </c>
      <c r="K10" s="97">
        <v>21.28</v>
      </c>
      <c r="L10" s="97" t="s">
        <v>211</v>
      </c>
      <c r="M10" s="97">
        <v>39.090000000000003</v>
      </c>
      <c r="N10" s="97" t="s">
        <v>509</v>
      </c>
      <c r="O10" s="97">
        <v>15.39</v>
      </c>
      <c r="P10" s="97">
        <v>23.29</v>
      </c>
      <c r="Q10" s="97">
        <v>15.07</v>
      </c>
      <c r="R10" s="97">
        <v>12.33</v>
      </c>
      <c r="S10" s="97">
        <v>18.68</v>
      </c>
      <c r="T10" s="97">
        <v>23.94</v>
      </c>
      <c r="U10" s="97">
        <v>12.01</v>
      </c>
      <c r="V10" s="97">
        <v>11.07</v>
      </c>
      <c r="W10" s="97">
        <v>10.4</v>
      </c>
      <c r="X10" s="97">
        <v>11.52</v>
      </c>
      <c r="Y10" s="97">
        <v>14.58</v>
      </c>
      <c r="Z10" s="97">
        <v>14.22</v>
      </c>
      <c r="AA10" s="97">
        <v>25.27</v>
      </c>
      <c r="AB10" s="97">
        <v>17.309999999999999</v>
      </c>
      <c r="AC10" s="97">
        <v>19.940000000000001</v>
      </c>
      <c r="AD10" s="97">
        <v>13.56</v>
      </c>
      <c r="AE10" s="97">
        <v>14.02</v>
      </c>
      <c r="AF10" s="97">
        <v>16.57</v>
      </c>
      <c r="AG10" s="97">
        <v>13.58</v>
      </c>
      <c r="AH10" s="97">
        <v>17.600000000000001</v>
      </c>
      <c r="AI10" s="97">
        <v>14.81</v>
      </c>
      <c r="AJ10" s="97">
        <v>16.14</v>
      </c>
      <c r="AK10" s="97">
        <v>17.420000000000002</v>
      </c>
      <c r="AL10" s="97">
        <v>19.38</v>
      </c>
      <c r="AM10" s="97">
        <v>11.22</v>
      </c>
      <c r="AN10" s="97">
        <v>13.8</v>
      </c>
      <c r="AO10" s="97">
        <v>17.11</v>
      </c>
      <c r="AP10" s="97">
        <v>20.8</v>
      </c>
      <c r="AQ10" s="97">
        <v>20.8</v>
      </c>
      <c r="AR10" s="97">
        <v>15.11</v>
      </c>
      <c r="AS10" s="97">
        <v>17.649999999999999</v>
      </c>
      <c r="AT10" s="97">
        <v>16.13</v>
      </c>
      <c r="AU10" s="97">
        <v>13.87</v>
      </c>
      <c r="AV10" s="97">
        <v>13.99</v>
      </c>
      <c r="AW10" s="97">
        <v>15.1</v>
      </c>
      <c r="AX10" s="97">
        <v>16.62</v>
      </c>
      <c r="AY10" s="97">
        <v>15.62</v>
      </c>
      <c r="AZ10" s="97">
        <v>14.03</v>
      </c>
      <c r="BA10" s="97">
        <v>12.24</v>
      </c>
      <c r="BB10" s="97">
        <v>11.99</v>
      </c>
      <c r="BC10" s="97">
        <v>14.8</v>
      </c>
      <c r="BD10" s="97">
        <v>10.8</v>
      </c>
      <c r="BE10" s="97">
        <v>14.92</v>
      </c>
      <c r="BF10" s="97">
        <v>13.59</v>
      </c>
      <c r="BG10" s="97">
        <v>15.64</v>
      </c>
      <c r="BH10" s="97">
        <v>24.64</v>
      </c>
      <c r="BI10" s="97">
        <v>15.98</v>
      </c>
      <c r="BJ10" s="97">
        <v>13.4</v>
      </c>
      <c r="BK10" s="97">
        <v>8.76</v>
      </c>
      <c r="BL10" s="97">
        <v>9.5399999999999991</v>
      </c>
      <c r="BM10" s="97">
        <v>8.51</v>
      </c>
      <c r="BN10" s="97">
        <v>20.75</v>
      </c>
      <c r="BO10" s="97">
        <v>19.100000000000001</v>
      </c>
      <c r="BP10" s="97">
        <v>17.32</v>
      </c>
      <c r="BQ10" s="97">
        <v>22.99</v>
      </c>
      <c r="BR10" s="97">
        <v>19.739999999999998</v>
      </c>
      <c r="BS10" s="97">
        <v>21.67</v>
      </c>
      <c r="BT10" s="97">
        <v>21.97</v>
      </c>
      <c r="BU10" s="97">
        <v>25.32</v>
      </c>
      <c r="BV10" s="97">
        <v>27.15</v>
      </c>
      <c r="BW10" s="97">
        <v>21.99</v>
      </c>
      <c r="BX10" s="97">
        <v>23.94</v>
      </c>
      <c r="BY10" s="97">
        <v>15.5</v>
      </c>
      <c r="BZ10" s="97">
        <v>15.5</v>
      </c>
      <c r="CA10" s="97">
        <v>19.53</v>
      </c>
      <c r="CB10" s="97">
        <v>19.46</v>
      </c>
      <c r="CC10" s="97">
        <v>20.74</v>
      </c>
      <c r="CD10" s="97">
        <v>19.16</v>
      </c>
      <c r="CE10" s="97">
        <v>23.12</v>
      </c>
      <c r="CF10" s="97">
        <v>18.690000000000001</v>
      </c>
      <c r="CG10" s="97">
        <v>16.739999999999998</v>
      </c>
      <c r="CH10" s="97">
        <v>13.75</v>
      </c>
      <c r="CI10" s="97">
        <v>12.15</v>
      </c>
      <c r="CJ10" s="97">
        <v>13.05</v>
      </c>
      <c r="CK10" s="97">
        <v>11.14</v>
      </c>
      <c r="CL10" s="97">
        <v>15.14</v>
      </c>
      <c r="CM10" s="97">
        <v>9.7899999999999991</v>
      </c>
      <c r="CN10" s="97">
        <v>10.85</v>
      </c>
      <c r="CO10" s="97">
        <v>15.14</v>
      </c>
      <c r="CP10" s="97">
        <v>16.350000000000001</v>
      </c>
      <c r="CQ10" s="97">
        <v>16.350000000000001</v>
      </c>
      <c r="CR10" s="97">
        <v>16.62</v>
      </c>
      <c r="CS10" s="97">
        <v>16.62</v>
      </c>
      <c r="CT10" s="97">
        <v>14.63</v>
      </c>
      <c r="CU10" s="97">
        <v>16.850000000000001</v>
      </c>
      <c r="CV10" s="97">
        <v>10.08</v>
      </c>
      <c r="CW10" s="97">
        <v>11.19</v>
      </c>
      <c r="CX10" s="97">
        <v>13.21</v>
      </c>
      <c r="CY10" s="97">
        <v>17.86</v>
      </c>
      <c r="CZ10" s="97">
        <v>13.67</v>
      </c>
      <c r="DA10" s="97">
        <v>10.23</v>
      </c>
      <c r="DB10" s="97">
        <v>13.55</v>
      </c>
      <c r="DC10" s="97">
        <v>13.41</v>
      </c>
      <c r="DD10" s="97">
        <v>15.9</v>
      </c>
      <c r="DE10" s="97">
        <v>15.29</v>
      </c>
      <c r="DF10" s="97">
        <v>10.83</v>
      </c>
      <c r="DG10" s="97">
        <v>10.3</v>
      </c>
      <c r="DH10" s="97">
        <v>10.3</v>
      </c>
      <c r="DI10" s="97">
        <v>0</v>
      </c>
      <c r="DJ10" s="97">
        <v>14.5</v>
      </c>
      <c r="DK10" s="97">
        <v>14.5</v>
      </c>
      <c r="DL10" s="97">
        <v>11.12</v>
      </c>
    </row>
    <row r="11" spans="1:116" ht="15.75" x14ac:dyDescent="0.25">
      <c r="A11" s="95">
        <v>2016</v>
      </c>
      <c r="B11" s="97">
        <v>15.73</v>
      </c>
      <c r="C11" s="97">
        <v>15.73</v>
      </c>
      <c r="D11" s="97">
        <v>16.14</v>
      </c>
      <c r="E11" s="97">
        <v>15.77</v>
      </c>
      <c r="F11" s="97">
        <v>15.71</v>
      </c>
      <c r="G11" s="97">
        <v>10.88</v>
      </c>
      <c r="H11" s="97">
        <v>10.32</v>
      </c>
      <c r="I11" s="97">
        <v>14.87</v>
      </c>
      <c r="J11" s="97">
        <v>18.489999999999998</v>
      </c>
      <c r="K11" s="97">
        <v>20.21</v>
      </c>
      <c r="L11" s="97" t="s">
        <v>211</v>
      </c>
      <c r="M11" s="97">
        <v>36.93</v>
      </c>
      <c r="N11" s="97" t="s">
        <v>509</v>
      </c>
      <c r="O11" s="97">
        <v>15.55</v>
      </c>
      <c r="P11" s="97">
        <v>22.27</v>
      </c>
      <c r="Q11" s="97">
        <v>15.77</v>
      </c>
      <c r="R11" s="97">
        <v>12.67</v>
      </c>
      <c r="S11" s="97">
        <v>19.690000000000001</v>
      </c>
      <c r="T11" s="97" t="s">
        <v>509</v>
      </c>
      <c r="U11" s="97">
        <v>12.58</v>
      </c>
      <c r="V11" s="97">
        <v>11.3</v>
      </c>
      <c r="W11" s="97">
        <v>11.03</v>
      </c>
      <c r="X11" s="97">
        <v>12.25</v>
      </c>
      <c r="Y11" s="97">
        <v>15.82</v>
      </c>
      <c r="Z11" s="97">
        <v>14.99</v>
      </c>
      <c r="AA11" s="97">
        <v>25.68</v>
      </c>
      <c r="AB11" s="97">
        <v>17.55</v>
      </c>
      <c r="AC11" s="97">
        <v>26.09</v>
      </c>
      <c r="AD11" s="97">
        <v>13.72</v>
      </c>
      <c r="AE11" s="97">
        <v>13.86</v>
      </c>
      <c r="AF11" s="97">
        <v>17.25</v>
      </c>
      <c r="AG11" s="97">
        <v>14.32</v>
      </c>
      <c r="AH11" s="97">
        <v>18.170000000000002</v>
      </c>
      <c r="AI11" s="97">
        <v>15.81</v>
      </c>
      <c r="AJ11" s="97">
        <v>16.52</v>
      </c>
      <c r="AK11" s="97">
        <v>18.48</v>
      </c>
      <c r="AL11" s="97">
        <v>20.22</v>
      </c>
      <c r="AM11" s="97">
        <v>12.43</v>
      </c>
      <c r="AN11" s="97">
        <v>14.51</v>
      </c>
      <c r="AO11" s="97">
        <v>17.510000000000002</v>
      </c>
      <c r="AP11" s="97">
        <v>21.36</v>
      </c>
      <c r="AQ11" s="97">
        <v>21.36</v>
      </c>
      <c r="AR11" s="97">
        <v>15.33</v>
      </c>
      <c r="AS11" s="97">
        <v>17.54</v>
      </c>
      <c r="AT11" s="97">
        <v>16.329999999999998</v>
      </c>
      <c r="AU11" s="97">
        <v>14.27</v>
      </c>
      <c r="AV11" s="97">
        <v>14.13</v>
      </c>
      <c r="AW11" s="97">
        <v>15.59</v>
      </c>
      <c r="AX11" s="97">
        <v>17.46</v>
      </c>
      <c r="AY11" s="97">
        <v>16.03</v>
      </c>
      <c r="AZ11" s="97">
        <v>14.34</v>
      </c>
      <c r="BA11" s="97">
        <v>12.74</v>
      </c>
      <c r="BB11" s="97">
        <v>12.31</v>
      </c>
      <c r="BC11" s="97">
        <v>15.44</v>
      </c>
      <c r="BD11" s="97">
        <v>11.23</v>
      </c>
      <c r="BE11" s="97">
        <v>14.84</v>
      </c>
      <c r="BF11" s="97">
        <v>13.69</v>
      </c>
      <c r="BG11" s="97">
        <v>16.399999999999999</v>
      </c>
      <c r="BH11" s="97">
        <v>21.94</v>
      </c>
      <c r="BI11" s="97">
        <v>16.25</v>
      </c>
      <c r="BJ11" s="97">
        <v>13.03</v>
      </c>
      <c r="BK11" s="97">
        <v>9.2100000000000009</v>
      </c>
      <c r="BL11" s="97">
        <v>9.91</v>
      </c>
      <c r="BM11" s="97">
        <v>9</v>
      </c>
      <c r="BN11" s="97">
        <v>21.41</v>
      </c>
      <c r="BO11" s="97">
        <v>19.84</v>
      </c>
      <c r="BP11" s="97">
        <v>18.649999999999999</v>
      </c>
      <c r="BQ11" s="97">
        <v>24.68</v>
      </c>
      <c r="BR11" s="97">
        <v>20.04</v>
      </c>
      <c r="BS11" s="97">
        <v>22.29</v>
      </c>
      <c r="BT11" s="97">
        <v>22.18</v>
      </c>
      <c r="BU11" s="97">
        <v>25.5</v>
      </c>
      <c r="BV11" s="97">
        <v>26.98</v>
      </c>
      <c r="BW11" s="97">
        <v>21.88</v>
      </c>
      <c r="BX11" s="97">
        <v>24.45</v>
      </c>
      <c r="BY11" s="97">
        <v>15.8</v>
      </c>
      <c r="BZ11" s="97">
        <v>15.8</v>
      </c>
      <c r="CA11" s="97">
        <v>20.03</v>
      </c>
      <c r="CB11" s="97">
        <v>19.86</v>
      </c>
      <c r="CC11" s="97">
        <v>21.13</v>
      </c>
      <c r="CD11" s="97">
        <v>19.52</v>
      </c>
      <c r="CE11" s="97">
        <v>22.9</v>
      </c>
      <c r="CF11" s="97">
        <v>20.309999999999999</v>
      </c>
      <c r="CG11" s="97">
        <v>17.329999999999998</v>
      </c>
      <c r="CH11" s="97">
        <v>13.97</v>
      </c>
      <c r="CI11" s="97">
        <v>12.58</v>
      </c>
      <c r="CJ11" s="97">
        <v>13.97</v>
      </c>
      <c r="CK11" s="97">
        <v>11.5</v>
      </c>
      <c r="CL11" s="97">
        <v>15.22</v>
      </c>
      <c r="CM11" s="97">
        <v>10.17</v>
      </c>
      <c r="CN11" s="97">
        <v>11.7</v>
      </c>
      <c r="CO11" s="97">
        <v>15.58</v>
      </c>
      <c r="CP11" s="97">
        <v>16.53</v>
      </c>
      <c r="CQ11" s="97">
        <v>16.53</v>
      </c>
      <c r="CR11" s="97">
        <v>17.02</v>
      </c>
      <c r="CS11" s="97">
        <v>17.02</v>
      </c>
      <c r="CT11" s="97">
        <v>15.06</v>
      </c>
      <c r="CU11" s="97">
        <v>17.21</v>
      </c>
      <c r="CV11" s="97">
        <v>10.44</v>
      </c>
      <c r="CW11" s="97">
        <v>11.45</v>
      </c>
      <c r="CX11" s="97">
        <v>15.23</v>
      </c>
      <c r="CY11" s="97">
        <v>17.739999999999998</v>
      </c>
      <c r="CZ11" s="97">
        <v>13.66</v>
      </c>
      <c r="DA11" s="97">
        <v>10.94</v>
      </c>
      <c r="DB11" s="97">
        <v>16.95</v>
      </c>
      <c r="DC11" s="97">
        <v>13.8</v>
      </c>
      <c r="DD11" s="97">
        <v>15.75</v>
      </c>
      <c r="DE11" s="97">
        <v>15.51</v>
      </c>
      <c r="DF11" s="97">
        <v>11.46</v>
      </c>
      <c r="DG11" s="97">
        <v>10.19</v>
      </c>
      <c r="DH11" s="97">
        <v>10.19</v>
      </c>
      <c r="DI11" s="97">
        <v>0</v>
      </c>
      <c r="DJ11" s="97">
        <v>15.52</v>
      </c>
      <c r="DK11" s="97">
        <v>15.52</v>
      </c>
      <c r="DL11" s="97" t="s">
        <v>211</v>
      </c>
    </row>
    <row r="12" spans="1:116" ht="15.75" x14ac:dyDescent="0.25">
      <c r="A12" s="95">
        <v>2017</v>
      </c>
      <c r="B12" s="97">
        <v>16.16</v>
      </c>
      <c r="C12" s="97">
        <v>16.16</v>
      </c>
      <c r="D12" s="97">
        <v>16.399999999999999</v>
      </c>
      <c r="E12" s="97">
        <v>16.07</v>
      </c>
      <c r="F12" s="97">
        <v>16.16</v>
      </c>
      <c r="G12" s="97">
        <v>11.33</v>
      </c>
      <c r="H12" s="97">
        <v>10.66</v>
      </c>
      <c r="I12" s="97">
        <v>17.2</v>
      </c>
      <c r="J12" s="97" t="s">
        <v>211</v>
      </c>
      <c r="K12" s="97">
        <v>21.76</v>
      </c>
      <c r="L12" s="97">
        <v>16.23</v>
      </c>
      <c r="M12" s="97">
        <v>42.13</v>
      </c>
      <c r="N12" s="97" t="s">
        <v>509</v>
      </c>
      <c r="O12" s="97">
        <v>16.170000000000002</v>
      </c>
      <c r="P12" s="97">
        <v>25.03</v>
      </c>
      <c r="Q12" s="97">
        <v>16.07</v>
      </c>
      <c r="R12" s="97">
        <v>12.98</v>
      </c>
      <c r="S12" s="97">
        <v>20.62</v>
      </c>
      <c r="T12" s="97" t="s">
        <v>509</v>
      </c>
      <c r="U12" s="97">
        <v>12.58</v>
      </c>
      <c r="V12" s="97">
        <v>12.47</v>
      </c>
      <c r="W12" s="97">
        <v>11.87</v>
      </c>
      <c r="X12" s="97">
        <v>12.57</v>
      </c>
      <c r="Y12" s="97">
        <v>17.04</v>
      </c>
      <c r="Z12" s="97">
        <v>14.52</v>
      </c>
      <c r="AA12" s="97">
        <v>24.88</v>
      </c>
      <c r="AB12" s="97">
        <v>18.37</v>
      </c>
      <c r="AC12" s="97">
        <v>22.5</v>
      </c>
      <c r="AD12" s="97">
        <v>14.14</v>
      </c>
      <c r="AE12" s="97">
        <v>14.78</v>
      </c>
      <c r="AF12" s="97">
        <v>18.05</v>
      </c>
      <c r="AG12" s="97">
        <v>14.79</v>
      </c>
      <c r="AH12" s="97">
        <v>18.010000000000002</v>
      </c>
      <c r="AI12" s="97">
        <v>15.19</v>
      </c>
      <c r="AJ12" s="97">
        <v>17.350000000000001</v>
      </c>
      <c r="AK12" s="97">
        <v>18.97</v>
      </c>
      <c r="AL12" s="97">
        <v>20.74</v>
      </c>
      <c r="AM12" s="97">
        <v>12.53</v>
      </c>
      <c r="AN12" s="97">
        <v>15.02</v>
      </c>
      <c r="AO12" s="97">
        <v>17.14</v>
      </c>
      <c r="AP12" s="97">
        <v>21.42</v>
      </c>
      <c r="AQ12" s="97">
        <v>21.42</v>
      </c>
      <c r="AR12" s="97">
        <v>15.15</v>
      </c>
      <c r="AS12" s="97">
        <v>17.59</v>
      </c>
      <c r="AT12" s="97">
        <v>15.54</v>
      </c>
      <c r="AU12" s="97">
        <v>14.16</v>
      </c>
      <c r="AV12" s="97">
        <v>14.79</v>
      </c>
      <c r="AW12" s="97">
        <v>16.16</v>
      </c>
      <c r="AX12" s="97">
        <v>18.11</v>
      </c>
      <c r="AY12" s="97">
        <v>17.03</v>
      </c>
      <c r="AZ12" s="97">
        <v>14.68</v>
      </c>
      <c r="BA12" s="97">
        <v>13.14</v>
      </c>
      <c r="BB12" s="97">
        <v>13.11</v>
      </c>
      <c r="BC12" s="97">
        <v>15.8</v>
      </c>
      <c r="BD12" s="97">
        <v>11.51</v>
      </c>
      <c r="BE12" s="97">
        <v>15.17</v>
      </c>
      <c r="BF12" s="97">
        <v>14.22</v>
      </c>
      <c r="BG12" s="97">
        <v>19.86</v>
      </c>
      <c r="BH12" s="97">
        <v>22.66</v>
      </c>
      <c r="BI12" s="97">
        <v>16.27</v>
      </c>
      <c r="BJ12" s="97">
        <v>13.22</v>
      </c>
      <c r="BK12" s="97">
        <v>9.84</v>
      </c>
      <c r="BL12" s="97">
        <v>10.45</v>
      </c>
      <c r="BM12" s="97">
        <v>9.64</v>
      </c>
      <c r="BN12" s="97">
        <v>21.65</v>
      </c>
      <c r="BO12" s="97">
        <v>20.09</v>
      </c>
      <c r="BP12" s="97">
        <v>19.920000000000002</v>
      </c>
      <c r="BQ12" s="97">
        <v>24.35</v>
      </c>
      <c r="BR12" s="97">
        <v>19.04</v>
      </c>
      <c r="BS12" s="97">
        <v>22.72</v>
      </c>
      <c r="BT12" s="97">
        <v>25.21</v>
      </c>
      <c r="BU12" s="97">
        <v>26.93</v>
      </c>
      <c r="BV12" s="97">
        <v>28.66</v>
      </c>
      <c r="BW12" s="97">
        <v>23.51</v>
      </c>
      <c r="BX12" s="97">
        <v>25.4</v>
      </c>
      <c r="BY12" s="97">
        <v>15.92</v>
      </c>
      <c r="BZ12" s="97">
        <v>15.92</v>
      </c>
      <c r="CA12" s="97">
        <v>20.76</v>
      </c>
      <c r="CB12" s="97">
        <v>20.75</v>
      </c>
      <c r="CC12" s="97">
        <v>22.25</v>
      </c>
      <c r="CD12" s="97">
        <v>20.13</v>
      </c>
      <c r="CE12" s="97">
        <v>22.8</v>
      </c>
      <c r="CF12" s="97">
        <v>20.62</v>
      </c>
      <c r="CG12" s="97">
        <v>18.45</v>
      </c>
      <c r="CH12" s="97">
        <v>14.32</v>
      </c>
      <c r="CI12" s="97">
        <v>13.13</v>
      </c>
      <c r="CJ12" s="97">
        <v>14.28</v>
      </c>
      <c r="CK12" s="97">
        <v>12.24</v>
      </c>
      <c r="CL12" s="97">
        <v>15.28</v>
      </c>
      <c r="CM12" s="97">
        <v>10.82</v>
      </c>
      <c r="CN12" s="97">
        <v>11.84</v>
      </c>
      <c r="CO12" s="97">
        <v>16.489999999999998</v>
      </c>
      <c r="CP12" s="97">
        <v>16.809999999999999</v>
      </c>
      <c r="CQ12" s="97">
        <v>16.809999999999999</v>
      </c>
      <c r="CR12" s="97">
        <v>17.36</v>
      </c>
      <c r="CS12" s="97">
        <v>17.36</v>
      </c>
      <c r="CT12" s="97">
        <v>15.27</v>
      </c>
      <c r="CU12" s="97">
        <v>17.399999999999999</v>
      </c>
      <c r="CV12" s="97">
        <v>10.75</v>
      </c>
      <c r="CW12" s="97">
        <v>11.82</v>
      </c>
      <c r="CX12" s="97">
        <v>15.4</v>
      </c>
      <c r="CY12" s="97">
        <v>20.07</v>
      </c>
      <c r="CZ12" s="97">
        <v>14.71</v>
      </c>
      <c r="DA12" s="97">
        <v>11.38</v>
      </c>
      <c r="DB12" s="97">
        <v>16.37</v>
      </c>
      <c r="DC12" s="97">
        <v>14.25</v>
      </c>
      <c r="DD12" s="97">
        <v>16.27</v>
      </c>
      <c r="DE12" s="97">
        <v>16.61</v>
      </c>
      <c r="DF12" s="97">
        <v>11.59</v>
      </c>
      <c r="DG12" s="97">
        <v>10.91</v>
      </c>
      <c r="DH12" s="97">
        <v>10.91</v>
      </c>
      <c r="DI12" s="97">
        <v>0</v>
      </c>
      <c r="DJ12" s="97">
        <v>15.64</v>
      </c>
      <c r="DK12" s="97">
        <v>15.64</v>
      </c>
      <c r="DL12" s="97">
        <v>12.83</v>
      </c>
    </row>
    <row r="13" spans="1:116" ht="15.75" x14ac:dyDescent="0.25">
      <c r="A13" s="95">
        <v>2018</v>
      </c>
      <c r="B13" s="97">
        <v>16.71</v>
      </c>
      <c r="C13" s="97">
        <v>16.71</v>
      </c>
      <c r="D13" s="97">
        <v>16.95</v>
      </c>
      <c r="E13" s="97">
        <v>16.5</v>
      </c>
      <c r="F13" s="97">
        <v>16.7</v>
      </c>
      <c r="G13" s="97">
        <v>11.62</v>
      </c>
      <c r="H13" s="97">
        <v>11.06</v>
      </c>
      <c r="I13" s="97">
        <v>15.55</v>
      </c>
      <c r="J13" s="97">
        <v>19.21</v>
      </c>
      <c r="K13" s="97">
        <v>23.23</v>
      </c>
      <c r="L13" s="97" t="s">
        <v>211</v>
      </c>
      <c r="M13" s="97">
        <v>44.91</v>
      </c>
      <c r="N13" s="97">
        <v>13.53</v>
      </c>
      <c r="O13" s="97">
        <v>17.25</v>
      </c>
      <c r="P13" s="97">
        <v>21.4</v>
      </c>
      <c r="Q13" s="97">
        <v>16.5</v>
      </c>
      <c r="R13" s="97">
        <v>13.33</v>
      </c>
      <c r="S13" s="97">
        <v>19.73</v>
      </c>
      <c r="T13" s="97" t="s">
        <v>509</v>
      </c>
      <c r="U13" s="97">
        <v>13.12</v>
      </c>
      <c r="V13" s="97">
        <v>11.38</v>
      </c>
      <c r="W13" s="97">
        <v>11.3</v>
      </c>
      <c r="X13" s="97">
        <v>13.07</v>
      </c>
      <c r="Y13" s="97">
        <v>17.09</v>
      </c>
      <c r="Z13" s="97">
        <v>14.94</v>
      </c>
      <c r="AA13" s="97">
        <v>25.53</v>
      </c>
      <c r="AB13" s="97">
        <v>19.690000000000001</v>
      </c>
      <c r="AC13" s="97">
        <v>21.49</v>
      </c>
      <c r="AD13" s="97">
        <v>14.36</v>
      </c>
      <c r="AE13" s="97">
        <v>14.8</v>
      </c>
      <c r="AF13" s="97">
        <v>18.07</v>
      </c>
      <c r="AG13" s="97">
        <v>15.18</v>
      </c>
      <c r="AH13" s="97">
        <v>19.329999999999998</v>
      </c>
      <c r="AI13" s="97">
        <v>15.3</v>
      </c>
      <c r="AJ13" s="97">
        <v>17.43</v>
      </c>
      <c r="AK13" s="97">
        <v>18.91</v>
      </c>
      <c r="AL13" s="97">
        <v>21.84</v>
      </c>
      <c r="AM13" s="97">
        <v>12.43</v>
      </c>
      <c r="AN13" s="97">
        <v>15.44</v>
      </c>
      <c r="AO13" s="97">
        <v>18.440000000000001</v>
      </c>
      <c r="AP13" s="97">
        <v>22.88</v>
      </c>
      <c r="AQ13" s="97">
        <v>22.88</v>
      </c>
      <c r="AR13" s="97">
        <v>15.71</v>
      </c>
      <c r="AS13" s="97">
        <v>18.73</v>
      </c>
      <c r="AT13" s="97">
        <v>14.76</v>
      </c>
      <c r="AU13" s="97">
        <v>14.55</v>
      </c>
      <c r="AV13" s="97">
        <v>15.29</v>
      </c>
      <c r="AW13" s="97">
        <v>16.920000000000002</v>
      </c>
      <c r="AX13" s="97">
        <v>19.21</v>
      </c>
      <c r="AY13" s="97">
        <v>17.920000000000002</v>
      </c>
      <c r="AZ13" s="97">
        <v>15.22</v>
      </c>
      <c r="BA13" s="97">
        <v>13.47</v>
      </c>
      <c r="BB13" s="97">
        <v>13.66</v>
      </c>
      <c r="BC13" s="97">
        <v>16.03</v>
      </c>
      <c r="BD13" s="97">
        <v>11.74</v>
      </c>
      <c r="BE13" s="97">
        <v>14.7</v>
      </c>
      <c r="BF13" s="97">
        <v>13.85</v>
      </c>
      <c r="BG13" s="97">
        <v>19.61</v>
      </c>
      <c r="BH13" s="97">
        <v>21.04</v>
      </c>
      <c r="BI13" s="97">
        <v>16.23</v>
      </c>
      <c r="BJ13" s="97">
        <v>13.9</v>
      </c>
      <c r="BK13" s="97">
        <v>10.199999999999999</v>
      </c>
      <c r="BL13" s="97">
        <v>10.92</v>
      </c>
      <c r="BM13" s="97">
        <v>9.94</v>
      </c>
      <c r="BN13" s="97">
        <v>23.45</v>
      </c>
      <c r="BO13" s="97">
        <v>21.04</v>
      </c>
      <c r="BP13" s="97">
        <v>18.52</v>
      </c>
      <c r="BQ13" s="97">
        <v>25.73</v>
      </c>
      <c r="BR13" s="97">
        <v>21.76</v>
      </c>
      <c r="BS13" s="97">
        <v>24.19</v>
      </c>
      <c r="BT13" s="97">
        <v>26.2</v>
      </c>
      <c r="BU13" s="97">
        <v>27.86</v>
      </c>
      <c r="BV13" s="97">
        <v>29.36</v>
      </c>
      <c r="BW13" s="97">
        <v>23.62</v>
      </c>
      <c r="BX13" s="97">
        <v>27.26</v>
      </c>
      <c r="BY13" s="97">
        <v>16.82</v>
      </c>
      <c r="BZ13" s="97">
        <v>16.82</v>
      </c>
      <c r="CA13" s="97">
        <v>21.77</v>
      </c>
      <c r="CB13" s="97">
        <v>22.04</v>
      </c>
      <c r="CC13" s="97">
        <v>24.95</v>
      </c>
      <c r="CD13" s="97">
        <v>20.25</v>
      </c>
      <c r="CE13" s="97">
        <v>24.07</v>
      </c>
      <c r="CF13" s="97">
        <v>21.35</v>
      </c>
      <c r="CG13" s="97">
        <v>18.399999999999999</v>
      </c>
      <c r="CH13" s="97">
        <v>14.48</v>
      </c>
      <c r="CI13" s="97">
        <v>14.21</v>
      </c>
      <c r="CJ13" s="97">
        <v>15.09</v>
      </c>
      <c r="CK13" s="97">
        <v>13.34</v>
      </c>
      <c r="CL13" s="97">
        <v>16.510000000000002</v>
      </c>
      <c r="CM13" s="97">
        <v>11.12</v>
      </c>
      <c r="CN13" s="97">
        <v>12.3</v>
      </c>
      <c r="CO13" s="97">
        <v>17.420000000000002</v>
      </c>
      <c r="CP13" s="97">
        <v>17.579999999999998</v>
      </c>
      <c r="CQ13" s="97">
        <v>17.579999999999998</v>
      </c>
      <c r="CR13" s="97">
        <v>17.68</v>
      </c>
      <c r="CS13" s="97">
        <v>17.68</v>
      </c>
      <c r="CT13" s="97">
        <v>15.7</v>
      </c>
      <c r="CU13" s="97">
        <v>17.77</v>
      </c>
      <c r="CV13" s="97">
        <v>11.33</v>
      </c>
      <c r="CW13" s="97">
        <v>12.26</v>
      </c>
      <c r="CX13" s="97">
        <v>16.72</v>
      </c>
      <c r="CY13" s="97">
        <v>19.89</v>
      </c>
      <c r="CZ13" s="97">
        <v>14.66</v>
      </c>
      <c r="DA13" s="97">
        <v>12.01</v>
      </c>
      <c r="DB13" s="97">
        <v>18.37</v>
      </c>
      <c r="DC13" s="97">
        <v>14.55</v>
      </c>
      <c r="DD13" s="97">
        <v>16.93</v>
      </c>
      <c r="DE13" s="97">
        <v>16.920000000000002</v>
      </c>
      <c r="DF13" s="97">
        <v>11.56</v>
      </c>
      <c r="DG13" s="97">
        <v>10.71</v>
      </c>
      <c r="DH13" s="97">
        <v>10.71</v>
      </c>
      <c r="DI13" s="97">
        <v>0</v>
      </c>
      <c r="DJ13" s="97">
        <v>17.21</v>
      </c>
      <c r="DK13" s="97">
        <v>17.21</v>
      </c>
      <c r="DL13" s="97">
        <v>12.63</v>
      </c>
    </row>
    <row r="14" spans="1:116" ht="15.75" x14ac:dyDescent="0.25">
      <c r="A14" s="95">
        <v>2019</v>
      </c>
      <c r="B14" s="97">
        <v>17.27</v>
      </c>
      <c r="C14" s="97">
        <v>17.27</v>
      </c>
      <c r="D14" s="97">
        <v>17.2</v>
      </c>
      <c r="E14" s="97">
        <v>16.82</v>
      </c>
      <c r="F14" s="97">
        <v>17.3</v>
      </c>
      <c r="G14" s="97">
        <v>11.99</v>
      </c>
      <c r="H14" s="97">
        <v>11.53</v>
      </c>
      <c r="I14" s="97">
        <v>15.75</v>
      </c>
      <c r="J14" s="97">
        <v>16.579999999999998</v>
      </c>
      <c r="K14" s="97">
        <v>22.2</v>
      </c>
      <c r="L14" s="97" t="s">
        <v>211</v>
      </c>
      <c r="M14" s="97">
        <v>39.51</v>
      </c>
      <c r="N14" s="97" t="s">
        <v>509</v>
      </c>
      <c r="O14" s="97">
        <v>16.73</v>
      </c>
      <c r="P14" s="97">
        <v>25.39</v>
      </c>
      <c r="Q14" s="97">
        <v>16.82</v>
      </c>
      <c r="R14" s="97">
        <v>13.74</v>
      </c>
      <c r="S14" s="97">
        <v>18.5</v>
      </c>
      <c r="T14" s="97" t="s">
        <v>509</v>
      </c>
      <c r="U14" s="97">
        <v>13.58</v>
      </c>
      <c r="V14" s="97">
        <v>11.44</v>
      </c>
      <c r="W14" s="97">
        <v>11.7</v>
      </c>
      <c r="X14" s="97">
        <v>13.69</v>
      </c>
      <c r="Y14" s="97">
        <v>17.309999999999999</v>
      </c>
      <c r="Z14" s="97">
        <v>15.25</v>
      </c>
      <c r="AA14" s="97">
        <v>25.84</v>
      </c>
      <c r="AB14" s="97">
        <v>19.45</v>
      </c>
      <c r="AC14" s="97">
        <v>22.89</v>
      </c>
      <c r="AD14" s="97">
        <v>15.23</v>
      </c>
      <c r="AE14" s="97">
        <v>15.73</v>
      </c>
      <c r="AF14" s="97">
        <v>17.920000000000002</v>
      </c>
      <c r="AG14" s="97">
        <v>15.83</v>
      </c>
      <c r="AH14" s="97">
        <v>20.18</v>
      </c>
      <c r="AI14" s="97">
        <v>15.56</v>
      </c>
      <c r="AJ14" s="97">
        <v>18.68</v>
      </c>
      <c r="AK14" s="97">
        <v>17.72</v>
      </c>
      <c r="AL14" s="97">
        <v>21.64</v>
      </c>
      <c r="AM14" s="97">
        <v>13.35</v>
      </c>
      <c r="AN14" s="97">
        <v>15.69</v>
      </c>
      <c r="AO14" s="97">
        <v>18.95</v>
      </c>
      <c r="AP14" s="97">
        <v>21.98</v>
      </c>
      <c r="AQ14" s="97">
        <v>21.98</v>
      </c>
      <c r="AR14" s="97">
        <v>16.690000000000001</v>
      </c>
      <c r="AS14" s="97">
        <v>18.71</v>
      </c>
      <c r="AT14" s="97">
        <v>13.64</v>
      </c>
      <c r="AU14" s="97">
        <v>15.69</v>
      </c>
      <c r="AV14" s="97">
        <v>15.58</v>
      </c>
      <c r="AW14" s="97">
        <v>17.600000000000001</v>
      </c>
      <c r="AX14" s="97">
        <v>20.04</v>
      </c>
      <c r="AY14" s="97">
        <v>18.3</v>
      </c>
      <c r="AZ14" s="97">
        <v>15.62</v>
      </c>
      <c r="BA14" s="97">
        <v>14.14</v>
      </c>
      <c r="BB14" s="97">
        <v>13.66</v>
      </c>
      <c r="BC14" s="97">
        <v>17.03</v>
      </c>
      <c r="BD14" s="97">
        <v>12.42</v>
      </c>
      <c r="BE14" s="97">
        <v>16.18</v>
      </c>
      <c r="BF14" s="97">
        <v>15.31</v>
      </c>
      <c r="BG14" s="97">
        <v>21.4</v>
      </c>
      <c r="BH14" s="97">
        <v>22.85</v>
      </c>
      <c r="BI14" s="97">
        <v>17.87</v>
      </c>
      <c r="BJ14" s="97">
        <v>14.57</v>
      </c>
      <c r="BK14" s="97">
        <v>10.78</v>
      </c>
      <c r="BL14" s="97">
        <v>11.56</v>
      </c>
      <c r="BM14" s="97">
        <v>10.52</v>
      </c>
      <c r="BN14" s="97">
        <v>22.99</v>
      </c>
      <c r="BO14" s="97">
        <v>21.05</v>
      </c>
      <c r="BP14" s="97">
        <v>19.46</v>
      </c>
      <c r="BQ14" s="97">
        <v>31.11</v>
      </c>
      <c r="BR14" s="97">
        <v>21.02</v>
      </c>
      <c r="BS14" s="97">
        <v>24.26</v>
      </c>
      <c r="BT14" s="97">
        <v>23.21</v>
      </c>
      <c r="BU14" s="97">
        <v>28.47</v>
      </c>
      <c r="BV14" s="97">
        <v>30.84</v>
      </c>
      <c r="BW14" s="97">
        <v>24.13</v>
      </c>
      <c r="BX14" s="97">
        <v>27.16</v>
      </c>
      <c r="BY14" s="97">
        <v>17.03</v>
      </c>
      <c r="BZ14" s="97">
        <v>17.03</v>
      </c>
      <c r="CA14" s="97">
        <v>22.3</v>
      </c>
      <c r="CB14" s="97">
        <v>23.01</v>
      </c>
      <c r="CC14" s="97">
        <v>23.49</v>
      </c>
      <c r="CD14" s="97">
        <v>21.51</v>
      </c>
      <c r="CE14" s="97">
        <v>24.02</v>
      </c>
      <c r="CF14" s="97">
        <v>22.84</v>
      </c>
      <c r="CG14" s="97">
        <v>19.239999999999998</v>
      </c>
      <c r="CH14" s="97">
        <v>15.04</v>
      </c>
      <c r="CI14" s="97">
        <v>14.43</v>
      </c>
      <c r="CJ14" s="97">
        <v>15.85</v>
      </c>
      <c r="CK14" s="97">
        <v>13.64</v>
      </c>
      <c r="CL14" s="97">
        <v>17.53</v>
      </c>
      <c r="CM14" s="97">
        <v>12.04</v>
      </c>
      <c r="CN14" s="97">
        <v>12.35</v>
      </c>
      <c r="CO14" s="97">
        <v>17.559999999999999</v>
      </c>
      <c r="CP14" s="97">
        <v>17.73</v>
      </c>
      <c r="CQ14" s="97">
        <v>17.73</v>
      </c>
      <c r="CR14" s="97">
        <v>18.36</v>
      </c>
      <c r="CS14" s="97">
        <v>18.36</v>
      </c>
      <c r="CT14" s="97">
        <v>16.399999999999999</v>
      </c>
      <c r="CU14" s="97">
        <v>18.66</v>
      </c>
      <c r="CV14" s="97">
        <v>11.63</v>
      </c>
      <c r="CW14" s="97">
        <v>12.86</v>
      </c>
      <c r="CX14" s="97">
        <v>15.48</v>
      </c>
      <c r="CY14" s="97">
        <v>21.02</v>
      </c>
      <c r="CZ14" s="97">
        <v>15.04</v>
      </c>
      <c r="DA14" s="97">
        <v>12.58</v>
      </c>
      <c r="DB14" s="97">
        <v>15.42</v>
      </c>
      <c r="DC14" s="97">
        <v>14.89</v>
      </c>
      <c r="DD14" s="97">
        <v>17.079999999999998</v>
      </c>
      <c r="DE14" s="97">
        <v>17.66</v>
      </c>
      <c r="DF14" s="97">
        <v>12.1</v>
      </c>
      <c r="DG14" s="97">
        <v>11.12</v>
      </c>
      <c r="DH14" s="97">
        <v>11.12</v>
      </c>
      <c r="DI14" s="97">
        <v>0</v>
      </c>
      <c r="DJ14" s="97">
        <v>18.440000000000001</v>
      </c>
      <c r="DK14" s="97">
        <v>18.440000000000001</v>
      </c>
      <c r="DL14" s="97">
        <v>12.87</v>
      </c>
    </row>
    <row r="19" spans="2:2" x14ac:dyDescent="0.25">
      <c r="B19">
        <f>(B4-B3)/B3</f>
        <v>3.2281205164992902E-2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5BA1-11F4-4ABE-A7FC-4B479265E62D}">
  <sheetPr>
    <tabColor theme="4" tint="0.39997558519241921"/>
  </sheetPr>
  <dimension ref="A1:DL15"/>
  <sheetViews>
    <sheetView workbookViewId="0">
      <selection activeCell="N16" sqref="N16"/>
    </sheetView>
  </sheetViews>
  <sheetFormatPr defaultColWidth="15.42578125" defaultRowHeight="15" x14ac:dyDescent="0.25"/>
  <cols>
    <col min="7" max="7" width="18.85546875" customWidth="1"/>
  </cols>
  <sheetData>
    <row r="1" spans="1:116" ht="15.75" x14ac:dyDescent="0.25">
      <c r="A1" s="95" t="s">
        <v>362</v>
      </c>
      <c r="B1" s="95" t="s">
        <v>308</v>
      </c>
      <c r="C1" s="95" t="s">
        <v>308</v>
      </c>
      <c r="D1" s="95" t="s">
        <v>308</v>
      </c>
      <c r="E1" s="95" t="s">
        <v>308</v>
      </c>
      <c r="F1" s="95" t="s">
        <v>308</v>
      </c>
      <c r="G1" s="95" t="s">
        <v>311</v>
      </c>
      <c r="H1" s="95" t="s">
        <v>215</v>
      </c>
      <c r="I1" s="95" t="s">
        <v>216</v>
      </c>
      <c r="J1" s="95" t="s">
        <v>312</v>
      </c>
      <c r="K1" s="95" t="s">
        <v>313</v>
      </c>
      <c r="L1" s="95" t="s">
        <v>218</v>
      </c>
      <c r="M1" s="95" t="s">
        <v>314</v>
      </c>
      <c r="N1" s="95" t="s">
        <v>315</v>
      </c>
      <c r="O1" s="95" t="s">
        <v>316</v>
      </c>
      <c r="P1" s="95" t="s">
        <v>317</v>
      </c>
      <c r="Q1" s="95" t="s">
        <v>318</v>
      </c>
      <c r="R1" s="95" t="s">
        <v>221</v>
      </c>
      <c r="S1" s="95" t="s">
        <v>222</v>
      </c>
      <c r="T1" s="95" t="s">
        <v>223</v>
      </c>
      <c r="U1" s="95" t="s">
        <v>225</v>
      </c>
      <c r="V1" s="95" t="s">
        <v>226</v>
      </c>
      <c r="W1" s="95" t="s">
        <v>229</v>
      </c>
      <c r="X1" s="95" t="s">
        <v>230</v>
      </c>
      <c r="Y1" s="95" t="s">
        <v>232</v>
      </c>
      <c r="Z1" s="95" t="s">
        <v>233</v>
      </c>
      <c r="AA1" s="95" t="s">
        <v>235</v>
      </c>
      <c r="AB1" s="95" t="s">
        <v>237</v>
      </c>
      <c r="AC1" s="95" t="s">
        <v>239</v>
      </c>
      <c r="AD1" s="95" t="s">
        <v>240</v>
      </c>
      <c r="AE1" s="95" t="s">
        <v>242</v>
      </c>
      <c r="AF1" s="95" t="s">
        <v>244</v>
      </c>
      <c r="AG1" s="95" t="s">
        <v>246</v>
      </c>
      <c r="AH1" s="95" t="s">
        <v>248</v>
      </c>
      <c r="AI1" s="95" t="s">
        <v>250</v>
      </c>
      <c r="AJ1" s="95" t="s">
        <v>251</v>
      </c>
      <c r="AK1" s="95" t="s">
        <v>253</v>
      </c>
      <c r="AL1" s="95" t="s">
        <v>255</v>
      </c>
      <c r="AM1" s="95" t="s">
        <v>256</v>
      </c>
      <c r="AN1" s="95" t="s">
        <v>257</v>
      </c>
      <c r="AO1" s="95" t="s">
        <v>258</v>
      </c>
      <c r="AP1" s="95" t="s">
        <v>319</v>
      </c>
      <c r="AQ1" s="95" t="s">
        <v>261</v>
      </c>
      <c r="AR1" s="95" t="s">
        <v>320</v>
      </c>
      <c r="AS1" s="95" t="s">
        <v>263</v>
      </c>
      <c r="AT1" s="95" t="s">
        <v>264</v>
      </c>
      <c r="AU1" s="95" t="s">
        <v>321</v>
      </c>
      <c r="AV1" s="95" t="s">
        <v>322</v>
      </c>
      <c r="AW1" s="95" t="s">
        <v>323</v>
      </c>
      <c r="AX1" s="95" t="s">
        <v>267</v>
      </c>
      <c r="AY1" s="95" t="s">
        <v>268</v>
      </c>
      <c r="AZ1" s="95" t="s">
        <v>324</v>
      </c>
      <c r="BA1" s="95" t="s">
        <v>271</v>
      </c>
      <c r="BB1" s="95" t="s">
        <v>270</v>
      </c>
      <c r="BC1" s="95" t="s">
        <v>325</v>
      </c>
      <c r="BD1" s="95" t="s">
        <v>326</v>
      </c>
      <c r="BE1" s="95" t="s">
        <v>327</v>
      </c>
      <c r="BF1" s="95" t="s">
        <v>328</v>
      </c>
      <c r="BG1" s="95" t="s">
        <v>272</v>
      </c>
      <c r="BH1" s="95" t="s">
        <v>273</v>
      </c>
      <c r="BI1" s="95" t="s">
        <v>274</v>
      </c>
      <c r="BJ1" s="95" t="s">
        <v>329</v>
      </c>
      <c r="BK1" s="95" t="s">
        <v>330</v>
      </c>
      <c r="BL1" s="95" t="s">
        <v>276</v>
      </c>
      <c r="BM1" s="95" t="s">
        <v>331</v>
      </c>
      <c r="BN1" s="95" t="s">
        <v>332</v>
      </c>
      <c r="BO1" s="95" t="s">
        <v>333</v>
      </c>
      <c r="BP1" s="95" t="s">
        <v>334</v>
      </c>
      <c r="BQ1" s="95" t="s">
        <v>278</v>
      </c>
      <c r="BR1" s="95" t="s">
        <v>279</v>
      </c>
      <c r="BS1" s="95" t="s">
        <v>280</v>
      </c>
      <c r="BT1" s="95" t="s">
        <v>281</v>
      </c>
      <c r="BU1" s="95" t="s">
        <v>335</v>
      </c>
      <c r="BV1" s="95" t="s">
        <v>282</v>
      </c>
      <c r="BW1" s="95" t="s">
        <v>284</v>
      </c>
      <c r="BX1" s="95" t="s">
        <v>285</v>
      </c>
      <c r="BY1" s="95" t="s">
        <v>336</v>
      </c>
      <c r="BZ1" s="95" t="s">
        <v>337</v>
      </c>
      <c r="CA1" s="95" t="s">
        <v>338</v>
      </c>
      <c r="CB1" s="95" t="s">
        <v>339</v>
      </c>
      <c r="CC1" s="95" t="s">
        <v>288</v>
      </c>
      <c r="CD1" s="95" t="s">
        <v>289</v>
      </c>
      <c r="CE1" s="95" t="s">
        <v>290</v>
      </c>
      <c r="CF1" s="95" t="s">
        <v>291</v>
      </c>
      <c r="CG1" s="95" t="s">
        <v>292</v>
      </c>
      <c r="CH1" s="95" t="s">
        <v>294</v>
      </c>
      <c r="CI1" s="95" t="s">
        <v>340</v>
      </c>
      <c r="CJ1" s="95" t="s">
        <v>341</v>
      </c>
      <c r="CK1" s="95" t="s">
        <v>342</v>
      </c>
      <c r="CL1" s="95" t="s">
        <v>343</v>
      </c>
      <c r="CM1" s="95" t="s">
        <v>296</v>
      </c>
      <c r="CN1" s="95" t="s">
        <v>344</v>
      </c>
      <c r="CO1" s="95" t="s">
        <v>345</v>
      </c>
      <c r="CP1" s="95" t="s">
        <v>346</v>
      </c>
      <c r="CQ1" s="95" t="s">
        <v>347</v>
      </c>
      <c r="CR1" s="95" t="s">
        <v>348</v>
      </c>
      <c r="CS1" s="95" t="s">
        <v>298</v>
      </c>
      <c r="CT1" s="95" t="s">
        <v>349</v>
      </c>
      <c r="CU1" s="95" t="s">
        <v>350</v>
      </c>
      <c r="CV1" s="95" t="s">
        <v>351</v>
      </c>
      <c r="CW1" s="95" t="s">
        <v>352</v>
      </c>
      <c r="CX1" s="95" t="s">
        <v>353</v>
      </c>
      <c r="CY1" s="95" t="s">
        <v>300</v>
      </c>
      <c r="CZ1" s="95" t="s">
        <v>301</v>
      </c>
      <c r="DA1" s="95" t="s">
        <v>302</v>
      </c>
      <c r="DB1" s="95" t="s">
        <v>303</v>
      </c>
      <c r="DC1" s="95" t="s">
        <v>354</v>
      </c>
      <c r="DD1" s="95" t="s">
        <v>355</v>
      </c>
      <c r="DE1" s="95" t="s">
        <v>305</v>
      </c>
      <c r="DF1" s="95" t="s">
        <v>356</v>
      </c>
      <c r="DG1" s="95" t="s">
        <v>357</v>
      </c>
      <c r="DH1" s="95" t="s">
        <v>358</v>
      </c>
      <c r="DI1" s="95" t="s">
        <v>359</v>
      </c>
      <c r="DJ1" s="95" t="s">
        <v>360</v>
      </c>
      <c r="DK1" s="95" t="s">
        <v>307</v>
      </c>
      <c r="DL1" s="95" t="s">
        <v>308</v>
      </c>
    </row>
    <row r="2" spans="1:116" ht="240.75" x14ac:dyDescent="0.25">
      <c r="A2" s="95" t="s">
        <v>361</v>
      </c>
      <c r="B2" s="96" t="s">
        <v>0</v>
      </c>
      <c r="C2" s="96" t="s">
        <v>1</v>
      </c>
      <c r="D2" s="96" t="s">
        <v>2</v>
      </c>
      <c r="E2" s="96" t="s">
        <v>3</v>
      </c>
      <c r="F2" s="96" t="s">
        <v>4</v>
      </c>
      <c r="G2" s="96" t="s">
        <v>5</v>
      </c>
      <c r="H2" s="96" t="s">
        <v>6</v>
      </c>
      <c r="I2" s="96" t="s">
        <v>7</v>
      </c>
      <c r="J2" s="96" t="s">
        <v>8</v>
      </c>
      <c r="K2" s="96" t="s">
        <v>9</v>
      </c>
      <c r="L2" s="96" t="s">
        <v>10</v>
      </c>
      <c r="M2" s="96" t="s">
        <v>11</v>
      </c>
      <c r="N2" s="96" t="s">
        <v>12</v>
      </c>
      <c r="O2" s="96" t="s">
        <v>13</v>
      </c>
      <c r="P2" s="96" t="s">
        <v>14</v>
      </c>
      <c r="Q2" s="96" t="s">
        <v>15</v>
      </c>
      <c r="R2" s="96" t="s">
        <v>16</v>
      </c>
      <c r="S2" s="96" t="s">
        <v>17</v>
      </c>
      <c r="T2" s="96" t="s">
        <v>18</v>
      </c>
      <c r="U2" s="96" t="s">
        <v>19</v>
      </c>
      <c r="V2" s="96" t="s">
        <v>20</v>
      </c>
      <c r="W2" s="96" t="s">
        <v>21</v>
      </c>
      <c r="X2" s="96" t="s">
        <v>22</v>
      </c>
      <c r="Y2" s="96" t="s">
        <v>23</v>
      </c>
      <c r="Z2" s="96" t="s">
        <v>24</v>
      </c>
      <c r="AA2" s="96" t="s">
        <v>25</v>
      </c>
      <c r="AB2" s="96" t="s">
        <v>26</v>
      </c>
      <c r="AC2" s="96" t="s">
        <v>27</v>
      </c>
      <c r="AD2" s="96" t="s">
        <v>28</v>
      </c>
      <c r="AE2" s="96" t="s">
        <v>29</v>
      </c>
      <c r="AF2" s="96" t="s">
        <v>30</v>
      </c>
      <c r="AG2" s="96" t="s">
        <v>31</v>
      </c>
      <c r="AH2" s="96" t="s">
        <v>32</v>
      </c>
      <c r="AI2" s="96" t="s">
        <v>33</v>
      </c>
      <c r="AJ2" s="96" t="s">
        <v>34</v>
      </c>
      <c r="AK2" s="96" t="s">
        <v>35</v>
      </c>
      <c r="AL2" s="96" t="s">
        <v>36</v>
      </c>
      <c r="AM2" s="96" t="s">
        <v>37</v>
      </c>
      <c r="AN2" s="96" t="s">
        <v>38</v>
      </c>
      <c r="AO2" s="96" t="s">
        <v>39</v>
      </c>
      <c r="AP2" s="96" t="s">
        <v>40</v>
      </c>
      <c r="AQ2" s="96" t="s">
        <v>41</v>
      </c>
      <c r="AR2" s="96" t="s">
        <v>42</v>
      </c>
      <c r="AS2" s="96" t="s">
        <v>43</v>
      </c>
      <c r="AT2" s="96" t="s">
        <v>44</v>
      </c>
      <c r="AU2" s="96" t="s">
        <v>45</v>
      </c>
      <c r="AV2" s="96" t="s">
        <v>46</v>
      </c>
      <c r="AW2" s="96" t="s">
        <v>47</v>
      </c>
      <c r="AX2" s="96" t="s">
        <v>48</v>
      </c>
      <c r="AY2" s="96" t="s">
        <v>49</v>
      </c>
      <c r="AZ2" s="96" t="s">
        <v>50</v>
      </c>
      <c r="BA2" s="96" t="s">
        <v>51</v>
      </c>
      <c r="BB2" s="96" t="s">
        <v>52</v>
      </c>
      <c r="BC2" s="96" t="s">
        <v>53</v>
      </c>
      <c r="BD2" s="96" t="s">
        <v>54</v>
      </c>
      <c r="BE2" s="96" t="s">
        <v>55</v>
      </c>
      <c r="BF2" s="96" t="s">
        <v>56</v>
      </c>
      <c r="BG2" s="96" t="s">
        <v>57</v>
      </c>
      <c r="BH2" s="96" t="s">
        <v>58</v>
      </c>
      <c r="BI2" s="96" t="s">
        <v>59</v>
      </c>
      <c r="BJ2" s="96" t="s">
        <v>60</v>
      </c>
      <c r="BK2" s="96" t="s">
        <v>61</v>
      </c>
      <c r="BL2" s="96" t="s">
        <v>62</v>
      </c>
      <c r="BM2" s="96" t="s">
        <v>63</v>
      </c>
      <c r="BN2" s="96" t="s">
        <v>64</v>
      </c>
      <c r="BO2" s="96" t="s">
        <v>65</v>
      </c>
      <c r="BP2" s="96" t="s">
        <v>66</v>
      </c>
      <c r="BQ2" s="96" t="s">
        <v>67</v>
      </c>
      <c r="BR2" s="96" t="s">
        <v>68</v>
      </c>
      <c r="BS2" s="96" t="s">
        <v>69</v>
      </c>
      <c r="BT2" s="96" t="s">
        <v>70</v>
      </c>
      <c r="BU2" s="96" t="s">
        <v>71</v>
      </c>
      <c r="BV2" s="96" t="s">
        <v>72</v>
      </c>
      <c r="BW2" s="96" t="s">
        <v>73</v>
      </c>
      <c r="BX2" s="96" t="s">
        <v>74</v>
      </c>
      <c r="BY2" s="96" t="s">
        <v>75</v>
      </c>
      <c r="BZ2" s="96" t="s">
        <v>76</v>
      </c>
      <c r="CA2" s="96" t="s">
        <v>77</v>
      </c>
      <c r="CB2" s="96" t="s">
        <v>78</v>
      </c>
      <c r="CC2" s="96" t="s">
        <v>79</v>
      </c>
      <c r="CD2" s="96" t="s">
        <v>80</v>
      </c>
      <c r="CE2" s="96" t="s">
        <v>81</v>
      </c>
      <c r="CF2" s="96" t="s">
        <v>82</v>
      </c>
      <c r="CG2" s="96" t="s">
        <v>83</v>
      </c>
      <c r="CH2" s="96" t="s">
        <v>84</v>
      </c>
      <c r="CI2" s="96" t="s">
        <v>85</v>
      </c>
      <c r="CJ2" s="96" t="s">
        <v>86</v>
      </c>
      <c r="CK2" s="96" t="s">
        <v>87</v>
      </c>
      <c r="CL2" s="96" t="s">
        <v>88</v>
      </c>
      <c r="CM2" s="96" t="s">
        <v>89</v>
      </c>
      <c r="CN2" s="96" t="s">
        <v>90</v>
      </c>
      <c r="CO2" s="96" t="s">
        <v>91</v>
      </c>
      <c r="CP2" s="96" t="s">
        <v>92</v>
      </c>
      <c r="CQ2" s="96" t="s">
        <v>93</v>
      </c>
      <c r="CR2" s="96" t="s">
        <v>94</v>
      </c>
      <c r="CS2" s="96" t="s">
        <v>95</v>
      </c>
      <c r="CT2" s="96" t="s">
        <v>96</v>
      </c>
      <c r="CU2" s="96" t="s">
        <v>97</v>
      </c>
      <c r="CV2" s="96" t="s">
        <v>98</v>
      </c>
      <c r="CW2" s="96" t="s">
        <v>99</v>
      </c>
      <c r="CX2" s="96" t="s">
        <v>100</v>
      </c>
      <c r="CY2" s="96" t="s">
        <v>101</v>
      </c>
      <c r="CZ2" s="96" t="s">
        <v>102</v>
      </c>
      <c r="DA2" s="96" t="s">
        <v>103</v>
      </c>
      <c r="DB2" s="96" t="s">
        <v>104</v>
      </c>
      <c r="DC2" s="96" t="s">
        <v>105</v>
      </c>
      <c r="DD2" s="96" t="s">
        <v>106</v>
      </c>
      <c r="DE2" s="96" t="s">
        <v>107</v>
      </c>
      <c r="DF2" s="96" t="s">
        <v>108</v>
      </c>
      <c r="DG2" s="96" t="s">
        <v>109</v>
      </c>
      <c r="DH2" s="96" t="s">
        <v>110</v>
      </c>
      <c r="DI2" s="96" t="s">
        <v>111</v>
      </c>
      <c r="DJ2" s="96" t="s">
        <v>112</v>
      </c>
      <c r="DK2" s="96" t="s">
        <v>113</v>
      </c>
      <c r="DL2" s="96" t="s">
        <v>114</v>
      </c>
    </row>
    <row r="3" spans="1:116" ht="15.75" x14ac:dyDescent="0.25">
      <c r="A3" s="95">
        <v>2008</v>
      </c>
      <c r="B3" s="97" t="s">
        <v>510</v>
      </c>
      <c r="C3" s="97" t="s">
        <v>510</v>
      </c>
      <c r="D3" s="97" t="s">
        <v>510</v>
      </c>
      <c r="E3" s="97" t="s">
        <v>510</v>
      </c>
      <c r="F3" s="97" t="s">
        <v>510</v>
      </c>
      <c r="G3" s="97" t="s">
        <v>510</v>
      </c>
      <c r="H3" s="97" t="s">
        <v>510</v>
      </c>
      <c r="I3" s="97" t="s">
        <v>510</v>
      </c>
      <c r="J3" s="97" t="s">
        <v>510</v>
      </c>
      <c r="K3" s="97" t="s">
        <v>510</v>
      </c>
      <c r="L3" s="97" t="s">
        <v>510</v>
      </c>
      <c r="M3" s="97" t="s">
        <v>510</v>
      </c>
      <c r="N3" s="97" t="s">
        <v>510</v>
      </c>
      <c r="O3" s="97" t="s">
        <v>510</v>
      </c>
      <c r="P3" s="97" t="s">
        <v>510</v>
      </c>
      <c r="Q3" s="97" t="s">
        <v>510</v>
      </c>
      <c r="R3" s="97" t="s">
        <v>510</v>
      </c>
      <c r="S3" s="97" t="s">
        <v>510</v>
      </c>
      <c r="T3" s="97" t="s">
        <v>510</v>
      </c>
      <c r="U3" s="97" t="s">
        <v>510</v>
      </c>
      <c r="V3" s="97" t="s">
        <v>510</v>
      </c>
      <c r="W3" s="97" t="s">
        <v>510</v>
      </c>
      <c r="X3" s="97" t="s">
        <v>510</v>
      </c>
      <c r="Y3" s="97" t="s">
        <v>510</v>
      </c>
      <c r="Z3" s="97" t="s">
        <v>510</v>
      </c>
      <c r="AA3" s="97" t="s">
        <v>510</v>
      </c>
      <c r="AB3" s="97" t="s">
        <v>510</v>
      </c>
      <c r="AC3" s="97" t="s">
        <v>510</v>
      </c>
      <c r="AD3" s="97" t="s">
        <v>510</v>
      </c>
      <c r="AE3" s="97" t="s">
        <v>510</v>
      </c>
      <c r="AF3" s="97" t="s">
        <v>510</v>
      </c>
      <c r="AG3" s="97" t="s">
        <v>510</v>
      </c>
      <c r="AH3" s="97" t="s">
        <v>510</v>
      </c>
      <c r="AI3" s="97" t="s">
        <v>510</v>
      </c>
      <c r="AJ3" s="97" t="s">
        <v>510</v>
      </c>
      <c r="AK3" s="97" t="s">
        <v>510</v>
      </c>
      <c r="AL3" s="97" t="s">
        <v>510</v>
      </c>
      <c r="AM3" s="97" t="s">
        <v>510</v>
      </c>
      <c r="AN3" s="97" t="s">
        <v>510</v>
      </c>
      <c r="AO3" s="97" t="s">
        <v>510</v>
      </c>
      <c r="AP3" s="97" t="s">
        <v>510</v>
      </c>
      <c r="AQ3" s="97" t="s">
        <v>510</v>
      </c>
      <c r="AR3" s="97" t="s">
        <v>510</v>
      </c>
      <c r="AS3" s="97" t="s">
        <v>510</v>
      </c>
      <c r="AT3" s="97" t="s">
        <v>510</v>
      </c>
      <c r="AU3" s="97" t="s">
        <v>510</v>
      </c>
      <c r="AV3" s="97" t="s">
        <v>510</v>
      </c>
      <c r="AW3" s="97" t="s">
        <v>510</v>
      </c>
      <c r="AX3" s="97" t="s">
        <v>510</v>
      </c>
      <c r="AY3" s="97" t="s">
        <v>510</v>
      </c>
      <c r="AZ3" s="97" t="s">
        <v>510</v>
      </c>
      <c r="BA3" s="97" t="s">
        <v>510</v>
      </c>
      <c r="BB3" s="97" t="s">
        <v>510</v>
      </c>
      <c r="BC3" s="97" t="s">
        <v>510</v>
      </c>
      <c r="BD3" s="97" t="s">
        <v>510</v>
      </c>
      <c r="BE3" s="97" t="s">
        <v>510</v>
      </c>
      <c r="BF3" s="97" t="s">
        <v>510</v>
      </c>
      <c r="BG3" s="97" t="s">
        <v>510</v>
      </c>
      <c r="BH3" s="97" t="s">
        <v>510</v>
      </c>
      <c r="BI3" s="97" t="s">
        <v>510</v>
      </c>
      <c r="BJ3" s="97" t="s">
        <v>510</v>
      </c>
      <c r="BK3" s="97" t="s">
        <v>510</v>
      </c>
      <c r="BL3" s="97" t="s">
        <v>510</v>
      </c>
      <c r="BM3" s="97" t="s">
        <v>510</v>
      </c>
      <c r="BN3" s="97" t="s">
        <v>510</v>
      </c>
      <c r="BO3" s="97" t="s">
        <v>510</v>
      </c>
      <c r="BP3" s="97" t="s">
        <v>510</v>
      </c>
      <c r="BQ3" s="97" t="s">
        <v>510</v>
      </c>
      <c r="BR3" s="97" t="s">
        <v>510</v>
      </c>
      <c r="BS3" s="97" t="s">
        <v>510</v>
      </c>
      <c r="BT3" s="97" t="s">
        <v>510</v>
      </c>
      <c r="BU3" s="97" t="s">
        <v>510</v>
      </c>
      <c r="BV3" s="97" t="s">
        <v>510</v>
      </c>
      <c r="BW3" s="97" t="s">
        <v>510</v>
      </c>
      <c r="BX3" s="97" t="s">
        <v>510</v>
      </c>
      <c r="BY3" s="97" t="s">
        <v>510</v>
      </c>
      <c r="BZ3" s="97" t="s">
        <v>510</v>
      </c>
      <c r="CA3" s="97" t="s">
        <v>510</v>
      </c>
      <c r="CB3" s="97" t="s">
        <v>510</v>
      </c>
      <c r="CC3" s="97" t="s">
        <v>510</v>
      </c>
      <c r="CD3" s="97" t="s">
        <v>510</v>
      </c>
      <c r="CE3" s="97" t="s">
        <v>510</v>
      </c>
      <c r="CF3" s="97" t="s">
        <v>510</v>
      </c>
      <c r="CG3" s="97" t="s">
        <v>510</v>
      </c>
      <c r="CH3" s="97" t="s">
        <v>510</v>
      </c>
      <c r="CI3" s="97" t="s">
        <v>510</v>
      </c>
      <c r="CJ3" s="97" t="s">
        <v>510</v>
      </c>
      <c r="CK3" s="97" t="s">
        <v>510</v>
      </c>
      <c r="CL3" s="97" t="s">
        <v>510</v>
      </c>
      <c r="CM3" s="97" t="s">
        <v>510</v>
      </c>
      <c r="CN3" s="97" t="s">
        <v>510</v>
      </c>
      <c r="CO3" s="97" t="s">
        <v>510</v>
      </c>
      <c r="CP3" s="97" t="s">
        <v>510</v>
      </c>
      <c r="CQ3" s="97" t="s">
        <v>510</v>
      </c>
      <c r="CR3" s="97" t="s">
        <v>510</v>
      </c>
      <c r="CS3" s="97" t="s">
        <v>510</v>
      </c>
      <c r="CT3" s="97" t="s">
        <v>510</v>
      </c>
      <c r="CU3" s="97" t="s">
        <v>510</v>
      </c>
      <c r="CV3" s="97" t="s">
        <v>510</v>
      </c>
      <c r="CW3" s="97" t="s">
        <v>510</v>
      </c>
      <c r="CX3" s="97" t="s">
        <v>510</v>
      </c>
      <c r="CY3" s="97" t="s">
        <v>510</v>
      </c>
      <c r="CZ3" s="97" t="s">
        <v>510</v>
      </c>
      <c r="DA3" s="97" t="s">
        <v>510</v>
      </c>
      <c r="DB3" s="97" t="s">
        <v>510</v>
      </c>
      <c r="DC3" s="97" t="s">
        <v>510</v>
      </c>
      <c r="DD3" s="97" t="s">
        <v>510</v>
      </c>
      <c r="DE3" s="97" t="s">
        <v>510</v>
      </c>
      <c r="DF3" s="97" t="s">
        <v>510</v>
      </c>
      <c r="DG3" s="97" t="s">
        <v>510</v>
      </c>
      <c r="DH3" s="97" t="s">
        <v>510</v>
      </c>
      <c r="DI3" s="97" t="s">
        <v>510</v>
      </c>
      <c r="DJ3" s="97" t="s">
        <v>510</v>
      </c>
      <c r="DK3" s="97" t="s">
        <v>510</v>
      </c>
      <c r="DL3" s="97" t="s">
        <v>510</v>
      </c>
    </row>
    <row r="4" spans="1:116" ht="15.75" x14ac:dyDescent="0.25">
      <c r="A4" s="95">
        <v>2009</v>
      </c>
      <c r="B4" s="98">
        <f>('08-19 Mean'!B4-'08-19 Mean'!B3)/'08-19 Mean'!B3</f>
        <v>3.2281205164992902E-2</v>
      </c>
      <c r="C4" s="98">
        <f>('08-19 Mean'!C4-'08-19 Mean'!C3)/'08-19 Mean'!C3</f>
        <v>3.2281205164992902E-2</v>
      </c>
      <c r="D4" s="98">
        <f>('08-19 Mean'!D4-'08-19 Mean'!D3)/'08-19 Mean'!D3</f>
        <v>2.6030368763557441E-2</v>
      </c>
      <c r="E4" s="98">
        <f>('08-19 Mean'!E4-'08-19 Mean'!E3)/'08-19 Mean'!E3</f>
        <v>2.0573108008817131E-2</v>
      </c>
      <c r="F4" s="98">
        <f>('08-19 Mean'!F4-'08-19 Mean'!F3)/'08-19 Mean'!F3</f>
        <v>3.2880629020729024E-2</v>
      </c>
      <c r="G4" s="98">
        <f>('08-19 Mean'!G4-'08-19 Mean'!G3)/'08-19 Mean'!G3</f>
        <v>4.8923679060665359E-2</v>
      </c>
      <c r="H4" s="98">
        <f>('08-19 Mean'!H4-'08-19 Mean'!H3)/'08-19 Mean'!H3</f>
        <v>5.2475247524752591E-2</v>
      </c>
      <c r="I4" s="98">
        <f>('08-19 Mean'!I4-'08-19 Mean'!I3)/'08-19 Mean'!I3</f>
        <v>8.1037277147487565E-3</v>
      </c>
      <c r="J4" s="98">
        <f>('08-19 Mean'!J4-'08-19 Mean'!J3)/'08-19 Mean'!J3</f>
        <v>9.3240093240093316E-2</v>
      </c>
      <c r="K4" s="98">
        <f>('08-19 Mean'!K4-'08-19 Mean'!K3)/'08-19 Mean'!K3</f>
        <v>0.12669929309407277</v>
      </c>
      <c r="L4" s="98">
        <f>('08-19 Mean'!L4-'08-19 Mean'!L3)/'08-19 Mean'!L3</f>
        <v>8.8357588357589247E-3</v>
      </c>
      <c r="M4" s="98">
        <f>('08-19 Mean'!M4-'08-19 Mean'!M3)/'08-19 Mean'!M3</f>
        <v>0.15518351577591771</v>
      </c>
      <c r="N4" s="98" t="s">
        <v>510</v>
      </c>
      <c r="O4" s="98">
        <f>('08-19 Mean'!O4-'08-19 Mean'!O3)/'08-19 Mean'!O3</f>
        <v>9.8591549295774641E-2</v>
      </c>
      <c r="P4" s="98">
        <f>('08-19 Mean'!P4-'08-19 Mean'!P3)/'08-19 Mean'!P3</f>
        <v>-2.7298850574712659E-2</v>
      </c>
      <c r="Q4" s="98">
        <f>('08-19 Mean'!Q4-'08-19 Mean'!Q3)/'08-19 Mean'!Q3</f>
        <v>2.0573108008817131E-2</v>
      </c>
      <c r="R4" s="98">
        <f>('08-19 Mean'!R4-'08-19 Mean'!R3)/'08-19 Mean'!R3</f>
        <v>2.3539668700958985E-2</v>
      </c>
      <c r="S4" s="98">
        <f>('08-19 Mean'!S4-'08-19 Mean'!S3)/'08-19 Mean'!S3</f>
        <v>-2.8377544725478151E-2</v>
      </c>
      <c r="T4" s="98">
        <f>('08-19 Mean'!T4-'08-19 Mean'!T3)/'08-19 Mean'!T3</f>
        <v>5.8497226424609187E-2</v>
      </c>
      <c r="U4" s="98">
        <f>('08-19 Mean'!U4-'08-19 Mean'!U3)/'08-19 Mean'!U3</f>
        <v>7.0942662779397522E-2</v>
      </c>
      <c r="V4" s="98">
        <f>('08-19 Mean'!V4-'08-19 Mean'!V3)/'08-19 Mean'!V3</f>
        <v>1.7804154302670596E-2</v>
      </c>
      <c r="W4" s="98">
        <f>('08-19 Mean'!W4-'08-19 Mean'!W3)/'08-19 Mean'!W3</f>
        <v>0.25511197663096408</v>
      </c>
      <c r="X4" s="98">
        <f>('08-19 Mean'!X4-'08-19 Mean'!X3)/'08-19 Mean'!X3</f>
        <v>8.1920903954802365E-2</v>
      </c>
      <c r="Y4" s="98">
        <f>('08-19 Mean'!Y4-'08-19 Mean'!Y3)/'08-19 Mean'!Y3</f>
        <v>2.0817843866171089E-2</v>
      </c>
      <c r="Z4" s="98">
        <f>('08-19 Mean'!Z4-'08-19 Mean'!Z3)/'08-19 Mean'!Z3</f>
        <v>-1.0393466963622908E-2</v>
      </c>
      <c r="AA4" s="98">
        <f>('08-19 Mean'!AA4-'08-19 Mean'!AA3)/'08-19 Mean'!AA3</f>
        <v>6.7447639332622548E-3</v>
      </c>
      <c r="AB4" s="98">
        <f>('08-19 Mean'!AB4-'08-19 Mean'!AB3)/'08-19 Mean'!AB3</f>
        <v>1.8904823989569813E-2</v>
      </c>
      <c r="AC4" s="98">
        <f>('08-19 Mean'!AC4-'08-19 Mean'!AC3)/'08-19 Mean'!AC3</f>
        <v>-3.2091097308488664E-2</v>
      </c>
      <c r="AD4" s="98">
        <f>('08-19 Mean'!AD4-'08-19 Mean'!AD3)/'08-19 Mean'!AD3</f>
        <v>4.8843187660668405E-2</v>
      </c>
      <c r="AE4" s="98">
        <f>('08-19 Mean'!AE4-'08-19 Mean'!AE3)/'08-19 Mean'!AE3</f>
        <v>1.9230769230769246E-2</v>
      </c>
      <c r="AF4" s="98">
        <f>('08-19 Mean'!AF4-'08-19 Mean'!AF3)/'08-19 Mean'!AF3</f>
        <v>-2.0833333333334122E-3</v>
      </c>
      <c r="AG4" s="98">
        <f>('08-19 Mean'!AG4-'08-19 Mean'!AG3)/'08-19 Mean'!AG3</f>
        <v>3.0377668308702872E-2</v>
      </c>
      <c r="AH4" s="98">
        <f>('08-19 Mean'!AH4-'08-19 Mean'!AH3)/'08-19 Mean'!AH3</f>
        <v>-9.5483133218982177E-2</v>
      </c>
      <c r="AI4" s="98">
        <f>('08-19 Mean'!AI4-'08-19 Mean'!AI3)/'08-19 Mean'!AI3</f>
        <v>1.6988416988417038E-2</v>
      </c>
      <c r="AJ4" s="98">
        <f>('08-19 Mean'!AJ4-'08-19 Mean'!AJ3)/'08-19 Mean'!AJ3</f>
        <v>2.7201145311381458E-2</v>
      </c>
      <c r="AK4" s="98">
        <f>('08-19 Mean'!AK4-'08-19 Mean'!AK3)/'08-19 Mean'!AK3</f>
        <v>5.6087551299589623E-2</v>
      </c>
      <c r="AL4" s="98">
        <f>('08-19 Mean'!AL4-'08-19 Mean'!AL3)/'08-19 Mean'!AL3</f>
        <v>3.3172496984318504E-2</v>
      </c>
      <c r="AM4" s="98">
        <f>('08-19 Mean'!AM4-'08-19 Mean'!AM3)/'08-19 Mean'!AM3</f>
        <v>1.4842300556586285E-2</v>
      </c>
      <c r="AN4" s="98">
        <f>('08-19 Mean'!AN4-'08-19 Mean'!AN3)/'08-19 Mean'!AN3</f>
        <v>-2.8059236165237679E-2</v>
      </c>
      <c r="AO4" s="98">
        <f>('08-19 Mean'!AO4-'08-19 Mean'!AO3)/'08-19 Mean'!AO3</f>
        <v>2.42463958060289E-2</v>
      </c>
      <c r="AP4" s="98">
        <f>('08-19 Mean'!AP4-'08-19 Mean'!AP3)/'08-19 Mean'!AP3</f>
        <v>-3.8840262582056938E-2</v>
      </c>
      <c r="AQ4" s="98">
        <f>('08-19 Mean'!AQ4-'08-19 Mean'!AQ3)/'08-19 Mean'!AQ3</f>
        <v>-3.8840262582056938E-2</v>
      </c>
      <c r="AR4" s="98">
        <f>('08-19 Mean'!AR4-'08-19 Mean'!AR3)/'08-19 Mean'!AR3</f>
        <v>1.6141429669485077E-2</v>
      </c>
      <c r="AS4" s="98">
        <f>('08-19 Mean'!AS4-'08-19 Mean'!AS3)/'08-19 Mean'!AS3</f>
        <v>-1.9783024888321666E-2</v>
      </c>
      <c r="AT4" s="98">
        <f>('08-19 Mean'!AT4-'08-19 Mean'!AT3)/'08-19 Mean'!AT3</f>
        <v>3.4083162917519232E-3</v>
      </c>
      <c r="AU4" s="98">
        <f>('08-19 Mean'!AU4-'08-19 Mean'!AU3)/'08-19 Mean'!AU3</f>
        <v>4.7016274864376088E-2</v>
      </c>
      <c r="AV4" s="98">
        <f>('08-19 Mean'!AV4-'08-19 Mean'!AV3)/'08-19 Mean'!AV3</f>
        <v>0.2478048780487804</v>
      </c>
      <c r="AW4" s="98">
        <f>('08-19 Mean'!AW4-'08-19 Mean'!AW3)/'08-19 Mean'!AW3</f>
        <v>3.9017341040462492E-2</v>
      </c>
      <c r="AX4" s="98">
        <f>('08-19 Mean'!AX4-'08-19 Mean'!AX3)/'08-19 Mean'!AX3</f>
        <v>4.0897097625329761E-2</v>
      </c>
      <c r="AY4" s="98">
        <f>('08-19 Mean'!AY4-'08-19 Mean'!AY3)/'08-19 Mean'!AY3</f>
        <v>4.3986254295532559E-2</v>
      </c>
      <c r="AZ4" s="98">
        <f>('08-19 Mean'!AZ4-'08-19 Mean'!AZ3)/'08-19 Mean'!AZ3</f>
        <v>2.9457364341085195E-2</v>
      </c>
      <c r="BA4" s="98">
        <f>('08-19 Mean'!BA4-'08-19 Mean'!BA3)/'08-19 Mean'!BA3</f>
        <v>2.3636363636363619E-2</v>
      </c>
      <c r="BB4" s="98">
        <f>('08-19 Mean'!BB4-'08-19 Mean'!BB3)/'08-19 Mean'!BB3</f>
        <v>1.5084294587400172E-2</v>
      </c>
      <c r="BC4" s="98">
        <f>('08-19 Mean'!BC4-'08-19 Mean'!BC3)/'08-19 Mean'!BC3</f>
        <v>1.3206162876008783E-2</v>
      </c>
      <c r="BD4" s="98">
        <f>('08-19 Mean'!BD4-'08-19 Mean'!BD3)/'08-19 Mean'!BD3</f>
        <v>2.6260504201680673E-2</v>
      </c>
      <c r="BE4" s="98">
        <f>('08-19 Mean'!BE4-'08-19 Mean'!BE3)/'08-19 Mean'!BE3</f>
        <v>5.7877813504823204E-2</v>
      </c>
      <c r="BF4" s="98">
        <f>('08-19 Mean'!BF4-'08-19 Mean'!BF3)/'08-19 Mean'!BF3</f>
        <v>4.302019315188764E-2</v>
      </c>
      <c r="BG4" s="98">
        <f>('08-19 Mean'!BG4-'08-19 Mean'!BG3)/'08-19 Mean'!BG3</f>
        <v>0.1720578114246388</v>
      </c>
      <c r="BH4" s="98">
        <f>('08-19 Mean'!BH4-'08-19 Mean'!BH3)/'08-19 Mean'!BH3</f>
        <v>-8.0091533180778024E-2</v>
      </c>
      <c r="BI4" s="98">
        <f>('08-19 Mean'!BI4-'08-19 Mean'!BI3)/'08-19 Mean'!BI3</f>
        <v>8.4444444444444489E-2</v>
      </c>
      <c r="BJ4" s="98">
        <f>('08-19 Mean'!BJ4-'08-19 Mean'!BJ3)/'08-19 Mean'!BJ3</f>
        <v>8.2013047530288818E-2</v>
      </c>
      <c r="BK4" s="98">
        <f>('08-19 Mean'!BK4-'08-19 Mean'!BK3)/'08-19 Mean'!BK3</f>
        <v>-1.9070321811680589E-2</v>
      </c>
      <c r="BL4" s="98">
        <f>('08-19 Mean'!BL4-'08-19 Mean'!BL3)/'08-19 Mean'!BL3</f>
        <v>-6.5400843881856643E-2</v>
      </c>
      <c r="BM4" s="98">
        <f>('08-19 Mean'!BM4-'08-19 Mean'!BM3)/'08-19 Mean'!BM3</f>
        <v>3.7688442211055587E-3</v>
      </c>
      <c r="BN4" s="98">
        <f>('08-19 Mean'!BN4-'08-19 Mean'!BN3)/'08-19 Mean'!BN3</f>
        <v>6.128702757916292E-3</v>
      </c>
      <c r="BO4" s="98">
        <f>('08-19 Mean'!BO4-'08-19 Mean'!BO3)/'08-19 Mean'!BO3</f>
        <v>-6.4102564102563771E-3</v>
      </c>
      <c r="BP4" s="98">
        <f>('08-19 Mean'!BP4-'08-19 Mean'!BP3)/'08-19 Mean'!BP3</f>
        <v>-1.1943539630836178E-2</v>
      </c>
      <c r="BQ4" s="98">
        <f>('08-19 Mean'!BQ4-'08-19 Mean'!BQ3)/'08-19 Mean'!BQ3</f>
        <v>1.5287769784172657E-2</v>
      </c>
      <c r="BR4" s="98">
        <f>('08-19 Mean'!BR4-'08-19 Mean'!BR3)/'08-19 Mean'!BR3</f>
        <v>-4.3407487791643131E-3</v>
      </c>
      <c r="BS4" s="98">
        <f>('08-19 Mean'!BS4-'08-19 Mean'!BS3)/'08-19 Mean'!BS3</f>
        <v>7.0257611241217131E-3</v>
      </c>
      <c r="BT4" s="98">
        <f>('08-19 Mean'!BT4-'08-19 Mean'!BT3)/'08-19 Mean'!BT3</f>
        <v>8.8359788359788458E-2</v>
      </c>
      <c r="BU4" s="98">
        <f>('08-19 Mean'!BU4-'08-19 Mean'!BU3)/'08-19 Mean'!BU3</f>
        <v>1.2950971322849102E-2</v>
      </c>
      <c r="BV4" s="98">
        <f>('08-19 Mean'!BV4-'08-19 Mean'!BV3)/'08-19 Mean'!BV3</f>
        <v>7.958801498127421E-3</v>
      </c>
      <c r="BW4" s="98">
        <f>('08-19 Mean'!BW4-'08-19 Mean'!BW3)/'08-19 Mean'!BW3</f>
        <v>2.0547945205479361E-2</v>
      </c>
      <c r="BX4" s="98">
        <f>('08-19 Mean'!BX4-'08-19 Mean'!BX3)/'08-19 Mean'!BX3</f>
        <v>1.4595311808934181E-2</v>
      </c>
      <c r="BY4" s="98">
        <f>('08-19 Mean'!BY4-'08-19 Mean'!BY3)/'08-19 Mean'!BY3</f>
        <v>-2.3411371237458171E-2</v>
      </c>
      <c r="BZ4" s="98">
        <f>('08-19 Mean'!BZ4-'08-19 Mean'!BZ3)/'08-19 Mean'!BZ3</f>
        <v>-2.3411371237458171E-2</v>
      </c>
      <c r="CA4" s="98">
        <f>('08-19 Mean'!CA4-'08-19 Mean'!CA3)/'08-19 Mean'!CA3</f>
        <v>3.3457249070632106E-2</v>
      </c>
      <c r="CB4" s="98">
        <f>('08-19 Mean'!CB4-'08-19 Mean'!CB3)/'08-19 Mean'!CB3</f>
        <v>1.9557385486361246E-2</v>
      </c>
      <c r="CC4" s="98">
        <f>('08-19 Mean'!CC4-'08-19 Mean'!CC3)/'08-19 Mean'!CC3</f>
        <v>4.0168145726296095E-2</v>
      </c>
      <c r="CD4" s="98">
        <f>('08-19 Mean'!CD4-'08-19 Mean'!CD3)/'08-19 Mean'!CD3</f>
        <v>3.0867792661618959E-2</v>
      </c>
      <c r="CE4" s="98">
        <f>('08-19 Mean'!CE4-'08-19 Mean'!CE3)/'08-19 Mean'!CE3</f>
        <v>8.0597014925372995E-2</v>
      </c>
      <c r="CF4" s="98">
        <f>('08-19 Mean'!CF4-'08-19 Mean'!CF3)/'08-19 Mean'!CF3</f>
        <v>-3.0731707317073122E-2</v>
      </c>
      <c r="CG4" s="98">
        <f>('08-19 Mean'!CG4-'08-19 Mean'!CG3)/'08-19 Mean'!CG3</f>
        <v>5.0467289719626086E-2</v>
      </c>
      <c r="CH4" s="98">
        <f>('08-19 Mean'!CH4-'08-19 Mean'!CH3)/'08-19 Mean'!CH3</f>
        <v>0.13188798554652204</v>
      </c>
      <c r="CI4" s="98">
        <f>('08-19 Mean'!CI4-'08-19 Mean'!CI3)/'08-19 Mean'!CI3</f>
        <v>2.5547445255474394E-2</v>
      </c>
      <c r="CJ4" s="98">
        <f>('08-19 Mean'!CJ4-'08-19 Mean'!CJ3)/'08-19 Mean'!CJ3</f>
        <v>5.3201082055906207E-2</v>
      </c>
      <c r="CK4" s="98">
        <f>('08-19 Mean'!CK4-'08-19 Mean'!CK3)/'08-19 Mean'!CK3</f>
        <v>1.9589552238805884E-2</v>
      </c>
      <c r="CL4" s="98">
        <f>('08-19 Mean'!CL4-'08-19 Mean'!CL3)/'08-19 Mean'!CL3</f>
        <v>8.7705559906029837E-2</v>
      </c>
      <c r="CM4" s="98">
        <f>('08-19 Mean'!CM4-'08-19 Mean'!CM3)/'08-19 Mean'!CM3</f>
        <v>6.084959816303092E-2</v>
      </c>
      <c r="CN4" s="98">
        <f>('08-19 Mean'!CN4-'08-19 Mean'!CN3)/'08-19 Mean'!CN3</f>
        <v>0.11036789297658864</v>
      </c>
      <c r="CO4" s="98">
        <f>('08-19 Mean'!CO4-'08-19 Mean'!CO3)/'08-19 Mean'!CO3</f>
        <v>-5.0234427327528468E-2</v>
      </c>
      <c r="CP4" s="98">
        <f>('08-19 Mean'!CP4-'08-19 Mean'!CP3)/'08-19 Mean'!CP3</f>
        <v>3.2525951557093473E-2</v>
      </c>
      <c r="CQ4" s="98">
        <f>('08-19 Mean'!CQ4-'08-19 Mean'!CQ3)/'08-19 Mean'!CQ3</f>
        <v>3.2525951557093473E-2</v>
      </c>
      <c r="CR4" s="98">
        <f>('08-19 Mean'!CR4-'08-19 Mean'!CR3)/'08-19 Mean'!CR3</f>
        <v>4.9079754601227037E-2</v>
      </c>
      <c r="CS4" s="98">
        <f>('08-19 Mean'!CS4-'08-19 Mean'!CS3)/'08-19 Mean'!CS3</f>
        <v>4.9079754601227037E-2</v>
      </c>
      <c r="CT4" s="98">
        <f>('08-19 Mean'!CT4-'08-19 Mean'!CT3)/'08-19 Mean'!CT3</f>
        <v>4.0831477357089752E-2</v>
      </c>
      <c r="CU4" s="98">
        <f>('08-19 Mean'!CU4-'08-19 Mean'!CU3)/'08-19 Mean'!CU3</f>
        <v>5.4776219104876317E-2</v>
      </c>
      <c r="CV4" s="98">
        <f>('08-19 Mean'!CV4-'08-19 Mean'!CV3)/'08-19 Mean'!CV3</f>
        <v>-1.4462809917355431E-2</v>
      </c>
      <c r="CW4" s="98">
        <f>('08-19 Mean'!CW4-'08-19 Mean'!CW3)/'08-19 Mean'!CW3</f>
        <v>2.5949953660797141E-2</v>
      </c>
      <c r="CX4" s="98">
        <f>('08-19 Mean'!CX4-'08-19 Mean'!CX3)/'08-19 Mean'!CX3</f>
        <v>9.3106535362578416E-2</v>
      </c>
      <c r="CY4" s="98">
        <f>('08-19 Mean'!CY4-'08-19 Mean'!CY3)/'08-19 Mean'!CY3</f>
        <v>2.0773638968481313E-2</v>
      </c>
      <c r="CZ4" s="98">
        <f>('08-19 Mean'!CZ4-'08-19 Mean'!CZ3)/'08-19 Mean'!CZ3</f>
        <v>8.3542188805346695E-2</v>
      </c>
      <c r="DA4" s="98">
        <f>('08-19 Mean'!DA4-'08-19 Mean'!DA3)/'08-19 Mean'!DA3</f>
        <v>1.9567456230689957E-2</v>
      </c>
      <c r="DB4" s="98">
        <f>('08-19 Mean'!DB4-'08-19 Mean'!DB3)/'08-19 Mean'!DB3</f>
        <v>0.13774597495527738</v>
      </c>
      <c r="DC4" s="98">
        <f>('08-19 Mean'!DC4-'08-19 Mean'!DC3)/'08-19 Mean'!DC3</f>
        <v>3.3360455655004083E-2</v>
      </c>
      <c r="DD4" s="98">
        <f>('08-19 Mean'!DD4-'08-19 Mean'!DD3)/'08-19 Mean'!DD3</f>
        <v>3.7116345467523168E-2</v>
      </c>
      <c r="DE4" s="98">
        <f>('08-19 Mean'!DE4-'08-19 Mean'!DE3)/'08-19 Mean'!DE3</f>
        <v>0.11058344640434198</v>
      </c>
      <c r="DF4" s="98">
        <f>('08-19 Mean'!DF4-'08-19 Mean'!DF3)/'08-19 Mean'!DF3</f>
        <v>-8.7209302325581255E-3</v>
      </c>
      <c r="DG4" s="98">
        <f>('08-19 Mean'!DG4-'08-19 Mean'!DG3)/'08-19 Mean'!DG3</f>
        <v>-5.3078556263269641E-2</v>
      </c>
      <c r="DH4" s="98">
        <f>('08-19 Mean'!DH4-'08-19 Mean'!DH3)/'08-19 Mean'!DH3</f>
        <v>-5.3078556263269641E-2</v>
      </c>
      <c r="DI4" s="98" t="e">
        <f>('08-19 Mean'!DI4-'08-19 Mean'!DI3)/'08-19 Mean'!DI3</f>
        <v>#DIV/0!</v>
      </c>
      <c r="DJ4" s="98">
        <f>('08-19 Mean'!DJ4-'08-19 Mean'!DJ3)/'08-19 Mean'!DJ3</f>
        <v>-4.2865890998160889E-3</v>
      </c>
      <c r="DK4" s="98">
        <f>('08-19 Mean'!DK4-'08-19 Mean'!DK3)/'08-19 Mean'!DK3</f>
        <v>-4.2865890998160889E-3</v>
      </c>
      <c r="DL4" s="98">
        <f>('08-19 Mean'!DL4-'08-19 Mean'!DL3)/'08-19 Mean'!DL3</f>
        <v>-3.3039647577091805E-3</v>
      </c>
    </row>
    <row r="5" spans="1:116" ht="15.75" x14ac:dyDescent="0.25">
      <c r="A5" s="95">
        <v>2010</v>
      </c>
      <c r="B5" s="98">
        <f>('08-19 Mean'!B5-'08-19 Mean'!B4)/'08-19 Mean'!B4</f>
        <v>1.4593467685892916E-2</v>
      </c>
      <c r="C5" s="98">
        <f>('08-19 Mean'!C5-'08-19 Mean'!C4)/'08-19 Mean'!C4</f>
        <v>1.4593467685892916E-2</v>
      </c>
      <c r="D5" s="98">
        <f>('08-19 Mean'!D5-'08-19 Mean'!D4)/'08-19 Mean'!D4</f>
        <v>0</v>
      </c>
      <c r="E5" s="98">
        <f>('08-19 Mean'!E5-'08-19 Mean'!E4)/'08-19 Mean'!E4</f>
        <v>-3.5997120230382078E-3</v>
      </c>
      <c r="F5" s="98">
        <f>('08-19 Mean'!F5-'08-19 Mean'!F4)/'08-19 Mean'!F4</f>
        <v>1.8685121107266531E-2</v>
      </c>
      <c r="G5" s="98">
        <f>('08-19 Mean'!G5-'08-19 Mean'!G4)/'08-19 Mean'!G4</f>
        <v>-9.3283582089552231E-2</v>
      </c>
      <c r="H5" s="98">
        <f>('08-19 Mean'!H5-'08-19 Mean'!H4)/'08-19 Mean'!H4</f>
        <v>-0.11006585136406395</v>
      </c>
      <c r="I5" s="98">
        <f>('08-19 Mean'!I5-'08-19 Mean'!I4)/'08-19 Mean'!I4</f>
        <v>8.4405144694533821E-2</v>
      </c>
      <c r="J5" s="98">
        <f>('08-19 Mean'!J5-'08-19 Mean'!J4)/'08-19 Mean'!J4</f>
        <v>6.8230277185500926E-2</v>
      </c>
      <c r="K5" s="98">
        <f>('08-19 Mean'!K5-'08-19 Mean'!K4)/'08-19 Mean'!K4</f>
        <v>-1.5926640926640846E-2</v>
      </c>
      <c r="L5" s="98">
        <f>('08-19 Mean'!L5-'08-19 Mean'!L4)/'08-19 Mean'!L4</f>
        <v>-7.0582174137042819E-2</v>
      </c>
      <c r="M5" s="98">
        <f>('08-19 Mean'!M5-'08-19 Mean'!M4)/'08-19 Mean'!M4</f>
        <v>-8.9464882943143836E-2</v>
      </c>
      <c r="N5" s="98" t="s">
        <v>510</v>
      </c>
      <c r="O5" s="98">
        <f>('08-19 Mean'!O5-'08-19 Mean'!O4)/'08-19 Mean'!O4</f>
        <v>7.834757834757922E-3</v>
      </c>
      <c r="P5" s="98">
        <f>('08-19 Mean'!P5-'08-19 Mean'!P4)/'08-19 Mean'!P4</f>
        <v>1.9694731659281248E-2</v>
      </c>
      <c r="Q5" s="98">
        <f>('08-19 Mean'!Q5-'08-19 Mean'!Q4)/'08-19 Mean'!Q4</f>
        <v>-3.5997120230382078E-3</v>
      </c>
      <c r="R5" s="98">
        <f>('08-19 Mean'!R5-'08-19 Mean'!R4)/'08-19 Mean'!R4</f>
        <v>4.2589437819419871E-3</v>
      </c>
      <c r="S5" s="98">
        <f>('08-19 Mean'!S5-'08-19 Mean'!S4)/'08-19 Mean'!S4</f>
        <v>-3.1746031746032197E-3</v>
      </c>
      <c r="T5" s="98">
        <f>('08-19 Mean'!T5-'08-19 Mean'!T4)/'08-19 Mean'!T4</f>
        <v>1.6674606955693255E-2</v>
      </c>
      <c r="U5" s="98">
        <f>('08-19 Mean'!U5-'08-19 Mean'!U4)/'08-19 Mean'!U4</f>
        <v>-1.4519056261343026E-2</v>
      </c>
      <c r="V5" s="98">
        <f>('08-19 Mean'!V5-'08-19 Mean'!V4)/'08-19 Mean'!V4</f>
        <v>-5.5393586005830761E-2</v>
      </c>
      <c r="W5" s="98">
        <f>('08-19 Mean'!W5-'08-19 Mean'!W4)/'08-19 Mean'!W4</f>
        <v>-0.10318076027928627</v>
      </c>
      <c r="X5" s="98">
        <f>('08-19 Mean'!X5-'08-19 Mean'!X4)/'08-19 Mean'!X4</f>
        <v>-5.8311575282854647E-2</v>
      </c>
      <c r="Y5" s="98">
        <f>('08-19 Mean'!Y5-'08-19 Mean'!Y4)/'08-19 Mean'!Y4</f>
        <v>1.1653313911143491E-2</v>
      </c>
      <c r="Z5" s="98">
        <f>('08-19 Mean'!Z5-'08-19 Mean'!Z4)/'08-19 Mean'!Z4</f>
        <v>-2.5506376594148526E-2</v>
      </c>
      <c r="AA5" s="98">
        <f>('08-19 Mean'!AA5-'08-19 Mean'!AA4)/'08-19 Mean'!AA4</f>
        <v>-0.16960507757404791</v>
      </c>
      <c r="AB5" s="98">
        <f>('08-19 Mean'!AB5-'08-19 Mean'!AB4)/'08-19 Mean'!AB4</f>
        <v>-1.7914267434421056E-2</v>
      </c>
      <c r="AC5" s="98">
        <f>('08-19 Mean'!AC5-'08-19 Mean'!AC4)/'08-19 Mean'!AC4</f>
        <v>-1.6577540106951803E-2</v>
      </c>
      <c r="AD5" s="98">
        <f>('08-19 Mean'!AD5-'08-19 Mean'!AD4)/'08-19 Mean'!AD4</f>
        <v>-8.1699346405227015E-4</v>
      </c>
      <c r="AE5" s="98">
        <f>('08-19 Mean'!AE5-'08-19 Mean'!AE4)/'08-19 Mean'!AE4</f>
        <v>3.3805031446540859E-2</v>
      </c>
      <c r="AF5" s="98">
        <f>('08-19 Mean'!AF5-'08-19 Mean'!AF4)/'08-19 Mean'!AF4</f>
        <v>7.7940153096729373E-2</v>
      </c>
      <c r="AG5" s="98">
        <f>('08-19 Mean'!AG5-'08-19 Mean'!AG4)/'08-19 Mean'!AG4</f>
        <v>1.1155378486055681E-2</v>
      </c>
      <c r="AH5" s="98">
        <f>('08-19 Mean'!AH5-'08-19 Mean'!AH4)/'08-19 Mean'!AH4</f>
        <v>2.0227560050568919E-2</v>
      </c>
      <c r="AI5" s="98">
        <f>('08-19 Mean'!AI5-'08-19 Mean'!AI4)/'08-19 Mean'!AI4</f>
        <v>1.2908124525436594E-2</v>
      </c>
      <c r="AJ5" s="98">
        <f>('08-19 Mean'!AJ5-'08-19 Mean'!AJ4)/'08-19 Mean'!AJ4</f>
        <v>-1.9512195121951174E-2</v>
      </c>
      <c r="AK5" s="98">
        <f>('08-19 Mean'!AK5-'08-19 Mean'!AK4)/'08-19 Mean'!AK4</f>
        <v>3.886010362694333E-3</v>
      </c>
      <c r="AL5" s="98">
        <f>('08-19 Mean'!AL5-'08-19 Mean'!AL4)/'08-19 Mean'!AL4</f>
        <v>2.0431990659661496E-2</v>
      </c>
      <c r="AM5" s="98">
        <f>('08-19 Mean'!AM5-'08-19 Mean'!AM4)/'08-19 Mean'!AM4</f>
        <v>5.0274223034734986E-2</v>
      </c>
      <c r="AN5" s="98">
        <f>('08-19 Mean'!AN5-'08-19 Mean'!AN4)/'08-19 Mean'!AN4</f>
        <v>2.4057738572573666E-3</v>
      </c>
      <c r="AO5" s="98">
        <f>('08-19 Mean'!AO5-'08-19 Mean'!AO4)/'08-19 Mean'!AO4</f>
        <v>3.3269353806781685E-2</v>
      </c>
      <c r="AP5" s="98">
        <f>('08-19 Mean'!AP5-'08-19 Mean'!AP4)/'08-19 Mean'!AP4</f>
        <v>4.0978941377347686E-2</v>
      </c>
      <c r="AQ5" s="98">
        <f>('08-19 Mean'!AQ5-'08-19 Mean'!AQ4)/'08-19 Mean'!AQ4</f>
        <v>4.0978941377347686E-2</v>
      </c>
      <c r="AR5" s="98">
        <f>('08-19 Mean'!AR5-'08-19 Mean'!AR4)/'08-19 Mean'!AR4</f>
        <v>-1.0590015128593084E-2</v>
      </c>
      <c r="AS5" s="98">
        <f>('08-19 Mean'!AS5-'08-19 Mean'!AS4)/'08-19 Mean'!AS4</f>
        <v>2.6041666666666692E-2</v>
      </c>
      <c r="AT5" s="98">
        <f>('08-19 Mean'!AT5-'08-19 Mean'!AT4)/'08-19 Mean'!AT4</f>
        <v>-8.6956521739130502E-2</v>
      </c>
      <c r="AU5" s="98">
        <f>('08-19 Mean'!AU5-'08-19 Mean'!AU4)/'08-19 Mean'!AU4</f>
        <v>4.4041450777202056E-2</v>
      </c>
      <c r="AV5" s="98">
        <f>('08-19 Mean'!AV5-'08-19 Mean'!AV4)/'08-19 Mean'!AV4</f>
        <v>-0.19233776387802964</v>
      </c>
      <c r="AW5" s="98">
        <f>('08-19 Mean'!AW5-'08-19 Mean'!AW4)/'08-19 Mean'!AW4</f>
        <v>4.8678720445061545E-3</v>
      </c>
      <c r="AX5" s="98">
        <f>('08-19 Mean'!AX5-'08-19 Mean'!AX4)/'08-19 Mean'!AX4</f>
        <v>3.8022813688212906E-2</v>
      </c>
      <c r="AY5" s="98">
        <f>('08-19 Mean'!AY5-'08-19 Mean'!AY4)/'08-19 Mean'!AY4</f>
        <v>-4.4107965766951938E-2</v>
      </c>
      <c r="AZ5" s="98">
        <f>('08-19 Mean'!AZ5-'08-19 Mean'!AZ4)/'08-19 Mean'!AZ4</f>
        <v>-1.5060240963855102E-3</v>
      </c>
      <c r="BA5" s="98">
        <f>('08-19 Mean'!BA5-'08-19 Mean'!BA4)/'08-19 Mean'!BA4</f>
        <v>1.3321492007104828E-2</v>
      </c>
      <c r="BB5" s="98">
        <f>('08-19 Mean'!BB5-'08-19 Mean'!BB4)/'08-19 Mean'!BB4</f>
        <v>2.5349650349650431E-2</v>
      </c>
      <c r="BC5" s="98">
        <f>('08-19 Mean'!BC5-'08-19 Mean'!BC4)/'08-19 Mean'!BC4</f>
        <v>2.4619840695148432E-2</v>
      </c>
      <c r="BD5" s="98">
        <f>('08-19 Mean'!BD5-'08-19 Mean'!BD4)/'08-19 Mean'!BD4</f>
        <v>7.1647901740020765E-3</v>
      </c>
      <c r="BE5" s="98">
        <f>('08-19 Mean'!BE5-'08-19 Mean'!BE4)/'08-19 Mean'!BE4</f>
        <v>5.3191489361702343E-3</v>
      </c>
      <c r="BF5" s="98">
        <f>('08-19 Mean'!BF5-'08-19 Mean'!BF4)/'08-19 Mean'!BF4</f>
        <v>3.0303030303030252E-2</v>
      </c>
      <c r="BG5" s="98">
        <f>('08-19 Mean'!BG5-'08-19 Mean'!BG4)/'08-19 Mean'!BG4</f>
        <v>1.2331180270111408E-2</v>
      </c>
      <c r="BH5" s="98">
        <f>('08-19 Mean'!BH5-'08-19 Mean'!BH4)/'08-19 Mean'!BH4</f>
        <v>3.4328358208955106E-2</v>
      </c>
      <c r="BI5" s="98">
        <f>('08-19 Mean'!BI5-'08-19 Mean'!BI4)/'08-19 Mean'!BI4</f>
        <v>-6.8306010928960285E-4</v>
      </c>
      <c r="BJ5" s="98">
        <f>('08-19 Mean'!BJ5-'08-19 Mean'!BJ4)/'08-19 Mean'!BJ4</f>
        <v>-1.722652885443577E-2</v>
      </c>
      <c r="BK5" s="98">
        <f>('08-19 Mean'!BK5-'08-19 Mean'!BK4)/'08-19 Mean'!BK4</f>
        <v>1.458080194410683E-2</v>
      </c>
      <c r="BL5" s="98">
        <f>('08-19 Mean'!BL5-'08-19 Mean'!BL4)/'08-19 Mean'!BL4</f>
        <v>2.7088036117381517E-2</v>
      </c>
      <c r="BM5" s="98">
        <f>('08-19 Mean'!BM5-'08-19 Mean'!BM4)/'08-19 Mean'!BM4</f>
        <v>1.5018773466833444E-2</v>
      </c>
      <c r="BN5" s="98">
        <f>('08-19 Mean'!BN5-'08-19 Mean'!BN4)/'08-19 Mean'!BN4</f>
        <v>1.3705583756345157E-2</v>
      </c>
      <c r="BO5" s="98">
        <f>('08-19 Mean'!BO5-'08-19 Mean'!BO4)/'08-19 Mean'!BO4</f>
        <v>3.2844574780058575E-2</v>
      </c>
      <c r="BP5" s="98">
        <f>('08-19 Mean'!BP5-'08-19 Mean'!BP4)/'08-19 Mean'!BP4</f>
        <v>6.703296703296717E-2</v>
      </c>
      <c r="BQ5" s="98">
        <f>('08-19 Mean'!BQ5-'08-19 Mean'!BQ4)/'08-19 Mean'!BQ4</f>
        <v>-4.8715677590788216E-2</v>
      </c>
      <c r="BR5" s="98">
        <f>('08-19 Mean'!BR5-'08-19 Mean'!BR4)/'08-19 Mean'!BR4</f>
        <v>-1.1444141689373343E-2</v>
      </c>
      <c r="BS5" s="98">
        <f>('08-19 Mean'!BS5-'08-19 Mean'!BS4)/'08-19 Mean'!BS4</f>
        <v>1.8604651162790631E-2</v>
      </c>
      <c r="BT5" s="98">
        <f>('08-19 Mean'!BT5-'08-19 Mean'!BT4)/'08-19 Mean'!BT4</f>
        <v>1.1181332036947031E-2</v>
      </c>
      <c r="BU5" s="98">
        <f>('08-19 Mean'!BU5-'08-19 Mean'!BU4)/'08-19 Mean'!BU4</f>
        <v>5.4337899543379059E-2</v>
      </c>
      <c r="BV5" s="98">
        <f>('08-19 Mean'!BV5-'08-19 Mean'!BV4)/'08-19 Mean'!BV4</f>
        <v>6.8741291221551343E-2</v>
      </c>
      <c r="BW5" s="98">
        <f>('08-19 Mean'!BW5-'08-19 Mean'!BW4)/'08-19 Mean'!BW4</f>
        <v>9.5877277085330437E-3</v>
      </c>
      <c r="BX5" s="98">
        <f>('08-19 Mean'!BX5-'08-19 Mean'!BX4)/'08-19 Mean'!BX4</f>
        <v>4.707933740191797E-2</v>
      </c>
      <c r="BY5" s="98">
        <f>('08-19 Mean'!BY5-'08-19 Mean'!BY4)/'08-19 Mean'!BY4</f>
        <v>1.7123287671232876E-2</v>
      </c>
      <c r="BZ5" s="98">
        <f>('08-19 Mean'!BZ5-'08-19 Mean'!BZ4)/'08-19 Mean'!BZ4</f>
        <v>1.7123287671232876E-2</v>
      </c>
      <c r="CA5" s="98">
        <f>('08-19 Mean'!CA5-'08-19 Mean'!CA4)/'08-19 Mean'!CA4</f>
        <v>-5.1387461459411941E-4</v>
      </c>
      <c r="CB5" s="98">
        <f>('08-19 Mean'!CB5-'08-19 Mean'!CB4)/'08-19 Mean'!CB4</f>
        <v>-1.9182231196365421E-2</v>
      </c>
      <c r="CC5" s="98">
        <f>('08-19 Mean'!CC5-'08-19 Mean'!CC4)/'08-19 Mean'!CC4</f>
        <v>2.2451728783116302E-2</v>
      </c>
      <c r="CD5" s="98">
        <f>('08-19 Mean'!CD5-'08-19 Mean'!CD4)/'08-19 Mean'!CD4</f>
        <v>3.389830508474705E-3</v>
      </c>
      <c r="CE5" s="98">
        <f>('08-19 Mean'!CE5-'08-19 Mean'!CE4)/'08-19 Mean'!CE4</f>
        <v>-1.1510128913443831E-2</v>
      </c>
      <c r="CF5" s="98">
        <f>('08-19 Mean'!CF5-'08-19 Mean'!CF4)/'08-19 Mean'!CF4</f>
        <v>2.5666834423754302E-2</v>
      </c>
      <c r="CG5" s="98">
        <f>('08-19 Mean'!CG5-'08-19 Mean'!CG4)/'08-19 Mean'!CG4</f>
        <v>-4.5077105575326099E-2</v>
      </c>
      <c r="CH5" s="98">
        <f>('08-19 Mean'!CH5-'08-19 Mean'!CH4)/'08-19 Mean'!CH4</f>
        <v>-4.0702314445331192E-2</v>
      </c>
      <c r="CI5" s="98">
        <f>('08-19 Mean'!CI5-'08-19 Mean'!CI4)/'08-19 Mean'!CI4</f>
        <v>4.4483985765123605E-3</v>
      </c>
      <c r="CJ5" s="98">
        <f>('08-19 Mean'!CJ5-'08-19 Mean'!CJ4)/'08-19 Mean'!CJ4</f>
        <v>3.4246575342466545E-3</v>
      </c>
      <c r="CK5" s="98">
        <f>('08-19 Mean'!CK5-'08-19 Mean'!CK4)/'08-19 Mean'!CK4</f>
        <v>-1.5553522415370533E-2</v>
      </c>
      <c r="CL5" s="98">
        <f>('08-19 Mean'!CL5-'08-19 Mean'!CL4)/'08-19 Mean'!CL4</f>
        <v>-3.9596832253419777E-2</v>
      </c>
      <c r="CM5" s="98">
        <f>('08-19 Mean'!CM5-'08-19 Mean'!CM4)/'08-19 Mean'!CM4</f>
        <v>3.0303030303030234E-2</v>
      </c>
      <c r="CN5" s="98">
        <f>('08-19 Mean'!CN5-'08-19 Mean'!CN4)/'08-19 Mean'!CN4</f>
        <v>5.1204819277108411E-2</v>
      </c>
      <c r="CO5" s="98">
        <f>('08-19 Mean'!CO5-'08-19 Mean'!CO4)/'08-19 Mean'!CO4</f>
        <v>-1.9746121297602212E-2</v>
      </c>
      <c r="CP5" s="98">
        <f>('08-19 Mean'!CP5-'08-19 Mean'!CP4)/'08-19 Mean'!CP4</f>
        <v>5.7640750670241249E-2</v>
      </c>
      <c r="CQ5" s="98">
        <f>('08-19 Mean'!CQ5-'08-19 Mean'!CQ4)/'08-19 Mean'!CQ4</f>
        <v>5.7640750670241249E-2</v>
      </c>
      <c r="CR5" s="98">
        <f>('08-19 Mean'!CR5-'08-19 Mean'!CR4)/'08-19 Mean'!CR4</f>
        <v>2.0142949967511287E-2</v>
      </c>
      <c r="CS5" s="98">
        <f>('08-19 Mean'!CS5-'08-19 Mean'!CS4)/'08-19 Mean'!CS4</f>
        <v>2.0142949967511287E-2</v>
      </c>
      <c r="CT5" s="98">
        <f>('08-19 Mean'!CT5-'08-19 Mean'!CT4)/'08-19 Mean'!CT4</f>
        <v>3.566333808844508E-2</v>
      </c>
      <c r="CU5" s="98">
        <f>('08-19 Mean'!CU5-'08-19 Mean'!CU4)/'08-19 Mean'!CU4</f>
        <v>4.4331855604813133E-2</v>
      </c>
      <c r="CV5" s="98">
        <f>('08-19 Mean'!CV5-'08-19 Mean'!CV4)/'08-19 Mean'!CV4</f>
        <v>1.9916142557652127E-2</v>
      </c>
      <c r="CW5" s="98">
        <f>('08-19 Mean'!CW5-'08-19 Mean'!CW4)/'08-19 Mean'!CW4</f>
        <v>1.084010840108394E-2</v>
      </c>
      <c r="CX5" s="98">
        <f>('08-19 Mean'!CX5-'08-19 Mean'!CX4)/'08-19 Mean'!CX4</f>
        <v>4.7502047502047361E-2</v>
      </c>
      <c r="CY5" s="98">
        <f>('08-19 Mean'!CY5-'08-19 Mean'!CY4)/'08-19 Mean'!CY4</f>
        <v>2.3859649122807008E-2</v>
      </c>
      <c r="CZ5" s="98">
        <f>('08-19 Mean'!CZ5-'08-19 Mean'!CZ4)/'08-19 Mean'!CZ4</f>
        <v>2.6214340786430212E-2</v>
      </c>
      <c r="DA5" s="98">
        <f>('08-19 Mean'!DA5-'08-19 Mean'!DA4)/'08-19 Mean'!DA4</f>
        <v>3.333333333333334E-2</v>
      </c>
      <c r="DB5" s="98">
        <f>('08-19 Mean'!DB5-'08-19 Mean'!DB4)/'08-19 Mean'!DB4</f>
        <v>7.0754716981131963E-2</v>
      </c>
      <c r="DC5" s="98">
        <f>('08-19 Mean'!DC5-'08-19 Mean'!DC4)/'08-19 Mean'!DC4</f>
        <v>-3.9370078740156647E-3</v>
      </c>
      <c r="DD5" s="98">
        <f>('08-19 Mean'!DD5-'08-19 Mean'!DD4)/'08-19 Mean'!DD4</f>
        <v>7.570543702684185E-3</v>
      </c>
      <c r="DE5" s="98">
        <f>('08-19 Mean'!DE5-'08-19 Mean'!DE4)/'08-19 Mean'!DE4</f>
        <v>-0.19364691508857676</v>
      </c>
      <c r="DF5" s="98">
        <f>('08-19 Mean'!DF5-'08-19 Mean'!DF4)/'08-19 Mean'!DF4</f>
        <v>2.63929618768328E-2</v>
      </c>
      <c r="DG5" s="98">
        <f>('08-19 Mean'!DG5-'08-19 Mean'!DG4)/'08-19 Mean'!DG4</f>
        <v>6.7264573991031348E-2</v>
      </c>
      <c r="DH5" s="98">
        <f>('08-19 Mean'!DH5-'08-19 Mean'!DH4)/'08-19 Mean'!DH4</f>
        <v>6.7264573991031348E-2</v>
      </c>
      <c r="DI5" s="98" t="e">
        <f>('08-19 Mean'!DI5-'08-19 Mean'!DI4)/'08-19 Mean'!DI4</f>
        <v>#DIV/0!</v>
      </c>
      <c r="DJ5" s="98">
        <f>('08-19 Mean'!DJ5-'08-19 Mean'!DJ4)/'08-19 Mean'!DJ4</f>
        <v>-0.15559655596555971</v>
      </c>
      <c r="DK5" s="98">
        <f>('08-19 Mean'!DK5-'08-19 Mean'!DK4)/'08-19 Mean'!DK4</f>
        <v>-0.15559655596555971</v>
      </c>
      <c r="DL5" s="98">
        <f>('08-19 Mean'!DL5-'08-19 Mean'!DL4)/'08-19 Mean'!DL4</f>
        <v>0.22983425414364639</v>
      </c>
    </row>
    <row r="6" spans="1:116" ht="15.75" x14ac:dyDescent="0.25">
      <c r="A6" s="95">
        <v>2011</v>
      </c>
      <c r="B6" s="98">
        <f>('08-19 Mean'!B6-'08-19 Mean'!B5)/'08-19 Mean'!B5</f>
        <v>7.5342465753425484E-3</v>
      </c>
      <c r="C6" s="98">
        <f>('08-19 Mean'!C6-'08-19 Mean'!C5)/'08-19 Mean'!C5</f>
        <v>7.5342465753425484E-3</v>
      </c>
      <c r="D6" s="98">
        <f>('08-19 Mean'!D6-'08-19 Mean'!D5)/'08-19 Mean'!D5</f>
        <v>2.1141649048625845E-2</v>
      </c>
      <c r="E6" s="98">
        <f>('08-19 Mean'!E6-'08-19 Mean'!E5)/'08-19 Mean'!E5</f>
        <v>1.8786127167630041E-2</v>
      </c>
      <c r="F6" s="98">
        <f>('08-19 Mean'!F6-'08-19 Mean'!F5)/'08-19 Mean'!F5</f>
        <v>4.7554347826085945E-3</v>
      </c>
      <c r="G6" s="98">
        <f>('08-19 Mean'!G6-'08-19 Mean'!G5)/'08-19 Mean'!G5</f>
        <v>1.0288065843621363E-2</v>
      </c>
      <c r="H6" s="98">
        <f>('08-19 Mean'!H6-'08-19 Mean'!H5)/'08-19 Mean'!H5</f>
        <v>1.5856236786469195E-2</v>
      </c>
      <c r="I6" s="98">
        <f>('08-19 Mean'!I6-'08-19 Mean'!I5)/'08-19 Mean'!I5</f>
        <v>-5.8561897702001549E-2</v>
      </c>
      <c r="J6" s="98">
        <f>('08-19 Mean'!J6-'08-19 Mean'!J5)/'08-19 Mean'!J5</f>
        <v>-4.6906187624750385E-2</v>
      </c>
      <c r="K6" s="98">
        <f>('08-19 Mean'!K6-'08-19 Mean'!K5)/'08-19 Mean'!K5</f>
        <v>6.8661108386464231E-3</v>
      </c>
      <c r="L6" s="98">
        <f>('08-19 Mean'!L6-'08-19 Mean'!L5)/'08-19 Mean'!L5</f>
        <v>-4.1574279379157433E-2</v>
      </c>
      <c r="M6" s="98">
        <f>('08-19 Mean'!M6-'08-19 Mean'!M5)/'08-19 Mean'!M5</f>
        <v>2.3569023569023444E-2</v>
      </c>
      <c r="N6" s="98" t="s">
        <v>510</v>
      </c>
      <c r="O6" s="98">
        <f>('08-19 Mean'!O6-'08-19 Mean'!O5)/'08-19 Mean'!O5</f>
        <v>-2.2614840989399313E-2</v>
      </c>
      <c r="P6" s="98">
        <f>('08-19 Mean'!P6-'08-19 Mean'!P5)/'08-19 Mean'!P5</f>
        <v>7.4843070980202833E-2</v>
      </c>
      <c r="Q6" s="98">
        <f>('08-19 Mean'!Q6-'08-19 Mean'!Q5)/'08-19 Mean'!Q5</f>
        <v>1.8786127167630041E-2</v>
      </c>
      <c r="R6" s="98">
        <f>('08-19 Mean'!R6-'08-19 Mean'!R5)/'08-19 Mean'!R5</f>
        <v>1.3570822731128088E-2</v>
      </c>
      <c r="S6" s="98">
        <f>('08-19 Mean'!S6-'08-19 Mean'!S5)/'08-19 Mean'!S5</f>
        <v>3.439490445859867E-2</v>
      </c>
      <c r="T6" s="98">
        <f>('08-19 Mean'!T6-'08-19 Mean'!T5)/'08-19 Mean'!T5</f>
        <v>-1.8744142455482263E-3</v>
      </c>
      <c r="U6" s="98">
        <f>('08-19 Mean'!U6-'08-19 Mean'!U5)/'08-19 Mean'!U5</f>
        <v>2.3020257826887661E-2</v>
      </c>
      <c r="V6" s="98">
        <f>('08-19 Mean'!V6-'08-19 Mean'!V5)/'08-19 Mean'!V5</f>
        <v>0.10596707818930035</v>
      </c>
      <c r="W6" s="98">
        <f>('08-19 Mean'!W6-'08-19 Mean'!W5)/'08-19 Mean'!W5</f>
        <v>1.903114186851201E-2</v>
      </c>
      <c r="X6" s="98">
        <f>('08-19 Mean'!X6-'08-19 Mean'!X5)/'08-19 Mean'!X5</f>
        <v>2.7726432532346914E-3</v>
      </c>
      <c r="Y6" s="98">
        <f>('08-19 Mean'!Y6-'08-19 Mean'!Y5)/'08-19 Mean'!Y5</f>
        <v>1.5838732901367808E-2</v>
      </c>
      <c r="Z6" s="98">
        <f>('08-19 Mean'!Z6-'08-19 Mean'!Z5)/'08-19 Mean'!Z5</f>
        <v>3.1562740569668984E-2</v>
      </c>
      <c r="AA6" s="98">
        <f>('08-19 Mean'!AA6-'08-19 Mean'!AA5)/'08-19 Mean'!AA5</f>
        <v>-0.23227176220806803</v>
      </c>
      <c r="AB6" s="98">
        <f>('08-19 Mean'!AB6-'08-19 Mean'!AB5)/'08-19 Mean'!AB5</f>
        <v>5.2768729641693844E-2</v>
      </c>
      <c r="AC6" s="98">
        <f>('08-19 Mean'!AC6-'08-19 Mean'!AC5)/'08-19 Mean'!AC5</f>
        <v>6.6884176182708019E-2</v>
      </c>
      <c r="AD6" s="98">
        <f>('08-19 Mean'!AD6-'08-19 Mean'!AD5)/'08-19 Mean'!AD5</f>
        <v>1.635322976287782E-3</v>
      </c>
      <c r="AE6" s="98">
        <f>('08-19 Mean'!AE6-'08-19 Mean'!AE5)/'08-19 Mean'!AE5</f>
        <v>5.3231939163498315E-3</v>
      </c>
      <c r="AF6" s="98">
        <f>('08-19 Mean'!AF6-'08-19 Mean'!AF5)/'08-19 Mean'!AF5</f>
        <v>-7.0367979341510636E-2</v>
      </c>
      <c r="AG6" s="98">
        <f>('08-19 Mean'!AG6-'08-19 Mean'!AG5)/'08-19 Mean'!AG5</f>
        <v>7.0921985815602731E-3</v>
      </c>
      <c r="AH6" s="98">
        <f>('08-19 Mean'!AH6-'08-19 Mean'!AH5)/'08-19 Mean'!AH5</f>
        <v>4.7707558859975185E-2</v>
      </c>
      <c r="AI6" s="98">
        <f>('08-19 Mean'!AI6-'08-19 Mean'!AI5)/'08-19 Mean'!AI5</f>
        <v>1.199400299850076E-2</v>
      </c>
      <c r="AJ6" s="98">
        <f>('08-19 Mean'!AJ6-'08-19 Mean'!AJ5)/'08-19 Mean'!AJ5</f>
        <v>5.3304904051172705E-2</v>
      </c>
      <c r="AK6" s="98">
        <f>('08-19 Mean'!AK6-'08-19 Mean'!AK5)/'08-19 Mean'!AK5</f>
        <v>2.4516129032258114E-2</v>
      </c>
      <c r="AL6" s="98">
        <f>('08-19 Mean'!AL6-'08-19 Mean'!AL5)/'08-19 Mean'!AL5</f>
        <v>1.2013729977116753E-2</v>
      </c>
      <c r="AM6" s="98">
        <f>('08-19 Mean'!AM6-'08-19 Mean'!AM5)/'08-19 Mean'!AM5</f>
        <v>-1.04438642297651E-2</v>
      </c>
      <c r="AN6" s="98">
        <f>('08-19 Mean'!AN6-'08-19 Mean'!AN5)/'08-19 Mean'!AN5</f>
        <v>2.1599999999999966E-2</v>
      </c>
      <c r="AO6" s="98">
        <f>('08-19 Mean'!AO6-'08-19 Mean'!AO5)/'08-19 Mean'!AO5</f>
        <v>-1.1764705882352802E-2</v>
      </c>
      <c r="AP6" s="98">
        <f>('08-19 Mean'!AP6-'08-19 Mean'!AP5)/'08-19 Mean'!AP5</f>
        <v>1.4215418261345083E-2</v>
      </c>
      <c r="AQ6" s="98">
        <f>('08-19 Mean'!AQ6-'08-19 Mean'!AQ5)/'08-19 Mean'!AQ5</f>
        <v>1.4215418261345083E-2</v>
      </c>
      <c r="AR6" s="98">
        <f>('08-19 Mean'!AR6-'08-19 Mean'!AR5)/'08-19 Mean'!AR5</f>
        <v>5.1987767584097837E-2</v>
      </c>
      <c r="AS6" s="98">
        <f>('08-19 Mean'!AS6-'08-19 Mean'!AS5)/'08-19 Mean'!AS5</f>
        <v>3.6802030456852798E-2</v>
      </c>
      <c r="AT6" s="98">
        <f>('08-19 Mean'!AT6-'08-19 Mean'!AT5)/'08-19 Mean'!AT5</f>
        <v>-2.0833333333333287E-2</v>
      </c>
      <c r="AU6" s="98">
        <f>('08-19 Mean'!AU6-'08-19 Mean'!AU5)/'08-19 Mean'!AU5</f>
        <v>6.6170388751033968E-2</v>
      </c>
      <c r="AV6" s="98">
        <f>('08-19 Mean'!AV6-'08-19 Mean'!AV5)/'08-19 Mean'!AV5</f>
        <v>-6.7763794772507185E-2</v>
      </c>
      <c r="AW6" s="98">
        <f>('08-19 Mean'!AW6-'08-19 Mean'!AW5)/'08-19 Mean'!AW5</f>
        <v>2.768166089965462E-3</v>
      </c>
      <c r="AX6" s="98">
        <f>('08-19 Mean'!AX6-'08-19 Mean'!AX5)/'08-19 Mean'!AX5</f>
        <v>-1.0989010989010973E-2</v>
      </c>
      <c r="AY6" s="98">
        <f>('08-19 Mean'!AY6-'08-19 Mean'!AY5)/'08-19 Mean'!AY5</f>
        <v>6.887052341597772E-3</v>
      </c>
      <c r="AZ6" s="98">
        <f>('08-19 Mean'!AZ6-'08-19 Mean'!AZ5)/'08-19 Mean'!AZ5</f>
        <v>1.5082956259426928E-2</v>
      </c>
      <c r="BA6" s="98">
        <f>('08-19 Mean'!BA6-'08-19 Mean'!BA5)/'08-19 Mean'!BA5</f>
        <v>4.382120946538187E-3</v>
      </c>
      <c r="BB6" s="98">
        <f>('08-19 Mean'!BB6-'08-19 Mean'!BB5)/'08-19 Mean'!BB5</f>
        <v>-2.8132992327365734E-2</v>
      </c>
      <c r="BC6" s="98">
        <f>('08-19 Mean'!BC6-'08-19 Mean'!BC5)/'08-19 Mean'!BC5</f>
        <v>1.6254416961130773E-2</v>
      </c>
      <c r="BD6" s="98">
        <f>('08-19 Mean'!BD6-'08-19 Mean'!BD5)/'08-19 Mean'!BD5</f>
        <v>5.081300813008202E-3</v>
      </c>
      <c r="BE6" s="98">
        <f>('08-19 Mean'!BE6-'08-19 Mean'!BE5)/'08-19 Mean'!BE5</f>
        <v>3.7792894935751273E-3</v>
      </c>
      <c r="BF6" s="98">
        <f>('08-19 Mean'!BF6-'08-19 Mean'!BF5)/'08-19 Mean'!BF5</f>
        <v>4.9019607843137662E-3</v>
      </c>
      <c r="BG6" s="98">
        <f>('08-19 Mean'!BG6-'08-19 Mean'!BG5)/'08-19 Mean'!BG5</f>
        <v>-0.14849187935034797</v>
      </c>
      <c r="BH6" s="98">
        <f>('08-19 Mean'!BH6-'08-19 Mean'!BH5)/'08-19 Mean'!BH5</f>
        <v>1.8278018278018403E-2</v>
      </c>
      <c r="BI6" s="98">
        <f>('08-19 Mean'!BI6-'08-19 Mean'!BI5)/'08-19 Mean'!BI5</f>
        <v>-1.5721120984278907E-2</v>
      </c>
      <c r="BJ6" s="98">
        <f>('08-19 Mean'!BJ6-'08-19 Mean'!BJ5)/'08-19 Mean'!BJ5</f>
        <v>2.6292725679228188E-3</v>
      </c>
      <c r="BK6" s="98">
        <f>('08-19 Mean'!BK6-'08-19 Mean'!BK5)/'08-19 Mean'!BK5</f>
        <v>0</v>
      </c>
      <c r="BL6" s="98">
        <f>('08-19 Mean'!BL6-'08-19 Mean'!BL5)/'08-19 Mean'!BL5</f>
        <v>1.5384615384615448E-2</v>
      </c>
      <c r="BM6" s="98">
        <f>('08-19 Mean'!BM6-'08-19 Mean'!BM5)/'08-19 Mean'!BM5</f>
        <v>-6.1652281134400664E-3</v>
      </c>
      <c r="BN6" s="98">
        <f>('08-19 Mean'!BN6-'08-19 Mean'!BN5)/'08-19 Mean'!BN5</f>
        <v>5.5082623935903572E-3</v>
      </c>
      <c r="BO6" s="98">
        <f>('08-19 Mean'!BO6-'08-19 Mean'!BO5)/'08-19 Mean'!BO5</f>
        <v>5.0539466212379362E-2</v>
      </c>
      <c r="BP6" s="98">
        <f>('08-19 Mean'!BP6-'08-19 Mean'!BP5)/'08-19 Mean'!BP5</f>
        <v>3.2440782698249175E-2</v>
      </c>
      <c r="BQ6" s="98">
        <f>('08-19 Mean'!BQ6-'08-19 Mean'!BQ5)/'08-19 Mean'!BQ5</f>
        <v>0.12895716945996274</v>
      </c>
      <c r="BR6" s="98">
        <f>('08-19 Mean'!BR6-'08-19 Mean'!BR5)/'08-19 Mean'!BR5</f>
        <v>5.5126791620726499E-3</v>
      </c>
      <c r="BS6" s="98">
        <f>('08-19 Mean'!BS6-'08-19 Mean'!BS5)/'08-19 Mean'!BS5</f>
        <v>-2.785388127853879E-2</v>
      </c>
      <c r="BT6" s="98">
        <f>('08-19 Mean'!BT6-'08-19 Mean'!BT5)/'08-19 Mean'!BT5</f>
        <v>1.4903846153846092E-2</v>
      </c>
      <c r="BU6" s="98">
        <f>('08-19 Mean'!BU6-'08-19 Mean'!BU5)/'08-19 Mean'!BU5</f>
        <v>5.8466868774361254E-2</v>
      </c>
      <c r="BV6" s="98">
        <f>('08-19 Mean'!BV6-'08-19 Mean'!BV5)/'08-19 Mean'!BV5</f>
        <v>8.7353324641460145E-2</v>
      </c>
      <c r="BW6" s="98">
        <f>('08-19 Mean'!BW6-'08-19 Mean'!BW5)/'08-19 Mean'!BW5</f>
        <v>8.0721747388414877E-3</v>
      </c>
      <c r="BX6" s="98">
        <f>('08-19 Mean'!BX6-'08-19 Mean'!BX5)/'08-19 Mean'!BX5</f>
        <v>3.0807660283097501E-2</v>
      </c>
      <c r="BY6" s="98">
        <f>('08-19 Mean'!BY6-'08-19 Mean'!BY5)/'08-19 Mean'!BY5</f>
        <v>-2.9629629629629596E-2</v>
      </c>
      <c r="BZ6" s="98">
        <f>('08-19 Mean'!BZ6-'08-19 Mean'!BZ5)/'08-19 Mean'!BZ5</f>
        <v>-2.9629629629629596E-2</v>
      </c>
      <c r="CA6" s="98">
        <f>('08-19 Mean'!CA6-'08-19 Mean'!CA5)/'08-19 Mean'!CA5</f>
        <v>1.645244215938305E-2</v>
      </c>
      <c r="CB6" s="98">
        <f>('08-19 Mean'!CB6-'08-19 Mean'!CB5)/'08-19 Mean'!CB5</f>
        <v>6.176016469377303E-3</v>
      </c>
      <c r="CC6" s="98">
        <f>('08-19 Mean'!CC6-'08-19 Mean'!CC5)/'08-19 Mean'!CC5</f>
        <v>2.2397891963109425E-2</v>
      </c>
      <c r="CD6" s="98">
        <f>('08-19 Mean'!CD6-'08-19 Mean'!CD5)/'08-19 Mean'!CD5</f>
        <v>3.0968468468468305E-2</v>
      </c>
      <c r="CE6" s="98">
        <f>('08-19 Mean'!CE6-'08-19 Mean'!CE5)/'08-19 Mean'!CE5</f>
        <v>4.3782021425244587E-2</v>
      </c>
      <c r="CF6" s="98">
        <f>('08-19 Mean'!CF6-'08-19 Mean'!CF5)/'08-19 Mean'!CF5</f>
        <v>-8.8321884200196141E-3</v>
      </c>
      <c r="CG6" s="98">
        <f>('08-19 Mean'!CG6-'08-19 Mean'!CG5)/'08-19 Mean'!CG5</f>
        <v>-1.0559006211180229E-2</v>
      </c>
      <c r="CH6" s="98">
        <f>('08-19 Mean'!CH6-'08-19 Mean'!CH5)/'08-19 Mean'!CH5</f>
        <v>8.9850249584026626E-2</v>
      </c>
      <c r="CI6" s="98">
        <f>('08-19 Mean'!CI6-'08-19 Mean'!CI5)/'08-19 Mean'!CI5</f>
        <v>0</v>
      </c>
      <c r="CJ6" s="98">
        <f>('08-19 Mean'!CJ6-'08-19 Mean'!CJ5)/'08-19 Mean'!CJ5</f>
        <v>8.5324232081909442E-4</v>
      </c>
      <c r="CK6" s="98">
        <f>('08-19 Mean'!CK6-'08-19 Mean'!CK5)/'08-19 Mean'!CK5</f>
        <v>-1.2081784386617007E-2</v>
      </c>
      <c r="CL6" s="98">
        <f>('08-19 Mean'!CL6-'08-19 Mean'!CL5)/'08-19 Mean'!CL5</f>
        <v>-7.4962518740629416E-3</v>
      </c>
      <c r="CM6" s="98">
        <f>('08-19 Mean'!CM6-'08-19 Mean'!CM5)/'08-19 Mean'!CM5</f>
        <v>3.5714285714285698E-2</v>
      </c>
      <c r="CN6" s="98">
        <f>('08-19 Mean'!CN6-'08-19 Mean'!CN5)/'08-19 Mean'!CN5</f>
        <v>-3.8204393505253134E-2</v>
      </c>
      <c r="CO6" s="98">
        <f>('08-19 Mean'!CO6-'08-19 Mean'!CO5)/'08-19 Mean'!CO5</f>
        <v>1.5107913669064681E-2</v>
      </c>
      <c r="CP6" s="98">
        <f>('08-19 Mean'!CP6-'08-19 Mean'!CP5)/'08-19 Mean'!CP5</f>
        <v>-8.238276299112739E-3</v>
      </c>
      <c r="CQ6" s="98">
        <f>('08-19 Mean'!CQ6-'08-19 Mean'!CQ5)/'08-19 Mean'!CQ5</f>
        <v>-8.238276299112739E-3</v>
      </c>
      <c r="CR6" s="98">
        <f>('08-19 Mean'!CR6-'08-19 Mean'!CR5)/'08-19 Mean'!CR5</f>
        <v>1.528662420382167E-2</v>
      </c>
      <c r="CS6" s="98">
        <f>('08-19 Mean'!CS6-'08-19 Mean'!CS5)/'08-19 Mean'!CS5</f>
        <v>1.528662420382167E-2</v>
      </c>
      <c r="CT6" s="98">
        <f>('08-19 Mean'!CT6-'08-19 Mean'!CT5)/'08-19 Mean'!CT5</f>
        <v>-2.0661157024792947E-3</v>
      </c>
      <c r="CU6" s="98">
        <f>('08-19 Mean'!CU6-'08-19 Mean'!CU5)/'08-19 Mean'!CU5</f>
        <v>1.1522134627046774E-2</v>
      </c>
      <c r="CV6" s="98">
        <f>('08-19 Mean'!CV6-'08-19 Mean'!CV5)/'08-19 Mean'!CV5</f>
        <v>-2.1582733812949728E-2</v>
      </c>
      <c r="CW6" s="98">
        <f>('08-19 Mean'!CW6-'08-19 Mean'!CW5)/'08-19 Mean'!CW5</f>
        <v>-1.7873100983020491E-2</v>
      </c>
      <c r="CX6" s="98">
        <f>('08-19 Mean'!CX6-'08-19 Mean'!CX5)/'08-19 Mean'!CX5</f>
        <v>-5.0820953870210996E-2</v>
      </c>
      <c r="CY6" s="98">
        <f>('08-19 Mean'!CY6-'08-19 Mean'!CY5)/'08-19 Mean'!CY5</f>
        <v>4.180945853324191E-2</v>
      </c>
      <c r="CZ6" s="98">
        <f>('08-19 Mean'!CZ6-'08-19 Mean'!CZ5)/'08-19 Mean'!CZ5</f>
        <v>-5.2592036063110652E-3</v>
      </c>
      <c r="DA6" s="98">
        <f>('08-19 Mean'!DA6-'08-19 Mean'!DA5)/'08-19 Mean'!DA5</f>
        <v>-2.5415444770283457E-2</v>
      </c>
      <c r="DB6" s="98">
        <f>('08-19 Mean'!DB6-'08-19 Mean'!DB5)/'08-19 Mean'!DB5</f>
        <v>-9.9118942731277512E-2</v>
      </c>
      <c r="DC6" s="98">
        <f>('08-19 Mean'!DC6-'08-19 Mean'!DC5)/'08-19 Mean'!DC5</f>
        <v>5.5335968379446867E-3</v>
      </c>
      <c r="DD6" s="98">
        <f>('08-19 Mean'!DD6-'08-19 Mean'!DD5)/'08-19 Mean'!DD5</f>
        <v>9.5628415300545618E-3</v>
      </c>
      <c r="DE6" s="98">
        <f>('08-19 Mean'!DE6-'08-19 Mean'!DE5)/'08-19 Mean'!DE5</f>
        <v>6.4393939393939503E-2</v>
      </c>
      <c r="DF6" s="98">
        <f>('08-19 Mean'!DF6-'08-19 Mean'!DF5)/'08-19 Mean'!DF5</f>
        <v>-1.1428571428571354E-2</v>
      </c>
      <c r="DG6" s="98">
        <f>('08-19 Mean'!DG6-'08-19 Mean'!DG5)/'08-19 Mean'!DG5</f>
        <v>-3.9915966386554522E-2</v>
      </c>
      <c r="DH6" s="98">
        <f>('08-19 Mean'!DH6-'08-19 Mean'!DH5)/'08-19 Mean'!DH5</f>
        <v>-3.9915966386554522E-2</v>
      </c>
      <c r="DI6" s="98" t="e">
        <f>('08-19 Mean'!DI6-'08-19 Mean'!DI5)/'08-19 Mean'!DI5</f>
        <v>#DIV/0!</v>
      </c>
      <c r="DJ6" s="98">
        <f>('08-19 Mean'!DJ6-'08-19 Mean'!DJ5)/'08-19 Mean'!DJ5</f>
        <v>5.0983248361252675E-2</v>
      </c>
      <c r="DK6" s="98">
        <f>('08-19 Mean'!DK6-'08-19 Mean'!DK5)/'08-19 Mean'!DK5</f>
        <v>5.0983248361252675E-2</v>
      </c>
      <c r="DL6" s="98">
        <f>('08-19 Mean'!DL6-'08-19 Mean'!DL5)/'08-19 Mean'!DL5</f>
        <v>0.7250673854447437</v>
      </c>
    </row>
    <row r="7" spans="1:116" ht="15.75" x14ac:dyDescent="0.25">
      <c r="A7" s="95">
        <v>2012</v>
      </c>
      <c r="B7" s="98">
        <f>('08-19 Mean'!B7-'08-19 Mean'!B6)/'08-19 Mean'!B6</f>
        <v>8.8375254928619307E-3</v>
      </c>
      <c r="C7" s="98">
        <f>('08-19 Mean'!C7-'08-19 Mean'!C6)/'08-19 Mean'!C6</f>
        <v>8.8375254928619307E-3</v>
      </c>
      <c r="D7" s="98">
        <f>('08-19 Mean'!D7-'08-19 Mean'!D6)/'08-19 Mean'!D6</f>
        <v>2.2774327122153215E-2</v>
      </c>
      <c r="E7" s="98">
        <f>('08-19 Mean'!E7-'08-19 Mean'!E6)/'08-19 Mean'!E6</f>
        <v>2.8368794326241162E-2</v>
      </c>
      <c r="F7" s="98">
        <f>('08-19 Mean'!F7-'08-19 Mean'!F6)/'08-19 Mean'!F6</f>
        <v>6.0851926977688736E-3</v>
      </c>
      <c r="G7" s="98">
        <f>('08-19 Mean'!G7-'08-19 Mean'!G6)/'08-19 Mean'!G6</f>
        <v>-4.0733197556009088E-3</v>
      </c>
      <c r="H7" s="98">
        <f>('08-19 Mean'!H7-'08-19 Mean'!H6)/'08-19 Mean'!H6</f>
        <v>-8.3246618106139515E-3</v>
      </c>
      <c r="I7" s="98">
        <f>('08-19 Mean'!I7-'08-19 Mean'!I6)/'08-19 Mean'!I6</f>
        <v>8.1889763779527641E-2</v>
      </c>
      <c r="J7" s="98">
        <f>('08-19 Mean'!J7-'08-19 Mean'!J6)/'08-19 Mean'!J6</f>
        <v>7.2251308900523503E-2</v>
      </c>
      <c r="K7" s="98">
        <f>('08-19 Mean'!K7-'08-19 Mean'!K6)/'08-19 Mean'!K6</f>
        <v>-2.1919142717973836E-2</v>
      </c>
      <c r="L7" s="98">
        <f>('08-19 Mean'!L7-'08-19 Mean'!L6)/'08-19 Mean'!L6</f>
        <v>-2.3134759976865159E-2</v>
      </c>
      <c r="M7" s="98">
        <f>('08-19 Mean'!M7-'08-19 Mean'!M6)/'08-19 Mean'!M6</f>
        <v>4.5155502392344657E-2</v>
      </c>
      <c r="N7" s="98" t="s">
        <v>510</v>
      </c>
      <c r="O7" s="98">
        <f>('08-19 Mean'!O7-'08-19 Mean'!O6)/'08-19 Mean'!O6</f>
        <v>-9.1829356471438875E-2</v>
      </c>
      <c r="P7" s="98">
        <f>('08-19 Mean'!P7-'08-19 Mean'!P6)/'08-19 Mean'!P6</f>
        <v>-6.1994609164420594E-2</v>
      </c>
      <c r="Q7" s="98">
        <f>('08-19 Mean'!Q7-'08-19 Mean'!Q6)/'08-19 Mean'!Q6</f>
        <v>2.8368794326241162E-2</v>
      </c>
      <c r="R7" s="98">
        <f>('08-19 Mean'!R7-'08-19 Mean'!R6)/'08-19 Mean'!R6</f>
        <v>-1.5062761506276128E-2</v>
      </c>
      <c r="S7" s="98">
        <f>('08-19 Mean'!S7-'08-19 Mean'!S6)/'08-19 Mean'!S6</f>
        <v>1.2931034482758674E-2</v>
      </c>
      <c r="T7" s="98">
        <f>('08-19 Mean'!T7-'08-19 Mean'!T6)/'08-19 Mean'!T6</f>
        <v>1.7840375586854414E-2</v>
      </c>
      <c r="U7" s="98">
        <f>('08-19 Mean'!U7-'08-19 Mean'!U6)/'08-19 Mean'!U6</f>
        <v>5.4005400540054456E-3</v>
      </c>
      <c r="V7" s="98">
        <f>('08-19 Mean'!V7-'08-19 Mean'!V6)/'08-19 Mean'!V6</f>
        <v>-1.5813953488372088E-2</v>
      </c>
      <c r="W7" s="98">
        <f>('08-19 Mean'!W7-'08-19 Mean'!W6)/'08-19 Mean'!W6</f>
        <v>-5.3480475382003317E-2</v>
      </c>
      <c r="X7" s="98">
        <f>('08-19 Mean'!X7-'08-19 Mean'!X6)/'08-19 Mean'!X6</f>
        <v>7.3732718894009286E-3</v>
      </c>
      <c r="Y7" s="98">
        <f>('08-19 Mean'!Y7-'08-19 Mean'!Y6)/'08-19 Mean'!Y6</f>
        <v>1.0630758327427383E-2</v>
      </c>
      <c r="Z7" s="98">
        <f>('08-19 Mean'!Z7-'08-19 Mean'!Z6)/'08-19 Mean'!Z6</f>
        <v>7.4626865671640198E-4</v>
      </c>
      <c r="AA7" s="98">
        <f>('08-19 Mean'!AA7-'08-19 Mean'!AA6)/'08-19 Mean'!AA6</f>
        <v>0.3982300884955754</v>
      </c>
      <c r="AB7" s="98">
        <f>('08-19 Mean'!AB7-'08-19 Mean'!AB6)/'08-19 Mean'!AB6</f>
        <v>2.3514851485148452E-2</v>
      </c>
      <c r="AC7" s="98">
        <f>('08-19 Mean'!AC7-'08-19 Mean'!AC6)/'08-19 Mean'!AC6</f>
        <v>3.6697247706421958E-2</v>
      </c>
      <c r="AD7" s="98">
        <f>('08-19 Mean'!AD7-'08-19 Mean'!AD6)/'08-19 Mean'!AD6</f>
        <v>1.1428571428571475E-2</v>
      </c>
      <c r="AE7" s="98">
        <f>('08-19 Mean'!AE7-'08-19 Mean'!AE6)/'08-19 Mean'!AE6</f>
        <v>6.3540090771558227E-2</v>
      </c>
      <c r="AF7" s="98">
        <f>('08-19 Mean'!AF7-'08-19 Mean'!AF6)/'08-19 Mean'!AF6</f>
        <v>0.1201388888888888</v>
      </c>
      <c r="AG7" s="98">
        <f>('08-19 Mean'!AG7-'08-19 Mean'!AG6)/'08-19 Mean'!AG6</f>
        <v>9.3896713615024257E-3</v>
      </c>
      <c r="AH7" s="98">
        <f>('08-19 Mean'!AH7-'08-19 Mean'!AH6)/'08-19 Mean'!AH6</f>
        <v>1.478415138971023E-2</v>
      </c>
      <c r="AI7" s="98">
        <f>('08-19 Mean'!AI7-'08-19 Mean'!AI6)/'08-19 Mean'!AI6</f>
        <v>-1.48148148148145E-3</v>
      </c>
      <c r="AJ7" s="98">
        <f>('08-19 Mean'!AJ7-'08-19 Mean'!AJ6)/'08-19 Mean'!AJ6</f>
        <v>4.5209176788124153E-2</v>
      </c>
      <c r="AK7" s="98">
        <f>('08-19 Mean'!AK7-'08-19 Mean'!AK6)/'08-19 Mean'!AK6</f>
        <v>6.2972292191434422E-4</v>
      </c>
      <c r="AL7" s="98">
        <f>('08-19 Mean'!AL7-'08-19 Mean'!AL6)/'08-19 Mean'!AL6</f>
        <v>7.2922555115884621E-2</v>
      </c>
      <c r="AM7" s="98">
        <f>('08-19 Mean'!AM7-'08-19 Mean'!AM6)/'08-19 Mean'!AM6</f>
        <v>1.8469656992084509E-2</v>
      </c>
      <c r="AN7" s="98">
        <f>('08-19 Mean'!AN7-'08-19 Mean'!AN6)/'08-19 Mean'!AN6</f>
        <v>3.9154267815191858E-2</v>
      </c>
      <c r="AO7" s="98">
        <f>('08-19 Mean'!AO7-'08-19 Mean'!AO6)/'08-19 Mean'!AO6</f>
        <v>4.3233082706766769E-2</v>
      </c>
      <c r="AP7" s="98">
        <f>('08-19 Mean'!AP7-'08-19 Mean'!AP6)/'08-19 Mean'!AP6</f>
        <v>4.8517520215633344E-3</v>
      </c>
      <c r="AQ7" s="98">
        <f>('08-19 Mean'!AQ7-'08-19 Mean'!AQ6)/'08-19 Mean'!AQ6</f>
        <v>4.8517520215633344E-3</v>
      </c>
      <c r="AR7" s="98">
        <f>('08-19 Mean'!AR7-'08-19 Mean'!AR6)/'08-19 Mean'!AR6</f>
        <v>2.3982558139534888E-2</v>
      </c>
      <c r="AS7" s="98">
        <f>('08-19 Mean'!AS7-'08-19 Mean'!AS6)/'08-19 Mean'!AS6</f>
        <v>-3.5495716034271728E-2</v>
      </c>
      <c r="AT7" s="98">
        <f>('08-19 Mean'!AT7-'08-19 Mean'!AT6)/'08-19 Mean'!AT6</f>
        <v>1.4437689969604825E-2</v>
      </c>
      <c r="AU7" s="98">
        <f>('08-19 Mean'!AU7-'08-19 Mean'!AU6)/'08-19 Mean'!AU6</f>
        <v>3.9565554693560878E-2</v>
      </c>
      <c r="AV7" s="98">
        <f>('08-19 Mean'!AV7-'08-19 Mean'!AV6)/'08-19 Mean'!AV6</f>
        <v>0.75700934579439261</v>
      </c>
      <c r="AW7" s="98">
        <f>('08-19 Mean'!AW7-'08-19 Mean'!AW6)/'08-19 Mean'!AW6</f>
        <v>2.3464458247066933E-2</v>
      </c>
      <c r="AX7" s="98">
        <f>('08-19 Mean'!AX7-'08-19 Mean'!AX6)/'08-19 Mean'!AX6</f>
        <v>3.5185185185185201E-2</v>
      </c>
      <c r="AY7" s="98">
        <f>('08-19 Mean'!AY7-'08-19 Mean'!AY6)/'08-19 Mean'!AY6</f>
        <v>2.6675786593707292E-2</v>
      </c>
      <c r="AZ7" s="98">
        <f>('08-19 Mean'!AZ7-'08-19 Mean'!AZ6)/'08-19 Mean'!AZ6</f>
        <v>6.6864784546805242E-3</v>
      </c>
      <c r="BA7" s="98">
        <f>('08-19 Mean'!BA7-'08-19 Mean'!BA6)/'08-19 Mean'!BA6</f>
        <v>8.7260034904013649E-3</v>
      </c>
      <c r="BB7" s="98">
        <f>('08-19 Mean'!BB7-'08-19 Mean'!BB6)/'08-19 Mean'!BB6</f>
        <v>-1.7543859649122432E-3</v>
      </c>
      <c r="BC7" s="98">
        <f>('08-19 Mean'!BC7-'08-19 Mean'!BC6)/'08-19 Mean'!BC6</f>
        <v>-9.0403337969402493E-3</v>
      </c>
      <c r="BD7" s="98">
        <f>('08-19 Mean'!BD7-'08-19 Mean'!BD6)/'08-19 Mean'!BD6</f>
        <v>2.2244691607684414E-2</v>
      </c>
      <c r="BE7" s="98">
        <f>('08-19 Mean'!BE7-'08-19 Mean'!BE6)/'08-19 Mean'!BE6</f>
        <v>2.9367469879518115E-2</v>
      </c>
      <c r="BF7" s="98">
        <f>('08-19 Mean'!BF7-'08-19 Mean'!BF6)/'08-19 Mean'!BF6</f>
        <v>2.6016260162601505E-2</v>
      </c>
      <c r="BG7" s="98">
        <f>('08-19 Mean'!BG7-'08-19 Mean'!BG6)/'08-19 Mean'!BG6</f>
        <v>0.10831062670299726</v>
      </c>
      <c r="BH7" s="98">
        <f>('08-19 Mean'!BH7-'08-19 Mean'!BH6)/'08-19 Mean'!BH6</f>
        <v>1.2753897024090674E-2</v>
      </c>
      <c r="BI7" s="98">
        <f>('08-19 Mean'!BI7-'08-19 Mean'!BI6)/'08-19 Mean'!BI6</f>
        <v>4.9305555555555491E-2</v>
      </c>
      <c r="BJ7" s="98">
        <f>('08-19 Mean'!BJ7-'08-19 Mean'!BJ6)/'08-19 Mean'!BJ6</f>
        <v>1.1363636363636432E-2</v>
      </c>
      <c r="BK7" s="98">
        <f>('08-19 Mean'!BK7-'08-19 Mean'!BK6)/'08-19 Mean'!BK6</f>
        <v>5.9880239520958937E-3</v>
      </c>
      <c r="BL7" s="98">
        <f>('08-19 Mean'!BL7-'08-19 Mean'!BL6)/'08-19 Mean'!BL6</f>
        <v>-2.5974025974025997E-2</v>
      </c>
      <c r="BM7" s="98">
        <f>('08-19 Mean'!BM7-'08-19 Mean'!BM6)/'08-19 Mean'!BM6</f>
        <v>1.6129032258064391E-2</v>
      </c>
      <c r="BN7" s="98">
        <f>('08-19 Mean'!BN7-'08-19 Mean'!BN6)/'08-19 Mean'!BN6</f>
        <v>2.0916334661354667E-2</v>
      </c>
      <c r="BO7" s="98">
        <f>('08-19 Mean'!BO7-'08-19 Mean'!BO6)/'08-19 Mean'!BO6</f>
        <v>5.405405405405482E-3</v>
      </c>
      <c r="BP7" s="98">
        <f>('08-19 Mean'!BP7-'08-19 Mean'!BP6)/'08-19 Mean'!BP6</f>
        <v>-7.3815461346633429E-2</v>
      </c>
      <c r="BQ7" s="98">
        <f>('08-19 Mean'!BQ7-'08-19 Mean'!BQ6)/'08-19 Mean'!BQ6</f>
        <v>-6.7216494845360783E-2</v>
      </c>
      <c r="BR7" s="98">
        <f>('08-19 Mean'!BR7-'08-19 Mean'!BR6)/'08-19 Mean'!BR6</f>
        <v>7.2916666666666768E-2</v>
      </c>
      <c r="BS7" s="98">
        <f>('08-19 Mean'!BS7-'08-19 Mean'!BS6)/'08-19 Mean'!BS6</f>
        <v>7.0455612963833793E-3</v>
      </c>
      <c r="BT7" s="98">
        <f>('08-19 Mean'!BT7-'08-19 Mean'!BT6)/'08-19 Mean'!BT6</f>
        <v>2.7001421127427774E-2</v>
      </c>
      <c r="BU7" s="98">
        <f>('08-19 Mean'!BU7-'08-19 Mean'!BU6)/'08-19 Mean'!BU6</f>
        <v>-4.1734860883797034E-2</v>
      </c>
      <c r="BV7" s="98">
        <f>('08-19 Mean'!BV7-'08-19 Mean'!BV6)/'08-19 Mean'!BV6</f>
        <v>-4.6362909672262198E-2</v>
      </c>
      <c r="BW7" s="98">
        <f>('08-19 Mean'!BW7-'08-19 Mean'!BW6)/'08-19 Mean'!BW6</f>
        <v>2.260951483749413E-2</v>
      </c>
      <c r="BX7" s="98">
        <f>('08-19 Mean'!BX7-'08-19 Mean'!BX6)/'08-19 Mean'!BX6</f>
        <v>-5.3715670436187468E-2</v>
      </c>
      <c r="BY7" s="98">
        <f>('08-19 Mean'!BY7-'08-19 Mean'!BY6)/'08-19 Mean'!BY6</f>
        <v>1.8043025676613447E-2</v>
      </c>
      <c r="BZ7" s="98">
        <f>('08-19 Mean'!BZ7-'08-19 Mean'!BZ6)/'08-19 Mean'!BZ6</f>
        <v>1.8043025676613447E-2</v>
      </c>
      <c r="CA7" s="98">
        <f>('08-19 Mean'!CA7-'08-19 Mean'!CA6)/'08-19 Mean'!CA6</f>
        <v>-1.3657056145675243E-2</v>
      </c>
      <c r="CB7" s="98">
        <f>('08-19 Mean'!CB7-'08-19 Mean'!CB6)/'08-19 Mean'!CB6</f>
        <v>2.5063938618925752E-2</v>
      </c>
      <c r="CC7" s="98">
        <f>('08-19 Mean'!CC7-'08-19 Mean'!CC6)/'08-19 Mean'!CC6</f>
        <v>-0.11297250859106539</v>
      </c>
      <c r="CD7" s="98">
        <f>('08-19 Mean'!CD7-'08-19 Mean'!CD6)/'08-19 Mean'!CD6</f>
        <v>1.0376843255051955E-2</v>
      </c>
      <c r="CE7" s="98">
        <f>('08-19 Mean'!CE7-'08-19 Mean'!CE6)/'08-19 Mean'!CE6</f>
        <v>7.5858991521641295E-3</v>
      </c>
      <c r="CF7" s="98">
        <f>('08-19 Mean'!CF7-'08-19 Mean'!CF6)/'08-19 Mean'!CF6</f>
        <v>-5.3465346534653381E-2</v>
      </c>
      <c r="CG7" s="98">
        <f>('08-19 Mean'!CG7-'08-19 Mean'!CG6)/'08-19 Mean'!CG6</f>
        <v>1.5065913370998243E-2</v>
      </c>
      <c r="CH7" s="98">
        <f>('08-19 Mean'!CH7-'08-19 Mean'!CH6)/'08-19 Mean'!CH6</f>
        <v>9.9236641221374638E-3</v>
      </c>
      <c r="CI7" s="98">
        <f>('08-19 Mean'!CI7-'08-19 Mean'!CI6)/'08-19 Mean'!CI6</f>
        <v>1.9486271036315381E-2</v>
      </c>
      <c r="CJ7" s="98">
        <f>('08-19 Mean'!CJ7-'08-19 Mean'!CJ6)/'08-19 Mean'!CJ6</f>
        <v>1.8755328218243723E-2</v>
      </c>
      <c r="CK7" s="98">
        <f>('08-19 Mean'!CK7-'08-19 Mean'!CK6)/'08-19 Mean'!CK6</f>
        <v>3.6688617121354537E-2</v>
      </c>
      <c r="CL7" s="98">
        <f>('08-19 Mean'!CL7-'08-19 Mean'!CL6)/'08-19 Mean'!CL6</f>
        <v>5.2870090634441036E-2</v>
      </c>
      <c r="CM7" s="98">
        <f>('08-19 Mean'!CM7-'08-19 Mean'!CM6)/'08-19 Mean'!CM6</f>
        <v>-1.014198782961439E-3</v>
      </c>
      <c r="CN7" s="98">
        <f>('08-19 Mean'!CN7-'08-19 Mean'!CN6)/'08-19 Mean'!CN6</f>
        <v>-7.9443892750744854E-3</v>
      </c>
      <c r="CO7" s="98">
        <f>('08-19 Mean'!CO7-'08-19 Mean'!CO6)/'08-19 Mean'!CO6</f>
        <v>1.346562721474141E-2</v>
      </c>
      <c r="CP7" s="98">
        <f>('08-19 Mean'!CP7-'08-19 Mean'!CP6)/'08-19 Mean'!CP6</f>
        <v>7.0287539936101867E-3</v>
      </c>
      <c r="CQ7" s="98">
        <f>('08-19 Mean'!CQ7-'08-19 Mean'!CQ6)/'08-19 Mean'!CQ6</f>
        <v>7.0287539936101867E-3</v>
      </c>
      <c r="CR7" s="98">
        <f>('08-19 Mean'!CR7-'08-19 Mean'!CR6)/'08-19 Mean'!CR6</f>
        <v>5.0188205771643712E-3</v>
      </c>
      <c r="CS7" s="98">
        <f>('08-19 Mean'!CS7-'08-19 Mean'!CS6)/'08-19 Mean'!CS6</f>
        <v>5.0188205771643712E-3</v>
      </c>
      <c r="CT7" s="98">
        <f>('08-19 Mean'!CT7-'08-19 Mean'!CT6)/'08-19 Mean'!CT6</f>
        <v>1.1042097998619747E-2</v>
      </c>
      <c r="CU7" s="98">
        <f>('08-19 Mean'!CU7-'08-19 Mean'!CU6)/'08-19 Mean'!CU6</f>
        <v>1.3189448441246934E-2</v>
      </c>
      <c r="CV7" s="98">
        <f>('08-19 Mean'!CV7-'08-19 Mean'!CV6)/'08-19 Mean'!CV6</f>
        <v>1.4705882352941237E-2</v>
      </c>
      <c r="CW7" s="98">
        <f>('08-19 Mean'!CW7-'08-19 Mean'!CW6)/'08-19 Mean'!CW6</f>
        <v>-2.7297543221109517E-3</v>
      </c>
      <c r="CX7" s="98">
        <f>('08-19 Mean'!CX7-'08-19 Mean'!CX6)/'08-19 Mean'!CX6</f>
        <v>5.1070840197693507E-2</v>
      </c>
      <c r="CY7" s="98">
        <f>('08-19 Mean'!CY7-'08-19 Mean'!CY6)/'08-19 Mean'!CY6</f>
        <v>-1.1184210526315786E-2</v>
      </c>
      <c r="CZ7" s="98">
        <f>('08-19 Mean'!CZ7-'08-19 Mean'!CZ6)/'08-19 Mean'!CZ6</f>
        <v>1.2084592145015116E-2</v>
      </c>
      <c r="DA7" s="98">
        <f>('08-19 Mean'!DA7-'08-19 Mean'!DA6)/'08-19 Mean'!DA6</f>
        <v>5.6168505516549519E-2</v>
      </c>
      <c r="DB7" s="98">
        <f>('08-19 Mean'!DB7-'08-19 Mean'!DB6)/'08-19 Mean'!DB6</f>
        <v>8.394458027709871E-2</v>
      </c>
      <c r="DC7" s="98">
        <f>('08-19 Mean'!DC7-'08-19 Mean'!DC6)/'08-19 Mean'!DC6</f>
        <v>2.4371069182389835E-2</v>
      </c>
      <c r="DD7" s="98">
        <f>('08-19 Mean'!DD7-'08-19 Mean'!DD6)/'08-19 Mean'!DD6</f>
        <v>2.6387009472259849E-2</v>
      </c>
      <c r="DE7" s="98">
        <f>('08-19 Mean'!DE7-'08-19 Mean'!DE6)/'08-19 Mean'!DE6</f>
        <v>-8.5409252669039846E-3</v>
      </c>
      <c r="DF7" s="98">
        <f>('08-19 Mean'!DF7-'08-19 Mean'!DF6)/'08-19 Mean'!DF6</f>
        <v>2.5048169556840055E-2</v>
      </c>
      <c r="DG7" s="98">
        <f>('08-19 Mean'!DG7-'08-19 Mean'!DG6)/'08-19 Mean'!DG6</f>
        <v>3.8293216630196893E-2</v>
      </c>
      <c r="DH7" s="98">
        <f>('08-19 Mean'!DH7-'08-19 Mean'!DH6)/'08-19 Mean'!DH6</f>
        <v>3.8293216630196893E-2</v>
      </c>
      <c r="DI7" s="98" t="e">
        <f>('08-19 Mean'!DI7-'08-19 Mean'!DI6)/'08-19 Mean'!DI6</f>
        <v>#DIV/0!</v>
      </c>
      <c r="DJ7" s="98">
        <f>('08-19 Mean'!DJ7-'08-19 Mean'!DJ6)/'08-19 Mean'!DJ6</f>
        <v>9.6327096327096365E-2</v>
      </c>
      <c r="DK7" s="98">
        <f>('08-19 Mean'!DK7-'08-19 Mean'!DK6)/'08-19 Mean'!DK6</f>
        <v>9.6327096327096365E-2</v>
      </c>
      <c r="DL7" s="98">
        <f>('08-19 Mean'!DL7-'08-19 Mean'!DL6)/'08-19 Mean'!DL6</f>
        <v>-0.42395833333333327</v>
      </c>
    </row>
    <row r="8" spans="1:116" ht="15.75" x14ac:dyDescent="0.25">
      <c r="A8" s="95">
        <v>2013</v>
      </c>
      <c r="B8" s="98">
        <f>('08-19 Mean'!B8-'08-19 Mean'!B7)/'08-19 Mean'!B7</f>
        <v>1.9541778975741303E-2</v>
      </c>
      <c r="C8" s="98">
        <f>('08-19 Mean'!C8-'08-19 Mean'!C7)/'08-19 Mean'!C7</f>
        <v>2.021563342318064E-2</v>
      </c>
      <c r="D8" s="98">
        <f>('08-19 Mean'!D8-'08-19 Mean'!D7)/'08-19 Mean'!D7</f>
        <v>3.3063427800269919E-2</v>
      </c>
      <c r="E8" s="98">
        <f>('08-19 Mean'!E8-'08-19 Mean'!E7)/'08-19 Mean'!E7</f>
        <v>2.4827586206896513E-2</v>
      </c>
      <c r="F8" s="98">
        <f>('08-19 Mean'!F8-'08-19 Mean'!F7)/'08-19 Mean'!F7</f>
        <v>1.7473118279569877E-2</v>
      </c>
      <c r="G8" s="98">
        <f>('08-19 Mean'!G8-'08-19 Mean'!G7)/'08-19 Mean'!G7</f>
        <v>6.3394683026584978E-2</v>
      </c>
      <c r="H8" s="98">
        <f>('08-19 Mean'!H8-'08-19 Mean'!H7)/'08-19 Mean'!H7</f>
        <v>6.1909758656873023E-2</v>
      </c>
      <c r="I8" s="98">
        <f>('08-19 Mean'!I8-'08-19 Mean'!I7)/'08-19 Mean'!I7</f>
        <v>4.366812227074272E-3</v>
      </c>
      <c r="J8" s="98">
        <f>('08-19 Mean'!J8-'08-19 Mean'!J7)/'08-19 Mean'!J7</f>
        <v>0.18457031250000006</v>
      </c>
      <c r="K8" s="98">
        <f>('08-19 Mean'!K8-'08-19 Mean'!K7)/'08-19 Mean'!K7</f>
        <v>9.6115537848605742E-2</v>
      </c>
      <c r="L8" s="98">
        <f>('08-19 Mean'!L8-'08-19 Mean'!L7)/'08-19 Mean'!L7</f>
        <v>0.16104203670811124</v>
      </c>
      <c r="M8" s="98">
        <f>('08-19 Mean'!M8-'08-19 Mean'!M7)/'08-19 Mean'!M7</f>
        <v>2.3175965665235911E-2</v>
      </c>
      <c r="N8" s="98" t="s">
        <v>510</v>
      </c>
      <c r="O8" s="98">
        <f>('08-19 Mean'!O8-'08-19 Mean'!O7)/'08-19 Mean'!O7</f>
        <v>0.35907643312101906</v>
      </c>
      <c r="P8" s="98">
        <f>('08-19 Mean'!P8-'08-19 Mean'!P7)/'08-19 Mean'!P7</f>
        <v>7.327586206896558E-2</v>
      </c>
      <c r="Q8" s="98">
        <f>('08-19 Mean'!Q8-'08-19 Mean'!Q7)/'08-19 Mean'!Q7</f>
        <v>2.4827586206896513E-2</v>
      </c>
      <c r="R8" s="98">
        <f>('08-19 Mean'!R8-'08-19 Mean'!R7)/'08-19 Mean'!R7</f>
        <v>3.2285471537808051E-2</v>
      </c>
      <c r="S8" s="98">
        <f>('08-19 Mean'!S8-'08-19 Mean'!S7)/'08-19 Mean'!S7</f>
        <v>8.0851063829787351E-2</v>
      </c>
      <c r="T8" s="98">
        <f>('08-19 Mean'!T8-'08-19 Mean'!T7)/'08-19 Mean'!T7</f>
        <v>0.25691881918819187</v>
      </c>
      <c r="U8" s="98">
        <f>('08-19 Mean'!U8-'08-19 Mean'!U7)/'08-19 Mean'!U7</f>
        <v>5.4610564010743011E-2</v>
      </c>
      <c r="V8" s="98">
        <f>('08-19 Mean'!V8-'08-19 Mean'!V7)/'08-19 Mean'!V7</f>
        <v>1.0396975425330759E-2</v>
      </c>
      <c r="W8" s="98">
        <f>('08-19 Mean'!W8-'08-19 Mean'!W7)/'08-19 Mean'!W7</f>
        <v>3.4080717488789145E-2</v>
      </c>
      <c r="X8" s="98">
        <f>('08-19 Mean'!X8-'08-19 Mean'!X7)/'08-19 Mean'!X7</f>
        <v>4.9405306495882977E-2</v>
      </c>
      <c r="Y8" s="98">
        <f>('08-19 Mean'!Y8-'08-19 Mean'!Y7)/'08-19 Mean'!Y7</f>
        <v>-6.3113604488078444E-3</v>
      </c>
      <c r="Z8" s="98">
        <f>('08-19 Mean'!Z8-'08-19 Mean'!Z7)/'08-19 Mean'!Z7</f>
        <v>-5.2199850857569188E-3</v>
      </c>
      <c r="AA8" s="98">
        <f>('08-19 Mean'!AA8-'08-19 Mean'!AA7)/'08-19 Mean'!AA7</f>
        <v>8.7025316455695747E-3</v>
      </c>
      <c r="AB8" s="98">
        <f>('08-19 Mean'!AB8-'08-19 Mean'!AB7)/'08-19 Mean'!AB7</f>
        <v>-1.8137847642078347E-3</v>
      </c>
      <c r="AC8" s="98">
        <f>('08-19 Mean'!AC8-'08-19 Mean'!AC7)/'08-19 Mean'!AC7</f>
        <v>-1.0816125860373593E-2</v>
      </c>
      <c r="AD8" s="98">
        <f>('08-19 Mean'!AD8-'08-19 Mean'!AD7)/'08-19 Mean'!AD7</f>
        <v>4.8426150121065346E-2</v>
      </c>
      <c r="AE8" s="98">
        <f>('08-19 Mean'!AE8-'08-19 Mean'!AE7)/'08-19 Mean'!AE7</f>
        <v>-2.2048364153627348E-2</v>
      </c>
      <c r="AF8" s="98">
        <f>('08-19 Mean'!AF8-'08-19 Mean'!AF7)/'08-19 Mean'!AF7</f>
        <v>1.2399256044637059E-3</v>
      </c>
      <c r="AG8" s="98">
        <f>('08-19 Mean'!AG8-'08-19 Mean'!AG7)/'08-19 Mean'!AG7</f>
        <v>2.2480620155038693E-2</v>
      </c>
      <c r="AH8" s="98">
        <f>('08-19 Mean'!AH8-'08-19 Mean'!AH7)/'08-19 Mean'!AH7</f>
        <v>2.2727272727272759E-2</v>
      </c>
      <c r="AI8" s="98">
        <f>('08-19 Mean'!AI8-'08-19 Mean'!AI7)/'08-19 Mean'!AI7</f>
        <v>8.4569732937685368E-2</v>
      </c>
      <c r="AJ8" s="98">
        <f>('08-19 Mean'!AJ8-'08-19 Mean'!AJ7)/'08-19 Mean'!AJ7</f>
        <v>1.6139444803098774E-2</v>
      </c>
      <c r="AK8" s="98">
        <f>('08-19 Mean'!AK8-'08-19 Mean'!AK7)/'08-19 Mean'!AK7</f>
        <v>6.9855254877281267E-2</v>
      </c>
      <c r="AL8" s="98">
        <f>('08-19 Mean'!AL8-'08-19 Mean'!AL7)/'08-19 Mean'!AL7</f>
        <v>-1.0010537407797749E-2</v>
      </c>
      <c r="AM8" s="98">
        <f>('08-19 Mean'!AM8-'08-19 Mean'!AM7)/'08-19 Mean'!AM7</f>
        <v>-8.6355785837649286E-4</v>
      </c>
      <c r="AN8" s="98">
        <f>('08-19 Mean'!AN8-'08-19 Mean'!AN7)/'08-19 Mean'!AN7</f>
        <v>-1.5825169555388024E-2</v>
      </c>
      <c r="AO8" s="98">
        <f>('08-19 Mean'!AO8-'08-19 Mean'!AO7)/'08-19 Mean'!AO7</f>
        <v>4.1441441441441525E-2</v>
      </c>
      <c r="AP8" s="98">
        <f>('08-19 Mean'!AP8-'08-19 Mean'!AP7)/'08-19 Mean'!AP7</f>
        <v>9.7103004291845416E-2</v>
      </c>
      <c r="AQ8" s="98">
        <f>('08-19 Mean'!AQ8-'08-19 Mean'!AQ7)/'08-19 Mean'!AQ7</f>
        <v>9.7103004291845416E-2</v>
      </c>
      <c r="AR8" s="98">
        <f>('08-19 Mean'!AR8-'08-19 Mean'!AR7)/'08-19 Mean'!AR7</f>
        <v>4.6132008516678522E-2</v>
      </c>
      <c r="AS8" s="98">
        <f>('08-19 Mean'!AS8-'08-19 Mean'!AS7)/'08-19 Mean'!AS7</f>
        <v>4.3781725888324845E-2</v>
      </c>
      <c r="AT8" s="98">
        <f>('08-19 Mean'!AT8-'08-19 Mean'!AT7)/'08-19 Mean'!AT7</f>
        <v>0.10486891385767794</v>
      </c>
      <c r="AU8" s="98">
        <f>('08-19 Mean'!AU8-'08-19 Mean'!AU7)/'08-19 Mean'!AU7</f>
        <v>3.95522388059701E-2</v>
      </c>
      <c r="AV8" s="98">
        <f>('08-19 Mean'!AV8-'08-19 Mean'!AV7)/'08-19 Mean'!AV7</f>
        <v>-0.15898345153664309</v>
      </c>
      <c r="AW8" s="98">
        <f>('08-19 Mean'!AW8-'08-19 Mean'!AW7)/'08-19 Mean'!AW7</f>
        <v>1.955495616992577E-2</v>
      </c>
      <c r="AX8" s="98">
        <f>('08-19 Mean'!AX8-'08-19 Mean'!AX7)/'08-19 Mean'!AX7</f>
        <v>6.5593321407274559E-3</v>
      </c>
      <c r="AY8" s="98">
        <f>('08-19 Mean'!AY8-'08-19 Mean'!AY7)/'08-19 Mean'!AY7</f>
        <v>5.2631578947368481E-2</v>
      </c>
      <c r="AZ8" s="98">
        <f>('08-19 Mean'!AZ8-'08-19 Mean'!AZ7)/'08-19 Mean'!AZ7</f>
        <v>1.0332103321033121E-2</v>
      </c>
      <c r="BA8" s="98">
        <f>('08-19 Mean'!BA8-'08-19 Mean'!BA7)/'08-19 Mean'!BA7</f>
        <v>3.7197231833910008E-2</v>
      </c>
      <c r="BB8" s="98">
        <f>('08-19 Mean'!BB8-'08-19 Mean'!BB7)/'08-19 Mean'!BB7</f>
        <v>3.1634446397187994E-2</v>
      </c>
      <c r="BC8" s="98">
        <f>('08-19 Mean'!BC8-'08-19 Mean'!BC7)/'08-19 Mean'!BC7</f>
        <v>3.1578947368421005E-2</v>
      </c>
      <c r="BD8" s="98">
        <f>('08-19 Mean'!BD8-'08-19 Mean'!BD7)/'08-19 Mean'!BD7</f>
        <v>3.7586547972304728E-2</v>
      </c>
      <c r="BE8" s="98">
        <f>('08-19 Mean'!BE8-'08-19 Mean'!BE7)/'08-19 Mean'!BE7</f>
        <v>3.8039502560351102E-2</v>
      </c>
      <c r="BF8" s="98">
        <f>('08-19 Mean'!BF8-'08-19 Mean'!BF7)/'08-19 Mean'!BF7</f>
        <v>3.0110935023771854E-2</v>
      </c>
      <c r="BG8" s="98">
        <f>('08-19 Mean'!BG8-'08-19 Mean'!BG7)/'08-19 Mean'!BG7</f>
        <v>-3.1960663798401942E-2</v>
      </c>
      <c r="BH8" s="98">
        <f>('08-19 Mean'!BH8-'08-19 Mean'!BH7)/'08-19 Mean'!BH7</f>
        <v>0.14458955223880587</v>
      </c>
      <c r="BI8" s="98">
        <f>('08-19 Mean'!BI8-'08-19 Mean'!BI7)/'08-19 Mean'!BI7</f>
        <v>1.7207147584381192E-2</v>
      </c>
      <c r="BJ8" s="98">
        <f>('08-19 Mean'!BJ8-'08-19 Mean'!BJ7)/'08-19 Mean'!BJ7</f>
        <v>5.1858254105445083E-2</v>
      </c>
      <c r="BK8" s="98">
        <f>('08-19 Mean'!BK8-'08-19 Mean'!BK7)/'08-19 Mean'!BK7</f>
        <v>2.0238095238095229E-2</v>
      </c>
      <c r="BL8" s="98">
        <f>('08-19 Mean'!BL8-'08-19 Mean'!BL7)/'08-19 Mean'!BL7</f>
        <v>3.6666666666666674E-2</v>
      </c>
      <c r="BM8" s="98">
        <f>('08-19 Mean'!BM8-'08-19 Mean'!BM7)/'08-19 Mean'!BM7</f>
        <v>1.4652014652014775E-2</v>
      </c>
      <c r="BN8" s="98">
        <f>('08-19 Mean'!BN8-'08-19 Mean'!BN7)/'08-19 Mean'!BN7</f>
        <v>-7.8048780487804947E-3</v>
      </c>
      <c r="BO8" s="98">
        <f>('08-19 Mean'!BO8-'08-19 Mean'!BO7)/'08-19 Mean'!BO7</f>
        <v>2.0967741935483709E-2</v>
      </c>
      <c r="BP8" s="98">
        <f>('08-19 Mean'!BP8-'08-19 Mean'!BP7)/'08-19 Mean'!BP7</f>
        <v>-3.2310177705977459E-2</v>
      </c>
      <c r="BQ8" s="98">
        <f>('08-19 Mean'!BQ8-'08-19 Mean'!BQ7)/'08-19 Mean'!BQ7</f>
        <v>-2.2546419098143304E-2</v>
      </c>
      <c r="BR8" s="98">
        <f>('08-19 Mean'!BR8-'08-19 Mean'!BR7)/'08-19 Mean'!BR7</f>
        <v>-4.3433827286663333E-2</v>
      </c>
      <c r="BS8" s="98">
        <f>('08-19 Mean'!BS8-'08-19 Mean'!BS7)/'08-19 Mean'!BS7</f>
        <v>-2.3320895522388392E-3</v>
      </c>
      <c r="BT8" s="98">
        <f>('08-19 Mean'!BT8-'08-19 Mean'!BT7)/'08-19 Mean'!BT7</f>
        <v>1.1992619926199334E-2</v>
      </c>
      <c r="BU8" s="98">
        <f>('08-19 Mean'!BU8-'08-19 Mean'!BU7)/'08-19 Mean'!BU7</f>
        <v>7.3014517506404655E-2</v>
      </c>
      <c r="BV8" s="98">
        <f>('08-19 Mean'!BV8-'08-19 Mean'!BV7)/'08-19 Mean'!BV7</f>
        <v>8.5917854149203721E-2</v>
      </c>
      <c r="BW8" s="98">
        <f>('08-19 Mean'!BW8-'08-19 Mean'!BW7)/'08-19 Mean'!BW7</f>
        <v>2.3030861354214647E-2</v>
      </c>
      <c r="BX8" s="98">
        <f>('08-19 Mean'!BX8-'08-19 Mean'!BX7)/'08-19 Mean'!BX7</f>
        <v>6.7008109261630408E-2</v>
      </c>
      <c r="BY8" s="98">
        <f>('08-19 Mean'!BY8-'08-19 Mean'!BY7)/'08-19 Mean'!BY7</f>
        <v>-5.4533060668030039E-3</v>
      </c>
      <c r="BZ8" s="98">
        <f>('08-19 Mean'!BZ8-'08-19 Mean'!BZ7)/'08-19 Mean'!BZ7</f>
        <v>-5.4533060668030039E-3</v>
      </c>
      <c r="CA8" s="98">
        <f>('08-19 Mean'!CA8-'08-19 Mean'!CA7)/'08-19 Mean'!CA7</f>
        <v>1.4871794871794828E-2</v>
      </c>
      <c r="CB8" s="98">
        <f>('08-19 Mean'!CB8-'08-19 Mean'!CB7)/'08-19 Mean'!CB7</f>
        <v>9.9800399201594673E-4</v>
      </c>
      <c r="CC8" s="98">
        <f>('08-19 Mean'!CC8-'08-19 Mean'!CC7)/'08-19 Mean'!CC7</f>
        <v>3.5835351089588477E-2</v>
      </c>
      <c r="CD8" s="98">
        <f>('08-19 Mean'!CD8-'08-19 Mean'!CD7)/'08-19 Mean'!CD7</f>
        <v>3.135135135135126E-2</v>
      </c>
      <c r="CE8" s="98">
        <f>('08-19 Mean'!CE8-'08-19 Mean'!CE7)/'08-19 Mean'!CE7</f>
        <v>-1.8157661647475492E-2</v>
      </c>
      <c r="CF8" s="98">
        <f>('08-19 Mean'!CF8-'08-19 Mean'!CF7)/'08-19 Mean'!CF7</f>
        <v>4.7594142259414232E-2</v>
      </c>
      <c r="CG8" s="98">
        <f>('08-19 Mean'!CG8-'08-19 Mean'!CG7)/'08-19 Mean'!CG7</f>
        <v>-3.1539888682745917E-2</v>
      </c>
      <c r="CH8" s="98">
        <f>('08-19 Mean'!CH8-'08-19 Mean'!CH7)/'08-19 Mean'!CH7</f>
        <v>-1.0582010582010625E-2</v>
      </c>
      <c r="CI8" s="98">
        <f>('08-19 Mean'!CI8-'08-19 Mean'!CI7)/'08-19 Mean'!CI7</f>
        <v>2.9539530842745427E-2</v>
      </c>
      <c r="CJ8" s="98">
        <f>('08-19 Mean'!CJ8-'08-19 Mean'!CJ7)/'08-19 Mean'!CJ7</f>
        <v>5.1882845188284607E-2</v>
      </c>
      <c r="CK8" s="98">
        <f>('08-19 Mean'!CK8-'08-19 Mean'!CK7)/'08-19 Mean'!CK7</f>
        <v>1.2704174228675189E-2</v>
      </c>
      <c r="CL8" s="98">
        <f>('08-19 Mean'!CL8-'08-19 Mean'!CL7)/'08-19 Mean'!CL7</f>
        <v>0.11979913916786226</v>
      </c>
      <c r="CM8" s="98">
        <f>('08-19 Mean'!CM8-'08-19 Mean'!CM7)/'08-19 Mean'!CM7</f>
        <v>-3.3502538071065999E-2</v>
      </c>
      <c r="CN8" s="98">
        <f>('08-19 Mean'!CN8-'08-19 Mean'!CN7)/'08-19 Mean'!CN7</f>
        <v>3.3033033033033038E-2</v>
      </c>
      <c r="CO8" s="98">
        <f>('08-19 Mean'!CO8-'08-19 Mean'!CO7)/'08-19 Mean'!CO7</f>
        <v>5.3146853146853128E-2</v>
      </c>
      <c r="CP8" s="98">
        <f>('08-19 Mean'!CP8-'08-19 Mean'!CP7)/'08-19 Mean'!CP7</f>
        <v>1.5228426395939101E-2</v>
      </c>
      <c r="CQ8" s="98">
        <f>('08-19 Mean'!CQ8-'08-19 Mean'!CQ7)/'08-19 Mean'!CQ7</f>
        <v>1.5228426395939101E-2</v>
      </c>
      <c r="CR8" s="98">
        <f>('08-19 Mean'!CR8-'08-19 Mean'!CR7)/'08-19 Mean'!CR7</f>
        <v>8.7390761548065271E-3</v>
      </c>
      <c r="CS8" s="98">
        <f>('08-19 Mean'!CS8-'08-19 Mean'!CS7)/'08-19 Mean'!CS7</f>
        <v>8.7390761548065271E-3</v>
      </c>
      <c r="CT8" s="98">
        <f>('08-19 Mean'!CT8-'08-19 Mean'!CT7)/'08-19 Mean'!CT7</f>
        <v>1.3651877133105512E-3</v>
      </c>
      <c r="CU8" s="98">
        <f>('08-19 Mean'!CU8-'08-19 Mean'!CU7)/'08-19 Mean'!CU7</f>
        <v>5.9171597633136943E-3</v>
      </c>
      <c r="CV8" s="98">
        <f>('08-19 Mean'!CV8-'08-19 Mean'!CV7)/'08-19 Mean'!CV7</f>
        <v>-5.1759834368530757E-3</v>
      </c>
      <c r="CW8" s="98">
        <f>('08-19 Mean'!CW8-'08-19 Mean'!CW7)/'08-19 Mean'!CW7</f>
        <v>1.9160583941605754E-2</v>
      </c>
      <c r="CX8" s="98">
        <f>('08-19 Mean'!CX8-'08-19 Mean'!CX7)/'08-19 Mean'!CX7</f>
        <v>7.0532915360501458E-3</v>
      </c>
      <c r="CY8" s="98">
        <f>('08-19 Mean'!CY8-'08-19 Mean'!CY7)/'08-19 Mean'!CY7</f>
        <v>2.9274783765801816E-2</v>
      </c>
      <c r="CZ8" s="98">
        <f>('08-19 Mean'!CZ8-'08-19 Mean'!CZ7)/'08-19 Mean'!CZ7</f>
        <v>1.7164179104477643E-2</v>
      </c>
      <c r="DA8" s="98">
        <f>('08-19 Mean'!DA8-'08-19 Mean'!DA7)/'08-19 Mean'!DA7</f>
        <v>1.2345679012345755E-2</v>
      </c>
      <c r="DB8" s="98">
        <f>('08-19 Mean'!DB8-'08-19 Mean'!DB7)/'08-19 Mean'!DB7</f>
        <v>1.5037593984962084E-3</v>
      </c>
      <c r="DC8" s="98">
        <f>('08-19 Mean'!DC8-'08-19 Mean'!DC7)/'08-19 Mean'!DC7</f>
        <v>3.0698388334612463E-2</v>
      </c>
      <c r="DD8" s="98">
        <f>('08-19 Mean'!DD8-'08-19 Mean'!DD7)/'08-19 Mean'!DD7</f>
        <v>2.3071852340144999E-2</v>
      </c>
      <c r="DE8" s="98">
        <f>('08-19 Mean'!DE8-'08-19 Mean'!DE7)/'08-19 Mean'!DE7</f>
        <v>0.11198851399856428</v>
      </c>
      <c r="DF8" s="98">
        <f>('08-19 Mean'!DF8-'08-19 Mean'!DF7)/'08-19 Mean'!DF7</f>
        <v>9.3984962406013027E-4</v>
      </c>
      <c r="DG8" s="98">
        <f>('08-19 Mean'!DG8-'08-19 Mean'!DG7)/'08-19 Mean'!DG7</f>
        <v>2.002107481559531E-2</v>
      </c>
      <c r="DH8" s="98">
        <f>('08-19 Mean'!DH8-'08-19 Mean'!DH7)/'08-19 Mean'!DH7</f>
        <v>2.002107481559531E-2</v>
      </c>
      <c r="DI8" s="98" t="e">
        <f>('08-19 Mean'!DI8-'08-19 Mean'!DI7)/'08-19 Mean'!DI7</f>
        <v>#DIV/0!</v>
      </c>
      <c r="DJ8" s="98">
        <f>('08-19 Mean'!DJ8-'08-19 Mean'!DJ7)/'08-19 Mean'!DJ7</f>
        <v>1.2642225031605293E-3</v>
      </c>
      <c r="DK8" s="98">
        <f>('08-19 Mean'!DK8-'08-19 Mean'!DK7)/'08-19 Mean'!DK7</f>
        <v>1.2642225031605293E-3</v>
      </c>
      <c r="DL8" s="98">
        <f>('08-19 Mean'!DL8-'08-19 Mean'!DL7)/'08-19 Mean'!DL7</f>
        <v>-0.16274864376130205</v>
      </c>
    </row>
    <row r="9" spans="1:116" ht="15.75" x14ac:dyDescent="0.25">
      <c r="A9" s="95">
        <v>2014</v>
      </c>
      <c r="B9" s="98">
        <f>('08-19 Mean'!B9-'08-19 Mean'!B8)/'08-19 Mean'!B8</f>
        <v>-6.6093853271656066E-4</v>
      </c>
      <c r="C9" s="98">
        <f>('08-19 Mean'!C9-'08-19 Mean'!C8)/'08-19 Mean'!C8</f>
        <v>-1.3210039630119782E-3</v>
      </c>
      <c r="D9" s="98">
        <f>('08-19 Mean'!D9-'08-19 Mean'!D8)/'08-19 Mean'!D8</f>
        <v>-4.5721750489876086E-3</v>
      </c>
      <c r="E9" s="98">
        <f>('08-19 Mean'!E9-'08-19 Mean'!E8)/'08-19 Mean'!E8</f>
        <v>0</v>
      </c>
      <c r="F9" s="98">
        <f>('08-19 Mean'!F9-'08-19 Mean'!F8)/'08-19 Mean'!F8</f>
        <v>6.6050198150593043E-4</v>
      </c>
      <c r="G9" s="98">
        <f>('08-19 Mean'!G9-'08-19 Mean'!G8)/'08-19 Mean'!G8</f>
        <v>-1.8269230769230722E-2</v>
      </c>
      <c r="H9" s="98">
        <f>('08-19 Mean'!H9-'08-19 Mean'!H8)/'08-19 Mean'!H8</f>
        <v>-1.9762845849802303E-2</v>
      </c>
      <c r="I9" s="98">
        <f>('08-19 Mean'!I9-'08-19 Mean'!I8)/'08-19 Mean'!I8</f>
        <v>-3.6231884057971016E-2</v>
      </c>
      <c r="J9" s="98">
        <f>('08-19 Mean'!J9-'08-19 Mean'!J8)/'08-19 Mean'!J8</f>
        <v>-1.4839241549876462E-2</v>
      </c>
      <c r="K9" s="98">
        <f>('08-19 Mean'!K9-'08-19 Mean'!K8)/'08-19 Mean'!K8</f>
        <v>-5.2248977737392191E-2</v>
      </c>
      <c r="L9" s="98">
        <f>('08-19 Mean'!L9-'08-19 Mean'!L8)/'08-19 Mean'!L8</f>
        <v>-1.6828148903620516E-2</v>
      </c>
      <c r="M9" s="98">
        <f>('08-19 Mean'!M9-'08-19 Mean'!M8)/'08-19 Mean'!M8</f>
        <v>-7.4105145413870213E-2</v>
      </c>
      <c r="N9" s="98" t="s">
        <v>510</v>
      </c>
      <c r="O9" s="98">
        <f>('08-19 Mean'!O9-'08-19 Mean'!O8)/'08-19 Mean'!O8</f>
        <v>-0.13766842413591093</v>
      </c>
      <c r="P9" s="98">
        <f>('08-19 Mean'!P9-'08-19 Mean'!P8)/'08-19 Mean'!P8</f>
        <v>1.1155734047300312E-2</v>
      </c>
      <c r="Q9" s="98">
        <f>('08-19 Mean'!Q9-'08-19 Mean'!Q8)/'08-19 Mean'!Q8</f>
        <v>0</v>
      </c>
      <c r="R9" s="98">
        <f>('08-19 Mean'!R9-'08-19 Mean'!R8)/'08-19 Mean'!R8</f>
        <v>-1.4814814814814791E-2</v>
      </c>
      <c r="S9" s="98">
        <f>('08-19 Mean'!S9-'08-19 Mean'!S8)/'08-19 Mean'!S8</f>
        <v>3.9370078740157438E-2</v>
      </c>
      <c r="T9" s="98">
        <f>('08-19 Mean'!T9-'08-19 Mean'!T8)/'08-19 Mean'!T8</f>
        <v>-0.22899082568807333</v>
      </c>
      <c r="U9" s="98">
        <f>('08-19 Mean'!U9-'08-19 Mean'!U8)/'08-19 Mean'!U8</f>
        <v>-1.1884550084889542E-2</v>
      </c>
      <c r="V9" s="98">
        <f>('08-19 Mean'!V9-'08-19 Mean'!V8)/'08-19 Mean'!V8</f>
        <v>-1.7773620205799767E-2</v>
      </c>
      <c r="W9" s="98">
        <f>('08-19 Mean'!W9-'08-19 Mean'!W8)/'08-19 Mean'!W8</f>
        <v>-0.12836079791847343</v>
      </c>
      <c r="X9" s="98">
        <f>('08-19 Mean'!X9-'08-19 Mean'!X8)/'08-19 Mean'!X8</f>
        <v>2.3539668700958985E-2</v>
      </c>
      <c r="Y9" s="98">
        <f>('08-19 Mean'!Y9-'08-19 Mean'!Y8)/'08-19 Mean'!Y8</f>
        <v>1.9054340155257556E-2</v>
      </c>
      <c r="Z9" s="98">
        <f>('08-19 Mean'!Z9-'08-19 Mean'!Z8)/'08-19 Mean'!Z8</f>
        <v>3.0734632683658183E-2</v>
      </c>
      <c r="AA9" s="98">
        <f>('08-19 Mean'!AA9-'08-19 Mean'!AA8)/'08-19 Mean'!AA8</f>
        <v>1.2156862745097989E-2</v>
      </c>
      <c r="AB9" s="98">
        <f>('08-19 Mean'!AB9-'08-19 Mean'!AB8)/'08-19 Mean'!AB8</f>
        <v>3.1496062992125956E-2</v>
      </c>
      <c r="AC9" s="98">
        <f>('08-19 Mean'!AC9-'08-19 Mean'!AC8)/'08-19 Mean'!AC8</f>
        <v>3.7276341948310136E-2</v>
      </c>
      <c r="AD9" s="98">
        <f>('08-19 Mean'!AD9-'08-19 Mean'!AD8)/'08-19 Mean'!AD8</f>
        <v>2.3094688221708924E-2</v>
      </c>
      <c r="AE9" s="98">
        <f>('08-19 Mean'!AE9-'08-19 Mean'!AE8)/'08-19 Mean'!AE8</f>
        <v>2.1090909090909028E-2</v>
      </c>
      <c r="AF9" s="98">
        <f>('08-19 Mean'!AF9-'08-19 Mean'!AF8)/'08-19 Mean'!AF8</f>
        <v>2.2910216718266319E-2</v>
      </c>
      <c r="AG9" s="98">
        <f>('08-19 Mean'!AG9-'08-19 Mean'!AG8)/'08-19 Mean'!AG8</f>
        <v>-3.0326004548900036E-3</v>
      </c>
      <c r="AH9" s="98">
        <f>('08-19 Mean'!AH9-'08-19 Mean'!AH8)/'08-19 Mean'!AH8</f>
        <v>-3.0769230769230719E-2</v>
      </c>
      <c r="AI9" s="98">
        <f>('08-19 Mean'!AI9-'08-19 Mean'!AI8)/'08-19 Mean'!AI8</f>
        <v>2.5307797537619768E-2</v>
      </c>
      <c r="AJ9" s="98">
        <f>('08-19 Mean'!AJ9-'08-19 Mean'!AJ8)/'08-19 Mean'!AJ8</f>
        <v>6.353240152477741E-3</v>
      </c>
      <c r="AK9" s="98">
        <f>('08-19 Mean'!AK9-'08-19 Mean'!AK8)/'08-19 Mean'!AK8</f>
        <v>-2.235294117647053E-2</v>
      </c>
      <c r="AL9" s="98">
        <f>('08-19 Mean'!AL9-'08-19 Mean'!AL8)/'08-19 Mean'!AL8</f>
        <v>2.5013304949441321E-2</v>
      </c>
      <c r="AM9" s="98">
        <f>('08-19 Mean'!AM9-'08-19 Mean'!AM8)/'08-19 Mean'!AM8</f>
        <v>-1.9014693171996597E-2</v>
      </c>
      <c r="AN9" s="98">
        <f>('08-19 Mean'!AN9-'08-19 Mean'!AN8)/'08-19 Mean'!AN8</f>
        <v>2.2205206738131634E-2</v>
      </c>
      <c r="AO9" s="98">
        <f>('08-19 Mean'!AO9-'08-19 Mean'!AO8)/'08-19 Mean'!AO8</f>
        <v>-3.0565167243368E-2</v>
      </c>
      <c r="AP9" s="98">
        <f>('08-19 Mean'!AP9-'08-19 Mean'!AP8)/'08-19 Mean'!AP8</f>
        <v>-1.1735941320293323E-2</v>
      </c>
      <c r="AQ9" s="98">
        <f>('08-19 Mean'!AQ9-'08-19 Mean'!AQ8)/'08-19 Mean'!AQ8</f>
        <v>-1.1735941320293323E-2</v>
      </c>
      <c r="AR9" s="98">
        <f>('08-19 Mean'!AR9-'08-19 Mean'!AR8)/'08-19 Mean'!AR8</f>
        <v>-1.2890094979647184E-2</v>
      </c>
      <c r="AS9" s="98">
        <f>('08-19 Mean'!AS9-'08-19 Mean'!AS8)/'08-19 Mean'!AS8</f>
        <v>2.6747720364741719E-2</v>
      </c>
      <c r="AT9" s="98">
        <f>('08-19 Mean'!AT9-'08-19 Mean'!AT8)/'08-19 Mean'!AT8</f>
        <v>7.1186440677966145E-2</v>
      </c>
      <c r="AU9" s="98">
        <f>('08-19 Mean'!AU9-'08-19 Mean'!AU8)/'08-19 Mean'!AU8</f>
        <v>-3.6611629576453683E-2</v>
      </c>
      <c r="AV9" s="98" t="e">
        <f>('08-19 Mean'!AV9-'08-19 Mean'!AV8)/'08-19 Mean'!AV8</f>
        <v>#VALUE!</v>
      </c>
      <c r="AW9" s="98">
        <f>('08-19 Mean'!AW9-'08-19 Mean'!AW8)/'08-19 Mean'!AW8</f>
        <v>-9.2592592592591807E-3</v>
      </c>
      <c r="AX9" s="98">
        <f>('08-19 Mean'!AX9-'08-19 Mean'!AX8)/'08-19 Mean'!AX8</f>
        <v>-2.8436018957345998E-2</v>
      </c>
      <c r="AY9" s="98">
        <f>('08-19 Mean'!AY9-'08-19 Mean'!AY8)/'08-19 Mean'!AY8</f>
        <v>-1.0126582278481022E-2</v>
      </c>
      <c r="AZ9" s="98">
        <f>('08-19 Mean'!AZ9-'08-19 Mean'!AZ8)/'08-19 Mean'!AZ8</f>
        <v>1.4609203798393066E-2</v>
      </c>
      <c r="BA9" s="98">
        <f>('08-19 Mean'!BA9-'08-19 Mean'!BA8)/'08-19 Mean'!BA8</f>
        <v>7.5062552126772195E-3</v>
      </c>
      <c r="BB9" s="98">
        <f>('08-19 Mean'!BB9-'08-19 Mean'!BB8)/'08-19 Mean'!BB8</f>
        <v>8.5178875638841269E-3</v>
      </c>
      <c r="BC9" s="98">
        <f>('08-19 Mean'!BC9-'08-19 Mean'!BC8)/'08-19 Mean'!BC8</f>
        <v>1.0204081632653086E-2</v>
      </c>
      <c r="BD9" s="98">
        <f>('08-19 Mean'!BD9-'08-19 Mean'!BD8)/'08-19 Mean'!BD8</f>
        <v>2.8598665395614263E-3</v>
      </c>
      <c r="BE9" s="98">
        <f>('08-19 Mean'!BE9-'08-19 Mean'!BE8)/'08-19 Mean'!BE8</f>
        <v>1.4094432699084814E-3</v>
      </c>
      <c r="BF9" s="98">
        <f>('08-19 Mean'!BF9-'08-19 Mean'!BF8)/'08-19 Mean'!BF8</f>
        <v>3.846153846153901E-3</v>
      </c>
      <c r="BG9" s="98">
        <f>('08-19 Mean'!BG9-'08-19 Mean'!BG8)/'08-19 Mean'!BG8</f>
        <v>2.4761904761904797E-2</v>
      </c>
      <c r="BH9" s="98">
        <f>('08-19 Mean'!BH9-'08-19 Mean'!BH8)/'08-19 Mean'!BH8</f>
        <v>-7.6609616951915205E-2</v>
      </c>
      <c r="BI9" s="98">
        <f>('08-19 Mean'!BI9-'08-19 Mean'!BI8)/'08-19 Mean'!BI8</f>
        <v>3.2530904359141647E-3</v>
      </c>
      <c r="BJ9" s="98">
        <f>('08-19 Mean'!BJ9-'08-19 Mean'!BJ8)/'08-19 Mean'!BJ8</f>
        <v>3.9441248972884174E-2</v>
      </c>
      <c r="BK9" s="98">
        <f>('08-19 Mean'!BK9-'08-19 Mean'!BK8)/'08-19 Mean'!BK8</f>
        <v>3.5005834305716871E-3</v>
      </c>
      <c r="BL9" s="98">
        <f>('08-19 Mean'!BL9-'08-19 Mean'!BL8)/'08-19 Mean'!BL8</f>
        <v>-8.5744908896034366E-3</v>
      </c>
      <c r="BM9" s="98">
        <f>('08-19 Mean'!BM9-'08-19 Mean'!BM8)/'08-19 Mean'!BM8</f>
        <v>8.4235860409145949E-3</v>
      </c>
      <c r="BN9" s="98">
        <f>('08-19 Mean'!BN9-'08-19 Mean'!BN8)/'08-19 Mean'!BN8</f>
        <v>3.9331366764995988E-3</v>
      </c>
      <c r="BO9" s="98">
        <f>('08-19 Mean'!BO9-'08-19 Mean'!BO8)/'08-19 Mean'!BO8</f>
        <v>8.6361242759347062E-2</v>
      </c>
      <c r="BP9" s="98">
        <f>('08-19 Mean'!BP9-'08-19 Mean'!BP8)/'08-19 Mean'!BP8</f>
        <v>-6.7890929326655483E-2</v>
      </c>
      <c r="BQ9" s="98">
        <f>('08-19 Mean'!BQ9-'08-19 Mean'!BQ8)/'08-19 Mean'!BQ8</f>
        <v>1.8091361374943079E-3</v>
      </c>
      <c r="BR9" s="98">
        <f>('08-19 Mean'!BR9-'08-19 Mean'!BR8)/'08-19 Mean'!BR8</f>
        <v>6.4102564102564638E-3</v>
      </c>
      <c r="BS9" s="98">
        <f>('08-19 Mean'!BS9-'08-19 Mean'!BS8)/'08-19 Mean'!BS8</f>
        <v>-4.2075736325385624E-3</v>
      </c>
      <c r="BT9" s="98">
        <f>('08-19 Mean'!BT9-'08-19 Mean'!BT8)/'08-19 Mean'!BT8</f>
        <v>-4.7402005469462292E-2</v>
      </c>
      <c r="BU9" s="98">
        <f>('08-19 Mean'!BU9-'08-19 Mean'!BU8)/'08-19 Mean'!BU8</f>
        <v>3.4222045364106626E-2</v>
      </c>
      <c r="BV9" s="98">
        <f>('08-19 Mean'!BV9-'08-19 Mean'!BV8)/'08-19 Mean'!BV8</f>
        <v>6.2524121960632992E-2</v>
      </c>
      <c r="BW9" s="98">
        <f>('08-19 Mean'!BW9-'08-19 Mean'!BW8)/'08-19 Mean'!BW8</f>
        <v>-2.7014858171995619E-3</v>
      </c>
      <c r="BX9" s="98">
        <f>('08-19 Mean'!BX9-'08-19 Mean'!BX8)/'08-19 Mean'!BX8</f>
        <v>-5.1999999999999599E-3</v>
      </c>
      <c r="BY9" s="98">
        <f>('08-19 Mean'!BY9-'08-19 Mean'!BY8)/'08-19 Mean'!BY8</f>
        <v>3.5640849897189825E-2</v>
      </c>
      <c r="BZ9" s="98">
        <f>('08-19 Mean'!BZ9-'08-19 Mean'!BZ8)/'08-19 Mean'!BZ8</f>
        <v>3.5640849897189825E-2</v>
      </c>
      <c r="CA9" s="98">
        <f>('08-19 Mean'!CA9-'08-19 Mean'!CA8)/'08-19 Mean'!CA8</f>
        <v>-1.8191005558362783E-2</v>
      </c>
      <c r="CB9" s="98">
        <f>('08-19 Mean'!CB9-'08-19 Mean'!CB8)/'08-19 Mean'!CB8</f>
        <v>-3.0408773678963084E-2</v>
      </c>
      <c r="CC9" s="98">
        <f>('08-19 Mean'!CC9-'08-19 Mean'!CC8)/'08-19 Mean'!CC8</f>
        <v>-5.2360916316035573E-2</v>
      </c>
      <c r="CD9" s="98">
        <f>('08-19 Mean'!CD9-'08-19 Mean'!CD8)/'08-19 Mean'!CD8</f>
        <v>2.0440251572327074E-2</v>
      </c>
      <c r="CE9" s="98">
        <f>('08-19 Mean'!CE9-'08-19 Mean'!CE8)/'08-19 Mean'!CE8</f>
        <v>4.5105999097871041E-4</v>
      </c>
      <c r="CF9" s="98">
        <f>('08-19 Mean'!CF9-'08-19 Mean'!CF8)/'08-19 Mean'!CF8</f>
        <v>-5.2421367948077918E-2</v>
      </c>
      <c r="CG9" s="98">
        <f>('08-19 Mean'!CG9-'08-19 Mean'!CG8)/'08-19 Mean'!CG8</f>
        <v>1.5964240102171137E-2</v>
      </c>
      <c r="CH9" s="98">
        <f>('08-19 Mean'!CH9-'08-19 Mean'!CH8)/'08-19 Mean'!CH8</f>
        <v>6.9518716577540121E-2</v>
      </c>
      <c r="CI9" s="98">
        <f>('08-19 Mean'!CI9-'08-19 Mean'!CI8)/'08-19 Mean'!CI8</f>
        <v>-4.2194092827003322E-3</v>
      </c>
      <c r="CJ9" s="98">
        <f>('08-19 Mean'!CJ9-'08-19 Mean'!CJ8)/'08-19 Mean'!CJ8</f>
        <v>2.1479713603818583E-2</v>
      </c>
      <c r="CK9" s="98">
        <f>('08-19 Mean'!CK9-'08-19 Mean'!CK8)/'08-19 Mean'!CK8</f>
        <v>-1.9713261648745577E-2</v>
      </c>
      <c r="CL9" s="98">
        <f>('08-19 Mean'!CL9-'08-19 Mean'!CL8)/'08-19 Mean'!CL8</f>
        <v>-4.9327354260089662E-2</v>
      </c>
      <c r="CM9" s="98">
        <f>('08-19 Mean'!CM9-'08-19 Mean'!CM8)/'08-19 Mean'!CM8</f>
        <v>3.4663865546218496E-2</v>
      </c>
      <c r="CN9" s="98">
        <f>('08-19 Mean'!CN9-'08-19 Mean'!CN8)/'08-19 Mean'!CN8</f>
        <v>7.7519379844961309E-3</v>
      </c>
      <c r="CO9" s="98">
        <f>('08-19 Mean'!CO9-'08-19 Mean'!CO8)/'08-19 Mean'!CO8</f>
        <v>-3.3864541832669307E-2</v>
      </c>
      <c r="CP9" s="98">
        <f>('08-19 Mean'!CP9-'08-19 Mean'!CP8)/'08-19 Mean'!CP8</f>
        <v>1.0000000000000009E-2</v>
      </c>
      <c r="CQ9" s="98">
        <f>('08-19 Mean'!CQ9-'08-19 Mean'!CQ8)/'08-19 Mean'!CQ8</f>
        <v>1.0000000000000009E-2</v>
      </c>
      <c r="CR9" s="98">
        <f>('08-19 Mean'!CR9-'08-19 Mean'!CR8)/'08-19 Mean'!CR8</f>
        <v>1.2995049504950548E-2</v>
      </c>
      <c r="CS9" s="98">
        <f>('08-19 Mean'!CS9-'08-19 Mean'!CS8)/'08-19 Mean'!CS8</f>
        <v>1.2995049504950548E-2</v>
      </c>
      <c r="CT9" s="98">
        <f>('08-19 Mean'!CT9-'08-19 Mean'!CT8)/'08-19 Mean'!CT8</f>
        <v>-7.498295841854085E-3</v>
      </c>
      <c r="CU9" s="98">
        <f>('08-19 Mean'!CU9-'08-19 Mean'!CU8)/'08-19 Mean'!CU8</f>
        <v>-1.1764705882352899E-2</v>
      </c>
      <c r="CV9" s="98">
        <f>('08-19 Mean'!CV9-'08-19 Mean'!CV8)/'08-19 Mean'!CV8</f>
        <v>2.0811654526534971E-2</v>
      </c>
      <c r="CW9" s="98">
        <f>('08-19 Mean'!CW9-'08-19 Mean'!CW8)/'08-19 Mean'!CW8</f>
        <v>-1.9695613249776242E-2</v>
      </c>
      <c r="CX9" s="98">
        <f>('08-19 Mean'!CX9-'08-19 Mean'!CX8)/'08-19 Mean'!CX8</f>
        <v>-7.7821011673150098E-4</v>
      </c>
      <c r="CY9" s="98">
        <f>('08-19 Mean'!CY9-'08-19 Mean'!CY8)/'08-19 Mean'!CY8</f>
        <v>2.8442146089204881E-2</v>
      </c>
      <c r="CZ9" s="98">
        <f>('08-19 Mean'!CZ9-'08-19 Mean'!CZ8)/'08-19 Mean'!CZ8</f>
        <v>2.1276595744680788E-2</v>
      </c>
      <c r="DA9" s="98">
        <f>('08-19 Mean'!DA9-'08-19 Mean'!DA8)/'08-19 Mean'!DA8</f>
        <v>-4.4090056285178293E-2</v>
      </c>
      <c r="DB9" s="98">
        <f>('08-19 Mean'!DB9-'08-19 Mean'!DB8)/'08-19 Mean'!DB8</f>
        <v>-4.5045045045045418E-3</v>
      </c>
      <c r="DC9" s="98">
        <f>('08-19 Mean'!DC9-'08-19 Mean'!DC8)/'08-19 Mean'!DC8</f>
        <v>-7.4460163812358805E-4</v>
      </c>
      <c r="DD9" s="98">
        <f>('08-19 Mean'!DD9-'08-19 Mean'!DD8)/'08-19 Mean'!DD8</f>
        <v>-1.546391752577321E-2</v>
      </c>
      <c r="DE9" s="98">
        <f>('08-19 Mean'!DE9-'08-19 Mean'!DE8)/'08-19 Mean'!DE8</f>
        <v>3.6797934151065109E-2</v>
      </c>
      <c r="DF9" s="98">
        <f>('08-19 Mean'!DF9-'08-19 Mean'!DF8)/'08-19 Mean'!DF8</f>
        <v>1.1267605633802743E-2</v>
      </c>
      <c r="DG9" s="98">
        <f>('08-19 Mean'!DG9-'08-19 Mean'!DG8)/'08-19 Mean'!DG8</f>
        <v>8.2644628099173625E-3</v>
      </c>
      <c r="DH9" s="98">
        <f>('08-19 Mean'!DH9-'08-19 Mean'!DH8)/'08-19 Mean'!DH8</f>
        <v>8.2644628099173625E-3</v>
      </c>
      <c r="DI9" s="98" t="e">
        <f>('08-19 Mean'!DI9-'08-19 Mean'!DI8)/'08-19 Mean'!DI8</f>
        <v>#DIV/0!</v>
      </c>
      <c r="DJ9" s="98">
        <f>('08-19 Mean'!DJ9-'08-19 Mean'!DJ8)/'08-19 Mean'!DJ8</f>
        <v>-3.5984848484848501E-2</v>
      </c>
      <c r="DK9" s="98">
        <f>('08-19 Mean'!DK9-'08-19 Mean'!DK8)/'08-19 Mean'!DK8</f>
        <v>-3.5984848484848501E-2</v>
      </c>
      <c r="DL9" s="98">
        <f>('08-19 Mean'!DL9-'08-19 Mean'!DL8)/'08-19 Mean'!DL8</f>
        <v>1.1879049676025856E-2</v>
      </c>
    </row>
    <row r="10" spans="1:116" ht="15.75" x14ac:dyDescent="0.25">
      <c r="A10" s="95">
        <v>2015</v>
      </c>
      <c r="B10" s="98">
        <f>('08-19 Mean'!B10-'08-19 Mean'!B9)/'08-19 Mean'!B9</f>
        <v>9.2592592592592969E-3</v>
      </c>
      <c r="C10" s="98">
        <f>('08-19 Mean'!C10-'08-19 Mean'!C9)/'08-19 Mean'!C9</f>
        <v>9.2592592592592969E-3</v>
      </c>
      <c r="D10" s="98">
        <f>('08-19 Mean'!D10-'08-19 Mean'!D9)/'08-19 Mean'!D9</f>
        <v>1.7060367454068227E-2</v>
      </c>
      <c r="E10" s="98">
        <f>('08-19 Mean'!E10-'08-19 Mean'!E9)/'08-19 Mean'!E9</f>
        <v>1.4131897711978524E-2</v>
      </c>
      <c r="F10" s="98">
        <f>('08-19 Mean'!F10-'08-19 Mean'!F9)/'08-19 Mean'!F9</f>
        <v>7.2607260726072227E-3</v>
      </c>
      <c r="G10" s="98">
        <f>('08-19 Mean'!G10-'08-19 Mean'!G9)/'08-19 Mean'!G9</f>
        <v>3.4280117531831501E-2</v>
      </c>
      <c r="H10" s="98">
        <f>('08-19 Mean'!H10-'08-19 Mean'!H9)/'08-19 Mean'!H9</f>
        <v>1.9153225806451561E-2</v>
      </c>
      <c r="I10" s="98">
        <f>('08-19 Mean'!I10-'08-19 Mean'!I9)/'08-19 Mean'!I9</f>
        <v>0.10451127819548862</v>
      </c>
      <c r="J10" s="98">
        <f>('08-19 Mean'!J10-'08-19 Mean'!J9)/'08-19 Mean'!J9</f>
        <v>0.19497907949790796</v>
      </c>
      <c r="K10" s="98">
        <f>('08-19 Mean'!K10-'08-19 Mean'!K9)/'08-19 Mean'!K9</f>
        <v>2.0134228187919545E-2</v>
      </c>
      <c r="L10" s="98" t="e">
        <f>('08-19 Mean'!L10-'08-19 Mean'!L9)/'08-19 Mean'!L9</f>
        <v>#VALUE!</v>
      </c>
      <c r="M10" s="98">
        <f>('08-19 Mean'!M10-'08-19 Mean'!M9)/'08-19 Mean'!M9</f>
        <v>0.18061008758683189</v>
      </c>
      <c r="N10" s="98" t="s">
        <v>510</v>
      </c>
      <c r="O10" s="98">
        <f>('08-19 Mean'!O10-'08-19 Mean'!O9)/'08-19 Mean'!O9</f>
        <v>4.5516304347826081E-2</v>
      </c>
      <c r="P10" s="98">
        <f>('08-19 Mean'!P10-'08-19 Mean'!P9)/'08-19 Mean'!P9</f>
        <v>2.7802294792586009E-2</v>
      </c>
      <c r="Q10" s="98">
        <f>('08-19 Mean'!Q10-'08-19 Mean'!Q9)/'08-19 Mean'!Q9</f>
        <v>1.4131897711978524E-2</v>
      </c>
      <c r="R10" s="98">
        <f>('08-19 Mean'!R10-'08-19 Mean'!R9)/'08-19 Mean'!R9</f>
        <v>3.0075187969924762E-2</v>
      </c>
      <c r="S10" s="98">
        <f>('08-19 Mean'!S10-'08-19 Mean'!S9)/'08-19 Mean'!S9</f>
        <v>1.0822510822510784E-2</v>
      </c>
      <c r="T10" s="98">
        <f>('08-19 Mean'!T10-'08-19 Mean'!T9)/'08-19 Mean'!T9</f>
        <v>0.13945740123750591</v>
      </c>
      <c r="U10" s="98">
        <f>('08-19 Mean'!U10-'08-19 Mean'!U9)/'08-19 Mean'!U9</f>
        <v>3.1786941580755942E-2</v>
      </c>
      <c r="V10" s="98">
        <f>('08-19 Mean'!V10-'08-19 Mean'!V9)/'08-19 Mean'!V9</f>
        <v>5.4285714285714312E-2</v>
      </c>
      <c r="W10" s="98">
        <f>('08-19 Mean'!W10-'08-19 Mean'!W9)/'08-19 Mean'!W9</f>
        <v>3.4825870646766129E-2</v>
      </c>
      <c r="X10" s="98">
        <f>('08-19 Mean'!X10-'08-19 Mean'!X9)/'08-19 Mean'!X9</f>
        <v>-1.8739352640545198E-2</v>
      </c>
      <c r="Y10" s="98">
        <f>('08-19 Mean'!Y10-'08-19 Mean'!Y9)/'08-19 Mean'!Y9</f>
        <v>9.695290858725801E-3</v>
      </c>
      <c r="Z10" s="98">
        <f>('08-19 Mean'!Z10-'08-19 Mean'!Z9)/'08-19 Mean'!Z9</f>
        <v>3.418181818181823E-2</v>
      </c>
      <c r="AA10" s="98">
        <f>('08-19 Mean'!AA10-'08-19 Mean'!AA9)/'08-19 Mean'!AA9</f>
        <v>-2.0922123208058859E-2</v>
      </c>
      <c r="AB10" s="98">
        <f>('08-19 Mean'!AB10-'08-19 Mean'!AB9)/'08-19 Mean'!AB9</f>
        <v>1.6441573693481946E-2</v>
      </c>
      <c r="AC10" s="98">
        <f>('08-19 Mean'!AC10-'08-19 Mean'!AC9)/'08-19 Mean'!AC9</f>
        <v>-4.4561571633924275E-2</v>
      </c>
      <c r="AD10" s="98">
        <f>('08-19 Mean'!AD10-'08-19 Mean'!AD9)/'08-19 Mean'!AD9</f>
        <v>2.0316027088036221E-2</v>
      </c>
      <c r="AE10" s="98">
        <f>('08-19 Mean'!AE10-'08-19 Mean'!AE9)/'08-19 Mean'!AE9</f>
        <v>-1.4245014245013942E-3</v>
      </c>
      <c r="AF10" s="98">
        <f>('08-19 Mean'!AF10-'08-19 Mean'!AF9)/'08-19 Mean'!AF9</f>
        <v>3.0266343825666293E-3</v>
      </c>
      <c r="AG10" s="98">
        <f>('08-19 Mean'!AG10-'08-19 Mean'!AG9)/'08-19 Mean'!AG9</f>
        <v>3.2699619771863093E-2</v>
      </c>
      <c r="AH10" s="98">
        <f>('08-19 Mean'!AH10-'08-19 Mean'!AH9)/'08-19 Mean'!AH9</f>
        <v>3.4685479129923563E-2</v>
      </c>
      <c r="AI10" s="98">
        <f>('08-19 Mean'!AI10-'08-19 Mean'!AI9)/'08-19 Mean'!AI9</f>
        <v>-1.2008005336891241E-2</v>
      </c>
      <c r="AJ10" s="98">
        <f>('08-19 Mean'!AJ10-'08-19 Mean'!AJ9)/'08-19 Mean'!AJ9</f>
        <v>1.8939393939393985E-2</v>
      </c>
      <c r="AK10" s="98">
        <f>('08-19 Mean'!AK10-'08-19 Mean'!AK9)/'08-19 Mean'!AK9</f>
        <v>4.8134777376654669E-2</v>
      </c>
      <c r="AL10" s="98">
        <f>('08-19 Mean'!AL10-'08-19 Mean'!AL9)/'08-19 Mean'!AL9</f>
        <v>6.2305295950154426E-3</v>
      </c>
      <c r="AM10" s="98">
        <f>('08-19 Mean'!AM10-'08-19 Mean'!AM9)/'08-19 Mean'!AM9</f>
        <v>-1.1453744493391984E-2</v>
      </c>
      <c r="AN10" s="98">
        <f>('08-19 Mean'!AN10-'08-19 Mean'!AN9)/'08-19 Mean'!AN9</f>
        <v>3.3707865168539408E-2</v>
      </c>
      <c r="AO10" s="98">
        <f>('08-19 Mean'!AO10-'08-19 Mean'!AO9)/'08-19 Mean'!AO9</f>
        <v>1.7846519928613965E-2</v>
      </c>
      <c r="AP10" s="98">
        <f>('08-19 Mean'!AP10-'08-19 Mean'!AP9)/'08-19 Mean'!AP9</f>
        <v>2.9193468579910929E-2</v>
      </c>
      <c r="AQ10" s="98">
        <f>('08-19 Mean'!AQ10-'08-19 Mean'!AQ9)/'08-19 Mean'!AQ9</f>
        <v>2.9193468579910929E-2</v>
      </c>
      <c r="AR10" s="98">
        <f>('08-19 Mean'!AR10-'08-19 Mean'!AR9)/'08-19 Mean'!AR9</f>
        <v>3.8487972508590977E-2</v>
      </c>
      <c r="AS10" s="98">
        <f>('08-19 Mean'!AS10-'08-19 Mean'!AS9)/'08-19 Mean'!AS9</f>
        <v>4.4997039668442748E-2</v>
      </c>
      <c r="AT10" s="98">
        <f>('08-19 Mean'!AT10-'08-19 Mean'!AT9)/'08-19 Mean'!AT9</f>
        <v>2.0886075949366981E-2</v>
      </c>
      <c r="AU10" s="98">
        <f>('08-19 Mean'!AU10-'08-19 Mean'!AU9)/'08-19 Mean'!AU9</f>
        <v>3.3532041728762986E-2</v>
      </c>
      <c r="AV10" s="98" t="e">
        <f>('08-19 Mean'!AV10-'08-19 Mean'!AV9)/'08-19 Mean'!AV9</f>
        <v>#VALUE!</v>
      </c>
      <c r="AW10" s="98">
        <f>('08-19 Mean'!AW10-'08-19 Mean'!AW9)/'08-19 Mean'!AW9</f>
        <v>8.0106809078771164E-3</v>
      </c>
      <c r="AX10" s="98">
        <f>('08-19 Mean'!AX10-'08-19 Mean'!AX9)/'08-19 Mean'!AX9</f>
        <v>1.3414634146341612E-2</v>
      </c>
      <c r="AY10" s="98">
        <f>('08-19 Mean'!AY10-'08-19 Mean'!AY9)/'08-19 Mean'!AY9</f>
        <v>-1.2787723785167102E-3</v>
      </c>
      <c r="AZ10" s="98">
        <f>('08-19 Mean'!AZ10-'08-19 Mean'!AZ9)/'08-19 Mean'!AZ9</f>
        <v>1.0079193664506752E-2</v>
      </c>
      <c r="BA10" s="98">
        <f>('08-19 Mean'!BA10-'08-19 Mean'!BA9)/'08-19 Mean'!BA9</f>
        <v>1.3245033112582794E-2</v>
      </c>
      <c r="BB10" s="98">
        <f>('08-19 Mean'!BB10-'08-19 Mean'!BB9)/'08-19 Mean'!BB9</f>
        <v>1.2668918918918949E-2</v>
      </c>
      <c r="BC10" s="98">
        <f>('08-19 Mean'!BC10-'08-19 Mean'!BC9)/'08-19 Mean'!BC9</f>
        <v>-3.3670033670032953E-3</v>
      </c>
      <c r="BD10" s="98">
        <f>('08-19 Mean'!BD10-'08-19 Mean'!BD9)/'08-19 Mean'!BD9</f>
        <v>2.6615969581749159E-2</v>
      </c>
      <c r="BE10" s="98">
        <f>('08-19 Mean'!BE10-'08-19 Mean'!BE9)/'08-19 Mean'!BE9</f>
        <v>4.9964813511611472E-2</v>
      </c>
      <c r="BF10" s="98">
        <f>('08-19 Mean'!BF10-'08-19 Mean'!BF9)/'08-19 Mean'!BF9</f>
        <v>4.1379310344827516E-2</v>
      </c>
      <c r="BG10" s="98">
        <f>('08-19 Mean'!BG10-'08-19 Mean'!BG9)/'08-19 Mean'!BG9</f>
        <v>-3.097893432465923E-2</v>
      </c>
      <c r="BH10" s="98">
        <f>('08-19 Mean'!BH10-'08-19 Mean'!BH9)/'08-19 Mean'!BH9</f>
        <v>8.7378640776699046E-2</v>
      </c>
      <c r="BI10" s="98">
        <f>('08-19 Mean'!BI10-'08-19 Mean'!BI9)/'08-19 Mean'!BI9</f>
        <v>3.6316472114137514E-2</v>
      </c>
      <c r="BJ10" s="98">
        <f>('08-19 Mean'!BJ10-'08-19 Mean'!BJ9)/'08-19 Mean'!BJ9</f>
        <v>5.9288537549407112E-2</v>
      </c>
      <c r="BK10" s="98">
        <f>('08-19 Mean'!BK10-'08-19 Mean'!BK9)/'08-19 Mean'!BK9</f>
        <v>1.8604651162790715E-2</v>
      </c>
      <c r="BL10" s="98">
        <f>('08-19 Mean'!BL10-'08-19 Mean'!BL9)/'08-19 Mean'!BL9</f>
        <v>3.135135135135126E-2</v>
      </c>
      <c r="BM10" s="98">
        <f>('08-19 Mean'!BM10-'08-19 Mean'!BM9)/'08-19 Mean'!BM9</f>
        <v>1.5513126491646658E-2</v>
      </c>
      <c r="BN10" s="98">
        <f>('08-19 Mean'!BN10-'08-19 Mean'!BN9)/'08-19 Mean'!BN9</f>
        <v>1.6160626836434783E-2</v>
      </c>
      <c r="BO10" s="98">
        <f>('08-19 Mean'!BO10-'08-19 Mean'!BO9)/'08-19 Mean'!BO9</f>
        <v>-7.4163839069316409E-2</v>
      </c>
      <c r="BP10" s="98">
        <f>('08-19 Mean'!BP10-'08-19 Mean'!BP9)/'08-19 Mean'!BP9</f>
        <v>3.4029850746268672E-2</v>
      </c>
      <c r="BQ10" s="98">
        <f>('08-19 Mean'!BQ10-'08-19 Mean'!BQ9)/'08-19 Mean'!BQ9</f>
        <v>3.7923250564334085E-2</v>
      </c>
      <c r="BR10" s="98">
        <f>('08-19 Mean'!BR10-'08-19 Mean'!BR9)/'08-19 Mean'!BR9</f>
        <v>4.7770700636942602E-2</v>
      </c>
      <c r="BS10" s="98">
        <f>('08-19 Mean'!BS10-'08-19 Mean'!BS9)/'08-19 Mean'!BS9</f>
        <v>1.737089201877939E-2</v>
      </c>
      <c r="BT10" s="98">
        <f>('08-19 Mean'!BT10-'08-19 Mean'!BT9)/'08-19 Mean'!BT9</f>
        <v>5.1196172248803844E-2</v>
      </c>
      <c r="BU10" s="98">
        <f>('08-19 Mean'!BU10-'08-19 Mean'!BU9)/'08-19 Mean'!BU9</f>
        <v>-2.5779145825317359E-2</v>
      </c>
      <c r="BV10" s="98">
        <f>('08-19 Mean'!BV10-'08-19 Mean'!BV9)/'08-19 Mean'!BV9</f>
        <v>-1.3803123864874775E-2</v>
      </c>
      <c r="BW10" s="98">
        <f>('08-19 Mean'!BW10-'08-19 Mean'!BW9)/'08-19 Mean'!BW9</f>
        <v>-7.2234762979684038E-3</v>
      </c>
      <c r="BX10" s="98">
        <f>('08-19 Mean'!BX10-'08-19 Mean'!BX9)/'08-19 Mean'!BX9</f>
        <v>-3.7394451145958976E-2</v>
      </c>
      <c r="BY10" s="98">
        <f>('08-19 Mean'!BY10-'08-19 Mean'!BY9)/'08-19 Mean'!BY9</f>
        <v>2.5810721376571845E-2</v>
      </c>
      <c r="BZ10" s="98">
        <f>('08-19 Mean'!BZ10-'08-19 Mean'!BZ9)/'08-19 Mean'!BZ9</f>
        <v>2.5810721376571845E-2</v>
      </c>
      <c r="CA10" s="98">
        <f>('08-19 Mean'!CA10-'08-19 Mean'!CA9)/'08-19 Mean'!CA9</f>
        <v>5.1466803911477833E-3</v>
      </c>
      <c r="CB10" s="98">
        <f>('08-19 Mean'!CB10-'08-19 Mean'!CB9)/'08-19 Mean'!CB9</f>
        <v>5.141388174808002E-4</v>
      </c>
      <c r="CC10" s="98">
        <f>('08-19 Mean'!CC10-'08-19 Mean'!CC9)/'08-19 Mean'!CC9</f>
        <v>2.3186975826344297E-2</v>
      </c>
      <c r="CD10" s="98">
        <f>('08-19 Mean'!CD10-'08-19 Mean'!CD9)/'08-19 Mean'!CD9</f>
        <v>-1.59219311761684E-2</v>
      </c>
      <c r="CE10" s="98">
        <f>('08-19 Mean'!CE10-'08-19 Mean'!CE9)/'08-19 Mean'!CE9</f>
        <v>4.2380522993688066E-2</v>
      </c>
      <c r="CF10" s="98">
        <f>('08-19 Mean'!CF10-'08-19 Mean'!CF9)/'08-19 Mean'!CF9</f>
        <v>-1.5279241306638521E-2</v>
      </c>
      <c r="CG10" s="98">
        <f>('08-19 Mean'!CG10-'08-19 Mean'!CG9)/'08-19 Mean'!CG9</f>
        <v>5.2168447517284618E-2</v>
      </c>
      <c r="CH10" s="98">
        <f>('08-19 Mean'!CH10-'08-19 Mean'!CH9)/'08-19 Mean'!CH9</f>
        <v>-1.7857142857142856E-2</v>
      </c>
      <c r="CI10" s="98">
        <f>('08-19 Mean'!CI10-'08-19 Mean'!CI9)/'08-19 Mean'!CI9</f>
        <v>2.9661016949152512E-2</v>
      </c>
      <c r="CJ10" s="98">
        <f>('08-19 Mean'!CJ10-'08-19 Mean'!CJ9)/'08-19 Mean'!CJ9</f>
        <v>1.6355140186915956E-2</v>
      </c>
      <c r="CK10" s="98">
        <f>('08-19 Mean'!CK10-'08-19 Mean'!CK9)/'08-19 Mean'!CK9</f>
        <v>1.8281535648994613E-2</v>
      </c>
      <c r="CL10" s="98">
        <f>('08-19 Mean'!CL10-'08-19 Mean'!CL9)/'08-19 Mean'!CL9</f>
        <v>2.021563342318064E-2</v>
      </c>
      <c r="CM10" s="98">
        <f>('08-19 Mean'!CM10-'08-19 Mean'!CM9)/'08-19 Mean'!CM9</f>
        <v>-6.0913705583756856E-3</v>
      </c>
      <c r="CN10" s="98">
        <f>('08-19 Mean'!CN10-'08-19 Mean'!CN9)/'08-19 Mean'!CN9</f>
        <v>4.3269230769230699E-2</v>
      </c>
      <c r="CO10" s="98">
        <f>('08-19 Mean'!CO10-'08-19 Mean'!CO9)/'08-19 Mean'!CO9</f>
        <v>4.0549828178694146E-2</v>
      </c>
      <c r="CP10" s="98">
        <f>('08-19 Mean'!CP10-'08-19 Mean'!CP9)/'08-19 Mean'!CP9</f>
        <v>1.1757425742574337E-2</v>
      </c>
      <c r="CQ10" s="98">
        <f>('08-19 Mean'!CQ10-'08-19 Mean'!CQ9)/'08-19 Mean'!CQ9</f>
        <v>1.1757425742574337E-2</v>
      </c>
      <c r="CR10" s="98">
        <f>('08-19 Mean'!CR10-'08-19 Mean'!CR9)/'08-19 Mean'!CR9</f>
        <v>1.5271838729383017E-2</v>
      </c>
      <c r="CS10" s="98">
        <f>('08-19 Mean'!CS10-'08-19 Mean'!CS9)/'08-19 Mean'!CS9</f>
        <v>1.5271838729383017E-2</v>
      </c>
      <c r="CT10" s="98">
        <f>('08-19 Mean'!CT10-'08-19 Mean'!CT9)/'08-19 Mean'!CT9</f>
        <v>4.807692307692327E-3</v>
      </c>
      <c r="CU10" s="98">
        <f>('08-19 Mean'!CU10-'08-19 Mean'!CU9)/'08-19 Mean'!CU9</f>
        <v>2.9761904761905185E-3</v>
      </c>
      <c r="CV10" s="98">
        <f>('08-19 Mean'!CV10-'08-19 Mean'!CV9)/'08-19 Mean'!CV9</f>
        <v>2.752293577981647E-2</v>
      </c>
      <c r="CW10" s="98">
        <f>('08-19 Mean'!CW10-'08-19 Mean'!CW9)/'08-19 Mean'!CW9</f>
        <v>2.1917808219178103E-2</v>
      </c>
      <c r="CX10" s="98">
        <f>('08-19 Mean'!CX10-'08-19 Mean'!CX9)/'08-19 Mean'!CX9</f>
        <v>2.881619937694712E-2</v>
      </c>
      <c r="CY10" s="98">
        <f>('08-19 Mean'!CY10-'08-19 Mean'!CY9)/'08-19 Mean'!CY9</f>
        <v>0.12256442489000624</v>
      </c>
      <c r="CZ10" s="98">
        <f>('08-19 Mean'!CZ10-'08-19 Mean'!CZ9)/'08-19 Mean'!CZ9</f>
        <v>-1.7959770114942528E-2</v>
      </c>
      <c r="DA10" s="98">
        <f>('08-19 Mean'!DA10-'08-19 Mean'!DA9)/'08-19 Mean'!DA9</f>
        <v>3.9254170755643695E-3</v>
      </c>
      <c r="DB10" s="98">
        <f>('08-19 Mean'!DB10-'08-19 Mean'!DB9)/'08-19 Mean'!DB9</f>
        <v>2.1870286576169001E-2</v>
      </c>
      <c r="DC10" s="98">
        <f>('08-19 Mean'!DC10-'08-19 Mean'!DC9)/'08-19 Mean'!DC9</f>
        <v>-7.4515648286138506E-4</v>
      </c>
      <c r="DD10" s="98">
        <f>('08-19 Mean'!DD10-'08-19 Mean'!DD9)/'08-19 Mean'!DD9</f>
        <v>4.0575916230366556E-2</v>
      </c>
      <c r="DE10" s="98">
        <f>('08-19 Mean'!DE10-'08-19 Mean'!DE9)/'08-19 Mean'!DE9</f>
        <v>-4.7945205479452031E-2</v>
      </c>
      <c r="DF10" s="98">
        <f>('08-19 Mean'!DF10-'08-19 Mean'!DF9)/'08-19 Mean'!DF9</f>
        <v>5.5710306406685697E-3</v>
      </c>
      <c r="DG10" s="98">
        <f>('08-19 Mean'!DG10-'08-19 Mean'!DG9)/'08-19 Mean'!DG9</f>
        <v>5.5327868852459113E-2</v>
      </c>
      <c r="DH10" s="98">
        <f>('08-19 Mean'!DH10-'08-19 Mean'!DH9)/'08-19 Mean'!DH9</f>
        <v>5.5327868852459113E-2</v>
      </c>
      <c r="DI10" s="98" t="e">
        <f>('08-19 Mean'!DI10-'08-19 Mean'!DI9)/'08-19 Mean'!DI9</f>
        <v>#DIV/0!</v>
      </c>
      <c r="DJ10" s="98">
        <f>('08-19 Mean'!DJ10-'08-19 Mean'!DJ9)/'08-19 Mean'!DJ9</f>
        <v>-5.0425671250818573E-2</v>
      </c>
      <c r="DK10" s="98">
        <f>('08-19 Mean'!DK10-'08-19 Mean'!DK9)/'08-19 Mean'!DK9</f>
        <v>-5.0425671250818573E-2</v>
      </c>
      <c r="DL10" s="98">
        <f>('08-19 Mean'!DL10-'08-19 Mean'!DL9)/'08-19 Mean'!DL9</f>
        <v>0.18676627534685167</v>
      </c>
    </row>
    <row r="11" spans="1:116" ht="15.75" x14ac:dyDescent="0.25">
      <c r="A11" s="95">
        <v>2016</v>
      </c>
      <c r="B11" s="98">
        <f>('08-19 Mean'!B11-'08-19 Mean'!B10)/'08-19 Mean'!B10</f>
        <v>3.0799475753604238E-2</v>
      </c>
      <c r="C11" s="98">
        <f>('08-19 Mean'!C11-'08-19 Mean'!C10)/'08-19 Mean'!C10</f>
        <v>3.0799475753604238E-2</v>
      </c>
      <c r="D11" s="98">
        <f>('08-19 Mean'!D11-'08-19 Mean'!D10)/'08-19 Mean'!D10</f>
        <v>4.1290322580645196E-2</v>
      </c>
      <c r="E11" s="98">
        <f>('08-19 Mean'!E11-'08-19 Mean'!E10)/'08-19 Mean'!E10</f>
        <v>4.6449900464498955E-2</v>
      </c>
      <c r="F11" s="98">
        <f>('08-19 Mean'!F11-'08-19 Mean'!F10)/'08-19 Mean'!F10</f>
        <v>2.948885976408919E-2</v>
      </c>
      <c r="G11" s="98">
        <f>('08-19 Mean'!G11-'08-19 Mean'!G10)/'08-19 Mean'!G10</f>
        <v>3.0303030303030328E-2</v>
      </c>
      <c r="H11" s="98">
        <f>('08-19 Mean'!H11-'08-19 Mean'!H10)/'08-19 Mean'!H10</f>
        <v>2.0771513353115813E-2</v>
      </c>
      <c r="I11" s="98">
        <f>('08-19 Mean'!I11-'08-19 Mean'!I10)/'08-19 Mean'!I10</f>
        <v>1.2253233492171526E-2</v>
      </c>
      <c r="J11" s="98">
        <f>('08-19 Mean'!J11-'08-19 Mean'!J10)/'08-19 Mean'!J10</f>
        <v>0.2948179271708683</v>
      </c>
      <c r="K11" s="98">
        <f>('08-19 Mean'!K11-'08-19 Mean'!K10)/'08-19 Mean'!K10</f>
        <v>-5.0281954887218053E-2</v>
      </c>
      <c r="L11" s="98" t="e">
        <f>('08-19 Mean'!L11-'08-19 Mean'!L10)/'08-19 Mean'!L10</f>
        <v>#VALUE!</v>
      </c>
      <c r="M11" s="98">
        <f>('08-19 Mean'!M11-'08-19 Mean'!M10)/'08-19 Mean'!M10</f>
        <v>-5.5257099002302468E-2</v>
      </c>
      <c r="N11" s="98" t="s">
        <v>510</v>
      </c>
      <c r="O11" s="98">
        <f>('08-19 Mean'!O11-'08-19 Mean'!O10)/'08-19 Mean'!O10</f>
        <v>1.0396361273554264E-2</v>
      </c>
      <c r="P11" s="98">
        <f>('08-19 Mean'!P11-'08-19 Mean'!P10)/'08-19 Mean'!P10</f>
        <v>-4.3795620437956186E-2</v>
      </c>
      <c r="Q11" s="98">
        <f>('08-19 Mean'!Q11-'08-19 Mean'!Q10)/'08-19 Mean'!Q10</f>
        <v>4.6449900464498955E-2</v>
      </c>
      <c r="R11" s="98">
        <f>('08-19 Mean'!R11-'08-19 Mean'!R10)/'08-19 Mean'!R10</f>
        <v>2.7575020275750192E-2</v>
      </c>
      <c r="S11" s="98">
        <f>('08-19 Mean'!S11-'08-19 Mean'!S10)/'08-19 Mean'!S10</f>
        <v>5.4068522483940125E-2</v>
      </c>
      <c r="T11" s="98" t="e">
        <f>('08-19 Mean'!T11-'08-19 Mean'!T10)/'08-19 Mean'!T10</f>
        <v>#VALUE!</v>
      </c>
      <c r="U11" s="98">
        <f>('08-19 Mean'!U11-'08-19 Mean'!U10)/'08-19 Mean'!U10</f>
        <v>4.7460449625312262E-2</v>
      </c>
      <c r="V11" s="98">
        <f>('08-19 Mean'!V11-'08-19 Mean'!V10)/'08-19 Mean'!V10</f>
        <v>2.0776874435411059E-2</v>
      </c>
      <c r="W11" s="98">
        <f>('08-19 Mean'!W11-'08-19 Mean'!W10)/'08-19 Mean'!W10</f>
        <v>6.057692307692298E-2</v>
      </c>
      <c r="X11" s="98">
        <f>('08-19 Mean'!X11-'08-19 Mean'!X10)/'08-19 Mean'!X10</f>
        <v>6.3368055555555594E-2</v>
      </c>
      <c r="Y11" s="98">
        <f>('08-19 Mean'!Y11-'08-19 Mean'!Y10)/'08-19 Mean'!Y10</f>
        <v>8.5048010973936911E-2</v>
      </c>
      <c r="Z11" s="98">
        <f>('08-19 Mean'!Z11-'08-19 Mean'!Z10)/'08-19 Mean'!Z10</f>
        <v>5.4149085794655383E-2</v>
      </c>
      <c r="AA11" s="98">
        <f>('08-19 Mean'!AA11-'08-19 Mean'!AA10)/'08-19 Mean'!AA10</f>
        <v>1.6224772457459444E-2</v>
      </c>
      <c r="AB11" s="98">
        <f>('08-19 Mean'!AB11-'08-19 Mean'!AB10)/'08-19 Mean'!AB10</f>
        <v>1.3864818024263547E-2</v>
      </c>
      <c r="AC11" s="98">
        <f>('08-19 Mean'!AC11-'08-19 Mean'!AC10)/'08-19 Mean'!AC10</f>
        <v>0.30842527582748236</v>
      </c>
      <c r="AD11" s="98">
        <f>('08-19 Mean'!AD11-'08-19 Mean'!AD10)/'08-19 Mean'!AD10</f>
        <v>1.1799410029498535E-2</v>
      </c>
      <c r="AE11" s="98">
        <f>('08-19 Mean'!AE11-'08-19 Mean'!AE10)/'08-19 Mean'!AE10</f>
        <v>-1.1412268188302436E-2</v>
      </c>
      <c r="AF11" s="98">
        <f>('08-19 Mean'!AF11-'08-19 Mean'!AF10)/'08-19 Mean'!AF10</f>
        <v>4.1038020519010239E-2</v>
      </c>
      <c r="AG11" s="98">
        <f>('08-19 Mean'!AG11-'08-19 Mean'!AG10)/'08-19 Mean'!AG10</f>
        <v>5.449189985272461E-2</v>
      </c>
      <c r="AH11" s="98">
        <f>('08-19 Mean'!AH11-'08-19 Mean'!AH10)/'08-19 Mean'!AH10</f>
        <v>3.2386363636363651E-2</v>
      </c>
      <c r="AI11" s="98">
        <f>('08-19 Mean'!AI11-'08-19 Mean'!AI10)/'08-19 Mean'!AI10</f>
        <v>6.7521944632005393E-2</v>
      </c>
      <c r="AJ11" s="98">
        <f>('08-19 Mean'!AJ11-'08-19 Mean'!AJ10)/'08-19 Mean'!AJ10</f>
        <v>2.3543990086740952E-2</v>
      </c>
      <c r="AK11" s="98">
        <f>('08-19 Mean'!AK11-'08-19 Mean'!AK10)/'08-19 Mean'!AK10</f>
        <v>6.084959816303092E-2</v>
      </c>
      <c r="AL11" s="98">
        <f>('08-19 Mean'!AL11-'08-19 Mean'!AL10)/'08-19 Mean'!AL10</f>
        <v>4.3343653250773988E-2</v>
      </c>
      <c r="AM11" s="98">
        <f>('08-19 Mean'!AM11-'08-19 Mean'!AM10)/'08-19 Mean'!AM10</f>
        <v>0.10784313725490187</v>
      </c>
      <c r="AN11" s="98">
        <f>('08-19 Mean'!AN11-'08-19 Mean'!AN10)/'08-19 Mean'!AN10</f>
        <v>5.1449275362318768E-2</v>
      </c>
      <c r="AO11" s="98">
        <f>('08-19 Mean'!AO11-'08-19 Mean'!AO10)/'08-19 Mean'!AO10</f>
        <v>2.3378141437755823E-2</v>
      </c>
      <c r="AP11" s="98">
        <f>('08-19 Mean'!AP11-'08-19 Mean'!AP10)/'08-19 Mean'!AP10</f>
        <v>2.6923076923076862E-2</v>
      </c>
      <c r="AQ11" s="98">
        <f>('08-19 Mean'!AQ11-'08-19 Mean'!AQ10)/'08-19 Mean'!AQ10</f>
        <v>2.6923076923076862E-2</v>
      </c>
      <c r="AR11" s="98">
        <f>('08-19 Mean'!AR11-'08-19 Mean'!AR10)/'08-19 Mean'!AR10</f>
        <v>1.4559894109861062E-2</v>
      </c>
      <c r="AS11" s="98">
        <f>('08-19 Mean'!AS11-'08-19 Mean'!AS10)/'08-19 Mean'!AS10</f>
        <v>-6.2322946175637078E-3</v>
      </c>
      <c r="AT11" s="98">
        <f>('08-19 Mean'!AT11-'08-19 Mean'!AT10)/'08-19 Mean'!AT10</f>
        <v>1.2399256044637279E-2</v>
      </c>
      <c r="AU11" s="98">
        <f>('08-19 Mean'!AU11-'08-19 Mean'!AU10)/'08-19 Mean'!AU10</f>
        <v>2.8839221341023819E-2</v>
      </c>
      <c r="AV11" s="98">
        <f>('08-19 Mean'!AV11-'08-19 Mean'!AV10)/'08-19 Mean'!AV10</f>
        <v>1.0007147962830634E-2</v>
      </c>
      <c r="AW11" s="98">
        <f>('08-19 Mean'!AW11-'08-19 Mean'!AW10)/'08-19 Mean'!AW10</f>
        <v>3.2450331125827826E-2</v>
      </c>
      <c r="AX11" s="98">
        <f>('08-19 Mean'!AX11-'08-19 Mean'!AX10)/'08-19 Mean'!AX10</f>
        <v>5.0541516245487354E-2</v>
      </c>
      <c r="AY11" s="98">
        <f>('08-19 Mean'!AY11-'08-19 Mean'!AY10)/'08-19 Mean'!AY10</f>
        <v>2.6248399487836232E-2</v>
      </c>
      <c r="AZ11" s="98">
        <f>('08-19 Mean'!AZ11-'08-19 Mean'!AZ10)/'08-19 Mean'!AZ10</f>
        <v>2.2095509622238097E-2</v>
      </c>
      <c r="BA11" s="98">
        <f>('08-19 Mean'!BA11-'08-19 Mean'!BA10)/'08-19 Mean'!BA10</f>
        <v>4.084967320261438E-2</v>
      </c>
      <c r="BB11" s="98">
        <f>('08-19 Mean'!BB11-'08-19 Mean'!BB10)/'08-19 Mean'!BB10</f>
        <v>2.66889074228524E-2</v>
      </c>
      <c r="BC11" s="98">
        <f>('08-19 Mean'!BC11-'08-19 Mean'!BC10)/'08-19 Mean'!BC10</f>
        <v>4.3243243243243162E-2</v>
      </c>
      <c r="BD11" s="98">
        <f>('08-19 Mean'!BD11-'08-19 Mean'!BD10)/'08-19 Mean'!BD10</f>
        <v>3.9814814814814789E-2</v>
      </c>
      <c r="BE11" s="98">
        <f>('08-19 Mean'!BE11-'08-19 Mean'!BE10)/'08-19 Mean'!BE10</f>
        <v>-5.3619302949061707E-3</v>
      </c>
      <c r="BF11" s="98">
        <f>('08-19 Mean'!BF11-'08-19 Mean'!BF10)/'08-19 Mean'!BF10</f>
        <v>7.3583517292126303E-3</v>
      </c>
      <c r="BG11" s="98">
        <f>('08-19 Mean'!BG11-'08-19 Mean'!BG10)/'08-19 Mean'!BG10</f>
        <v>4.8593350383631585E-2</v>
      </c>
      <c r="BH11" s="98">
        <f>('08-19 Mean'!BH11-'08-19 Mean'!BH10)/'08-19 Mean'!BH10</f>
        <v>-0.10957792207792205</v>
      </c>
      <c r="BI11" s="98">
        <f>('08-19 Mean'!BI11-'08-19 Mean'!BI10)/'08-19 Mean'!BI10</f>
        <v>1.6896120150187707E-2</v>
      </c>
      <c r="BJ11" s="98">
        <f>('08-19 Mean'!BJ11-'08-19 Mean'!BJ10)/'08-19 Mean'!BJ10</f>
        <v>-2.7611940298507536E-2</v>
      </c>
      <c r="BK11" s="98">
        <f>('08-19 Mean'!BK11-'08-19 Mean'!BK10)/'08-19 Mean'!BK10</f>
        <v>5.1369863013698752E-2</v>
      </c>
      <c r="BL11" s="98">
        <f>('08-19 Mean'!BL11-'08-19 Mean'!BL10)/'08-19 Mean'!BL10</f>
        <v>3.8784067085953985E-2</v>
      </c>
      <c r="BM11" s="98">
        <f>('08-19 Mean'!BM11-'08-19 Mean'!BM10)/'08-19 Mean'!BM10</f>
        <v>5.7579318448883691E-2</v>
      </c>
      <c r="BN11" s="98">
        <f>('08-19 Mean'!BN11-'08-19 Mean'!BN10)/'08-19 Mean'!BN10</f>
        <v>3.1807228915662657E-2</v>
      </c>
      <c r="BO11" s="98">
        <f>('08-19 Mean'!BO11-'08-19 Mean'!BO10)/'08-19 Mean'!BO10</f>
        <v>3.8743455497382118E-2</v>
      </c>
      <c r="BP11" s="98">
        <f>('08-19 Mean'!BP11-'08-19 Mean'!BP10)/'08-19 Mean'!BP10</f>
        <v>7.6789838337182351E-2</v>
      </c>
      <c r="BQ11" s="98">
        <f>('08-19 Mean'!BQ11-'08-19 Mean'!BQ10)/'08-19 Mean'!BQ10</f>
        <v>7.3510221835580744E-2</v>
      </c>
      <c r="BR11" s="98">
        <f>('08-19 Mean'!BR11-'08-19 Mean'!BR10)/'08-19 Mean'!BR10</f>
        <v>1.5197568389057788E-2</v>
      </c>
      <c r="BS11" s="98">
        <f>('08-19 Mean'!BS11-'08-19 Mean'!BS10)/'08-19 Mean'!BS10</f>
        <v>2.8610982925703618E-2</v>
      </c>
      <c r="BT11" s="98">
        <f>('08-19 Mean'!BT11-'08-19 Mean'!BT10)/'08-19 Mean'!BT10</f>
        <v>9.5584888484297158E-3</v>
      </c>
      <c r="BU11" s="98">
        <f>('08-19 Mean'!BU11-'08-19 Mean'!BU10)/'08-19 Mean'!BU10</f>
        <v>7.1090047393364813E-3</v>
      </c>
      <c r="BV11" s="98">
        <f>('08-19 Mean'!BV11-'08-19 Mean'!BV10)/'08-19 Mean'!BV10</f>
        <v>-6.2615101289133761E-3</v>
      </c>
      <c r="BW11" s="98">
        <f>('08-19 Mean'!BW11-'08-19 Mean'!BW10)/'08-19 Mean'!BW10</f>
        <v>-5.0022737608003383E-3</v>
      </c>
      <c r="BX11" s="98">
        <f>('08-19 Mean'!BX11-'08-19 Mean'!BX10)/'08-19 Mean'!BX10</f>
        <v>2.1303258145363324E-2</v>
      </c>
      <c r="BY11" s="98">
        <f>('08-19 Mean'!BY11-'08-19 Mean'!BY10)/'08-19 Mean'!BY10</f>
        <v>1.9354838709677465E-2</v>
      </c>
      <c r="BZ11" s="98">
        <f>('08-19 Mean'!BZ11-'08-19 Mean'!BZ10)/'08-19 Mean'!BZ10</f>
        <v>1.9354838709677465E-2</v>
      </c>
      <c r="CA11" s="98">
        <f>('08-19 Mean'!CA11-'08-19 Mean'!CA10)/'08-19 Mean'!CA10</f>
        <v>2.560163850486431E-2</v>
      </c>
      <c r="CB11" s="98">
        <f>('08-19 Mean'!CB11-'08-19 Mean'!CB10)/'08-19 Mean'!CB10</f>
        <v>2.0554984583761489E-2</v>
      </c>
      <c r="CC11" s="98">
        <f>('08-19 Mean'!CC11-'08-19 Mean'!CC10)/'08-19 Mean'!CC10</f>
        <v>1.880424300867891E-2</v>
      </c>
      <c r="CD11" s="98">
        <f>('08-19 Mean'!CD11-'08-19 Mean'!CD10)/'08-19 Mean'!CD10</f>
        <v>1.8789144050104355E-2</v>
      </c>
      <c r="CE11" s="98">
        <f>('08-19 Mean'!CE11-'08-19 Mean'!CE10)/'08-19 Mean'!CE10</f>
        <v>-9.5155709342561595E-3</v>
      </c>
      <c r="CF11" s="98">
        <f>('08-19 Mean'!CF11-'08-19 Mean'!CF10)/'08-19 Mean'!CF10</f>
        <v>8.6677367576243836E-2</v>
      </c>
      <c r="CG11" s="98">
        <f>('08-19 Mean'!CG11-'08-19 Mean'!CG10)/'08-19 Mean'!CG10</f>
        <v>3.524492234169653E-2</v>
      </c>
      <c r="CH11" s="98">
        <f>('08-19 Mean'!CH11-'08-19 Mean'!CH10)/'08-19 Mean'!CH10</f>
        <v>1.6000000000000045E-2</v>
      </c>
      <c r="CI11" s="98">
        <f>('08-19 Mean'!CI11-'08-19 Mean'!CI10)/'08-19 Mean'!CI10</f>
        <v>3.5390946502057589E-2</v>
      </c>
      <c r="CJ11" s="98">
        <f>('08-19 Mean'!CJ11-'08-19 Mean'!CJ10)/'08-19 Mean'!CJ10</f>
        <v>7.0498084291187729E-2</v>
      </c>
      <c r="CK11" s="98">
        <f>('08-19 Mean'!CK11-'08-19 Mean'!CK10)/'08-19 Mean'!CK10</f>
        <v>3.2315978456014312E-2</v>
      </c>
      <c r="CL11" s="98">
        <f>('08-19 Mean'!CL11-'08-19 Mean'!CL10)/'08-19 Mean'!CL10</f>
        <v>5.2840158520475605E-3</v>
      </c>
      <c r="CM11" s="98">
        <f>('08-19 Mean'!CM11-'08-19 Mean'!CM10)/'08-19 Mean'!CM10</f>
        <v>3.8815117466802947E-2</v>
      </c>
      <c r="CN11" s="98">
        <f>('08-19 Mean'!CN11-'08-19 Mean'!CN10)/'08-19 Mean'!CN10</f>
        <v>7.8341013824884759E-2</v>
      </c>
      <c r="CO11" s="98">
        <f>('08-19 Mean'!CO11-'08-19 Mean'!CO10)/'08-19 Mean'!CO10</f>
        <v>2.9062087186261524E-2</v>
      </c>
      <c r="CP11" s="98">
        <f>('08-19 Mean'!CP11-'08-19 Mean'!CP10)/'08-19 Mean'!CP10</f>
        <v>1.1009174311926587E-2</v>
      </c>
      <c r="CQ11" s="98">
        <f>('08-19 Mean'!CQ11-'08-19 Mean'!CQ10)/'08-19 Mean'!CQ10</f>
        <v>1.1009174311926587E-2</v>
      </c>
      <c r="CR11" s="98">
        <f>('08-19 Mean'!CR11-'08-19 Mean'!CR10)/'08-19 Mean'!CR10</f>
        <v>2.4067388688327231E-2</v>
      </c>
      <c r="CS11" s="98">
        <f>('08-19 Mean'!CS11-'08-19 Mean'!CS10)/'08-19 Mean'!CS10</f>
        <v>2.4067388688327231E-2</v>
      </c>
      <c r="CT11" s="98">
        <f>('08-19 Mean'!CT11-'08-19 Mean'!CT10)/'08-19 Mean'!CT10</f>
        <v>2.9391660970608319E-2</v>
      </c>
      <c r="CU11" s="98">
        <f>('08-19 Mean'!CU11-'08-19 Mean'!CU10)/'08-19 Mean'!CU10</f>
        <v>2.1364985163204713E-2</v>
      </c>
      <c r="CV11" s="98">
        <f>('08-19 Mean'!CV11-'08-19 Mean'!CV10)/'08-19 Mean'!CV10</f>
        <v>3.5714285714285657E-2</v>
      </c>
      <c r="CW11" s="98">
        <f>('08-19 Mean'!CW11-'08-19 Mean'!CW10)/'08-19 Mean'!CW10</f>
        <v>2.3235031277926702E-2</v>
      </c>
      <c r="CX11" s="98">
        <f>('08-19 Mean'!CX11-'08-19 Mean'!CX10)/'08-19 Mean'!CX10</f>
        <v>0.1529144587433762</v>
      </c>
      <c r="CY11" s="98">
        <f>('08-19 Mean'!CY11-'08-19 Mean'!CY10)/'08-19 Mean'!CY10</f>
        <v>-6.7189249720045353E-3</v>
      </c>
      <c r="CZ11" s="98">
        <f>('08-19 Mean'!CZ11-'08-19 Mean'!CZ10)/'08-19 Mean'!CZ10</f>
        <v>-7.3152889539135238E-4</v>
      </c>
      <c r="DA11" s="98">
        <f>('08-19 Mean'!DA11-'08-19 Mean'!DA10)/'08-19 Mean'!DA10</f>
        <v>6.9403714565004798E-2</v>
      </c>
      <c r="DB11" s="98">
        <f>('08-19 Mean'!DB11-'08-19 Mean'!DB10)/'08-19 Mean'!DB10</f>
        <v>0.25092250922509213</v>
      </c>
      <c r="DC11" s="98">
        <f>('08-19 Mean'!DC11-'08-19 Mean'!DC10)/'08-19 Mean'!DC10</f>
        <v>2.9082774049217046E-2</v>
      </c>
      <c r="DD11" s="98">
        <f>('08-19 Mean'!DD11-'08-19 Mean'!DD10)/'08-19 Mean'!DD10</f>
        <v>-9.4339622641509656E-3</v>
      </c>
      <c r="DE11" s="98">
        <f>('08-19 Mean'!DE11-'08-19 Mean'!DE10)/'08-19 Mean'!DE10</f>
        <v>1.4388489208633136E-2</v>
      </c>
      <c r="DF11" s="98">
        <f>('08-19 Mean'!DF11-'08-19 Mean'!DF10)/'08-19 Mean'!DF10</f>
        <v>5.817174515235464E-2</v>
      </c>
      <c r="DG11" s="98">
        <f>('08-19 Mean'!DG11-'08-19 Mean'!DG10)/'08-19 Mean'!DG10</f>
        <v>-1.0679611650485553E-2</v>
      </c>
      <c r="DH11" s="98">
        <f>('08-19 Mean'!DH11-'08-19 Mean'!DH10)/'08-19 Mean'!DH10</f>
        <v>-1.0679611650485553E-2</v>
      </c>
      <c r="DI11" s="98" t="e">
        <f>('08-19 Mean'!DI11-'08-19 Mean'!DI10)/'08-19 Mean'!DI10</f>
        <v>#DIV/0!</v>
      </c>
      <c r="DJ11" s="98">
        <f>('08-19 Mean'!DJ11-'08-19 Mean'!DJ10)/'08-19 Mean'!DJ10</f>
        <v>7.0344827586206873E-2</v>
      </c>
      <c r="DK11" s="98">
        <f>('08-19 Mean'!DK11-'08-19 Mean'!DK10)/'08-19 Mean'!DK10</f>
        <v>7.0344827586206873E-2</v>
      </c>
      <c r="DL11" s="98" t="e">
        <f>('08-19 Mean'!DL11-'08-19 Mean'!DL10)/'08-19 Mean'!DL10</f>
        <v>#VALUE!</v>
      </c>
    </row>
    <row r="12" spans="1:116" ht="15.75" x14ac:dyDescent="0.25">
      <c r="A12" s="95">
        <v>2017</v>
      </c>
      <c r="B12" s="98">
        <f>('08-19 Mean'!B12-'08-19 Mean'!B11)/'08-19 Mean'!B11</f>
        <v>2.7336300063572773E-2</v>
      </c>
      <c r="C12" s="98">
        <f>('08-19 Mean'!C12-'08-19 Mean'!C11)/'08-19 Mean'!C11</f>
        <v>2.7336300063572773E-2</v>
      </c>
      <c r="D12" s="98">
        <f>('08-19 Mean'!D12-'08-19 Mean'!D11)/'08-19 Mean'!D11</f>
        <v>1.6109045848822678E-2</v>
      </c>
      <c r="E12" s="98">
        <f>('08-19 Mean'!E12-'08-19 Mean'!E11)/'08-19 Mean'!E11</f>
        <v>1.9023462270133209E-2</v>
      </c>
      <c r="F12" s="98">
        <f>('08-19 Mean'!F12-'08-19 Mean'!F11)/'08-19 Mean'!F11</f>
        <v>2.8644175684277483E-2</v>
      </c>
      <c r="G12" s="98">
        <f>('08-19 Mean'!G12-'08-19 Mean'!G11)/'08-19 Mean'!G11</f>
        <v>4.1360294117646988E-2</v>
      </c>
      <c r="H12" s="98">
        <f>('08-19 Mean'!H12-'08-19 Mean'!H11)/'08-19 Mean'!H11</f>
        <v>3.2945736434108509E-2</v>
      </c>
      <c r="I12" s="98">
        <f>('08-19 Mean'!I12-'08-19 Mean'!I11)/'08-19 Mean'!I11</f>
        <v>0.1566913248150639</v>
      </c>
      <c r="J12" s="98" t="e">
        <f>('08-19 Mean'!J12-'08-19 Mean'!J11)/'08-19 Mean'!J11</f>
        <v>#VALUE!</v>
      </c>
      <c r="K12" s="98">
        <f>('08-19 Mean'!K12-'08-19 Mean'!K11)/'08-19 Mean'!K11</f>
        <v>7.6694705591291476E-2</v>
      </c>
      <c r="L12" s="98" t="e">
        <f>('08-19 Mean'!L12-'08-19 Mean'!L11)/'08-19 Mean'!L11</f>
        <v>#VALUE!</v>
      </c>
      <c r="M12" s="98">
        <f>('08-19 Mean'!M12-'08-19 Mean'!M11)/'08-19 Mean'!M11</f>
        <v>0.14080693203357711</v>
      </c>
      <c r="N12" s="98" t="s">
        <v>510</v>
      </c>
      <c r="O12" s="98">
        <f>('08-19 Mean'!O12-'08-19 Mean'!O11)/'08-19 Mean'!O11</f>
        <v>3.987138263665601E-2</v>
      </c>
      <c r="P12" s="98">
        <f>('08-19 Mean'!P12-'08-19 Mean'!P11)/'08-19 Mean'!P11</f>
        <v>0.12393354288280205</v>
      </c>
      <c r="Q12" s="98">
        <f>('08-19 Mean'!Q12-'08-19 Mean'!Q11)/'08-19 Mean'!Q11</f>
        <v>1.9023462270133209E-2</v>
      </c>
      <c r="R12" s="98">
        <f>('08-19 Mean'!R12-'08-19 Mean'!R11)/'08-19 Mean'!R11</f>
        <v>2.4467245461720639E-2</v>
      </c>
      <c r="S12" s="98">
        <f>('08-19 Mean'!S12-'08-19 Mean'!S11)/'08-19 Mean'!S11</f>
        <v>4.7232097511427103E-2</v>
      </c>
      <c r="T12" s="98" t="e">
        <f>('08-19 Mean'!T12-'08-19 Mean'!T11)/'08-19 Mean'!T11</f>
        <v>#VALUE!</v>
      </c>
      <c r="U12" s="98">
        <f>('08-19 Mean'!U12-'08-19 Mean'!U11)/'08-19 Mean'!U11</f>
        <v>0</v>
      </c>
      <c r="V12" s="98">
        <f>('08-19 Mean'!V12-'08-19 Mean'!V11)/'08-19 Mean'!V11</f>
        <v>0.10353982300884955</v>
      </c>
      <c r="W12" s="98">
        <f>('08-19 Mean'!W12-'08-19 Mean'!W11)/'08-19 Mean'!W11</f>
        <v>7.6155938349954655E-2</v>
      </c>
      <c r="X12" s="98">
        <f>('08-19 Mean'!X12-'08-19 Mean'!X11)/'08-19 Mean'!X11</f>
        <v>2.6122448979591859E-2</v>
      </c>
      <c r="Y12" s="98">
        <f>('08-19 Mean'!Y12-'08-19 Mean'!Y11)/'08-19 Mean'!Y11</f>
        <v>7.7117572692793859E-2</v>
      </c>
      <c r="Z12" s="98">
        <f>('08-19 Mean'!Z12-'08-19 Mean'!Z11)/'08-19 Mean'!Z11</f>
        <v>-3.1354236157438334E-2</v>
      </c>
      <c r="AA12" s="98">
        <f>('08-19 Mean'!AA12-'08-19 Mean'!AA11)/'08-19 Mean'!AA11</f>
        <v>-3.1152647975077909E-2</v>
      </c>
      <c r="AB12" s="98">
        <f>('08-19 Mean'!AB12-'08-19 Mean'!AB11)/'08-19 Mean'!AB11</f>
        <v>4.672364672364674E-2</v>
      </c>
      <c r="AC12" s="98">
        <f>('08-19 Mean'!AC12-'08-19 Mean'!AC11)/'08-19 Mean'!AC11</f>
        <v>-0.13760061326178613</v>
      </c>
      <c r="AD12" s="98">
        <f>('08-19 Mean'!AD12-'08-19 Mean'!AD11)/'08-19 Mean'!AD11</f>
        <v>3.0612244897959176E-2</v>
      </c>
      <c r="AE12" s="98">
        <f>('08-19 Mean'!AE12-'08-19 Mean'!AE11)/'08-19 Mean'!AE11</f>
        <v>6.6378066378066369E-2</v>
      </c>
      <c r="AF12" s="98">
        <f>('08-19 Mean'!AF12-'08-19 Mean'!AF11)/'08-19 Mean'!AF11</f>
        <v>4.6376811594202941E-2</v>
      </c>
      <c r="AG12" s="98">
        <f>('08-19 Mean'!AG12-'08-19 Mean'!AG11)/'08-19 Mean'!AG11</f>
        <v>3.2821229050279246E-2</v>
      </c>
      <c r="AH12" s="98">
        <f>('08-19 Mean'!AH12-'08-19 Mean'!AH11)/'08-19 Mean'!AH11</f>
        <v>-8.8057237204182785E-3</v>
      </c>
      <c r="AI12" s="98">
        <f>('08-19 Mean'!AI12-'08-19 Mean'!AI11)/'08-19 Mean'!AI11</f>
        <v>-3.9215686274509866E-2</v>
      </c>
      <c r="AJ12" s="98">
        <f>('08-19 Mean'!AJ12-'08-19 Mean'!AJ11)/'08-19 Mean'!AJ11</f>
        <v>5.0242130750605442E-2</v>
      </c>
      <c r="AK12" s="98">
        <f>('08-19 Mean'!AK12-'08-19 Mean'!AK11)/'08-19 Mean'!AK11</f>
        <v>2.6515151515151429E-2</v>
      </c>
      <c r="AL12" s="98">
        <f>('08-19 Mean'!AL12-'08-19 Mean'!AL11)/'08-19 Mean'!AL11</f>
        <v>2.5717111770524215E-2</v>
      </c>
      <c r="AM12" s="98">
        <f>('08-19 Mean'!AM12-'08-19 Mean'!AM11)/'08-19 Mean'!AM11</f>
        <v>8.0450522928398743E-3</v>
      </c>
      <c r="AN12" s="98">
        <f>('08-19 Mean'!AN12-'08-19 Mean'!AN11)/'08-19 Mean'!AN11</f>
        <v>3.5148173673328724E-2</v>
      </c>
      <c r="AO12" s="98">
        <f>('08-19 Mean'!AO12-'08-19 Mean'!AO11)/'08-19 Mean'!AO11</f>
        <v>-2.1130782410051455E-2</v>
      </c>
      <c r="AP12" s="98">
        <f>('08-19 Mean'!AP12-'08-19 Mean'!AP11)/'08-19 Mean'!AP11</f>
        <v>2.8089887640450504E-3</v>
      </c>
      <c r="AQ12" s="98">
        <f>('08-19 Mean'!AQ12-'08-19 Mean'!AQ11)/'08-19 Mean'!AQ11</f>
        <v>2.8089887640450504E-3</v>
      </c>
      <c r="AR12" s="98">
        <f>('08-19 Mean'!AR12-'08-19 Mean'!AR11)/'08-19 Mean'!AR11</f>
        <v>-1.1741682974559669E-2</v>
      </c>
      <c r="AS12" s="98">
        <f>('08-19 Mean'!AS12-'08-19 Mean'!AS11)/'08-19 Mean'!AS11</f>
        <v>2.8506271379703943E-3</v>
      </c>
      <c r="AT12" s="98">
        <f>('08-19 Mean'!AT12-'08-19 Mean'!AT11)/'08-19 Mean'!AT11</f>
        <v>-4.8377219840783789E-2</v>
      </c>
      <c r="AU12" s="98">
        <f>('08-19 Mean'!AU12-'08-19 Mean'!AU11)/'08-19 Mean'!AU11</f>
        <v>-7.7084793272599464E-3</v>
      </c>
      <c r="AV12" s="98">
        <f>('08-19 Mean'!AV12-'08-19 Mean'!AV11)/'08-19 Mean'!AV11</f>
        <v>4.6709129511677161E-2</v>
      </c>
      <c r="AW12" s="98">
        <f>('08-19 Mean'!AW12-'08-19 Mean'!AW11)/'08-19 Mean'!AW11</f>
        <v>3.6561898652982698E-2</v>
      </c>
      <c r="AX12" s="98">
        <f>('08-19 Mean'!AX12-'08-19 Mean'!AX11)/'08-19 Mean'!AX11</f>
        <v>3.7227949599083536E-2</v>
      </c>
      <c r="AY12" s="98">
        <f>('08-19 Mean'!AY12-'08-19 Mean'!AY11)/'08-19 Mean'!AY11</f>
        <v>6.238303181534622E-2</v>
      </c>
      <c r="AZ12" s="98">
        <f>('08-19 Mean'!AZ12-'08-19 Mean'!AZ11)/'08-19 Mean'!AZ11</f>
        <v>2.3709902370990226E-2</v>
      </c>
      <c r="BA12" s="98">
        <f>('08-19 Mean'!BA12-'08-19 Mean'!BA11)/'08-19 Mean'!BA11</f>
        <v>3.1397174254317137E-2</v>
      </c>
      <c r="BB12" s="98">
        <f>('08-19 Mean'!BB12-'08-19 Mean'!BB11)/'08-19 Mean'!BB11</f>
        <v>6.4987814784727774E-2</v>
      </c>
      <c r="BC12" s="98">
        <f>('08-19 Mean'!BC12-'08-19 Mean'!BC11)/'08-19 Mean'!BC11</f>
        <v>2.3316062176165882E-2</v>
      </c>
      <c r="BD12" s="98">
        <f>('08-19 Mean'!BD12-'08-19 Mean'!BD11)/'08-19 Mean'!BD11</f>
        <v>2.4933214603739925E-2</v>
      </c>
      <c r="BE12" s="98">
        <f>('08-19 Mean'!BE12-'08-19 Mean'!BE11)/'08-19 Mean'!BE11</f>
        <v>2.2237196765498658E-2</v>
      </c>
      <c r="BF12" s="98">
        <f>('08-19 Mean'!BF12-'08-19 Mean'!BF11)/'08-19 Mean'!BF11</f>
        <v>3.8714390065741504E-2</v>
      </c>
      <c r="BG12" s="98">
        <f>('08-19 Mean'!BG12-'08-19 Mean'!BG11)/'08-19 Mean'!BG11</f>
        <v>0.21097560975609764</v>
      </c>
      <c r="BH12" s="98">
        <f>('08-19 Mean'!BH12-'08-19 Mean'!BH11)/'08-19 Mean'!BH11</f>
        <v>3.281677301731991E-2</v>
      </c>
      <c r="BI12" s="98">
        <f>('08-19 Mean'!BI12-'08-19 Mean'!BI11)/'08-19 Mean'!BI11</f>
        <v>1.2307692307692046E-3</v>
      </c>
      <c r="BJ12" s="98">
        <f>('08-19 Mean'!BJ12-'08-19 Mean'!BJ11)/'08-19 Mean'!BJ11</f>
        <v>1.4581734458941004E-2</v>
      </c>
      <c r="BK12" s="98">
        <f>('08-19 Mean'!BK12-'08-19 Mean'!BK11)/'08-19 Mean'!BK11</f>
        <v>6.8403908794788165E-2</v>
      </c>
      <c r="BL12" s="98">
        <f>('08-19 Mean'!BL12-'08-19 Mean'!BL11)/'08-19 Mean'!BL11</f>
        <v>5.4490413723511516E-2</v>
      </c>
      <c r="BM12" s="98">
        <f>('08-19 Mean'!BM12-'08-19 Mean'!BM11)/'08-19 Mean'!BM11</f>
        <v>7.111111111111118E-2</v>
      </c>
      <c r="BN12" s="98">
        <f>('08-19 Mean'!BN12-'08-19 Mean'!BN11)/'08-19 Mean'!BN11</f>
        <v>1.1209715086408147E-2</v>
      </c>
      <c r="BO12" s="98">
        <f>('08-19 Mean'!BO12-'08-19 Mean'!BO11)/'08-19 Mean'!BO11</f>
        <v>1.2600806451612904E-2</v>
      </c>
      <c r="BP12" s="98">
        <f>('08-19 Mean'!BP12-'08-19 Mean'!BP11)/'08-19 Mean'!BP11</f>
        <v>6.8096514745308478E-2</v>
      </c>
      <c r="BQ12" s="98">
        <f>('08-19 Mean'!BQ12-'08-19 Mean'!BQ11)/'08-19 Mean'!BQ11</f>
        <v>-1.3371150729335425E-2</v>
      </c>
      <c r="BR12" s="98">
        <f>('08-19 Mean'!BR12-'08-19 Mean'!BR11)/'08-19 Mean'!BR11</f>
        <v>-4.9900199600798403E-2</v>
      </c>
      <c r="BS12" s="98">
        <f>('08-19 Mean'!BS12-'08-19 Mean'!BS11)/'08-19 Mean'!BS11</f>
        <v>1.9291161956034083E-2</v>
      </c>
      <c r="BT12" s="98">
        <f>('08-19 Mean'!BT12-'08-19 Mean'!BT11)/'08-19 Mean'!BT11</f>
        <v>0.13660955816050502</v>
      </c>
      <c r="BU12" s="98">
        <f>('08-19 Mean'!BU12-'08-19 Mean'!BU11)/'08-19 Mean'!BU11</f>
        <v>5.6078431372549011E-2</v>
      </c>
      <c r="BV12" s="98">
        <f>('08-19 Mean'!BV12-'08-19 Mean'!BV11)/'08-19 Mean'!BV11</f>
        <v>6.2268346923647133E-2</v>
      </c>
      <c r="BW12" s="98">
        <f>('08-19 Mean'!BW12-'08-19 Mean'!BW11)/'08-19 Mean'!BW11</f>
        <v>7.4497257769652769E-2</v>
      </c>
      <c r="BX12" s="98">
        <f>('08-19 Mean'!BX12-'08-19 Mean'!BX11)/'08-19 Mean'!BX11</f>
        <v>3.8854805725971345E-2</v>
      </c>
      <c r="BY12" s="98">
        <f>('08-19 Mean'!BY12-'08-19 Mean'!BY11)/'08-19 Mean'!BY11</f>
        <v>7.5949367088607098E-3</v>
      </c>
      <c r="BZ12" s="98">
        <f>('08-19 Mean'!BZ12-'08-19 Mean'!BZ11)/'08-19 Mean'!BZ11</f>
        <v>7.5949367088607098E-3</v>
      </c>
      <c r="CA12" s="98">
        <f>('08-19 Mean'!CA12-'08-19 Mean'!CA11)/'08-19 Mean'!CA11</f>
        <v>3.6445332001997024E-2</v>
      </c>
      <c r="CB12" s="98">
        <f>('08-19 Mean'!CB12-'08-19 Mean'!CB11)/'08-19 Mean'!CB11</f>
        <v>4.4813695871097715E-2</v>
      </c>
      <c r="CC12" s="98">
        <f>('08-19 Mean'!CC12-'08-19 Mean'!CC11)/'08-19 Mean'!CC11</f>
        <v>5.3005205868433554E-2</v>
      </c>
      <c r="CD12" s="98">
        <f>('08-19 Mean'!CD12-'08-19 Mean'!CD11)/'08-19 Mean'!CD11</f>
        <v>3.1249999999999972E-2</v>
      </c>
      <c r="CE12" s="98">
        <f>('08-19 Mean'!CE12-'08-19 Mean'!CE11)/'08-19 Mean'!CE11</f>
        <v>-4.3668122270741428E-3</v>
      </c>
      <c r="CF12" s="98">
        <f>('08-19 Mean'!CF12-'08-19 Mean'!CF11)/'08-19 Mean'!CF11</f>
        <v>1.5263417035942998E-2</v>
      </c>
      <c r="CG12" s="98">
        <f>('08-19 Mean'!CG12-'08-19 Mean'!CG11)/'08-19 Mean'!CG11</f>
        <v>6.4627813040969484E-2</v>
      </c>
      <c r="CH12" s="98">
        <f>('08-19 Mean'!CH12-'08-19 Mean'!CH11)/'08-19 Mean'!CH11</f>
        <v>2.5053686471009279E-2</v>
      </c>
      <c r="CI12" s="98">
        <f>('08-19 Mean'!CI12-'08-19 Mean'!CI11)/'08-19 Mean'!CI11</f>
        <v>4.3720190779014366E-2</v>
      </c>
      <c r="CJ12" s="98">
        <f>('08-19 Mean'!CJ12-'08-19 Mean'!CJ11)/'08-19 Mean'!CJ11</f>
        <v>2.2190408017179579E-2</v>
      </c>
      <c r="CK12" s="98">
        <f>('08-19 Mean'!CK12-'08-19 Mean'!CK11)/'08-19 Mean'!CK11</f>
        <v>6.4347826086956536E-2</v>
      </c>
      <c r="CL12" s="98">
        <f>('08-19 Mean'!CL12-'08-19 Mean'!CL11)/'08-19 Mean'!CL11</f>
        <v>3.9421813403415712E-3</v>
      </c>
      <c r="CM12" s="98">
        <f>('08-19 Mean'!CM12-'08-19 Mean'!CM11)/'08-19 Mean'!CM11</f>
        <v>6.3913470993117047E-2</v>
      </c>
      <c r="CN12" s="98">
        <f>('08-19 Mean'!CN12-'08-19 Mean'!CN11)/'08-19 Mean'!CN11</f>
        <v>1.1965811965812015E-2</v>
      </c>
      <c r="CO12" s="98">
        <f>('08-19 Mean'!CO12-'08-19 Mean'!CO11)/'08-19 Mean'!CO11</f>
        <v>5.8408215661103872E-2</v>
      </c>
      <c r="CP12" s="98">
        <f>('08-19 Mean'!CP12-'08-19 Mean'!CP11)/'08-19 Mean'!CP11</f>
        <v>1.6938898971566699E-2</v>
      </c>
      <c r="CQ12" s="98">
        <f>('08-19 Mean'!CQ12-'08-19 Mean'!CQ11)/'08-19 Mean'!CQ11</f>
        <v>1.6938898971566699E-2</v>
      </c>
      <c r="CR12" s="98">
        <f>('08-19 Mean'!CR12-'08-19 Mean'!CR11)/'08-19 Mean'!CR11</f>
        <v>1.9976498237367794E-2</v>
      </c>
      <c r="CS12" s="98">
        <f>('08-19 Mean'!CS12-'08-19 Mean'!CS11)/'08-19 Mean'!CS11</f>
        <v>1.9976498237367794E-2</v>
      </c>
      <c r="CT12" s="98">
        <f>('08-19 Mean'!CT12-'08-19 Mean'!CT11)/'08-19 Mean'!CT11</f>
        <v>1.394422310756966E-2</v>
      </c>
      <c r="CU12" s="98">
        <f>('08-19 Mean'!CU12-'08-19 Mean'!CU11)/'08-19 Mean'!CU11</f>
        <v>1.1040092969203819E-2</v>
      </c>
      <c r="CV12" s="98">
        <f>('08-19 Mean'!CV12-'08-19 Mean'!CV11)/'08-19 Mean'!CV11</f>
        <v>2.9693486590038363E-2</v>
      </c>
      <c r="CW12" s="98">
        <f>('08-19 Mean'!CW12-'08-19 Mean'!CW11)/'08-19 Mean'!CW11</f>
        <v>3.2314410480349436E-2</v>
      </c>
      <c r="CX12" s="98">
        <f>('08-19 Mean'!CX12-'08-19 Mean'!CX11)/'08-19 Mean'!CX11</f>
        <v>1.1162179908076161E-2</v>
      </c>
      <c r="CY12" s="98">
        <f>('08-19 Mean'!CY12-'08-19 Mean'!CY11)/'08-19 Mean'!CY11</f>
        <v>0.13134160090191668</v>
      </c>
      <c r="CZ12" s="98">
        <f>('08-19 Mean'!CZ12-'08-19 Mean'!CZ11)/'08-19 Mean'!CZ11</f>
        <v>7.686676427525628E-2</v>
      </c>
      <c r="DA12" s="98">
        <f>('08-19 Mean'!DA12-'08-19 Mean'!DA11)/'08-19 Mean'!DA11</f>
        <v>4.0219378427788055E-2</v>
      </c>
      <c r="DB12" s="98">
        <f>('08-19 Mean'!DB12-'08-19 Mean'!DB11)/'08-19 Mean'!DB11</f>
        <v>-3.4218289085545625E-2</v>
      </c>
      <c r="DC12" s="98">
        <f>('08-19 Mean'!DC12-'08-19 Mean'!DC11)/'08-19 Mean'!DC11</f>
        <v>3.2608695652173857E-2</v>
      </c>
      <c r="DD12" s="98">
        <f>('08-19 Mean'!DD12-'08-19 Mean'!DD11)/'08-19 Mean'!DD11</f>
        <v>3.3015873015872992E-2</v>
      </c>
      <c r="DE12" s="98">
        <f>('08-19 Mean'!DE12-'08-19 Mean'!DE11)/'08-19 Mean'!DE11</f>
        <v>7.0921985815602814E-2</v>
      </c>
      <c r="DF12" s="98">
        <f>('08-19 Mean'!DF12-'08-19 Mean'!DF11)/'08-19 Mean'!DF11</f>
        <v>1.1343804537521728E-2</v>
      </c>
      <c r="DG12" s="98">
        <f>('08-19 Mean'!DG12-'08-19 Mean'!DG11)/'08-19 Mean'!DG11</f>
        <v>7.0657507360157079E-2</v>
      </c>
      <c r="DH12" s="98">
        <f>('08-19 Mean'!DH12-'08-19 Mean'!DH11)/'08-19 Mean'!DH11</f>
        <v>7.0657507360157079E-2</v>
      </c>
      <c r="DI12" s="98" t="e">
        <f>('08-19 Mean'!DI12-'08-19 Mean'!DI11)/'08-19 Mean'!DI11</f>
        <v>#DIV/0!</v>
      </c>
      <c r="DJ12" s="98">
        <f>('08-19 Mean'!DJ12-'08-19 Mean'!DJ11)/'08-19 Mean'!DJ11</f>
        <v>7.7319587628866624E-3</v>
      </c>
      <c r="DK12" s="98">
        <f>('08-19 Mean'!DK12-'08-19 Mean'!DK11)/'08-19 Mean'!DK11</f>
        <v>7.7319587628866624E-3</v>
      </c>
      <c r="DL12" s="98" t="e">
        <f>('08-19 Mean'!DL12-'08-19 Mean'!DL11)/'08-19 Mean'!DL11</f>
        <v>#VALUE!</v>
      </c>
    </row>
    <row r="13" spans="1:116" ht="15.75" x14ac:dyDescent="0.25">
      <c r="A13" s="95">
        <v>2018</v>
      </c>
      <c r="B13" s="98">
        <f>('08-19 Mean'!B13-'08-19 Mean'!B12)/'08-19 Mean'!B12</f>
        <v>3.4034653465346579E-2</v>
      </c>
      <c r="C13" s="98">
        <f>('08-19 Mean'!C13-'08-19 Mean'!C12)/'08-19 Mean'!C12</f>
        <v>3.4034653465346579E-2</v>
      </c>
      <c r="D13" s="98">
        <f>('08-19 Mean'!D13-'08-19 Mean'!D12)/'08-19 Mean'!D12</f>
        <v>3.3536585365853702E-2</v>
      </c>
      <c r="E13" s="98">
        <f>('08-19 Mean'!E13-'08-19 Mean'!E12)/'08-19 Mean'!E12</f>
        <v>2.6757934038581187E-2</v>
      </c>
      <c r="F13" s="98">
        <f>('08-19 Mean'!F13-'08-19 Mean'!F12)/'08-19 Mean'!F12</f>
        <v>3.3415841584158362E-2</v>
      </c>
      <c r="G13" s="98">
        <f>('08-19 Mean'!G13-'08-19 Mean'!G12)/'08-19 Mean'!G12</f>
        <v>2.5595763459841055E-2</v>
      </c>
      <c r="H13" s="98">
        <f>('08-19 Mean'!H13-'08-19 Mean'!H12)/'08-19 Mean'!H12</f>
        <v>3.752345215759853E-2</v>
      </c>
      <c r="I13" s="98">
        <f>('08-19 Mean'!I13-'08-19 Mean'!I12)/'08-19 Mean'!I12</f>
        <v>-9.5930232558139455E-2</v>
      </c>
      <c r="J13" s="98" t="e">
        <f>('08-19 Mean'!J13-'08-19 Mean'!J12)/'08-19 Mean'!J12</f>
        <v>#VALUE!</v>
      </c>
      <c r="K13" s="98">
        <f>('08-19 Mean'!K13-'08-19 Mean'!K12)/'08-19 Mean'!K12</f>
        <v>6.755514705882347E-2</v>
      </c>
      <c r="L13" s="98" t="e">
        <f>('08-19 Mean'!L13-'08-19 Mean'!L12)/'08-19 Mean'!L12</f>
        <v>#VALUE!</v>
      </c>
      <c r="M13" s="98">
        <f>('08-19 Mean'!M13-'08-19 Mean'!M12)/'08-19 Mean'!M12</f>
        <v>6.598623308806062E-2</v>
      </c>
      <c r="N13" s="98" t="s">
        <v>510</v>
      </c>
      <c r="O13" s="98">
        <f>('08-19 Mean'!O13-'08-19 Mean'!O12)/'08-19 Mean'!O12</f>
        <v>6.6790352504638106E-2</v>
      </c>
      <c r="P13" s="98">
        <f>('08-19 Mean'!P13-'08-19 Mean'!P12)/'08-19 Mean'!P12</f>
        <v>-0.14502596883739521</v>
      </c>
      <c r="Q13" s="98">
        <f>('08-19 Mean'!Q13-'08-19 Mean'!Q12)/'08-19 Mean'!Q12</f>
        <v>2.6757934038581187E-2</v>
      </c>
      <c r="R13" s="98">
        <f>('08-19 Mean'!R13-'08-19 Mean'!R12)/'08-19 Mean'!R12</f>
        <v>2.696456086286592E-2</v>
      </c>
      <c r="S13" s="98">
        <f>('08-19 Mean'!S13-'08-19 Mean'!S12)/'08-19 Mean'!S12</f>
        <v>-4.3161978661493718E-2</v>
      </c>
      <c r="T13" s="98" t="e">
        <f>('08-19 Mean'!T13-'08-19 Mean'!T12)/'08-19 Mean'!T12</f>
        <v>#VALUE!</v>
      </c>
      <c r="U13" s="98">
        <f>('08-19 Mean'!U13-'08-19 Mean'!U12)/'08-19 Mean'!U12</f>
        <v>4.2925278219395797E-2</v>
      </c>
      <c r="V13" s="98">
        <f>('08-19 Mean'!V13-'08-19 Mean'!V12)/'08-19 Mean'!V12</f>
        <v>-8.7409783480352832E-2</v>
      </c>
      <c r="W13" s="98">
        <f>('08-19 Mean'!W13-'08-19 Mean'!W12)/'08-19 Mean'!W12</f>
        <v>-4.8020219039595496E-2</v>
      </c>
      <c r="X13" s="98">
        <f>('08-19 Mean'!X13-'08-19 Mean'!X12)/'08-19 Mean'!X12</f>
        <v>3.9777247414478918E-2</v>
      </c>
      <c r="Y13" s="98">
        <f>('08-19 Mean'!Y13-'08-19 Mean'!Y12)/'08-19 Mean'!Y12</f>
        <v>2.9342723004695255E-3</v>
      </c>
      <c r="Z13" s="98">
        <f>('08-19 Mean'!Z13-'08-19 Mean'!Z12)/'08-19 Mean'!Z12</f>
        <v>2.8925619834710741E-2</v>
      </c>
      <c r="AA13" s="98">
        <f>('08-19 Mean'!AA13-'08-19 Mean'!AA12)/'08-19 Mean'!AA12</f>
        <v>2.6125401929260536E-2</v>
      </c>
      <c r="AB13" s="98">
        <f>('08-19 Mean'!AB13-'08-19 Mean'!AB12)/'08-19 Mean'!AB12</f>
        <v>7.1856287425149712E-2</v>
      </c>
      <c r="AC13" s="98">
        <f>('08-19 Mean'!AC13-'08-19 Mean'!AC12)/'08-19 Mean'!AC12</f>
        <v>-4.4888888888888957E-2</v>
      </c>
      <c r="AD13" s="98">
        <f>('08-19 Mean'!AD13-'08-19 Mean'!AD12)/'08-19 Mean'!AD12</f>
        <v>1.5558698727015478E-2</v>
      </c>
      <c r="AE13" s="98">
        <f>('08-19 Mean'!AE13-'08-19 Mean'!AE12)/'08-19 Mean'!AE12</f>
        <v>1.3531799729364919E-3</v>
      </c>
      <c r="AF13" s="98">
        <f>('08-19 Mean'!AF13-'08-19 Mean'!AF12)/'08-19 Mean'!AF12</f>
        <v>1.1080332409972062E-3</v>
      </c>
      <c r="AG13" s="98">
        <f>('08-19 Mean'!AG13-'08-19 Mean'!AG12)/'08-19 Mean'!AG12</f>
        <v>2.6369168356998013E-2</v>
      </c>
      <c r="AH13" s="98">
        <f>('08-19 Mean'!AH13-'08-19 Mean'!AH12)/'08-19 Mean'!AH12</f>
        <v>7.3292615213769938E-2</v>
      </c>
      <c r="AI13" s="98">
        <f>('08-19 Mean'!AI13-'08-19 Mean'!AI12)/'08-19 Mean'!AI12</f>
        <v>7.2416063199474134E-3</v>
      </c>
      <c r="AJ13" s="98">
        <f>('08-19 Mean'!AJ13-'08-19 Mean'!AJ12)/'08-19 Mean'!AJ12</f>
        <v>4.6109510086454345E-3</v>
      </c>
      <c r="AK13" s="98">
        <f>('08-19 Mean'!AK13-'08-19 Mean'!AK12)/'08-19 Mean'!AK12</f>
        <v>-3.1628887717447931E-3</v>
      </c>
      <c r="AL13" s="98">
        <f>('08-19 Mean'!AL13-'08-19 Mean'!AL12)/'08-19 Mean'!AL12</f>
        <v>5.3037608486017428E-2</v>
      </c>
      <c r="AM13" s="98">
        <f>('08-19 Mean'!AM13-'08-19 Mean'!AM12)/'08-19 Mean'!AM12</f>
        <v>-7.9808459696727573E-3</v>
      </c>
      <c r="AN13" s="98">
        <f>('08-19 Mean'!AN13-'08-19 Mean'!AN12)/'08-19 Mean'!AN12</f>
        <v>2.7962716378162448E-2</v>
      </c>
      <c r="AO13" s="98">
        <f>('08-19 Mean'!AO13-'08-19 Mean'!AO12)/'08-19 Mean'!AO12</f>
        <v>7.5845974329054877E-2</v>
      </c>
      <c r="AP13" s="98">
        <f>('08-19 Mean'!AP13-'08-19 Mean'!AP12)/'08-19 Mean'!AP12</f>
        <v>6.8160597572362147E-2</v>
      </c>
      <c r="AQ13" s="98">
        <f>('08-19 Mean'!AQ13-'08-19 Mean'!AQ12)/'08-19 Mean'!AQ12</f>
        <v>6.8160597572362147E-2</v>
      </c>
      <c r="AR13" s="98">
        <f>('08-19 Mean'!AR13-'08-19 Mean'!AR12)/'08-19 Mean'!AR12</f>
        <v>3.6963696369636999E-2</v>
      </c>
      <c r="AS13" s="98">
        <f>('08-19 Mean'!AS13-'08-19 Mean'!AS12)/'08-19 Mean'!AS12</f>
        <v>6.4809550881182523E-2</v>
      </c>
      <c r="AT13" s="98">
        <f>('08-19 Mean'!AT13-'08-19 Mean'!AT12)/'08-19 Mean'!AT12</f>
        <v>-5.0193050193050155E-2</v>
      </c>
      <c r="AU13" s="98">
        <f>('08-19 Mean'!AU13-'08-19 Mean'!AU12)/'08-19 Mean'!AU12</f>
        <v>2.7542372881355973E-2</v>
      </c>
      <c r="AV13" s="98">
        <f>('08-19 Mean'!AV13-'08-19 Mean'!AV12)/'08-19 Mean'!AV12</f>
        <v>3.3806626098715348E-2</v>
      </c>
      <c r="AW13" s="98">
        <f>('08-19 Mean'!AW13-'08-19 Mean'!AW12)/'08-19 Mean'!AW12</f>
        <v>4.7029702970297127E-2</v>
      </c>
      <c r="AX13" s="98">
        <f>('08-19 Mean'!AX13-'08-19 Mean'!AX12)/'08-19 Mean'!AX12</f>
        <v>6.0739922694643921E-2</v>
      </c>
      <c r="AY13" s="98">
        <f>('08-19 Mean'!AY13-'08-19 Mean'!AY12)/'08-19 Mean'!AY12</f>
        <v>5.2260716382853817E-2</v>
      </c>
      <c r="AZ13" s="98">
        <f>('08-19 Mean'!AZ13-'08-19 Mean'!AZ12)/'08-19 Mean'!AZ12</f>
        <v>3.6784741144414233E-2</v>
      </c>
      <c r="BA13" s="98">
        <f>('08-19 Mean'!BA13-'08-19 Mean'!BA12)/'08-19 Mean'!BA12</f>
        <v>2.5114155251141558E-2</v>
      </c>
      <c r="BB13" s="98">
        <f>('08-19 Mean'!BB13-'08-19 Mean'!BB12)/'08-19 Mean'!BB12</f>
        <v>4.1952707856598076E-2</v>
      </c>
      <c r="BC13" s="98">
        <f>('08-19 Mean'!BC13-'08-19 Mean'!BC12)/'08-19 Mean'!BC12</f>
        <v>1.4556962025316481E-2</v>
      </c>
      <c r="BD13" s="98">
        <f>('08-19 Mean'!BD13-'08-19 Mean'!BD12)/'08-19 Mean'!BD12</f>
        <v>1.9982623805386658E-2</v>
      </c>
      <c r="BE13" s="98">
        <f>('08-19 Mean'!BE13-'08-19 Mean'!BE12)/'08-19 Mean'!BE12</f>
        <v>-3.0982201713909072E-2</v>
      </c>
      <c r="BF13" s="98">
        <f>('08-19 Mean'!BF13-'08-19 Mean'!BF12)/'08-19 Mean'!BF12</f>
        <v>-2.6019690576652672E-2</v>
      </c>
      <c r="BG13" s="98">
        <f>('08-19 Mean'!BG13-'08-19 Mean'!BG12)/'08-19 Mean'!BG12</f>
        <v>-1.2588116817724069E-2</v>
      </c>
      <c r="BH13" s="98">
        <f>('08-19 Mean'!BH13-'08-19 Mean'!BH12)/'08-19 Mean'!BH12</f>
        <v>-7.1491615180935608E-2</v>
      </c>
      <c r="BI13" s="98">
        <f>('08-19 Mean'!BI13-'08-19 Mean'!BI12)/'08-19 Mean'!BI12</f>
        <v>-2.4585125998770221E-3</v>
      </c>
      <c r="BJ13" s="98">
        <f>('08-19 Mean'!BJ13-'08-19 Mean'!BJ12)/'08-19 Mean'!BJ12</f>
        <v>5.1437216338880459E-2</v>
      </c>
      <c r="BK13" s="98">
        <f>('08-19 Mean'!BK13-'08-19 Mean'!BK12)/'08-19 Mean'!BK12</f>
        <v>3.6585365853658479E-2</v>
      </c>
      <c r="BL13" s="98">
        <f>('08-19 Mean'!BL13-'08-19 Mean'!BL12)/'08-19 Mean'!BL12</f>
        <v>4.4976076555023989E-2</v>
      </c>
      <c r="BM13" s="98">
        <f>('08-19 Mean'!BM13-'08-19 Mean'!BM12)/'08-19 Mean'!BM12</f>
        <v>3.1120331950207355E-2</v>
      </c>
      <c r="BN13" s="98">
        <f>('08-19 Mean'!BN13-'08-19 Mean'!BN12)/'08-19 Mean'!BN12</f>
        <v>8.314087759815246E-2</v>
      </c>
      <c r="BO13" s="98">
        <f>('08-19 Mean'!BO13-'08-19 Mean'!BO12)/'08-19 Mean'!BO12</f>
        <v>4.7287207565953178E-2</v>
      </c>
      <c r="BP13" s="98">
        <f>('08-19 Mean'!BP13-'08-19 Mean'!BP12)/'08-19 Mean'!BP12</f>
        <v>-7.0281124497992065E-2</v>
      </c>
      <c r="BQ13" s="98">
        <f>('08-19 Mean'!BQ13-'08-19 Mean'!BQ12)/'08-19 Mean'!BQ12</f>
        <v>5.6673511293634453E-2</v>
      </c>
      <c r="BR13" s="98">
        <f>('08-19 Mean'!BR13-'08-19 Mean'!BR12)/'08-19 Mean'!BR12</f>
        <v>0.14285714285714299</v>
      </c>
      <c r="BS13" s="98">
        <f>('08-19 Mean'!BS13-'08-19 Mean'!BS12)/'08-19 Mean'!BS12</f>
        <v>6.4700704225352221E-2</v>
      </c>
      <c r="BT13" s="98">
        <f>('08-19 Mean'!BT13-'08-19 Mean'!BT12)/'08-19 Mean'!BT12</f>
        <v>3.9270130900436274E-2</v>
      </c>
      <c r="BU13" s="98">
        <f>('08-19 Mean'!BU13-'08-19 Mean'!BU12)/'08-19 Mean'!BU12</f>
        <v>3.4533976977348668E-2</v>
      </c>
      <c r="BV13" s="98">
        <f>('08-19 Mean'!BV13-'08-19 Mean'!BV12)/'08-19 Mean'!BV12</f>
        <v>2.4424284717376107E-2</v>
      </c>
      <c r="BW13" s="98">
        <f>('08-19 Mean'!BW13-'08-19 Mean'!BW12)/'08-19 Mean'!BW12</f>
        <v>4.6788600595491035E-3</v>
      </c>
      <c r="BX13" s="98">
        <f>('08-19 Mean'!BX13-'08-19 Mean'!BX12)/'08-19 Mean'!BX12</f>
        <v>7.322834645669303E-2</v>
      </c>
      <c r="BY13" s="98">
        <f>('08-19 Mean'!BY13-'08-19 Mean'!BY12)/'08-19 Mean'!BY12</f>
        <v>5.6532663316582937E-2</v>
      </c>
      <c r="BZ13" s="98">
        <f>('08-19 Mean'!BZ13-'08-19 Mean'!BZ12)/'08-19 Mean'!BZ12</f>
        <v>5.6532663316582937E-2</v>
      </c>
      <c r="CA13" s="98">
        <f>('08-19 Mean'!CA13-'08-19 Mean'!CA12)/'08-19 Mean'!CA12</f>
        <v>4.8651252408477744E-2</v>
      </c>
      <c r="CB13" s="98">
        <f>('08-19 Mean'!CB13-'08-19 Mean'!CB12)/'08-19 Mean'!CB12</f>
        <v>6.216867469879514E-2</v>
      </c>
      <c r="CC13" s="98">
        <f>('08-19 Mean'!CC13-'08-19 Mean'!CC12)/'08-19 Mean'!CC12</f>
        <v>0.12134831460674154</v>
      </c>
      <c r="CD13" s="98">
        <f>('08-19 Mean'!CD13-'08-19 Mean'!CD12)/'08-19 Mean'!CD12</f>
        <v>5.9612518628912566E-3</v>
      </c>
      <c r="CE13" s="98">
        <f>('08-19 Mean'!CE13-'08-19 Mean'!CE12)/'08-19 Mean'!CE12</f>
        <v>5.5701754385964891E-2</v>
      </c>
      <c r="CF13" s="98">
        <f>('08-19 Mean'!CF13-'08-19 Mean'!CF12)/'08-19 Mean'!CF12</f>
        <v>3.5402521823472373E-2</v>
      </c>
      <c r="CG13" s="98">
        <f>('08-19 Mean'!CG13-'08-19 Mean'!CG12)/'08-19 Mean'!CG12</f>
        <v>-2.7100271002710413E-3</v>
      </c>
      <c r="CH13" s="98">
        <f>('08-19 Mean'!CH13-'08-19 Mean'!CH12)/'08-19 Mean'!CH12</f>
        <v>1.1173184357541908E-2</v>
      </c>
      <c r="CI13" s="98">
        <f>('08-19 Mean'!CI13-'08-19 Mean'!CI12)/'08-19 Mean'!CI12</f>
        <v>8.225437928408226E-2</v>
      </c>
      <c r="CJ13" s="98">
        <f>('08-19 Mean'!CJ13-'08-19 Mean'!CJ12)/'08-19 Mean'!CJ12</f>
        <v>5.6722689075630287E-2</v>
      </c>
      <c r="CK13" s="98">
        <f>('08-19 Mean'!CK13-'08-19 Mean'!CK12)/'08-19 Mean'!CK12</f>
        <v>8.9869281045751606E-2</v>
      </c>
      <c r="CL13" s="98">
        <f>('08-19 Mean'!CL13-'08-19 Mean'!CL12)/'08-19 Mean'!CL12</f>
        <v>8.0497382198953027E-2</v>
      </c>
      <c r="CM13" s="98">
        <f>('08-19 Mean'!CM13-'08-19 Mean'!CM12)/'08-19 Mean'!CM12</f>
        <v>2.7726432532347405E-2</v>
      </c>
      <c r="CN13" s="98">
        <f>('08-19 Mean'!CN13-'08-19 Mean'!CN12)/'08-19 Mean'!CN12</f>
        <v>3.8851351351351426E-2</v>
      </c>
      <c r="CO13" s="98">
        <f>('08-19 Mean'!CO13-'08-19 Mean'!CO12)/'08-19 Mean'!CO12</f>
        <v>5.6397816858702446E-2</v>
      </c>
      <c r="CP13" s="98">
        <f>('08-19 Mean'!CP13-'08-19 Mean'!CP12)/'08-19 Mean'!CP12</f>
        <v>4.5806067816775708E-2</v>
      </c>
      <c r="CQ13" s="98">
        <f>('08-19 Mean'!CQ13-'08-19 Mean'!CQ12)/'08-19 Mean'!CQ12</f>
        <v>4.5806067816775708E-2</v>
      </c>
      <c r="CR13" s="98">
        <f>('08-19 Mean'!CR13-'08-19 Mean'!CR12)/'08-19 Mean'!CR12</f>
        <v>1.8433179723502321E-2</v>
      </c>
      <c r="CS13" s="98">
        <f>('08-19 Mean'!CS13-'08-19 Mean'!CS12)/'08-19 Mean'!CS12</f>
        <v>1.8433179723502321E-2</v>
      </c>
      <c r="CT13" s="98">
        <f>('08-19 Mean'!CT13-'08-19 Mean'!CT12)/'08-19 Mean'!CT12</f>
        <v>2.815979043876881E-2</v>
      </c>
      <c r="CU13" s="98">
        <f>('08-19 Mean'!CU13-'08-19 Mean'!CU12)/'08-19 Mean'!CU12</f>
        <v>2.1264367816092013E-2</v>
      </c>
      <c r="CV13" s="98">
        <f>('08-19 Mean'!CV13-'08-19 Mean'!CV12)/'08-19 Mean'!CV12</f>
        <v>5.3953488372093031E-2</v>
      </c>
      <c r="CW13" s="98">
        <f>('08-19 Mean'!CW13-'08-19 Mean'!CW12)/'08-19 Mean'!CW12</f>
        <v>3.722504230118439E-2</v>
      </c>
      <c r="CX13" s="98">
        <f>('08-19 Mean'!CX13-'08-19 Mean'!CX12)/'08-19 Mean'!CX12</f>
        <v>8.5714285714285618E-2</v>
      </c>
      <c r="CY13" s="98">
        <f>('08-19 Mean'!CY13-'08-19 Mean'!CY12)/'08-19 Mean'!CY12</f>
        <v>-8.968609865470838E-3</v>
      </c>
      <c r="CZ13" s="98">
        <f>('08-19 Mean'!CZ13-'08-19 Mean'!CZ12)/'08-19 Mean'!CZ12</f>
        <v>-3.3990482664854322E-3</v>
      </c>
      <c r="DA13" s="98">
        <f>('08-19 Mean'!DA13-'08-19 Mean'!DA12)/'08-19 Mean'!DA12</f>
        <v>5.5360281195078992E-2</v>
      </c>
      <c r="DB13" s="98">
        <f>('08-19 Mean'!DB13-'08-19 Mean'!DB12)/'08-19 Mean'!DB12</f>
        <v>0.12217470983506414</v>
      </c>
      <c r="DC13" s="98">
        <f>('08-19 Mean'!DC13-'08-19 Mean'!DC12)/'08-19 Mean'!DC12</f>
        <v>2.105263157894742E-2</v>
      </c>
      <c r="DD13" s="98">
        <f>('08-19 Mean'!DD13-'08-19 Mean'!DD12)/'08-19 Mean'!DD12</f>
        <v>4.0565457897971738E-2</v>
      </c>
      <c r="DE13" s="98">
        <f>('08-19 Mean'!DE13-'08-19 Mean'!DE12)/'08-19 Mean'!DE12</f>
        <v>1.8663455749548603E-2</v>
      </c>
      <c r="DF13" s="98">
        <f>('08-19 Mean'!DF13-'08-19 Mean'!DF12)/'08-19 Mean'!DF12</f>
        <v>-2.5884383088869162E-3</v>
      </c>
      <c r="DG13" s="98">
        <f>('08-19 Mean'!DG13-'08-19 Mean'!DG12)/'08-19 Mean'!DG12</f>
        <v>-1.8331805682859695E-2</v>
      </c>
      <c r="DH13" s="98">
        <f>('08-19 Mean'!DH13-'08-19 Mean'!DH12)/'08-19 Mean'!DH12</f>
        <v>-1.8331805682859695E-2</v>
      </c>
      <c r="DI13" s="98" t="e">
        <f>('08-19 Mean'!DI13-'08-19 Mean'!DI12)/'08-19 Mean'!DI12</f>
        <v>#DIV/0!</v>
      </c>
      <c r="DJ13" s="98">
        <f>('08-19 Mean'!DJ13-'08-19 Mean'!DJ12)/'08-19 Mean'!DJ12</f>
        <v>0.10038363171355501</v>
      </c>
      <c r="DK13" s="98">
        <f>('08-19 Mean'!DK13-'08-19 Mean'!DK12)/'08-19 Mean'!DK12</f>
        <v>0.10038363171355501</v>
      </c>
      <c r="DL13" s="98">
        <f>('08-19 Mean'!DL13-'08-19 Mean'!DL12)/'08-19 Mean'!DL12</f>
        <v>-1.5588464536243124E-2</v>
      </c>
    </row>
    <row r="14" spans="1:116" ht="15.75" x14ac:dyDescent="0.25">
      <c r="A14" s="95">
        <v>2019</v>
      </c>
      <c r="B14" s="98">
        <f>('08-19 Mean'!B14-'08-19 Mean'!B13)/'08-19 Mean'!B13</f>
        <v>3.3512866546977778E-2</v>
      </c>
      <c r="C14" s="98">
        <f>('08-19 Mean'!C14-'08-19 Mean'!C13)/'08-19 Mean'!C13</f>
        <v>3.3512866546977778E-2</v>
      </c>
      <c r="D14" s="98">
        <f>('08-19 Mean'!D14-'08-19 Mean'!D13)/'08-19 Mean'!D13</f>
        <v>1.4749262536873156E-2</v>
      </c>
      <c r="E14" s="98">
        <f>('08-19 Mean'!E14-'08-19 Mean'!E13)/'08-19 Mean'!E13</f>
        <v>1.9393939393939411E-2</v>
      </c>
      <c r="F14" s="98">
        <f>('08-19 Mean'!F14-'08-19 Mean'!F13)/'08-19 Mean'!F13</f>
        <v>3.5928143712574939E-2</v>
      </c>
      <c r="G14" s="98">
        <f>('08-19 Mean'!G14-'08-19 Mean'!G13)/'08-19 Mean'!G13</f>
        <v>3.1841652323580119E-2</v>
      </c>
      <c r="H14" s="98">
        <f>('08-19 Mean'!H14-'08-19 Mean'!H13)/'08-19 Mean'!H13</f>
        <v>4.249547920433986E-2</v>
      </c>
      <c r="I14" s="98">
        <f>('08-19 Mean'!I14-'08-19 Mean'!I13)/'08-19 Mean'!I13</f>
        <v>1.2861736334405098E-2</v>
      </c>
      <c r="J14" s="98">
        <f>('08-19 Mean'!J14-'08-19 Mean'!J13)/'08-19 Mean'!J13</f>
        <v>-0.1369078604893286</v>
      </c>
      <c r="K14" s="98">
        <f>('08-19 Mean'!K14-'08-19 Mean'!K13)/'08-19 Mean'!K13</f>
        <v>-4.4339216530348738E-2</v>
      </c>
      <c r="L14" s="98" t="e">
        <f>('08-19 Mean'!L14-'08-19 Mean'!L13)/'08-19 Mean'!L13</f>
        <v>#VALUE!</v>
      </c>
      <c r="M14" s="98">
        <f>('08-19 Mean'!M14-'08-19 Mean'!M13)/'08-19 Mean'!M13</f>
        <v>-0.12024048096192383</v>
      </c>
      <c r="N14" s="98" t="s">
        <v>510</v>
      </c>
      <c r="O14" s="98">
        <f>('08-19 Mean'!O14-'08-19 Mean'!O13)/'08-19 Mean'!O13</f>
        <v>-3.0144927536231859E-2</v>
      </c>
      <c r="P14" s="98">
        <f>('08-19 Mean'!P14-'08-19 Mean'!P13)/'08-19 Mean'!P13</f>
        <v>0.18644859813084122</v>
      </c>
      <c r="Q14" s="98">
        <f>('08-19 Mean'!Q14-'08-19 Mean'!Q13)/'08-19 Mean'!Q13</f>
        <v>1.9393939393939411E-2</v>
      </c>
      <c r="R14" s="98">
        <f>('08-19 Mean'!R14-'08-19 Mean'!R13)/'08-19 Mean'!R13</f>
        <v>3.07576894223556E-2</v>
      </c>
      <c r="S14" s="98">
        <f>('08-19 Mean'!S14-'08-19 Mean'!S13)/'08-19 Mean'!S13</f>
        <v>-6.2341611758743053E-2</v>
      </c>
      <c r="T14" s="98" t="e">
        <f>('08-19 Mean'!T14-'08-19 Mean'!T13)/'08-19 Mean'!T13</f>
        <v>#VALUE!</v>
      </c>
      <c r="U14" s="98">
        <f>('08-19 Mean'!U14-'08-19 Mean'!U13)/'08-19 Mean'!U13</f>
        <v>3.5060975609756163E-2</v>
      </c>
      <c r="V14" s="98">
        <f>('08-19 Mean'!V14-'08-19 Mean'!V13)/'08-19 Mean'!V13</f>
        <v>5.2724077328645622E-3</v>
      </c>
      <c r="W14" s="98">
        <f>('08-19 Mean'!W14-'08-19 Mean'!W13)/'08-19 Mean'!W13</f>
        <v>3.539823008849545E-2</v>
      </c>
      <c r="X14" s="98">
        <f>('08-19 Mean'!X14-'08-19 Mean'!X13)/'08-19 Mean'!X13</f>
        <v>4.7436878347360309E-2</v>
      </c>
      <c r="Y14" s="98">
        <f>('08-19 Mean'!Y14-'08-19 Mean'!Y13)/'08-19 Mean'!Y13</f>
        <v>1.2873025160912748E-2</v>
      </c>
      <c r="Z14" s="98">
        <f>('08-19 Mean'!Z14-'08-19 Mean'!Z13)/'08-19 Mean'!Z13</f>
        <v>2.0749665327978613E-2</v>
      </c>
      <c r="AA14" s="98">
        <f>('08-19 Mean'!AA14-'08-19 Mean'!AA13)/'08-19 Mean'!AA13</f>
        <v>1.2142577359968614E-2</v>
      </c>
      <c r="AB14" s="98">
        <f>('08-19 Mean'!AB14-'08-19 Mean'!AB13)/'08-19 Mean'!AB13</f>
        <v>-1.2188928390045808E-2</v>
      </c>
      <c r="AC14" s="98">
        <f>('08-19 Mean'!AC14-'08-19 Mean'!AC13)/'08-19 Mean'!AC13</f>
        <v>6.5146579804560359E-2</v>
      </c>
      <c r="AD14" s="98">
        <f>('08-19 Mean'!AD14-'08-19 Mean'!AD13)/'08-19 Mean'!AD13</f>
        <v>6.0584958217270266E-2</v>
      </c>
      <c r="AE14" s="98">
        <f>('08-19 Mean'!AE14-'08-19 Mean'!AE13)/'08-19 Mean'!AE13</f>
        <v>6.2837837837837821E-2</v>
      </c>
      <c r="AF14" s="98">
        <f>('08-19 Mean'!AF14-'08-19 Mean'!AF13)/'08-19 Mean'!AF13</f>
        <v>-8.3010514665190129E-3</v>
      </c>
      <c r="AG14" s="98">
        <f>('08-19 Mean'!AG14-'08-19 Mean'!AG13)/'08-19 Mean'!AG13</f>
        <v>4.2819499341238493E-2</v>
      </c>
      <c r="AH14" s="98">
        <f>('08-19 Mean'!AH14-'08-19 Mean'!AH13)/'08-19 Mean'!AH13</f>
        <v>4.3973098810139756E-2</v>
      </c>
      <c r="AI14" s="98">
        <f>('08-19 Mean'!AI14-'08-19 Mean'!AI13)/'08-19 Mean'!AI13</f>
        <v>1.6993464052287566E-2</v>
      </c>
      <c r="AJ14" s="98">
        <f>('08-19 Mean'!AJ14-'08-19 Mean'!AJ13)/'08-19 Mean'!AJ13</f>
        <v>7.1715433161216299E-2</v>
      </c>
      <c r="AK14" s="98">
        <f>('08-19 Mean'!AK14-'08-19 Mean'!AK13)/'08-19 Mean'!AK13</f>
        <v>-6.292966684294031E-2</v>
      </c>
      <c r="AL14" s="98">
        <f>('08-19 Mean'!AL14-'08-19 Mean'!AL13)/'08-19 Mean'!AL13</f>
        <v>-9.157509157509125E-3</v>
      </c>
      <c r="AM14" s="98">
        <f>('08-19 Mean'!AM14-'08-19 Mean'!AM13)/'08-19 Mean'!AM13</f>
        <v>7.4014481094127102E-2</v>
      </c>
      <c r="AN14" s="98">
        <f>('08-19 Mean'!AN14-'08-19 Mean'!AN13)/'08-19 Mean'!AN13</f>
        <v>1.6191709844559588E-2</v>
      </c>
      <c r="AO14" s="98">
        <f>('08-19 Mean'!AO14-'08-19 Mean'!AO13)/'08-19 Mean'!AO13</f>
        <v>2.7657266811279717E-2</v>
      </c>
      <c r="AP14" s="98">
        <f>('08-19 Mean'!AP14-'08-19 Mean'!AP13)/'08-19 Mean'!AP13</f>
        <v>-3.9335664335664274E-2</v>
      </c>
      <c r="AQ14" s="98">
        <f>('08-19 Mean'!AQ14-'08-19 Mean'!AQ13)/'08-19 Mean'!AQ13</f>
        <v>-3.9335664335664274E-2</v>
      </c>
      <c r="AR14" s="98">
        <f>('08-19 Mean'!AR14-'08-19 Mean'!AR13)/'08-19 Mean'!AR13</f>
        <v>6.2380649267982202E-2</v>
      </c>
      <c r="AS14" s="98">
        <f>('08-19 Mean'!AS14-'08-19 Mean'!AS13)/'08-19 Mean'!AS13</f>
        <v>-1.0678056593699718E-3</v>
      </c>
      <c r="AT14" s="98">
        <f>('08-19 Mean'!AT14-'08-19 Mean'!AT13)/'08-19 Mean'!AT13</f>
        <v>-7.5880758807588031E-2</v>
      </c>
      <c r="AU14" s="98">
        <f>('08-19 Mean'!AU14-'08-19 Mean'!AU13)/'08-19 Mean'!AU13</f>
        <v>7.8350515463917442E-2</v>
      </c>
      <c r="AV14" s="98">
        <f>('08-19 Mean'!AV14-'08-19 Mean'!AV13)/'08-19 Mean'!AV13</f>
        <v>1.8966644865925503E-2</v>
      </c>
      <c r="AW14" s="98">
        <f>('08-19 Mean'!AW14-'08-19 Mean'!AW13)/'08-19 Mean'!AW13</f>
        <v>4.0189125295508256E-2</v>
      </c>
      <c r="AX14" s="98">
        <f>('08-19 Mean'!AX14-'08-19 Mean'!AX13)/'08-19 Mean'!AX13</f>
        <v>4.3206663196251861E-2</v>
      </c>
      <c r="AY14" s="98">
        <f>('08-19 Mean'!AY14-'08-19 Mean'!AY13)/'08-19 Mean'!AY13</f>
        <v>2.1205357142857085E-2</v>
      </c>
      <c r="AZ14" s="98">
        <f>('08-19 Mean'!AZ14-'08-19 Mean'!AZ13)/'08-19 Mean'!AZ13</f>
        <v>2.6281208935610943E-2</v>
      </c>
      <c r="BA14" s="98">
        <f>('08-19 Mean'!BA14-'08-19 Mean'!BA13)/'08-19 Mean'!BA13</f>
        <v>4.9740163325909421E-2</v>
      </c>
      <c r="BB14" s="98">
        <f>('08-19 Mean'!BB14-'08-19 Mean'!BB13)/'08-19 Mean'!BB13</f>
        <v>0</v>
      </c>
      <c r="BC14" s="98">
        <f>('08-19 Mean'!BC14-'08-19 Mean'!BC13)/'08-19 Mean'!BC13</f>
        <v>6.238303181534622E-2</v>
      </c>
      <c r="BD14" s="98">
        <f>('08-19 Mean'!BD14-'08-19 Mean'!BD13)/'08-19 Mean'!BD13</f>
        <v>5.7921635434412241E-2</v>
      </c>
      <c r="BE14" s="98">
        <f>('08-19 Mean'!BE14-'08-19 Mean'!BE13)/'08-19 Mean'!BE13</f>
        <v>0.10068027210884357</v>
      </c>
      <c r="BF14" s="98">
        <f>('08-19 Mean'!BF14-'08-19 Mean'!BF13)/'08-19 Mean'!BF13</f>
        <v>0.10541516245487371</v>
      </c>
      <c r="BG14" s="98">
        <f>('08-19 Mean'!BG14-'08-19 Mean'!BG13)/'08-19 Mean'!BG13</f>
        <v>9.1279959204487462E-2</v>
      </c>
      <c r="BH14" s="98">
        <f>('08-19 Mean'!BH14-'08-19 Mean'!BH13)/'08-19 Mean'!BH13</f>
        <v>8.602661596958186E-2</v>
      </c>
      <c r="BI14" s="98">
        <f>('08-19 Mean'!BI14-'08-19 Mean'!BI13)/'08-19 Mean'!BI13</f>
        <v>0.10104744300677761</v>
      </c>
      <c r="BJ14" s="98">
        <f>('08-19 Mean'!BJ14-'08-19 Mean'!BJ13)/'08-19 Mean'!BJ13</f>
        <v>4.8201438848920856E-2</v>
      </c>
      <c r="BK14" s="98">
        <f>('08-19 Mean'!BK14-'08-19 Mean'!BK13)/'08-19 Mean'!BK13</f>
        <v>5.6862745098039229E-2</v>
      </c>
      <c r="BL14" s="98">
        <f>('08-19 Mean'!BL14-'08-19 Mean'!BL13)/'08-19 Mean'!BL13</f>
        <v>5.8608058608058664E-2</v>
      </c>
      <c r="BM14" s="98">
        <f>('08-19 Mean'!BM14-'08-19 Mean'!BM13)/'08-19 Mean'!BM13</f>
        <v>5.8350100603621738E-2</v>
      </c>
      <c r="BN14" s="98">
        <f>('08-19 Mean'!BN14-'08-19 Mean'!BN13)/'08-19 Mean'!BN13</f>
        <v>-1.9616204690831595E-2</v>
      </c>
      <c r="BO14" s="98">
        <f>('08-19 Mean'!BO14-'08-19 Mean'!BO13)/'08-19 Mean'!BO13</f>
        <v>4.7528517110273592E-4</v>
      </c>
      <c r="BP14" s="98">
        <f>('08-19 Mean'!BP14-'08-19 Mean'!BP13)/'08-19 Mean'!BP13</f>
        <v>5.0755939524838083E-2</v>
      </c>
      <c r="BQ14" s="98">
        <f>('08-19 Mean'!BQ14-'08-19 Mean'!BQ13)/'08-19 Mean'!BQ13</f>
        <v>0.20909444228527008</v>
      </c>
      <c r="BR14" s="98">
        <f>('08-19 Mean'!BR14-'08-19 Mean'!BR13)/'08-19 Mean'!BR13</f>
        <v>-3.4007352941176558E-2</v>
      </c>
      <c r="BS14" s="98">
        <f>('08-19 Mean'!BS14-'08-19 Mean'!BS13)/'08-19 Mean'!BS13</f>
        <v>2.8937577511368448E-3</v>
      </c>
      <c r="BT14" s="98">
        <f>('08-19 Mean'!BT14-'08-19 Mean'!BT13)/'08-19 Mean'!BT13</f>
        <v>-0.11412213740458009</v>
      </c>
      <c r="BU14" s="98">
        <f>('08-19 Mean'!BU14-'08-19 Mean'!BU13)/'08-19 Mean'!BU13</f>
        <v>2.1895190236898759E-2</v>
      </c>
      <c r="BV14" s="98">
        <f>('08-19 Mean'!BV14-'08-19 Mean'!BV13)/'08-19 Mean'!BV13</f>
        <v>5.0408719346049062E-2</v>
      </c>
      <c r="BW14" s="98">
        <f>('08-19 Mean'!BW14-'08-19 Mean'!BW13)/'08-19 Mean'!BW13</f>
        <v>2.1591871295512193E-2</v>
      </c>
      <c r="BX14" s="98">
        <f>('08-19 Mean'!BX14-'08-19 Mean'!BX13)/'08-19 Mean'!BX13</f>
        <v>-3.6683785766691642E-3</v>
      </c>
      <c r="BY14" s="98">
        <f>('08-19 Mean'!BY14-'08-19 Mean'!BY13)/'08-19 Mean'!BY13</f>
        <v>1.2485136741973891E-2</v>
      </c>
      <c r="BZ14" s="98">
        <f>('08-19 Mean'!BZ14-'08-19 Mean'!BZ13)/'08-19 Mean'!BZ13</f>
        <v>1.2485136741973891E-2</v>
      </c>
      <c r="CA14" s="98">
        <f>('08-19 Mean'!CA14-'08-19 Mean'!CA13)/'08-19 Mean'!CA13</f>
        <v>2.4345429490124075E-2</v>
      </c>
      <c r="CB14" s="98">
        <f>('08-19 Mean'!CB14-'08-19 Mean'!CB13)/'08-19 Mean'!CB13</f>
        <v>4.4010889292196119E-2</v>
      </c>
      <c r="CC14" s="98">
        <f>('08-19 Mean'!CC14-'08-19 Mean'!CC13)/'08-19 Mean'!CC13</f>
        <v>-5.8517034068136312E-2</v>
      </c>
      <c r="CD14" s="98">
        <f>('08-19 Mean'!CD14-'08-19 Mean'!CD13)/'08-19 Mean'!CD13</f>
        <v>6.2222222222222297E-2</v>
      </c>
      <c r="CE14" s="98">
        <f>('08-19 Mean'!CE14-'08-19 Mean'!CE13)/'08-19 Mean'!CE13</f>
        <v>-2.0772746157042255E-3</v>
      </c>
      <c r="CF14" s="98">
        <f>('08-19 Mean'!CF14-'08-19 Mean'!CF13)/'08-19 Mean'!CF13</f>
        <v>6.9789227166276266E-2</v>
      </c>
      <c r="CG14" s="98">
        <f>('08-19 Mean'!CG14-'08-19 Mean'!CG13)/'08-19 Mean'!CG13</f>
        <v>4.5652173913043471E-2</v>
      </c>
      <c r="CH14" s="98">
        <f>('08-19 Mean'!CH14-'08-19 Mean'!CH13)/'08-19 Mean'!CH13</f>
        <v>3.8674033149171179E-2</v>
      </c>
      <c r="CI14" s="98">
        <f>('08-19 Mean'!CI14-'08-19 Mean'!CI13)/'08-19 Mean'!CI13</f>
        <v>1.5482054890921805E-2</v>
      </c>
      <c r="CJ14" s="98">
        <f>('08-19 Mean'!CJ14-'08-19 Mean'!CJ13)/'08-19 Mean'!CJ13</f>
        <v>5.0364479787939016E-2</v>
      </c>
      <c r="CK14" s="98">
        <f>('08-19 Mean'!CK14-'08-19 Mean'!CK13)/'08-19 Mean'!CK13</f>
        <v>2.2488755622188959E-2</v>
      </c>
      <c r="CL14" s="98">
        <f>('08-19 Mean'!CL14-'08-19 Mean'!CL13)/'08-19 Mean'!CL13</f>
        <v>6.1780738946093247E-2</v>
      </c>
      <c r="CM14" s="98">
        <f>('08-19 Mean'!CM14-'08-19 Mean'!CM13)/'08-19 Mean'!CM13</f>
        <v>8.2733812949640287E-2</v>
      </c>
      <c r="CN14" s="98">
        <f>('08-19 Mean'!CN14-'08-19 Mean'!CN13)/'08-19 Mean'!CN13</f>
        <v>4.0650406504064169E-3</v>
      </c>
      <c r="CO14" s="98">
        <f>('08-19 Mean'!CO14-'08-19 Mean'!CO13)/'08-19 Mean'!CO13</f>
        <v>8.0367393800227904E-3</v>
      </c>
      <c r="CP14" s="98">
        <f>('08-19 Mean'!CP14-'08-19 Mean'!CP13)/'08-19 Mean'!CP13</f>
        <v>8.532423208191248E-3</v>
      </c>
      <c r="CQ14" s="98">
        <f>('08-19 Mean'!CQ14-'08-19 Mean'!CQ13)/'08-19 Mean'!CQ13</f>
        <v>8.532423208191248E-3</v>
      </c>
      <c r="CR14" s="98">
        <f>('08-19 Mean'!CR14-'08-19 Mean'!CR13)/'08-19 Mean'!CR13</f>
        <v>3.8461538461538443E-2</v>
      </c>
      <c r="CS14" s="98">
        <f>('08-19 Mean'!CS14-'08-19 Mean'!CS13)/'08-19 Mean'!CS13</f>
        <v>3.8461538461538443E-2</v>
      </c>
      <c r="CT14" s="98">
        <f>('08-19 Mean'!CT14-'08-19 Mean'!CT13)/'08-19 Mean'!CT13</f>
        <v>4.4585987261146452E-2</v>
      </c>
      <c r="CU14" s="98">
        <f>('08-19 Mean'!CU14-'08-19 Mean'!CU13)/'08-19 Mean'!CU13</f>
        <v>5.0084411930219501E-2</v>
      </c>
      <c r="CV14" s="98">
        <f>('08-19 Mean'!CV14-'08-19 Mean'!CV13)/'08-19 Mean'!CV13</f>
        <v>2.6478375992939163E-2</v>
      </c>
      <c r="CW14" s="98">
        <f>('08-19 Mean'!CW14-'08-19 Mean'!CW13)/'08-19 Mean'!CW13</f>
        <v>4.8939641109298507E-2</v>
      </c>
      <c r="CX14" s="98">
        <f>('08-19 Mean'!CX14-'08-19 Mean'!CX13)/'08-19 Mean'!CX13</f>
        <v>-7.4162679425837236E-2</v>
      </c>
      <c r="CY14" s="98">
        <f>('08-19 Mean'!CY14-'08-19 Mean'!CY13)/'08-19 Mean'!CY13</f>
        <v>5.681246857717441E-2</v>
      </c>
      <c r="CZ14" s="98">
        <f>('08-19 Mean'!CZ14-'08-19 Mean'!CZ13)/'08-19 Mean'!CZ13</f>
        <v>2.5920873124147273E-2</v>
      </c>
      <c r="DA14" s="98">
        <f>('08-19 Mean'!DA14-'08-19 Mean'!DA13)/'08-19 Mean'!DA13</f>
        <v>4.7460449625312262E-2</v>
      </c>
      <c r="DB14" s="98">
        <f>('08-19 Mean'!DB14-'08-19 Mean'!DB13)/'08-19 Mean'!DB13</f>
        <v>-0.16058791507893308</v>
      </c>
      <c r="DC14" s="98">
        <f>('08-19 Mean'!DC14-'08-19 Mean'!DC13)/'08-19 Mean'!DC13</f>
        <v>2.3367697594501708E-2</v>
      </c>
      <c r="DD14" s="98">
        <f>('08-19 Mean'!DD14-'08-19 Mean'!DD13)/'08-19 Mean'!DD13</f>
        <v>8.8600118133490002E-3</v>
      </c>
      <c r="DE14" s="98">
        <f>('08-19 Mean'!DE14-'08-19 Mean'!DE13)/'08-19 Mean'!DE13</f>
        <v>4.373522458628832E-2</v>
      </c>
      <c r="DF14" s="98">
        <f>('08-19 Mean'!DF14-'08-19 Mean'!DF13)/'08-19 Mean'!DF13</f>
        <v>4.6712802768166015E-2</v>
      </c>
      <c r="DG14" s="98">
        <f>('08-19 Mean'!DG14-'08-19 Mean'!DG13)/'08-19 Mean'!DG13</f>
        <v>3.828197945844989E-2</v>
      </c>
      <c r="DH14" s="98">
        <f>('08-19 Mean'!DH14-'08-19 Mean'!DH13)/'08-19 Mean'!DH13</f>
        <v>3.828197945844989E-2</v>
      </c>
      <c r="DI14" s="98" t="e">
        <f>('08-19 Mean'!DI14-'08-19 Mean'!DI13)/'08-19 Mean'!DI13</f>
        <v>#DIV/0!</v>
      </c>
      <c r="DJ14" s="98">
        <f>('08-19 Mean'!DJ14-'08-19 Mean'!DJ13)/'08-19 Mean'!DJ13</f>
        <v>7.1470075537478236E-2</v>
      </c>
      <c r="DK14" s="98">
        <f>('08-19 Mean'!DK14-'08-19 Mean'!DK13)/'08-19 Mean'!DK13</f>
        <v>7.1470075537478236E-2</v>
      </c>
      <c r="DL14" s="98">
        <f>('08-19 Mean'!DL14-'08-19 Mean'!DL13)/'08-19 Mean'!DL13</f>
        <v>1.900237529691199E-2</v>
      </c>
    </row>
    <row r="15" spans="1:116" ht="15.75" x14ac:dyDescent="0.25">
      <c r="A15" s="95" t="s">
        <v>511</v>
      </c>
      <c r="B15" s="100">
        <f>_xlfn.AGGREGATE(1,6,B4:B14)</f>
        <v>1.9733621859170516E-2</v>
      </c>
      <c r="C15" s="100">
        <f t="shared" ref="C15:BN15" si="0">_xlfn.AGGREGATE(1,6,C4:C14)</f>
        <v>1.9734875406183603E-2</v>
      </c>
      <c r="D15" s="100">
        <f t="shared" si="0"/>
        <v>2.0107561951989251E-2</v>
      </c>
      <c r="E15" s="100">
        <f t="shared" si="0"/>
        <v>1.9519367051425266E-2</v>
      </c>
      <c r="F15" s="100">
        <f t="shared" si="0"/>
        <v>1.9570704062468729E-2</v>
      </c>
      <c r="G15" s="100">
        <f t="shared" si="0"/>
        <v>1.5487377550219804E-2</v>
      </c>
      <c r="H15" s="100">
        <f t="shared" si="0"/>
        <v>1.3179753718111715E-2</v>
      </c>
      <c r="I15" s="100">
        <f t="shared" si="0"/>
        <v>2.4941727903172874E-2</v>
      </c>
      <c r="J15" s="100">
        <f t="shared" si="0"/>
        <v>7.8826189870104299E-2</v>
      </c>
      <c r="K15" s="100">
        <f t="shared" si="0"/>
        <v>1.9031735438162344E-2</v>
      </c>
      <c r="L15" s="100">
        <f t="shared" si="0"/>
        <v>2.9597388578640397E-3</v>
      </c>
      <c r="M15" s="100">
        <f t="shared" si="0"/>
        <v>2.6856331980886449E-2</v>
      </c>
      <c r="N15" s="100" t="s">
        <v>512</v>
      </c>
      <c r="O15" s="100">
        <f t="shared" si="0"/>
        <v>3.143814471647683E-2</v>
      </c>
      <c r="P15" s="100">
        <f t="shared" si="0"/>
        <v>2.1730798686135873E-2</v>
      </c>
      <c r="Q15" s="100">
        <f t="shared" si="0"/>
        <v>1.9519367051425266E-2</v>
      </c>
      <c r="R15" s="100">
        <f t="shared" si="0"/>
        <v>1.669245767485121E-2</v>
      </c>
      <c r="S15" s="100">
        <f t="shared" si="0"/>
        <v>1.2964952182623817E-2</v>
      </c>
      <c r="T15" s="100">
        <f t="shared" si="0"/>
        <v>3.6931884208461878E-2</v>
      </c>
      <c r="U15" s="100">
        <f t="shared" si="0"/>
        <v>2.5891278487274662E-2</v>
      </c>
      <c r="V15" s="100">
        <f t="shared" si="0"/>
        <v>1.2877462199980521E-2</v>
      </c>
      <c r="W15" s="100">
        <f t="shared" si="0"/>
        <v>1.6558049593731448E-2</v>
      </c>
      <c r="X15" s="100">
        <f t="shared" si="0"/>
        <v>2.40604996970788E-2</v>
      </c>
      <c r="Y15" s="100">
        <f t="shared" si="0"/>
        <v>2.3577436427218032E-2</v>
      </c>
      <c r="Z15" s="100">
        <f t="shared" si="0"/>
        <v>1.1688706022567259E-2</v>
      </c>
      <c r="AA15" s="100">
        <f t="shared" si="0"/>
        <v>2.3977625091764639E-3</v>
      </c>
      <c r="AB15" s="100">
        <f t="shared" si="0"/>
        <v>2.2150346671491392E-2</v>
      </c>
      <c r="AC15" s="100">
        <f t="shared" si="0"/>
        <v>2.0717616764460857E-2</v>
      </c>
      <c r="AD15" s="100">
        <f t="shared" si="0"/>
        <v>2.4680205991275395E-2</v>
      </c>
      <c r="AE15" s="100">
        <f t="shared" si="0"/>
        <v>2.1697631352594247E-2</v>
      </c>
      <c r="AF15" s="100">
        <f t="shared" si="0"/>
        <v>2.1184210900342008E-2</v>
      </c>
      <c r="AG15" s="100">
        <f t="shared" si="0"/>
        <v>2.4242213891915762E-2</v>
      </c>
      <c r="AH15" s="100">
        <f t="shared" si="0"/>
        <v>1.4066001100826619E-2</v>
      </c>
      <c r="AI15" s="100">
        <f t="shared" si="0"/>
        <v>1.7347265172637939E-2</v>
      </c>
      <c r="AJ15" s="100">
        <f t="shared" si="0"/>
        <v>2.7067964993718708E-2</v>
      </c>
      <c r="AK15" s="100">
        <f t="shared" si="0"/>
        <v>1.8366245341583553E-2</v>
      </c>
      <c r="AL15" s="100">
        <f t="shared" si="0"/>
        <v>2.479226674758608E-2</v>
      </c>
      <c r="AM15" s="100">
        <f t="shared" si="0"/>
        <v>2.0339285954733791E-2</v>
      </c>
      <c r="AN15" s="100">
        <f t="shared" si="0"/>
        <v>1.8721871192442188E-2</v>
      </c>
      <c r="AO15" s="100">
        <f t="shared" si="0"/>
        <v>2.0314320066541002E-2</v>
      </c>
      <c r="AP15" s="100">
        <f t="shared" si="0"/>
        <v>1.7665761777589273E-2</v>
      </c>
      <c r="AQ15" s="100">
        <f t="shared" si="0"/>
        <v>1.7665761777589273E-2</v>
      </c>
      <c r="AR15" s="100">
        <f t="shared" si="0"/>
        <v>2.3219471189369786E-2</v>
      </c>
      <c r="AS15" s="100">
        <f t="shared" si="0"/>
        <v>1.6677410896786784E-2</v>
      </c>
      <c r="AT15" s="100">
        <f t="shared" si="0"/>
        <v>-5.0049264657164244E-3</v>
      </c>
      <c r="AU15" s="100">
        <f t="shared" si="0"/>
        <v>3.2753631854862693E-2</v>
      </c>
      <c r="AV15" s="100">
        <f t="shared" si="0"/>
        <v>7.7246529121682408E-2</v>
      </c>
      <c r="AW15" s="100">
        <f t="shared" si="0"/>
        <v>2.2241388480469151E-2</v>
      </c>
      <c r="AX15" s="100">
        <f t="shared" si="0"/>
        <v>2.603364405226424E-2</v>
      </c>
      <c r="AY15" s="100">
        <f t="shared" si="0"/>
        <v>2.1524077871195438E-2</v>
      </c>
      <c r="AZ15" s="100">
        <f t="shared" si="0"/>
        <v>1.7601148892363052E-2</v>
      </c>
      <c r="BA15" s="100">
        <f t="shared" si="0"/>
        <v>2.3192333297596412E-2</v>
      </c>
      <c r="BB15" s="100">
        <f t="shared" si="0"/>
        <v>1.7908840871721995E-2</v>
      </c>
      <c r="BC15" s="100">
        <f t="shared" si="0"/>
        <v>2.0632310148135481E-2</v>
      </c>
      <c r="BD15" s="100">
        <f t="shared" si="0"/>
        <v>2.4587814504394935E-2</v>
      </c>
      <c r="BE15" s="100">
        <f t="shared" si="0"/>
        <v>2.4757347092862248E-2</v>
      </c>
      <c r="BF15" s="100">
        <f t="shared" si="0"/>
        <v>2.7731459753614688E-2</v>
      </c>
      <c r="BG15" s="100">
        <f t="shared" si="0"/>
        <v>4.0390077110248702E-2</v>
      </c>
      <c r="BH15" s="100">
        <f t="shared" si="0"/>
        <v>7.1273789201745453E-3</v>
      </c>
      <c r="BI15" s="100">
        <f t="shared" si="0"/>
        <v>2.6439849893520165E-2</v>
      </c>
      <c r="BJ15" s="100">
        <f t="shared" si="0"/>
        <v>2.8725083416671224E-2</v>
      </c>
      <c r="BK15" s="100">
        <f t="shared" si="0"/>
        <v>2.3369428788742218E-2</v>
      </c>
      <c r="BL15" s="100">
        <f t="shared" si="0"/>
        <v>1.8854538613370633E-2</v>
      </c>
      <c r="BM15" s="100">
        <f t="shared" si="0"/>
        <v>2.5954637375542121E-2</v>
      </c>
      <c r="BN15" s="100">
        <f t="shared" si="0"/>
        <v>1.5008125994795639E-2</v>
      </c>
      <c r="BO15" s="100">
        <f t="shared" ref="BO15:DL15" si="1">_xlfn.AGGREGATE(1,6,BO4:BO14)</f>
        <v>1.951373548174112E-2</v>
      </c>
      <c r="BP15" s="100">
        <f t="shared" si="1"/>
        <v>6.6276964160653928E-3</v>
      </c>
      <c r="BQ15" s="100">
        <f t="shared" si="1"/>
        <v>3.3764159917892854E-2</v>
      </c>
      <c r="BR15" s="100">
        <f t="shared" si="1"/>
        <v>1.3412613074996664E-2</v>
      </c>
      <c r="BS15" s="100">
        <f t="shared" si="1"/>
        <v>1.1922720726998699E-2</v>
      </c>
      <c r="BT15" s="100">
        <f t="shared" si="1"/>
        <v>2.0777201353485555E-2</v>
      </c>
      <c r="BU15" s="100">
        <f t="shared" si="1"/>
        <v>2.5917718102556296E-2</v>
      </c>
      <c r="BV15" s="100">
        <f t="shared" si="1"/>
        <v>3.4833563708363414E-2</v>
      </c>
      <c r="BW15" s="100">
        <f t="shared" si="1"/>
        <v>1.5426270644846219E-2</v>
      </c>
      <c r="BX15" s="100">
        <f t="shared" si="1"/>
        <v>1.7536211720435655E-2</v>
      </c>
      <c r="BY15" s="100">
        <f t="shared" si="1"/>
        <v>1.2190104833164746E-2</v>
      </c>
      <c r="BZ15" s="100">
        <f t="shared" si="1"/>
        <v>1.2190104833164746E-2</v>
      </c>
      <c r="CA15" s="100">
        <f t="shared" si="1"/>
        <v>1.5691807507253526E-2</v>
      </c>
      <c r="CB15" s="100">
        <f t="shared" si="1"/>
        <v>1.5842429359516637E-2</v>
      </c>
      <c r="CC15" s="100">
        <f t="shared" si="1"/>
        <v>1.0304308899733758E-2</v>
      </c>
      <c r="CD15" s="100">
        <f t="shared" si="1"/>
        <v>2.088138407057652E-2</v>
      </c>
      <c r="CE15" s="100">
        <f t="shared" si="1"/>
        <v>1.6806438594132684E-2</v>
      </c>
      <c r="CF15" s="100">
        <f t="shared" si="1"/>
        <v>1.0878514432603769E-2</v>
      </c>
      <c r="CG15" s="100">
        <f t="shared" si="1"/>
        <v>1.7209524766933295E-2</v>
      </c>
      <c r="CH15" s="100">
        <f t="shared" si="1"/>
        <v>2.9358186538496721E-2</v>
      </c>
      <c r="CI15" s="100">
        <f t="shared" si="1"/>
        <v>2.5573711348506889E-2</v>
      </c>
      <c r="CJ15" s="100">
        <f t="shared" si="1"/>
        <v>3.3247970025470128E-2</v>
      </c>
      <c r="CK15" s="100">
        <f t="shared" si="1"/>
        <v>2.2630650181637138E-2</v>
      </c>
      <c r="CL15" s="100">
        <f t="shared" si="1"/>
        <v>3.0515845734670619E-2</v>
      </c>
      <c r="CM15" s="100">
        <f t="shared" si="1"/>
        <v>3.0373773296006355E-2</v>
      </c>
      <c r="CN15" s="100">
        <f t="shared" si="1"/>
        <v>3.0245577186598538E-2</v>
      </c>
      <c r="CO15" s="100">
        <f t="shared" si="1"/>
        <v>1.5484544621604002E-2</v>
      </c>
      <c r="CP15" s="100">
        <f t="shared" si="1"/>
        <v>1.8929963306255078E-2</v>
      </c>
      <c r="CQ15" s="100">
        <f t="shared" si="1"/>
        <v>1.8929963306255078E-2</v>
      </c>
      <c r="CR15" s="100">
        <f t="shared" si="1"/>
        <v>2.0679338077236386E-2</v>
      </c>
      <c r="CS15" s="100">
        <f t="shared" si="1"/>
        <v>2.0679338077236386E-2</v>
      </c>
      <c r="CT15" s="100">
        <f t="shared" si="1"/>
        <v>1.8202458518083393E-2</v>
      </c>
      <c r="CU15" s="100">
        <f t="shared" si="1"/>
        <v>2.0427469092168592E-2</v>
      </c>
      <c r="CV15" s="100">
        <f t="shared" si="1"/>
        <v>1.7052247701740252E-2</v>
      </c>
      <c r="CW15" s="100">
        <f t="shared" si="1"/>
        <v>1.6298555530592392E-2</v>
      </c>
      <c r="CX15" s="100">
        <f t="shared" si="1"/>
        <v>3.1961635902570437E-2</v>
      </c>
      <c r="CY15" s="100">
        <f t="shared" si="1"/>
        <v>3.890967504407665E-2</v>
      </c>
      <c r="CZ15" s="100">
        <f t="shared" si="1"/>
        <v>2.1429089372929425E-2</v>
      </c>
      <c r="DA15" s="100">
        <f t="shared" si="1"/>
        <v>2.4388973993291388E-2</v>
      </c>
      <c r="DB15" s="100">
        <f t="shared" si="1"/>
        <v>3.5498807804369877E-2</v>
      </c>
      <c r="DC15" s="100">
        <f t="shared" si="1"/>
        <v>1.7695322080890044E-2</v>
      </c>
      <c r="DD15" s="100">
        <f t="shared" si="1"/>
        <v>1.8347997425482078E-2</v>
      </c>
      <c r="DE15" s="100">
        <f t="shared" si="1"/>
        <v>2.0121813043004637E-2</v>
      </c>
      <c r="DF15" s="100">
        <f t="shared" si="1"/>
        <v>1.4791820892748209E-2</v>
      </c>
      <c r="DG15" s="100">
        <f t="shared" si="1"/>
        <v>1.6009522175876142E-2</v>
      </c>
      <c r="DH15" s="100">
        <f t="shared" si="1"/>
        <v>1.6009522175876142E-2</v>
      </c>
      <c r="DI15" s="100" t="e">
        <f t="shared" si="1"/>
        <v>#DIV/0!</v>
      </c>
      <c r="DJ15" s="100">
        <f t="shared" si="1"/>
        <v>1.3837399635508497E-2</v>
      </c>
      <c r="DK15" s="100">
        <f t="shared" si="1"/>
        <v>1.3837399635508497E-2</v>
      </c>
      <c r="DL15" s="100">
        <f t="shared" si="1"/>
        <v>6.2994437057732458E-2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2136-CEFB-420B-8DDD-8F51C2A99B31}">
  <sheetPr>
    <tabColor theme="4" tint="0.39997558519241921"/>
  </sheetPr>
  <dimension ref="A1:BS62"/>
  <sheetViews>
    <sheetView workbookViewId="0">
      <selection sqref="A1:XFD2"/>
    </sheetView>
  </sheetViews>
  <sheetFormatPr defaultRowHeight="15" x14ac:dyDescent="0.25"/>
  <cols>
    <col min="1" max="70" width="15.42578125" customWidth="1"/>
  </cols>
  <sheetData>
    <row r="1" spans="1:71" ht="15.75" x14ac:dyDescent="0.25">
      <c r="A1" s="90" t="s">
        <v>487</v>
      </c>
      <c r="B1" s="91" t="s">
        <v>488</v>
      </c>
      <c r="C1" s="91" t="s">
        <v>489</v>
      </c>
      <c r="D1" s="91" t="s">
        <v>490</v>
      </c>
      <c r="E1" s="93" t="s">
        <v>491</v>
      </c>
      <c r="F1" s="94" t="s">
        <v>492</v>
      </c>
      <c r="G1" s="92" t="s">
        <v>493</v>
      </c>
      <c r="H1" s="92" t="s">
        <v>494</v>
      </c>
      <c r="I1" s="92" t="s">
        <v>495</v>
      </c>
      <c r="J1" s="91" t="s">
        <v>496</v>
      </c>
      <c r="K1" s="91" t="s">
        <v>497</v>
      </c>
      <c r="L1" s="91" t="s">
        <v>498</v>
      </c>
      <c r="M1" s="92" t="s">
        <v>499</v>
      </c>
      <c r="N1" s="92" t="s">
        <v>500</v>
      </c>
      <c r="O1" s="91" t="s">
        <v>501</v>
      </c>
      <c r="P1" s="91" t="s">
        <v>502</v>
      </c>
      <c r="Q1" s="91" t="s">
        <v>503</v>
      </c>
      <c r="R1" s="92" t="s">
        <v>504</v>
      </c>
      <c r="S1" s="92" t="s">
        <v>505</v>
      </c>
      <c r="T1" s="91" t="s">
        <v>506</v>
      </c>
      <c r="U1" s="91" t="s">
        <v>507</v>
      </c>
      <c r="V1" s="91" t="s">
        <v>267</v>
      </c>
      <c r="W1" s="91" t="s">
        <v>268</v>
      </c>
      <c r="X1" s="91" t="s">
        <v>324</v>
      </c>
      <c r="Y1" s="91" t="s">
        <v>270</v>
      </c>
      <c r="Z1" s="91" t="s">
        <v>325</v>
      </c>
      <c r="AA1" s="91" t="s">
        <v>326</v>
      </c>
      <c r="AB1" s="91" t="s">
        <v>328</v>
      </c>
      <c r="AC1" s="91" t="s">
        <v>272</v>
      </c>
      <c r="AD1" s="91" t="s">
        <v>273</v>
      </c>
      <c r="AE1" s="91" t="s">
        <v>274</v>
      </c>
      <c r="AF1" s="91" t="s">
        <v>329</v>
      </c>
      <c r="AG1" s="91" t="s">
        <v>276</v>
      </c>
      <c r="AH1" s="91" t="s">
        <v>331</v>
      </c>
      <c r="AI1" s="91" t="s">
        <v>333</v>
      </c>
      <c r="AJ1" s="91" t="s">
        <v>334</v>
      </c>
      <c r="AK1" s="91" t="s">
        <v>278</v>
      </c>
      <c r="AL1" s="91" t="s">
        <v>279</v>
      </c>
      <c r="AM1" s="91" t="s">
        <v>280</v>
      </c>
      <c r="AN1" s="91" t="s">
        <v>281</v>
      </c>
      <c r="AO1" s="91" t="s">
        <v>282</v>
      </c>
      <c r="AP1" s="91" t="s">
        <v>284</v>
      </c>
      <c r="AQ1" s="91" t="s">
        <v>285</v>
      </c>
      <c r="AR1" s="91" t="s">
        <v>337</v>
      </c>
      <c r="AS1" s="91" t="s">
        <v>339</v>
      </c>
      <c r="AT1" s="91" t="s">
        <v>288</v>
      </c>
      <c r="AU1" s="91" t="s">
        <v>289</v>
      </c>
      <c r="AV1" s="91" t="s">
        <v>290</v>
      </c>
      <c r="AW1" s="91" t="s">
        <v>291</v>
      </c>
      <c r="AX1" s="91" t="s">
        <v>292</v>
      </c>
      <c r="AY1" s="91" t="s">
        <v>294</v>
      </c>
      <c r="AZ1" s="91" t="s">
        <v>341</v>
      </c>
      <c r="BA1" s="91" t="s">
        <v>342</v>
      </c>
      <c r="BB1" s="91" t="s">
        <v>343</v>
      </c>
      <c r="BC1" s="91" t="s">
        <v>296</v>
      </c>
      <c r="BD1" s="91" t="s">
        <v>344</v>
      </c>
      <c r="BE1" s="91" t="s">
        <v>345</v>
      </c>
      <c r="BF1" s="91" t="s">
        <v>347</v>
      </c>
      <c r="BG1" s="91" t="s">
        <v>298</v>
      </c>
      <c r="BH1" s="91" t="s">
        <v>350</v>
      </c>
      <c r="BI1" s="91" t="s">
        <v>351</v>
      </c>
      <c r="BJ1" s="91" t="s">
        <v>352</v>
      </c>
      <c r="BK1" s="91" t="s">
        <v>300</v>
      </c>
      <c r="BL1" s="91" t="s">
        <v>301</v>
      </c>
      <c r="BM1" s="91" t="s">
        <v>302</v>
      </c>
      <c r="BN1" s="91" t="s">
        <v>303</v>
      </c>
      <c r="BO1" s="91" t="s">
        <v>355</v>
      </c>
      <c r="BP1" s="91" t="s">
        <v>305</v>
      </c>
      <c r="BQ1" s="91" t="s">
        <v>356</v>
      </c>
      <c r="BR1" s="91" t="s">
        <v>508</v>
      </c>
      <c r="BS1" s="86"/>
    </row>
    <row r="2" spans="1:71" ht="150.75" x14ac:dyDescent="0.25">
      <c r="A2" s="82" t="s">
        <v>411</v>
      </c>
      <c r="B2" s="83" t="s">
        <v>412</v>
      </c>
      <c r="C2" s="83" t="s">
        <v>413</v>
      </c>
      <c r="D2" s="83" t="s">
        <v>414</v>
      </c>
      <c r="E2" s="84" t="s">
        <v>415</v>
      </c>
      <c r="F2" s="85" t="s">
        <v>416</v>
      </c>
      <c r="G2" s="83" t="s">
        <v>417</v>
      </c>
      <c r="H2" s="83" t="s">
        <v>418</v>
      </c>
      <c r="I2" s="83" t="s">
        <v>419</v>
      </c>
      <c r="J2" s="83" t="s">
        <v>420</v>
      </c>
      <c r="K2" s="83" t="s">
        <v>145</v>
      </c>
      <c r="L2" s="83" t="s">
        <v>421</v>
      </c>
      <c r="M2" s="83" t="s">
        <v>422</v>
      </c>
      <c r="N2" s="83" t="s">
        <v>423</v>
      </c>
      <c r="O2" s="83" t="s">
        <v>424</v>
      </c>
      <c r="P2" s="83" t="s">
        <v>425</v>
      </c>
      <c r="Q2" s="83" t="s">
        <v>426</v>
      </c>
      <c r="R2" s="83" t="s">
        <v>427</v>
      </c>
      <c r="S2" s="83" t="s">
        <v>428</v>
      </c>
      <c r="T2" s="83" t="s">
        <v>429</v>
      </c>
      <c r="U2" s="83" t="s">
        <v>430</v>
      </c>
      <c r="V2" s="83" t="s">
        <v>431</v>
      </c>
      <c r="W2" s="83" t="s">
        <v>432</v>
      </c>
      <c r="X2" s="83" t="s">
        <v>433</v>
      </c>
      <c r="Y2" s="83" t="s">
        <v>434</v>
      </c>
      <c r="Z2" s="83" t="s">
        <v>435</v>
      </c>
      <c r="AA2" s="83" t="s">
        <v>436</v>
      </c>
      <c r="AB2" s="83" t="s">
        <v>437</v>
      </c>
      <c r="AC2" s="83" t="s">
        <v>180</v>
      </c>
      <c r="AD2" s="83" t="s">
        <v>181</v>
      </c>
      <c r="AE2" s="83" t="s">
        <v>438</v>
      </c>
      <c r="AF2" s="83" t="s">
        <v>439</v>
      </c>
      <c r="AG2" s="83" t="s">
        <v>440</v>
      </c>
      <c r="AH2" s="83" t="s">
        <v>441</v>
      </c>
      <c r="AI2" s="83" t="s">
        <v>442</v>
      </c>
      <c r="AJ2" s="83" t="s">
        <v>443</v>
      </c>
      <c r="AK2" s="83" t="s">
        <v>444</v>
      </c>
      <c r="AL2" s="83" t="s">
        <v>445</v>
      </c>
      <c r="AM2" s="83" t="s">
        <v>446</v>
      </c>
      <c r="AN2" s="83" t="s">
        <v>447</v>
      </c>
      <c r="AO2" s="83" t="s">
        <v>448</v>
      </c>
      <c r="AP2" s="83" t="s">
        <v>449</v>
      </c>
      <c r="AQ2" s="83" t="s">
        <v>450</v>
      </c>
      <c r="AR2" s="83" t="s">
        <v>189</v>
      </c>
      <c r="AS2" s="83" t="s">
        <v>451</v>
      </c>
      <c r="AT2" s="83" t="s">
        <v>452</v>
      </c>
      <c r="AU2" s="83" t="s">
        <v>453</v>
      </c>
      <c r="AV2" s="83" t="s">
        <v>454</v>
      </c>
      <c r="AW2" s="83" t="s">
        <v>455</v>
      </c>
      <c r="AX2" s="83" t="s">
        <v>456</v>
      </c>
      <c r="AY2" s="83" t="s">
        <v>457</v>
      </c>
      <c r="AZ2" s="83" t="s">
        <v>458</v>
      </c>
      <c r="BA2" s="83" t="s">
        <v>459</v>
      </c>
      <c r="BB2" s="83" t="s">
        <v>460</v>
      </c>
      <c r="BC2" s="83" t="s">
        <v>461</v>
      </c>
      <c r="BD2" s="83" t="s">
        <v>462</v>
      </c>
      <c r="BE2" s="83" t="s">
        <v>463</v>
      </c>
      <c r="BF2" s="83" t="s">
        <v>195</v>
      </c>
      <c r="BG2" s="83" t="s">
        <v>197</v>
      </c>
      <c r="BH2" s="83" t="s">
        <v>464</v>
      </c>
      <c r="BI2" s="83" t="s">
        <v>465</v>
      </c>
      <c r="BJ2" s="83" t="s">
        <v>466</v>
      </c>
      <c r="BK2" s="83" t="s">
        <v>467</v>
      </c>
      <c r="BL2" s="83" t="s">
        <v>468</v>
      </c>
      <c r="BM2" s="83" t="s">
        <v>469</v>
      </c>
      <c r="BN2" s="83" t="s">
        <v>470</v>
      </c>
      <c r="BO2" s="83" t="s">
        <v>471</v>
      </c>
      <c r="BP2" s="83" t="s">
        <v>472</v>
      </c>
      <c r="BQ2" s="83" t="s">
        <v>473</v>
      </c>
      <c r="BR2" s="83" t="s">
        <v>474</v>
      </c>
    </row>
    <row r="3" spans="1:71" ht="15.75" x14ac:dyDescent="0.25">
      <c r="A3" s="80" t="s">
        <v>363</v>
      </c>
      <c r="B3" s="81">
        <v>29.237817708015722</v>
      </c>
      <c r="C3" s="81">
        <v>17.121721970707362</v>
      </c>
      <c r="D3" s="81">
        <v>165.50590473679287</v>
      </c>
      <c r="E3" s="81">
        <v>-18.588389054485546</v>
      </c>
      <c r="F3" s="81">
        <v>1017.2648885366243</v>
      </c>
      <c r="G3" s="81">
        <v>32.29259022738826</v>
      </c>
      <c r="H3" s="81">
        <v>20.882369046385094</v>
      </c>
      <c r="I3" s="81">
        <v>22.235256591757548</v>
      </c>
      <c r="J3" s="81">
        <v>89.718384793692266</v>
      </c>
      <c r="K3" s="81">
        <v>33.406621443390037</v>
      </c>
      <c r="L3" s="81">
        <v>156.14569157171846</v>
      </c>
      <c r="M3" s="81">
        <v>20.79669205481737</v>
      </c>
      <c r="N3" s="81">
        <v>23.167709582083397</v>
      </c>
      <c r="O3" s="81">
        <v>35.583842657922006</v>
      </c>
      <c r="P3" s="81">
        <v>25.73124161334507</v>
      </c>
      <c r="Q3" s="81">
        <v>31.583965297355341</v>
      </c>
      <c r="R3" s="81">
        <v>33.471561626043624</v>
      </c>
      <c r="S3" s="81">
        <v>21.754632659186736</v>
      </c>
      <c r="T3" s="81">
        <v>101.45822233980545</v>
      </c>
      <c r="U3" s="81">
        <v>70.215869571224928</v>
      </c>
      <c r="V3" s="81">
        <v>27.401041390471615</v>
      </c>
      <c r="W3" s="81">
        <v>37.112048077129892</v>
      </c>
      <c r="X3" s="81">
        <v>18.268762018114622</v>
      </c>
      <c r="Y3" s="81">
        <v>23.563356455049146</v>
      </c>
      <c r="Z3" s="81">
        <v>26.198774294978968</v>
      </c>
      <c r="AA3" s="81">
        <v>17.283799537060666</v>
      </c>
      <c r="AB3" s="81">
        <v>17.41564164281484</v>
      </c>
      <c r="AC3" s="81">
        <v>149.71208009404111</v>
      </c>
      <c r="AD3" s="81">
        <v>28.97769156661743</v>
      </c>
      <c r="AE3" s="81">
        <v>27.732358824484571</v>
      </c>
      <c r="AF3" s="81">
        <v>18.053782246501193</v>
      </c>
      <c r="AG3" s="81">
        <v>15.587294635074905</v>
      </c>
      <c r="AH3" s="81">
        <v>14.09087405495667</v>
      </c>
      <c r="AI3" s="81">
        <v>35.499322362467083</v>
      </c>
      <c r="AJ3" s="81">
        <v>36.990164311144746</v>
      </c>
      <c r="AK3" s="81">
        <v>102.02475283104613</v>
      </c>
      <c r="AL3" s="81">
        <v>66.28036300484797</v>
      </c>
      <c r="AM3" s="81">
        <v>30.106286565539929</v>
      </c>
      <c r="AN3" s="81">
        <v>67.864584439061858</v>
      </c>
      <c r="AO3" s="81">
        <v>58.718792007757173</v>
      </c>
      <c r="AP3" s="81">
        <v>84.105156070798486</v>
      </c>
      <c r="AQ3" s="81">
        <v>31.897881946253349</v>
      </c>
      <c r="AR3" s="81">
        <v>273.63068585405159</v>
      </c>
      <c r="AS3" s="81">
        <v>29.469150473263038</v>
      </c>
      <c r="AT3" s="81">
        <v>17.717657944602383</v>
      </c>
      <c r="AU3" s="81">
        <v>20.608649782930069</v>
      </c>
      <c r="AV3" s="81">
        <v>69.58637771439119</v>
      </c>
      <c r="AW3" s="81">
        <v>44.558967626136827</v>
      </c>
      <c r="AX3" s="81">
        <v>11.92208186052248</v>
      </c>
      <c r="AY3" s="81">
        <v>28.623025790702119</v>
      </c>
      <c r="AZ3" s="81">
        <v>52.56072687125657</v>
      </c>
      <c r="BA3" s="81">
        <v>13.712413892081941</v>
      </c>
      <c r="BB3" s="81">
        <v>28.440901898626851</v>
      </c>
      <c r="BC3" s="81">
        <v>7.3921956305028216</v>
      </c>
      <c r="BD3" s="81">
        <v>6.9046867545727348</v>
      </c>
      <c r="BE3" s="81">
        <v>20.812044727090914</v>
      </c>
      <c r="BF3" s="81">
        <v>25.399025548862749</v>
      </c>
      <c r="BG3" s="81">
        <v>27.368691454161471</v>
      </c>
      <c r="BH3" s="81">
        <v>25.156067831637937</v>
      </c>
      <c r="BI3" s="81">
        <v>17.068932675071515</v>
      </c>
      <c r="BJ3" s="81">
        <v>12.748190424146948</v>
      </c>
      <c r="BK3" s="81">
        <v>20.946180001756041</v>
      </c>
      <c r="BL3" s="81">
        <v>12.798219798399606</v>
      </c>
      <c r="BM3" s="81">
        <v>35.516060432539611</v>
      </c>
      <c r="BN3" s="81">
        <v>15.232366962401709</v>
      </c>
      <c r="BO3" s="81">
        <v>20.381934862504995</v>
      </c>
      <c r="BP3" s="81">
        <v>15.973783046862478</v>
      </c>
      <c r="BQ3" s="81">
        <v>19.683117298321264</v>
      </c>
      <c r="BR3" s="81">
        <v>8.0822330435805281</v>
      </c>
    </row>
    <row r="4" spans="1:71" ht="15.75" x14ac:dyDescent="0.25">
      <c r="A4" s="80" t="s">
        <v>364</v>
      </c>
      <c r="B4" s="81">
        <v>29.399478482626829</v>
      </c>
      <c r="C4" s="81">
        <v>14.29027606223457</v>
      </c>
      <c r="D4" s="81">
        <v>250.2618184966353</v>
      </c>
      <c r="E4" s="81">
        <v>45.29863652155705</v>
      </c>
      <c r="F4" s="81">
        <v>1036.581246741986</v>
      </c>
      <c r="G4" s="81">
        <v>33.243426071373079</v>
      </c>
      <c r="H4" s="81">
        <v>21.016141815288737</v>
      </c>
      <c r="I4" s="81">
        <v>22.750649436340442</v>
      </c>
      <c r="J4" s="81">
        <v>86.33473072744394</v>
      </c>
      <c r="K4" s="81">
        <v>34.696431364714797</v>
      </c>
      <c r="L4" s="81">
        <v>166.18035528379778</v>
      </c>
      <c r="M4" s="81">
        <v>20.17383064069633</v>
      </c>
      <c r="N4" s="81">
        <v>23.396513047074013</v>
      </c>
      <c r="O4" s="81">
        <v>37.622601828724093</v>
      </c>
      <c r="P4" s="81">
        <v>26.979295690368822</v>
      </c>
      <c r="Q4" s="81">
        <v>30.457222344877955</v>
      </c>
      <c r="R4" s="81">
        <v>34.53923700193851</v>
      </c>
      <c r="S4" s="81">
        <v>21.605878886430951</v>
      </c>
      <c r="T4" s="81">
        <v>112.79045358328896</v>
      </c>
      <c r="U4" s="81">
        <v>75.450478342926928</v>
      </c>
      <c r="V4" s="81">
        <v>27.731876463087879</v>
      </c>
      <c r="W4" s="81">
        <v>38.495111670705114</v>
      </c>
      <c r="X4" s="81">
        <v>18.687632734907677</v>
      </c>
      <c r="Y4" s="81">
        <v>23.256564502771742</v>
      </c>
      <c r="Z4" s="81">
        <v>27.407551776748853</v>
      </c>
      <c r="AA4" s="81">
        <v>17.738012957617823</v>
      </c>
      <c r="AB4" s="81">
        <v>17.711722560586985</v>
      </c>
      <c r="AC4" s="81">
        <v>137.86297101076113</v>
      </c>
      <c r="AD4" s="81">
        <v>28.023312689342365</v>
      </c>
      <c r="AE4" s="81">
        <v>29.346603935756509</v>
      </c>
      <c r="AF4" s="81">
        <v>19.174444117592923</v>
      </c>
      <c r="AG4" s="81">
        <v>15.424830670808699</v>
      </c>
      <c r="AH4" s="81">
        <v>13.795476417957575</v>
      </c>
      <c r="AI4" s="81">
        <v>35.235531473364411</v>
      </c>
      <c r="AJ4" s="81">
        <v>39.644004503744505</v>
      </c>
      <c r="AK4" s="81">
        <v>115.24822615374579</v>
      </c>
      <c r="AL4" s="81">
        <v>72.340491389860674</v>
      </c>
      <c r="AM4" s="81">
        <v>31.132327496514176</v>
      </c>
      <c r="AN4" s="81">
        <v>65.047268077672285</v>
      </c>
      <c r="AO4" s="81">
        <v>62.576727326141175</v>
      </c>
      <c r="AP4" s="81">
        <v>82.858516313349739</v>
      </c>
      <c r="AQ4" s="81">
        <v>28.969892339024266</v>
      </c>
      <c r="AR4" s="81">
        <v>280.51359912817821</v>
      </c>
      <c r="AS4" s="81">
        <v>29.480276426858772</v>
      </c>
      <c r="AT4" s="81">
        <v>17.570113576444889</v>
      </c>
      <c r="AU4" s="81">
        <v>22.365291654439847</v>
      </c>
      <c r="AV4" s="81">
        <v>69.039324683666806</v>
      </c>
      <c r="AW4" s="81">
        <v>41.032973279889276</v>
      </c>
      <c r="AX4" s="81">
        <v>11.769127605431814</v>
      </c>
      <c r="AY4" s="81">
        <v>25.12819907579772</v>
      </c>
      <c r="AZ4" s="81">
        <v>47.104157655585091</v>
      </c>
      <c r="BA4" s="81">
        <v>14.037340314103581</v>
      </c>
      <c r="BB4" s="81">
        <v>28.290832785471238</v>
      </c>
      <c r="BC4" s="81">
        <v>7.6648172523762881</v>
      </c>
      <c r="BD4" s="81">
        <v>7.1070365200728229</v>
      </c>
      <c r="BE4" s="81">
        <v>20.62210482890227</v>
      </c>
      <c r="BF4" s="81">
        <v>26.178221398351365</v>
      </c>
      <c r="BG4" s="81">
        <v>28.024603193714565</v>
      </c>
      <c r="BH4" s="81">
        <v>25.398260188354602</v>
      </c>
      <c r="BI4" s="81">
        <v>15.258882346488889</v>
      </c>
      <c r="BJ4" s="81">
        <v>11.18091076962469</v>
      </c>
      <c r="BK4" s="81">
        <v>21.519015624063414</v>
      </c>
      <c r="BL4" s="81">
        <v>13.285338904732345</v>
      </c>
      <c r="BM4" s="81">
        <v>35.216978047042041</v>
      </c>
      <c r="BN4" s="81">
        <v>14.884057615510502</v>
      </c>
      <c r="BO4" s="81">
        <v>19.375538090992475</v>
      </c>
      <c r="BP4" s="81">
        <v>18.019143265918522</v>
      </c>
      <c r="BQ4" s="81">
        <v>19.919478480278478</v>
      </c>
      <c r="BR4" s="81">
        <v>12.390617990943369</v>
      </c>
    </row>
    <row r="5" spans="1:71" ht="15.75" x14ac:dyDescent="0.25">
      <c r="A5" s="80" t="s">
        <v>365</v>
      </c>
      <c r="B5" s="81">
        <v>29.491203681996332</v>
      </c>
      <c r="C5" s="81">
        <v>13.896154090576998</v>
      </c>
      <c r="D5" s="81">
        <v>296.03553564443553</v>
      </c>
      <c r="E5" s="81">
        <v>85.36344273517021</v>
      </c>
      <c r="F5" s="81">
        <v>1030.9998190652254</v>
      </c>
      <c r="G5" s="81">
        <v>33.056111698109291</v>
      </c>
      <c r="H5" s="81">
        <v>20.121107939682474</v>
      </c>
      <c r="I5" s="81">
        <v>22.937887322247224</v>
      </c>
      <c r="J5" s="81">
        <v>94.854714599010066</v>
      </c>
      <c r="K5" s="81">
        <v>37.420895081141715</v>
      </c>
      <c r="L5" s="81">
        <v>175.45625014135476</v>
      </c>
      <c r="M5" s="81">
        <v>20.373613173830183</v>
      </c>
      <c r="N5" s="81">
        <v>24.466875848058706</v>
      </c>
      <c r="O5" s="81">
        <v>38.570189362996842</v>
      </c>
      <c r="P5" s="81">
        <v>28.640402111693451</v>
      </c>
      <c r="Q5" s="81">
        <v>28.553662733295035</v>
      </c>
      <c r="R5" s="81">
        <v>33.759984095402537</v>
      </c>
      <c r="S5" s="81">
        <v>22.293109269837284</v>
      </c>
      <c r="T5" s="81">
        <v>110.70463766053334</v>
      </c>
      <c r="U5" s="81">
        <v>74.538175107462664</v>
      </c>
      <c r="V5" s="81">
        <v>26.854428697989761</v>
      </c>
      <c r="W5" s="81">
        <v>37.63662968534485</v>
      </c>
      <c r="X5" s="81">
        <v>17.967547528511801</v>
      </c>
      <c r="Y5" s="81">
        <v>20.934680612634949</v>
      </c>
      <c r="Z5" s="81">
        <v>27.161018805586586</v>
      </c>
      <c r="AA5" s="81">
        <v>17.753081365785999</v>
      </c>
      <c r="AB5" s="81">
        <v>17.185982343112549</v>
      </c>
      <c r="AC5" s="81">
        <v>136.540472927113</v>
      </c>
      <c r="AD5" s="81">
        <v>28.63390651722662</v>
      </c>
      <c r="AE5" s="81">
        <v>31.8198717223373</v>
      </c>
      <c r="AF5" s="81">
        <v>19.886885557579863</v>
      </c>
      <c r="AG5" s="81">
        <v>15.502431607523569</v>
      </c>
      <c r="AH5" s="81">
        <v>13.69053231116782</v>
      </c>
      <c r="AI5" s="81">
        <v>32.961572674489084</v>
      </c>
      <c r="AJ5" s="81">
        <v>42.661842609326463</v>
      </c>
      <c r="AK5" s="81">
        <v>125.9205924941796</v>
      </c>
      <c r="AL5" s="81">
        <v>77.049495645945086</v>
      </c>
      <c r="AM5" s="81">
        <v>30.071586652840768</v>
      </c>
      <c r="AN5" s="81">
        <v>73.281166732395107</v>
      </c>
      <c r="AO5" s="81">
        <v>64.083325815237345</v>
      </c>
      <c r="AP5" s="81">
        <v>88.586350702516128</v>
      </c>
      <c r="AQ5" s="81">
        <v>30.752245945850085</v>
      </c>
      <c r="AR5" s="81">
        <v>272.66018382551778</v>
      </c>
      <c r="AS5" s="81">
        <v>29.756994271011028</v>
      </c>
      <c r="AT5" s="81">
        <v>18.52564663201526</v>
      </c>
      <c r="AU5" s="81">
        <v>21.777786940501588</v>
      </c>
      <c r="AV5" s="81">
        <v>68.779385266610518</v>
      </c>
      <c r="AW5" s="81">
        <v>40.023833427969777</v>
      </c>
      <c r="AX5" s="81">
        <v>11.651038308724411</v>
      </c>
      <c r="AY5" s="81">
        <v>26.644943111956206</v>
      </c>
      <c r="AZ5" s="81">
        <v>48.313281678200489</v>
      </c>
      <c r="BA5" s="81">
        <v>13.551848961198452</v>
      </c>
      <c r="BB5" s="81">
        <v>28.389008575274236</v>
      </c>
      <c r="BC5" s="81">
        <v>7.274691015829041</v>
      </c>
      <c r="BD5" s="81">
        <v>6.9991422559137844</v>
      </c>
      <c r="BE5" s="81">
        <v>20.046080995509048</v>
      </c>
      <c r="BF5" s="81">
        <v>28.244664999265371</v>
      </c>
      <c r="BG5" s="81">
        <v>27.332378827875715</v>
      </c>
      <c r="BH5" s="81">
        <v>23.150005548682149</v>
      </c>
      <c r="BI5" s="81">
        <v>15.999232075617872</v>
      </c>
      <c r="BJ5" s="81">
        <v>11.308457044048289</v>
      </c>
      <c r="BK5" s="81">
        <v>22.451618465106442</v>
      </c>
      <c r="BL5" s="81">
        <v>13.573352421732238</v>
      </c>
      <c r="BM5" s="81">
        <v>30.785702174189581</v>
      </c>
      <c r="BN5" s="81">
        <v>14.499348570121329</v>
      </c>
      <c r="BO5" s="81">
        <v>18.901980228302151</v>
      </c>
      <c r="BP5" s="81">
        <v>16.737685833703843</v>
      </c>
      <c r="BQ5" s="81">
        <v>20.169011652347208</v>
      </c>
      <c r="BR5" s="81">
        <v>12.744229604826849</v>
      </c>
    </row>
    <row r="6" spans="1:71" ht="15.75" x14ac:dyDescent="0.25">
      <c r="A6" s="80" t="s">
        <v>366</v>
      </c>
      <c r="B6" s="81">
        <v>29.541603096485126</v>
      </c>
      <c r="C6" s="81">
        <v>11.036564687276432</v>
      </c>
      <c r="D6" s="81">
        <v>259.22748992219516</v>
      </c>
      <c r="E6" s="81">
        <v>77.900621641328286</v>
      </c>
      <c r="F6" s="81">
        <v>775.63901310664141</v>
      </c>
      <c r="G6" s="81">
        <v>34.298498028937672</v>
      </c>
      <c r="H6" s="81">
        <v>18.922972348972223</v>
      </c>
      <c r="I6" s="81">
        <v>23.054378919601373</v>
      </c>
      <c r="J6" s="81">
        <v>82.433180517428198</v>
      </c>
      <c r="K6" s="81">
        <v>36.856684730982565</v>
      </c>
      <c r="L6" s="81">
        <v>185.89091537395402</v>
      </c>
      <c r="M6" s="81">
        <v>20.976982949787054</v>
      </c>
      <c r="N6" s="81">
        <v>21.763401512179058</v>
      </c>
      <c r="O6" s="81">
        <v>39.284014859480465</v>
      </c>
      <c r="P6" s="81">
        <v>29.938535166868878</v>
      </c>
      <c r="Q6" s="81">
        <v>27.563220027751161</v>
      </c>
      <c r="R6" s="81">
        <v>31.522116097422682</v>
      </c>
      <c r="S6" s="81">
        <v>22.380171333227338</v>
      </c>
      <c r="T6" s="81">
        <v>127.82140912934153</v>
      </c>
      <c r="U6" s="81">
        <v>66.94149223587695</v>
      </c>
      <c r="V6" s="81">
        <v>25.184046367887451</v>
      </c>
      <c r="W6" s="81">
        <v>35.724650005408634</v>
      </c>
      <c r="X6" s="81">
        <v>17.27702179236702</v>
      </c>
      <c r="Y6" s="81">
        <v>19.004123106582565</v>
      </c>
      <c r="Z6" s="81">
        <v>26.502757330761078</v>
      </c>
      <c r="AA6" s="81">
        <v>17.714052543733349</v>
      </c>
      <c r="AB6" s="81">
        <v>15.770536722210586</v>
      </c>
      <c r="AC6" s="81">
        <v>145.53209657149628</v>
      </c>
      <c r="AD6" s="81">
        <v>30.471527589583385</v>
      </c>
      <c r="AE6" s="81">
        <v>32.839716563178548</v>
      </c>
      <c r="AF6" s="81">
        <v>19.71351673384736</v>
      </c>
      <c r="AG6" s="81">
        <v>15.724387118152766</v>
      </c>
      <c r="AH6" s="81">
        <v>13.057420455352426</v>
      </c>
      <c r="AI6" s="81">
        <v>32.351640428724245</v>
      </c>
      <c r="AJ6" s="81">
        <v>43.305686958652501</v>
      </c>
      <c r="AK6" s="81">
        <v>128.45851897777328</v>
      </c>
      <c r="AL6" s="81">
        <v>81.008063643024769</v>
      </c>
      <c r="AM6" s="81">
        <v>31.279617774264683</v>
      </c>
      <c r="AN6" s="81">
        <v>71.082213823361812</v>
      </c>
      <c r="AO6" s="81">
        <v>73.080067875306469</v>
      </c>
      <c r="AP6" s="81">
        <v>124.69386216722182</v>
      </c>
      <c r="AQ6" s="81">
        <v>34.923813074730205</v>
      </c>
      <c r="AR6" s="81">
        <v>270.17642309387412</v>
      </c>
      <c r="AS6" s="81">
        <v>32.698316022215138</v>
      </c>
      <c r="AT6" s="81">
        <v>19.804638153686472</v>
      </c>
      <c r="AU6" s="81">
        <v>21.2923192271967</v>
      </c>
      <c r="AV6" s="81">
        <v>75.149486871531536</v>
      </c>
      <c r="AW6" s="81">
        <v>39.644214191813248</v>
      </c>
      <c r="AX6" s="81">
        <v>12.544804018656112</v>
      </c>
      <c r="AY6" s="81">
        <v>28.083532877434831</v>
      </c>
      <c r="AZ6" s="81">
        <v>48.832638016560338</v>
      </c>
      <c r="BA6" s="81">
        <v>14.241658233219777</v>
      </c>
      <c r="BB6" s="81">
        <v>29.579344010909598</v>
      </c>
      <c r="BC6" s="81">
        <v>6.833235071211285</v>
      </c>
      <c r="BD6" s="81">
        <v>6.5559002656280985</v>
      </c>
      <c r="BE6" s="81">
        <v>20.16861585459802</v>
      </c>
      <c r="BF6" s="81">
        <v>27.873010697296166</v>
      </c>
      <c r="BG6" s="81">
        <v>26.900931326999633</v>
      </c>
      <c r="BH6" s="81">
        <v>23.533725598625601</v>
      </c>
      <c r="BI6" s="81">
        <v>16.144703662344526</v>
      </c>
      <c r="BJ6" s="81">
        <v>11.073378008745742</v>
      </c>
      <c r="BK6" s="81">
        <v>18.637681441738504</v>
      </c>
      <c r="BL6" s="81">
        <v>12.690200262701538</v>
      </c>
      <c r="BM6" s="81">
        <v>31.974064818757451</v>
      </c>
      <c r="BN6" s="81">
        <v>14.439233277337239</v>
      </c>
      <c r="BO6" s="81">
        <v>18.345989480530204</v>
      </c>
      <c r="BP6" s="81">
        <v>15.848685637542189</v>
      </c>
      <c r="BQ6" s="81">
        <v>19.458173793151943</v>
      </c>
      <c r="BR6" s="81">
        <v>13.337445346209369</v>
      </c>
    </row>
    <row r="7" spans="1:71" ht="15.75" x14ac:dyDescent="0.25">
      <c r="A7" s="87" t="s">
        <v>475</v>
      </c>
      <c r="B7" s="88">
        <f>AVERAGE(B3:B6)</f>
        <v>29.417525742281001</v>
      </c>
      <c r="C7" s="88">
        <f>AVERAGE(C3:C6)</f>
        <v>14.08617920269884</v>
      </c>
      <c r="D7" s="88">
        <f t="shared" ref="D7:BO7" si="0">AVERAGE(D3:D6)</f>
        <v>242.75768720001474</v>
      </c>
      <c r="E7" s="88">
        <f t="shared" si="0"/>
        <v>47.493577960892502</v>
      </c>
      <c r="F7" s="88">
        <f t="shared" si="0"/>
        <v>965.12124186261929</v>
      </c>
      <c r="G7" s="88">
        <f t="shared" si="0"/>
        <v>33.222656506452076</v>
      </c>
      <c r="H7" s="88">
        <f t="shared" si="0"/>
        <v>20.235647787582131</v>
      </c>
      <c r="I7" s="88">
        <f t="shared" si="0"/>
        <v>22.744543067486646</v>
      </c>
      <c r="J7" s="88">
        <f t="shared" si="0"/>
        <v>88.335252659393618</v>
      </c>
      <c r="K7" s="88">
        <f t="shared" si="0"/>
        <v>35.595158155057277</v>
      </c>
      <c r="L7" s="88">
        <f t="shared" si="0"/>
        <v>170.91830309270625</v>
      </c>
      <c r="M7" s="88">
        <f t="shared" si="0"/>
        <v>20.580279704782736</v>
      </c>
      <c r="N7" s="88">
        <f t="shared" si="0"/>
        <v>23.198624997348794</v>
      </c>
      <c r="O7" s="88">
        <f t="shared" si="0"/>
        <v>37.76516217728085</v>
      </c>
      <c r="P7" s="88">
        <f t="shared" si="0"/>
        <v>27.822368645569053</v>
      </c>
      <c r="Q7" s="88">
        <f t="shared" si="0"/>
        <v>29.53951760081987</v>
      </c>
      <c r="R7" s="88">
        <f t="shared" si="0"/>
        <v>33.323224705201838</v>
      </c>
      <c r="S7" s="88">
        <f t="shared" si="0"/>
        <v>22.008448037170577</v>
      </c>
      <c r="T7" s="88">
        <f t="shared" si="0"/>
        <v>113.19368067824232</v>
      </c>
      <c r="U7" s="88">
        <f t="shared" si="0"/>
        <v>71.786503814372878</v>
      </c>
      <c r="V7" s="88">
        <f t="shared" si="0"/>
        <v>26.792848229859175</v>
      </c>
      <c r="W7" s="88">
        <f t="shared" si="0"/>
        <v>37.242109859647115</v>
      </c>
      <c r="X7" s="88">
        <f t="shared" si="0"/>
        <v>18.05024101847528</v>
      </c>
      <c r="Y7" s="88">
        <f t="shared" si="0"/>
        <v>21.6896811692596</v>
      </c>
      <c r="Z7" s="88">
        <f t="shared" si="0"/>
        <v>26.817525552018871</v>
      </c>
      <c r="AA7" s="88">
        <f t="shared" si="0"/>
        <v>17.622236601049458</v>
      </c>
      <c r="AB7" s="88">
        <f t="shared" si="0"/>
        <v>17.02097081718124</v>
      </c>
      <c r="AC7" s="88">
        <f t="shared" si="0"/>
        <v>142.41190515085287</v>
      </c>
      <c r="AD7" s="88">
        <f t="shared" si="0"/>
        <v>29.026609590692452</v>
      </c>
      <c r="AE7" s="88">
        <f t="shared" si="0"/>
        <v>30.434637761439234</v>
      </c>
      <c r="AF7" s="88">
        <f t="shared" si="0"/>
        <v>19.207157163880332</v>
      </c>
      <c r="AG7" s="88">
        <f t="shared" si="0"/>
        <v>15.559736007889985</v>
      </c>
      <c r="AH7" s="88">
        <f t="shared" si="0"/>
        <v>13.658575809858624</v>
      </c>
      <c r="AI7" s="88">
        <f t="shared" si="0"/>
        <v>34.012016734761204</v>
      </c>
      <c r="AJ7" s="88">
        <f t="shared" si="0"/>
        <v>40.650424595717055</v>
      </c>
      <c r="AK7" s="88">
        <f t="shared" si="0"/>
        <v>117.9130226141862</v>
      </c>
      <c r="AL7" s="88">
        <f t="shared" si="0"/>
        <v>74.169603420919628</v>
      </c>
      <c r="AM7" s="88">
        <f t="shared" si="0"/>
        <v>30.647454622289889</v>
      </c>
      <c r="AN7" s="88">
        <f t="shared" si="0"/>
        <v>69.318808268122766</v>
      </c>
      <c r="AO7" s="88">
        <f t="shared" si="0"/>
        <v>64.614728256110538</v>
      </c>
      <c r="AP7" s="88">
        <f t="shared" si="0"/>
        <v>95.060971313471541</v>
      </c>
      <c r="AQ7" s="88">
        <f t="shared" si="0"/>
        <v>31.635958326464479</v>
      </c>
      <c r="AR7" s="88">
        <f t="shared" si="0"/>
        <v>274.2452229754054</v>
      </c>
      <c r="AS7" s="88">
        <f t="shared" si="0"/>
        <v>30.351184298336992</v>
      </c>
      <c r="AT7" s="88">
        <f t="shared" si="0"/>
        <v>18.404514076687253</v>
      </c>
      <c r="AU7" s="88">
        <f t="shared" si="0"/>
        <v>21.51101190126705</v>
      </c>
      <c r="AV7" s="88">
        <f t="shared" si="0"/>
        <v>70.638643634050013</v>
      </c>
      <c r="AW7" s="88">
        <f t="shared" si="0"/>
        <v>41.314997131452287</v>
      </c>
      <c r="AX7" s="88">
        <f t="shared" si="0"/>
        <v>11.971762948333705</v>
      </c>
      <c r="AY7" s="88">
        <f t="shared" si="0"/>
        <v>27.119925213972721</v>
      </c>
      <c r="AZ7" s="88">
        <f t="shared" si="0"/>
        <v>49.202701055400624</v>
      </c>
      <c r="BA7" s="88">
        <f t="shared" si="0"/>
        <v>13.885815350150938</v>
      </c>
      <c r="BB7" s="88">
        <f t="shared" si="0"/>
        <v>28.675021817570478</v>
      </c>
      <c r="BC7" s="88">
        <f t="shared" si="0"/>
        <v>7.2912347424798591</v>
      </c>
      <c r="BD7" s="88">
        <f t="shared" si="0"/>
        <v>6.8916914490468599</v>
      </c>
      <c r="BE7" s="88">
        <f t="shared" si="0"/>
        <v>20.412211601525062</v>
      </c>
      <c r="BF7" s="88">
        <f t="shared" si="0"/>
        <v>26.923730660943914</v>
      </c>
      <c r="BG7" s="88">
        <f t="shared" si="0"/>
        <v>27.406651200687847</v>
      </c>
      <c r="BH7" s="88">
        <f t="shared" si="0"/>
        <v>24.309514791825073</v>
      </c>
      <c r="BI7" s="88">
        <f t="shared" si="0"/>
        <v>16.117937689880701</v>
      </c>
      <c r="BJ7" s="88">
        <f t="shared" si="0"/>
        <v>11.577734061641417</v>
      </c>
      <c r="BK7" s="88">
        <f t="shared" si="0"/>
        <v>20.888623883166101</v>
      </c>
      <c r="BL7" s="88">
        <f t="shared" si="0"/>
        <v>13.086777846891431</v>
      </c>
      <c r="BM7" s="88">
        <f t="shared" si="0"/>
        <v>33.373201368132172</v>
      </c>
      <c r="BN7" s="88">
        <f t="shared" si="0"/>
        <v>14.763751606342694</v>
      </c>
      <c r="BO7" s="88">
        <f t="shared" si="0"/>
        <v>19.251360665582457</v>
      </c>
      <c r="BP7" s="88">
        <f>AVERAGE(BP3:BP6)</f>
        <v>16.644824446006758</v>
      </c>
      <c r="BQ7" s="88">
        <f>AVERAGE(BQ3:BQ6)</f>
        <v>19.807445306024725</v>
      </c>
      <c r="BR7" s="88">
        <f>AVERAGE(BR3:BR6)</f>
        <v>11.63863149639003</v>
      </c>
    </row>
    <row r="8" spans="1:71" ht="15.75" x14ac:dyDescent="0.25">
      <c r="A8" s="80" t="s">
        <v>367</v>
      </c>
      <c r="B8" s="81">
        <v>29.518896990054159</v>
      </c>
      <c r="C8" s="81">
        <v>11.347223068311216</v>
      </c>
      <c r="D8" s="81">
        <v>166.17827175971152</v>
      </c>
      <c r="E8" s="81">
        <v>37.883586095293644</v>
      </c>
      <c r="F8" s="81">
        <v>588.35758442381928</v>
      </c>
      <c r="G8" s="81">
        <v>35.369501897152638</v>
      </c>
      <c r="H8" s="81">
        <v>20.556223484341114</v>
      </c>
      <c r="I8" s="81">
        <v>24.220406649669705</v>
      </c>
      <c r="J8" s="81">
        <v>97.465558100266051</v>
      </c>
      <c r="K8" s="81">
        <v>36.355469455786725</v>
      </c>
      <c r="L8" s="81">
        <v>173.71803389032857</v>
      </c>
      <c r="M8" s="81">
        <v>20.744840608019462</v>
      </c>
      <c r="N8" s="81">
        <v>20.349008514422867</v>
      </c>
      <c r="O8" s="81">
        <v>38.464614368599726</v>
      </c>
      <c r="P8" s="81">
        <v>26.728940889751598</v>
      </c>
      <c r="Q8" s="81">
        <v>24.446246065421999</v>
      </c>
      <c r="R8" s="81">
        <v>29.458807043951346</v>
      </c>
      <c r="S8" s="81">
        <v>22.940926744266974</v>
      </c>
      <c r="T8" s="81">
        <v>134.90803904153947</v>
      </c>
      <c r="U8" s="81">
        <v>68.583852037116287</v>
      </c>
      <c r="V8" s="81">
        <v>23.367457180901749</v>
      </c>
      <c r="W8" s="81">
        <v>34.229372826822285</v>
      </c>
      <c r="X8" s="81">
        <v>16.162280839261303</v>
      </c>
      <c r="Y8" s="81">
        <v>19.563276351113014</v>
      </c>
      <c r="Z8" s="81">
        <v>26.718581202810384</v>
      </c>
      <c r="AA8" s="81">
        <v>18.364852800902526</v>
      </c>
      <c r="AB8" s="81">
        <v>16.258101642430951</v>
      </c>
      <c r="AC8" s="81">
        <v>137.83344874195777</v>
      </c>
      <c r="AD8" s="81">
        <v>23.137679025643912</v>
      </c>
      <c r="AE8" s="81">
        <v>30.983065550477722</v>
      </c>
      <c r="AF8" s="81">
        <v>20.809856477299057</v>
      </c>
      <c r="AG8" s="81">
        <v>15.113926914618849</v>
      </c>
      <c r="AH8" s="81">
        <v>13.475269032011914</v>
      </c>
      <c r="AI8" s="81">
        <v>32.868051892609891</v>
      </c>
      <c r="AJ8" s="81">
        <v>41.962293288728787</v>
      </c>
      <c r="AK8" s="81">
        <v>136.93251988340427</v>
      </c>
      <c r="AL8" s="81">
        <v>71.806565193249625</v>
      </c>
      <c r="AM8" s="81">
        <v>29.463642009477358</v>
      </c>
      <c r="AN8" s="81">
        <v>58.594522604728638</v>
      </c>
      <c r="AO8" s="81">
        <v>74.356365724805599</v>
      </c>
      <c r="AP8" s="81">
        <v>124.39249026742658</v>
      </c>
      <c r="AQ8" s="81">
        <v>36.330185297193843</v>
      </c>
      <c r="AR8" s="81">
        <v>276.37361101645729</v>
      </c>
      <c r="AS8" s="81">
        <v>33.502143780014819</v>
      </c>
      <c r="AT8" s="81">
        <v>20.258346743558103</v>
      </c>
      <c r="AU8" s="81">
        <v>21.972812386100266</v>
      </c>
      <c r="AV8" s="81">
        <v>62.888821002944916</v>
      </c>
      <c r="AW8" s="81">
        <v>39.634635880824</v>
      </c>
      <c r="AX8" s="81">
        <v>13.419708456924292</v>
      </c>
      <c r="AY8" s="81">
        <v>28.791346158909707</v>
      </c>
      <c r="AZ8" s="81">
        <v>48.267356742160871</v>
      </c>
      <c r="BA8" s="81">
        <v>13.562586918826124</v>
      </c>
      <c r="BB8" s="81">
        <v>30.600264914488989</v>
      </c>
      <c r="BC8" s="81">
        <v>7.2625325163047529</v>
      </c>
      <c r="BD8" s="81">
        <v>7.055915785404534</v>
      </c>
      <c r="BE8" s="81">
        <v>22.259825690972711</v>
      </c>
      <c r="BF8" s="81">
        <v>27.977400770329162</v>
      </c>
      <c r="BG8" s="81">
        <v>27.25626460118778</v>
      </c>
      <c r="BH8" s="81">
        <v>24.5140661645354</v>
      </c>
      <c r="BI8" s="81">
        <v>16.650007005164092</v>
      </c>
      <c r="BJ8" s="81">
        <v>11.502198590989458</v>
      </c>
      <c r="BK8" s="81">
        <v>20.986786286222603</v>
      </c>
      <c r="BL8" s="81">
        <v>14.348668448062044</v>
      </c>
      <c r="BM8" s="81">
        <v>31.954374980994647</v>
      </c>
      <c r="BN8" s="81">
        <v>15.107521493564878</v>
      </c>
      <c r="BO8" s="81">
        <v>20.374134800238718</v>
      </c>
      <c r="BP8" s="81">
        <v>15.517299145730696</v>
      </c>
      <c r="BQ8" s="81">
        <v>21.073843862553684</v>
      </c>
      <c r="BR8" s="81">
        <v>11.254755923778418</v>
      </c>
    </row>
    <row r="9" spans="1:71" ht="15.75" x14ac:dyDescent="0.25">
      <c r="A9" s="80" t="s">
        <v>368</v>
      </c>
      <c r="B9" s="81">
        <v>29.608020855156965</v>
      </c>
      <c r="C9" s="81">
        <v>12.867226212791238</v>
      </c>
      <c r="D9" s="81">
        <v>176.63197723391139</v>
      </c>
      <c r="E9" s="81">
        <v>42.401939756564815</v>
      </c>
      <c r="F9" s="81">
        <v>591.56030068339805</v>
      </c>
      <c r="G9" s="81">
        <v>35.509988223370449</v>
      </c>
      <c r="H9" s="81">
        <v>20.996040693702561</v>
      </c>
      <c r="I9" s="81">
        <v>23.288644425361067</v>
      </c>
      <c r="J9" s="81">
        <v>90.5328997665017</v>
      </c>
      <c r="K9" s="81">
        <v>35.916086141792711</v>
      </c>
      <c r="L9" s="81">
        <v>182.22055914380411</v>
      </c>
      <c r="M9" s="81">
        <v>22.203689195582342</v>
      </c>
      <c r="N9" s="81">
        <v>19.447051813888731</v>
      </c>
      <c r="O9" s="81">
        <v>41.557334667547188</v>
      </c>
      <c r="P9" s="81">
        <v>28.591869586576944</v>
      </c>
      <c r="Q9" s="81">
        <v>22.706513476814319</v>
      </c>
      <c r="R9" s="81">
        <v>29.57805637294841</v>
      </c>
      <c r="S9" s="81">
        <v>23.311548624900723</v>
      </c>
      <c r="T9" s="81">
        <v>140.40533819296857</v>
      </c>
      <c r="U9" s="81">
        <v>74.603838715689463</v>
      </c>
      <c r="V9" s="81">
        <v>23.223867087311483</v>
      </c>
      <c r="W9" s="81">
        <v>34.492235442692454</v>
      </c>
      <c r="X9" s="81">
        <v>15.898978664876759</v>
      </c>
      <c r="Y9" s="81">
        <v>19.328417150284132</v>
      </c>
      <c r="Z9" s="81">
        <v>27.415857775138164</v>
      </c>
      <c r="AA9" s="81">
        <v>19.192217660048204</v>
      </c>
      <c r="AB9" s="81">
        <v>16.202366422881742</v>
      </c>
      <c r="AC9" s="81">
        <v>90.929859123384531</v>
      </c>
      <c r="AD9" s="81">
        <v>20.178897173359069</v>
      </c>
      <c r="AE9" s="81">
        <v>30.341285329072782</v>
      </c>
      <c r="AF9" s="81">
        <v>17.522523213706869</v>
      </c>
      <c r="AG9" s="81">
        <v>14.170995071885974</v>
      </c>
      <c r="AH9" s="81">
        <v>13.475422320863645</v>
      </c>
      <c r="AI9" s="81">
        <v>32.870251515137852</v>
      </c>
      <c r="AJ9" s="81">
        <v>39.266060925448421</v>
      </c>
      <c r="AK9" s="81">
        <v>124.24646278560117</v>
      </c>
      <c r="AL9" s="81">
        <v>70.348024123731904</v>
      </c>
      <c r="AM9" s="81">
        <v>29.436175048746513</v>
      </c>
      <c r="AN9" s="81">
        <v>52.200380104392124</v>
      </c>
      <c r="AO9" s="81">
        <v>75.629806965305676</v>
      </c>
      <c r="AP9" s="81">
        <v>100.00207802267332</v>
      </c>
      <c r="AQ9" s="81">
        <v>35.063884431307393</v>
      </c>
      <c r="AR9" s="81">
        <v>252.92823110681323</v>
      </c>
      <c r="AS9" s="81">
        <v>34.062682923935071</v>
      </c>
      <c r="AT9" s="81">
        <v>19.09687827088996</v>
      </c>
      <c r="AU9" s="81">
        <v>21.442426118286392</v>
      </c>
      <c r="AV9" s="81">
        <v>66.105261432613787</v>
      </c>
      <c r="AW9" s="81">
        <v>40.746681867978346</v>
      </c>
      <c r="AX9" s="81">
        <v>14.625234903759594</v>
      </c>
      <c r="AY9" s="81">
        <v>28.57096520758488</v>
      </c>
      <c r="AZ9" s="81">
        <v>51.366871622166123</v>
      </c>
      <c r="BA9" s="81">
        <v>14.527046896243132</v>
      </c>
      <c r="BB9" s="81">
        <v>33.000230132434524</v>
      </c>
      <c r="BC9" s="81">
        <v>7.1040936500382701</v>
      </c>
      <c r="BD9" s="81">
        <v>6.9446639904158243</v>
      </c>
      <c r="BE9" s="81">
        <v>25.920625390855999</v>
      </c>
      <c r="BF9" s="81">
        <v>27.5956519573223</v>
      </c>
      <c r="BG9" s="81">
        <v>27.540581093189672</v>
      </c>
      <c r="BH9" s="81">
        <v>24.220260907877712</v>
      </c>
      <c r="BI9" s="81">
        <v>16.898170887418303</v>
      </c>
      <c r="BJ9" s="81">
        <v>11.314968489298927</v>
      </c>
      <c r="BK9" s="81">
        <v>22.016081763350606</v>
      </c>
      <c r="BL9" s="81">
        <v>14.176403697879932</v>
      </c>
      <c r="BM9" s="81">
        <v>33.12767255340173</v>
      </c>
      <c r="BN9" s="81">
        <v>14.871375571933216</v>
      </c>
      <c r="BO9" s="81">
        <v>21.522373621979433</v>
      </c>
      <c r="BP9" s="81">
        <v>14.091702169562087</v>
      </c>
      <c r="BQ9" s="81">
        <v>22.118044073367315</v>
      </c>
      <c r="BR9" s="81">
        <v>12.061195008011209</v>
      </c>
    </row>
    <row r="10" spans="1:71" ht="15.75" x14ac:dyDescent="0.25">
      <c r="A10" s="80" t="s">
        <v>369</v>
      </c>
      <c r="B10" s="81">
        <v>29.945263663381319</v>
      </c>
      <c r="C10" s="81">
        <v>12.746975614377318</v>
      </c>
      <c r="D10" s="81">
        <v>160.65078648015023</v>
      </c>
      <c r="E10" s="81">
        <v>42.232495513246299</v>
      </c>
      <c r="F10" s="81">
        <v>530.93862823427219</v>
      </c>
      <c r="G10" s="81">
        <v>34.939125090073382</v>
      </c>
      <c r="H10" s="81">
        <v>22.418006132220164</v>
      </c>
      <c r="I10" s="81">
        <v>23.264409935643034</v>
      </c>
      <c r="J10" s="81">
        <v>104.40360138835736</v>
      </c>
      <c r="K10" s="81">
        <v>36.814927077967894</v>
      </c>
      <c r="L10" s="81">
        <v>177.15055720164224</v>
      </c>
      <c r="M10" s="81">
        <v>23.501070312354447</v>
      </c>
      <c r="N10" s="81">
        <v>19.840127070843852</v>
      </c>
      <c r="O10" s="81">
        <v>45.666486845083021</v>
      </c>
      <c r="P10" s="81">
        <v>27.886629017559269</v>
      </c>
      <c r="Q10" s="81">
        <v>22.559990217769926</v>
      </c>
      <c r="R10" s="81">
        <v>29.611044943646391</v>
      </c>
      <c r="S10" s="81">
        <v>23.165674905565488</v>
      </c>
      <c r="T10" s="81">
        <v>135.26563549441681</v>
      </c>
      <c r="U10" s="81">
        <v>78.362457779800678</v>
      </c>
      <c r="V10" s="81">
        <v>22.876276565547254</v>
      </c>
      <c r="W10" s="81">
        <v>36.700170868816336</v>
      </c>
      <c r="X10" s="81">
        <v>16.543951943080422</v>
      </c>
      <c r="Y10" s="81">
        <v>21.407568911056494</v>
      </c>
      <c r="Z10" s="81">
        <v>27.789586963483899</v>
      </c>
      <c r="AA10" s="81">
        <v>19.25311831467554</v>
      </c>
      <c r="AB10" s="81">
        <v>16.224051911317627</v>
      </c>
      <c r="AC10" s="81">
        <v>77.321719843923177</v>
      </c>
      <c r="AD10" s="81">
        <v>20.629438393519198</v>
      </c>
      <c r="AE10" s="81">
        <v>32.643049817680648</v>
      </c>
      <c r="AF10" s="81">
        <v>17.978823947637448</v>
      </c>
      <c r="AG10" s="81">
        <v>11.704924270658283</v>
      </c>
      <c r="AH10" s="81">
        <v>13.451370624289341</v>
      </c>
      <c r="AI10" s="81">
        <v>32.942038063199867</v>
      </c>
      <c r="AJ10" s="81">
        <v>35.548368224413814</v>
      </c>
      <c r="AK10" s="81">
        <v>153.39895525981964</v>
      </c>
      <c r="AL10" s="81">
        <v>65.593687621056773</v>
      </c>
      <c r="AM10" s="81">
        <v>30.432001622415576</v>
      </c>
      <c r="AN10" s="81">
        <v>57.60392537490025</v>
      </c>
      <c r="AO10" s="81">
        <v>81.562386980466471</v>
      </c>
      <c r="AP10" s="81">
        <v>111.96646075230497</v>
      </c>
      <c r="AQ10" s="81">
        <v>34.025773400464061</v>
      </c>
      <c r="AR10" s="81">
        <v>241.13920656454604</v>
      </c>
      <c r="AS10" s="81">
        <v>34.598100368525543</v>
      </c>
      <c r="AT10" s="81">
        <v>19.640660660102945</v>
      </c>
      <c r="AU10" s="81">
        <v>21.475106420391224</v>
      </c>
      <c r="AV10" s="81">
        <v>62.979825856752342</v>
      </c>
      <c r="AW10" s="81">
        <v>42.425175452277053</v>
      </c>
      <c r="AX10" s="81">
        <v>13.919881850829142</v>
      </c>
      <c r="AY10" s="81">
        <v>31.837652825410313</v>
      </c>
      <c r="AZ10" s="81">
        <v>56.348868531977018</v>
      </c>
      <c r="BA10" s="81">
        <v>14.518158968746656</v>
      </c>
      <c r="BB10" s="81">
        <v>36.768200488411409</v>
      </c>
      <c r="BC10" s="81">
        <v>6.5907874107386135</v>
      </c>
      <c r="BD10" s="81">
        <v>6.9762610079790894</v>
      </c>
      <c r="BE10" s="81">
        <v>25.16911836337415</v>
      </c>
      <c r="BF10" s="81">
        <v>28.664148163278732</v>
      </c>
      <c r="BG10" s="81">
        <v>29.517998896251754</v>
      </c>
      <c r="BH10" s="81">
        <v>25.066632402804125</v>
      </c>
      <c r="BI10" s="81">
        <v>17.978397102653464</v>
      </c>
      <c r="BJ10" s="81">
        <v>10.993500103369728</v>
      </c>
      <c r="BK10" s="81">
        <v>22.106849702274303</v>
      </c>
      <c r="BL10" s="81">
        <v>14.107305211147111</v>
      </c>
      <c r="BM10" s="81">
        <v>36.944625388864146</v>
      </c>
      <c r="BN10" s="81">
        <v>15.966277428457035</v>
      </c>
      <c r="BO10" s="81">
        <v>23.234382394296365</v>
      </c>
      <c r="BP10" s="81">
        <v>13.68212961127495</v>
      </c>
      <c r="BQ10" s="81">
        <v>23.177195603999451</v>
      </c>
      <c r="BR10" s="81">
        <v>10.164564345032911</v>
      </c>
    </row>
    <row r="11" spans="1:71" ht="15.75" x14ac:dyDescent="0.25">
      <c r="A11" s="80" t="s">
        <v>370</v>
      </c>
      <c r="B11" s="81">
        <v>29.712994088265731</v>
      </c>
      <c r="C11" s="81">
        <v>12.163190095514816</v>
      </c>
      <c r="D11" s="81">
        <v>170.83134037167096</v>
      </c>
      <c r="E11" s="81">
        <v>43.202977495620907</v>
      </c>
      <c r="F11" s="81">
        <v>554.62978933067529</v>
      </c>
      <c r="G11" s="81">
        <v>34.284666323789665</v>
      </c>
      <c r="H11" s="81">
        <v>24.574260311404611</v>
      </c>
      <c r="I11" s="81">
        <v>22.949260012998302</v>
      </c>
      <c r="J11" s="81">
        <v>107.29605575515863</v>
      </c>
      <c r="K11" s="81">
        <v>37.130849568058544</v>
      </c>
      <c r="L11" s="81">
        <v>187.02036130919049</v>
      </c>
      <c r="M11" s="81">
        <v>24.876552254659821</v>
      </c>
      <c r="N11" s="81">
        <v>21.287525028603866</v>
      </c>
      <c r="O11" s="81">
        <v>48.86317923835027</v>
      </c>
      <c r="P11" s="81">
        <v>30.220389136158808</v>
      </c>
      <c r="Q11" s="81">
        <v>23.430862369179803</v>
      </c>
      <c r="R11" s="81">
        <v>30.162545909038549</v>
      </c>
      <c r="S11" s="81">
        <v>25.030432990060433</v>
      </c>
      <c r="T11" s="81">
        <v>127.45106317006855</v>
      </c>
      <c r="U11" s="81">
        <v>77.60423713215566</v>
      </c>
      <c r="V11" s="81">
        <v>22.452687215466405</v>
      </c>
      <c r="W11" s="81">
        <v>37.251230135132928</v>
      </c>
      <c r="X11" s="81">
        <v>16.198701717704264</v>
      </c>
      <c r="Y11" s="81">
        <v>23.301496095936432</v>
      </c>
      <c r="Z11" s="81">
        <v>28.59791925327076</v>
      </c>
      <c r="AA11" s="81">
        <v>19.609639142850053</v>
      </c>
      <c r="AB11" s="81">
        <v>16.781468840436673</v>
      </c>
      <c r="AC11" s="81">
        <v>86.413672041682375</v>
      </c>
      <c r="AD11" s="81">
        <v>20.384858866179247</v>
      </c>
      <c r="AE11" s="81">
        <v>35.024839976209023</v>
      </c>
      <c r="AF11" s="81">
        <v>19.61742081287456</v>
      </c>
      <c r="AG11" s="81">
        <v>13.245779473717866</v>
      </c>
      <c r="AH11" s="81">
        <v>13.797570725331866</v>
      </c>
      <c r="AI11" s="81">
        <v>33.082935457572795</v>
      </c>
      <c r="AJ11" s="81">
        <v>39.5501743126839</v>
      </c>
      <c r="AK11" s="81">
        <v>150.41483719781522</v>
      </c>
      <c r="AL11" s="81">
        <v>67.023928153913786</v>
      </c>
      <c r="AM11" s="81">
        <v>32.475090636712082</v>
      </c>
      <c r="AN11" s="81">
        <v>52.013170398240703</v>
      </c>
      <c r="AO11" s="81">
        <v>82.258159003784812</v>
      </c>
      <c r="AP11" s="81">
        <v>99.174670147548539</v>
      </c>
      <c r="AQ11" s="81">
        <v>32.525312686264591</v>
      </c>
      <c r="AR11" s="81">
        <v>233.63587124262108</v>
      </c>
      <c r="AS11" s="81">
        <v>35.478216187401152</v>
      </c>
      <c r="AT11" s="81">
        <v>14.362832261545359</v>
      </c>
      <c r="AU11" s="81">
        <v>22.391530962995922</v>
      </c>
      <c r="AV11" s="81">
        <v>63.137152292404856</v>
      </c>
      <c r="AW11" s="81">
        <v>42.571902861266182</v>
      </c>
      <c r="AX11" s="81">
        <v>14.627702698825725</v>
      </c>
      <c r="AY11" s="81">
        <v>34.42930735417778</v>
      </c>
      <c r="AZ11" s="81">
        <v>53.965476492013352</v>
      </c>
      <c r="BA11" s="81">
        <v>14.243709705034362</v>
      </c>
      <c r="BB11" s="81">
        <v>37.254379700855694</v>
      </c>
      <c r="BC11" s="81">
        <v>6.1631577335428052</v>
      </c>
      <c r="BD11" s="81">
        <v>7.0384903528933398</v>
      </c>
      <c r="BE11" s="81">
        <v>25.379818439814123</v>
      </c>
      <c r="BF11" s="81">
        <v>29.050845060092072</v>
      </c>
      <c r="BG11" s="81">
        <v>28.58442067277284</v>
      </c>
      <c r="BH11" s="81">
        <v>24.050448631140338</v>
      </c>
      <c r="BI11" s="81">
        <v>18.859927626862817</v>
      </c>
      <c r="BJ11" s="81">
        <v>11.200602223020384</v>
      </c>
      <c r="BK11" s="81">
        <v>21.05259046253439</v>
      </c>
      <c r="BL11" s="81">
        <v>16.2664229732401</v>
      </c>
      <c r="BM11" s="81">
        <v>31.602272150667673</v>
      </c>
      <c r="BN11" s="81">
        <v>16.859607633091628</v>
      </c>
      <c r="BO11" s="81">
        <v>22.024805375395736</v>
      </c>
      <c r="BP11" s="81">
        <v>12.96839181899248</v>
      </c>
      <c r="BQ11" s="81">
        <v>23.624840124361999</v>
      </c>
      <c r="BR11" s="81">
        <v>13.37118975882615</v>
      </c>
    </row>
    <row r="12" spans="1:71" ht="15.75" x14ac:dyDescent="0.25">
      <c r="A12" s="87" t="s">
        <v>476</v>
      </c>
      <c r="B12" s="88">
        <f>AVERAGE(B8:B11)</f>
        <v>29.696293899214545</v>
      </c>
      <c r="C12" s="88">
        <f t="shared" ref="C12:BN12" si="1">AVERAGE(C8:C11)</f>
        <v>12.281153747748647</v>
      </c>
      <c r="D12" s="88">
        <f t="shared" si="1"/>
        <v>168.57309396136102</v>
      </c>
      <c r="E12" s="88">
        <f t="shared" si="1"/>
        <v>41.430249715181418</v>
      </c>
      <c r="F12" s="88">
        <f t="shared" si="1"/>
        <v>566.37157566804126</v>
      </c>
      <c r="G12" s="88">
        <f t="shared" si="1"/>
        <v>35.025820383596539</v>
      </c>
      <c r="H12" s="88">
        <f t="shared" si="1"/>
        <v>22.136132655417111</v>
      </c>
      <c r="I12" s="88">
        <f t="shared" si="1"/>
        <v>23.430680255918027</v>
      </c>
      <c r="J12" s="88">
        <f t="shared" si="1"/>
        <v>99.924528752570936</v>
      </c>
      <c r="K12" s="88">
        <f t="shared" si="1"/>
        <v>36.55433306090147</v>
      </c>
      <c r="L12" s="88">
        <f t="shared" si="1"/>
        <v>180.02737788624137</v>
      </c>
      <c r="M12" s="88">
        <f t="shared" si="1"/>
        <v>22.831538092654014</v>
      </c>
      <c r="N12" s="88">
        <f t="shared" si="1"/>
        <v>20.230928106939828</v>
      </c>
      <c r="O12" s="88">
        <f t="shared" si="1"/>
        <v>43.637903779895055</v>
      </c>
      <c r="P12" s="88">
        <f t="shared" si="1"/>
        <v>28.356957157511658</v>
      </c>
      <c r="Q12" s="88">
        <f t="shared" si="1"/>
        <v>23.285903032296513</v>
      </c>
      <c r="R12" s="88">
        <f t="shared" si="1"/>
        <v>29.702613567396178</v>
      </c>
      <c r="S12" s="88">
        <f t="shared" si="1"/>
        <v>23.612145816198407</v>
      </c>
      <c r="T12" s="88">
        <f t="shared" si="1"/>
        <v>134.50751897474834</v>
      </c>
      <c r="U12" s="88">
        <f t="shared" si="1"/>
        <v>74.788596416190515</v>
      </c>
      <c r="V12" s="88">
        <f t="shared" si="1"/>
        <v>22.980072012306721</v>
      </c>
      <c r="W12" s="88">
        <f t="shared" si="1"/>
        <v>35.668252318366001</v>
      </c>
      <c r="X12" s="88">
        <f t="shared" si="1"/>
        <v>16.200978291230687</v>
      </c>
      <c r="Y12" s="88">
        <f t="shared" si="1"/>
        <v>20.900189627097518</v>
      </c>
      <c r="Z12" s="88">
        <f t="shared" si="1"/>
        <v>27.630486298675802</v>
      </c>
      <c r="AA12" s="88">
        <f t="shared" si="1"/>
        <v>19.104956979619079</v>
      </c>
      <c r="AB12" s="88">
        <f t="shared" si="1"/>
        <v>16.36649720426675</v>
      </c>
      <c r="AC12" s="88">
        <f t="shared" si="1"/>
        <v>98.12467493773697</v>
      </c>
      <c r="AD12" s="88">
        <f t="shared" si="1"/>
        <v>21.082718364675355</v>
      </c>
      <c r="AE12" s="88">
        <f t="shared" si="1"/>
        <v>32.248060168360041</v>
      </c>
      <c r="AF12" s="88">
        <f t="shared" si="1"/>
        <v>18.982156112879483</v>
      </c>
      <c r="AG12" s="88">
        <f t="shared" si="1"/>
        <v>13.558906432720244</v>
      </c>
      <c r="AH12" s="88">
        <f t="shared" si="1"/>
        <v>13.549908175624191</v>
      </c>
      <c r="AI12" s="88">
        <f t="shared" si="1"/>
        <v>32.940819232130103</v>
      </c>
      <c r="AJ12" s="88">
        <f t="shared" si="1"/>
        <v>39.081724187818736</v>
      </c>
      <c r="AK12" s="88">
        <f t="shared" si="1"/>
        <v>141.24819378166009</v>
      </c>
      <c r="AL12" s="88">
        <f t="shared" si="1"/>
        <v>68.693051272988015</v>
      </c>
      <c r="AM12" s="88">
        <f t="shared" si="1"/>
        <v>30.451727329337885</v>
      </c>
      <c r="AN12" s="88">
        <f t="shared" si="1"/>
        <v>55.102999620565427</v>
      </c>
      <c r="AO12" s="88">
        <f t="shared" si="1"/>
        <v>78.451679668590643</v>
      </c>
      <c r="AP12" s="88">
        <f t="shared" si="1"/>
        <v>108.88392479748836</v>
      </c>
      <c r="AQ12" s="88">
        <f t="shared" si="1"/>
        <v>34.486288953807474</v>
      </c>
      <c r="AR12" s="88">
        <f t="shared" si="1"/>
        <v>251.0192299826094</v>
      </c>
      <c r="AS12" s="88">
        <f t="shared" si="1"/>
        <v>34.41028581496915</v>
      </c>
      <c r="AT12" s="88">
        <f t="shared" si="1"/>
        <v>18.339679484024092</v>
      </c>
      <c r="AU12" s="88">
        <f t="shared" si="1"/>
        <v>21.820468971943448</v>
      </c>
      <c r="AV12" s="88">
        <f t="shared" si="1"/>
        <v>63.777765146178979</v>
      </c>
      <c r="AW12" s="88">
        <f t="shared" si="1"/>
        <v>41.344599015586397</v>
      </c>
      <c r="AX12" s="88">
        <f t="shared" si="1"/>
        <v>14.14813197758469</v>
      </c>
      <c r="AY12" s="88">
        <f t="shared" si="1"/>
        <v>30.907317886520669</v>
      </c>
      <c r="AZ12" s="88">
        <f t="shared" si="1"/>
        <v>52.487143347079339</v>
      </c>
      <c r="BA12" s="88">
        <f t="shared" si="1"/>
        <v>14.212875622212568</v>
      </c>
      <c r="BB12" s="88">
        <f t="shared" si="1"/>
        <v>34.405768809047657</v>
      </c>
      <c r="BC12" s="88">
        <f t="shared" si="1"/>
        <v>6.7801428276561104</v>
      </c>
      <c r="BD12" s="88">
        <f t="shared" si="1"/>
        <v>7.0038327841731975</v>
      </c>
      <c r="BE12" s="88">
        <f t="shared" si="1"/>
        <v>24.682346971254248</v>
      </c>
      <c r="BF12" s="88">
        <f t="shared" si="1"/>
        <v>28.322011487755564</v>
      </c>
      <c r="BG12" s="88">
        <f t="shared" si="1"/>
        <v>28.224816315850511</v>
      </c>
      <c r="BH12" s="88">
        <f t="shared" si="1"/>
        <v>24.462852026589395</v>
      </c>
      <c r="BI12" s="88">
        <f t="shared" si="1"/>
        <v>17.596625655524669</v>
      </c>
      <c r="BJ12" s="88">
        <f t="shared" si="1"/>
        <v>11.252817351669623</v>
      </c>
      <c r="BK12" s="88">
        <f t="shared" si="1"/>
        <v>21.540577053595477</v>
      </c>
      <c r="BL12" s="88">
        <f t="shared" si="1"/>
        <v>14.724700082582295</v>
      </c>
      <c r="BM12" s="88">
        <f t="shared" si="1"/>
        <v>33.407236268482052</v>
      </c>
      <c r="BN12" s="88">
        <f t="shared" si="1"/>
        <v>15.701195531761689</v>
      </c>
      <c r="BO12" s="88">
        <f>AVERAGE(BO8:BO11)</f>
        <v>21.788924047977559</v>
      </c>
      <c r="BP12" s="88">
        <f>AVERAGE(BP8:BP11)</f>
        <v>14.064880686390053</v>
      </c>
      <c r="BQ12" s="88">
        <f>AVERAGE(BQ8:BQ11)</f>
        <v>22.498480916070612</v>
      </c>
      <c r="BR12" s="88">
        <f>AVERAGE(BR8:BR11)</f>
        <v>11.712926258912173</v>
      </c>
    </row>
    <row r="13" spans="1:71" ht="15.75" x14ac:dyDescent="0.25">
      <c r="A13" s="80" t="s">
        <v>371</v>
      </c>
      <c r="B13" s="81">
        <v>30.021167518987884</v>
      </c>
      <c r="C13" s="81">
        <v>10.587132702937778</v>
      </c>
      <c r="D13" s="81">
        <v>167.17306036447692</v>
      </c>
      <c r="E13" s="81">
        <v>42.910350772141847</v>
      </c>
      <c r="F13" s="81">
        <v>570.89098994364008</v>
      </c>
      <c r="G13" s="81">
        <v>34.53895939446236</v>
      </c>
      <c r="H13" s="81">
        <v>26.924003880028383</v>
      </c>
      <c r="I13" s="81">
        <v>23.378095318763208</v>
      </c>
      <c r="J13" s="81">
        <v>135.16280395268996</v>
      </c>
      <c r="K13" s="81">
        <v>37.197059852852476</v>
      </c>
      <c r="L13" s="81">
        <v>179.57262181074535</v>
      </c>
      <c r="M13" s="81">
        <v>22.919790142553008</v>
      </c>
      <c r="N13" s="81">
        <v>22.03700582273202</v>
      </c>
      <c r="O13" s="81">
        <v>50.614185144221473</v>
      </c>
      <c r="P13" s="81">
        <v>26.092415163554914</v>
      </c>
      <c r="Q13" s="81">
        <v>28.099927628765691</v>
      </c>
      <c r="R13" s="81">
        <v>32.424575224386132</v>
      </c>
      <c r="S13" s="81">
        <v>26.286420614808439</v>
      </c>
      <c r="T13" s="81">
        <v>117.58672847242498</v>
      </c>
      <c r="U13" s="81">
        <v>76.849315162395811</v>
      </c>
      <c r="V13" s="81">
        <v>23.460877677856619</v>
      </c>
      <c r="W13" s="81">
        <v>38.981463286082487</v>
      </c>
      <c r="X13" s="81">
        <v>16.941028075494369</v>
      </c>
      <c r="Y13" s="81">
        <v>23.358396033988665</v>
      </c>
      <c r="Z13" s="81">
        <v>29.122700844945239</v>
      </c>
      <c r="AA13" s="81">
        <v>19.431950917246166</v>
      </c>
      <c r="AB13" s="81">
        <v>17.22242783773002</v>
      </c>
      <c r="AC13" s="81">
        <v>104.52515503622216</v>
      </c>
      <c r="AD13" s="81">
        <v>25.831786795908464</v>
      </c>
      <c r="AE13" s="81">
        <v>33.772893035983486</v>
      </c>
      <c r="AF13" s="81">
        <v>19.377228442695927</v>
      </c>
      <c r="AG13" s="81">
        <v>16.1724498494344</v>
      </c>
      <c r="AH13" s="81">
        <v>13.790131496679724</v>
      </c>
      <c r="AI13" s="81">
        <v>33.548645982712848</v>
      </c>
      <c r="AJ13" s="81">
        <v>37.309886271527439</v>
      </c>
      <c r="AK13" s="81">
        <v>151.79795044732671</v>
      </c>
      <c r="AL13" s="81">
        <v>65.709361708508197</v>
      </c>
      <c r="AM13" s="81">
        <v>32.735113537650356</v>
      </c>
      <c r="AN13" s="81">
        <v>67.981361220082675</v>
      </c>
      <c r="AO13" s="81">
        <v>83.292530626118065</v>
      </c>
      <c r="AP13" s="81">
        <v>95.200667486344585</v>
      </c>
      <c r="AQ13" s="81">
        <v>35.304358432765142</v>
      </c>
      <c r="AR13" s="81">
        <v>229.33458648224675</v>
      </c>
      <c r="AS13" s="81">
        <v>34.86390847976773</v>
      </c>
      <c r="AT13" s="81">
        <v>16.117366986403169</v>
      </c>
      <c r="AU13" s="81">
        <v>22.540861928359703</v>
      </c>
      <c r="AV13" s="81">
        <v>70.670761071069506</v>
      </c>
      <c r="AW13" s="81">
        <v>45.271080961505767</v>
      </c>
      <c r="AX13" s="81">
        <v>14.018789888384495</v>
      </c>
      <c r="AY13" s="81">
        <v>30.540215933723978</v>
      </c>
      <c r="AZ13" s="81">
        <v>55.220776772108565</v>
      </c>
      <c r="BA13" s="81">
        <v>15.759449165041172</v>
      </c>
      <c r="BB13" s="81">
        <v>29.842232237089455</v>
      </c>
      <c r="BC13" s="81">
        <v>6.3760677326918369</v>
      </c>
      <c r="BD13" s="81">
        <v>7.1344423753038182</v>
      </c>
      <c r="BE13" s="81">
        <v>26.602091491692008</v>
      </c>
      <c r="BF13" s="81">
        <v>28.442644077258905</v>
      </c>
      <c r="BG13" s="81">
        <v>28.737950240705853</v>
      </c>
      <c r="BH13" s="81">
        <v>24.955981962631444</v>
      </c>
      <c r="BI13" s="81">
        <v>18.716086497330075</v>
      </c>
      <c r="BJ13" s="81">
        <v>12.029138580070571</v>
      </c>
      <c r="BK13" s="81">
        <v>20.314001082630384</v>
      </c>
      <c r="BL13" s="81">
        <v>16.164287846925802</v>
      </c>
      <c r="BM13" s="81">
        <v>29.121541821025048</v>
      </c>
      <c r="BN13" s="81">
        <v>17.207967869324364</v>
      </c>
      <c r="BO13" s="81">
        <v>21.078277273023527</v>
      </c>
      <c r="BP13" s="81">
        <v>14.55164261308933</v>
      </c>
      <c r="BQ13" s="81">
        <v>23.711438633446964</v>
      </c>
      <c r="BR13" s="81">
        <v>16.991530101185681</v>
      </c>
    </row>
    <row r="14" spans="1:71" ht="15.75" x14ac:dyDescent="0.25">
      <c r="A14" s="80" t="s">
        <v>372</v>
      </c>
      <c r="B14" s="81">
        <v>30.21569108651677</v>
      </c>
      <c r="C14" s="81">
        <v>9.4415028113009836</v>
      </c>
      <c r="D14" s="81">
        <v>201.1058824303895</v>
      </c>
      <c r="E14" s="81">
        <v>39.812090651087694</v>
      </c>
      <c r="F14" s="81">
        <v>760.20998009452103</v>
      </c>
      <c r="G14" s="81">
        <v>34.205088078495095</v>
      </c>
      <c r="H14" s="81">
        <v>27.336957600058199</v>
      </c>
      <c r="I14" s="81">
        <v>23.243313401853467</v>
      </c>
      <c r="J14" s="81">
        <v>129.97088649189857</v>
      </c>
      <c r="K14" s="81">
        <v>39.506536660036097</v>
      </c>
      <c r="L14" s="81">
        <v>169.08426976121558</v>
      </c>
      <c r="M14" s="81">
        <v>24.187081842223201</v>
      </c>
      <c r="N14" s="81">
        <v>23.268680073968785</v>
      </c>
      <c r="O14" s="81">
        <v>48.896901114379794</v>
      </c>
      <c r="P14" s="81">
        <v>28.215140662559417</v>
      </c>
      <c r="Q14" s="81">
        <v>32.000963658432852</v>
      </c>
      <c r="R14" s="81">
        <v>33.471203504223013</v>
      </c>
      <c r="S14" s="81">
        <v>28.044535924613147</v>
      </c>
      <c r="T14" s="81">
        <v>97.928586682955427</v>
      </c>
      <c r="U14" s="81">
        <v>70.950688453101961</v>
      </c>
      <c r="V14" s="81">
        <v>23.711382964853286</v>
      </c>
      <c r="W14" s="81">
        <v>39.169418775545402</v>
      </c>
      <c r="X14" s="81">
        <v>17.348404014614243</v>
      </c>
      <c r="Y14" s="81">
        <v>23.189802442431336</v>
      </c>
      <c r="Z14" s="81">
        <v>27.662236742337878</v>
      </c>
      <c r="AA14" s="81">
        <v>19.974529133156278</v>
      </c>
      <c r="AB14" s="81">
        <v>17.544990228236291</v>
      </c>
      <c r="AC14" s="81">
        <v>113.8938761769801</v>
      </c>
      <c r="AD14" s="81">
        <v>26.959114916870742</v>
      </c>
      <c r="AE14" s="81">
        <v>35.094838725050728</v>
      </c>
      <c r="AF14" s="81">
        <v>20.60185190748226</v>
      </c>
      <c r="AG14" s="81">
        <v>16.445641957890349</v>
      </c>
      <c r="AH14" s="81">
        <v>13.892848300899388</v>
      </c>
      <c r="AI14" s="81">
        <v>34.266812602151518</v>
      </c>
      <c r="AJ14" s="81">
        <v>36.0485771112224</v>
      </c>
      <c r="AK14" s="81">
        <v>144.48129575045735</v>
      </c>
      <c r="AL14" s="81">
        <v>65.177467373655332</v>
      </c>
      <c r="AM14" s="81">
        <v>31.491713277429945</v>
      </c>
      <c r="AN14" s="81">
        <v>68.939751757484473</v>
      </c>
      <c r="AO14" s="81">
        <v>80.398346965923736</v>
      </c>
      <c r="AP14" s="81">
        <v>99.717708240202413</v>
      </c>
      <c r="AQ14" s="81">
        <v>37.341081161834119</v>
      </c>
      <c r="AR14" s="81">
        <v>225.49878113309583</v>
      </c>
      <c r="AS14" s="81">
        <v>35.91859429897255</v>
      </c>
      <c r="AT14" s="81">
        <v>18.806643526495666</v>
      </c>
      <c r="AU14" s="81">
        <v>21.128094422303064</v>
      </c>
      <c r="AV14" s="81">
        <v>67.709365743601836</v>
      </c>
      <c r="AW14" s="81">
        <v>43.948870768447726</v>
      </c>
      <c r="AX14" s="81">
        <v>14.61510574146925</v>
      </c>
      <c r="AY14" s="81">
        <v>32.553848313159833</v>
      </c>
      <c r="AZ14" s="81">
        <v>56.289411713771813</v>
      </c>
      <c r="BA14" s="81">
        <v>14.730499611470458</v>
      </c>
      <c r="BB14" s="81">
        <v>31.087637717964569</v>
      </c>
      <c r="BC14" s="81">
        <v>6.6913814575525663</v>
      </c>
      <c r="BD14" s="81">
        <v>7.144412553929878</v>
      </c>
      <c r="BE14" s="81">
        <v>26.105576990045506</v>
      </c>
      <c r="BF14" s="81">
        <v>28.164871069594135</v>
      </c>
      <c r="BG14" s="81">
        <v>28.470650689700992</v>
      </c>
      <c r="BH14" s="81">
        <v>24.082122510301826</v>
      </c>
      <c r="BI14" s="81">
        <v>16.622111300437904</v>
      </c>
      <c r="BJ14" s="81">
        <v>11.148916996191605</v>
      </c>
      <c r="BK14" s="81">
        <v>23.18444747581686</v>
      </c>
      <c r="BL14" s="81">
        <v>15.447369340949889</v>
      </c>
      <c r="BM14" s="81">
        <v>30.576456735858599</v>
      </c>
      <c r="BN14" s="81">
        <v>16.679542499673303</v>
      </c>
      <c r="BO14" s="81">
        <v>22.078427517236744</v>
      </c>
      <c r="BP14" s="81">
        <v>13.257088206175077</v>
      </c>
      <c r="BQ14" s="81">
        <v>23.723822777589415</v>
      </c>
      <c r="BR14" s="81">
        <v>17.694919805402904</v>
      </c>
    </row>
    <row r="15" spans="1:71" ht="15.75" x14ac:dyDescent="0.25">
      <c r="A15" s="80" t="s">
        <v>373</v>
      </c>
      <c r="B15" s="81">
        <v>30.334571426321574</v>
      </c>
      <c r="C15" s="81">
        <v>9.9016848165576867</v>
      </c>
      <c r="D15" s="81">
        <v>188.06821496365151</v>
      </c>
      <c r="E15" s="81">
        <v>34.142671045113666</v>
      </c>
      <c r="F15" s="81">
        <v>784.47332071512631</v>
      </c>
      <c r="G15" s="81">
        <v>35.18047416936696</v>
      </c>
      <c r="H15" s="81">
        <v>26.4359413395674</v>
      </c>
      <c r="I15" s="81">
        <v>21.709684242737694</v>
      </c>
      <c r="J15" s="81">
        <v>103.74950637289378</v>
      </c>
      <c r="K15" s="81">
        <v>39.938207351793075</v>
      </c>
      <c r="L15" s="81">
        <v>179.65459404341973</v>
      </c>
      <c r="M15" s="81">
        <v>24.353349847175622</v>
      </c>
      <c r="N15" s="81">
        <v>23.924627430634786</v>
      </c>
      <c r="O15" s="81">
        <v>48.93835384284268</v>
      </c>
      <c r="P15" s="81">
        <v>28.098362112461416</v>
      </c>
      <c r="Q15" s="81">
        <v>33.5077269135177</v>
      </c>
      <c r="R15" s="81">
        <v>33.371576813823566</v>
      </c>
      <c r="S15" s="81">
        <v>27.97556562692375</v>
      </c>
      <c r="T15" s="81">
        <v>91.234794265020312</v>
      </c>
      <c r="U15" s="81">
        <v>69.586514726315912</v>
      </c>
      <c r="V15" s="81">
        <v>24.728066204570549</v>
      </c>
      <c r="W15" s="81">
        <v>39.240062488454313</v>
      </c>
      <c r="X15" s="81">
        <v>17.518522684488673</v>
      </c>
      <c r="Y15" s="81">
        <v>23.177610417048811</v>
      </c>
      <c r="Z15" s="81">
        <v>26.523865223720911</v>
      </c>
      <c r="AA15" s="81">
        <v>19.424808893119803</v>
      </c>
      <c r="AB15" s="81">
        <v>17.889156338111643</v>
      </c>
      <c r="AC15" s="81">
        <v>84.263346318535355</v>
      </c>
      <c r="AD15" s="81">
        <v>28.944274506703721</v>
      </c>
      <c r="AE15" s="81">
        <v>36.562608725190167</v>
      </c>
      <c r="AF15" s="81">
        <v>20.400109807716451</v>
      </c>
      <c r="AG15" s="81">
        <v>16.929947089620963</v>
      </c>
      <c r="AH15" s="81">
        <v>14.818932414972705</v>
      </c>
      <c r="AI15" s="81">
        <v>33.491674770784655</v>
      </c>
      <c r="AJ15" s="81">
        <v>35.424923560891763</v>
      </c>
      <c r="AK15" s="81">
        <v>161.39177152023632</v>
      </c>
      <c r="AL15" s="81">
        <v>64.333247963428633</v>
      </c>
      <c r="AM15" s="81">
        <v>31.628854673842195</v>
      </c>
      <c r="AN15" s="81">
        <v>63.62821730935984</v>
      </c>
      <c r="AO15" s="81">
        <v>82.015872266563193</v>
      </c>
      <c r="AP15" s="81">
        <v>106.62042114045653</v>
      </c>
      <c r="AQ15" s="81">
        <v>38.010469754237654</v>
      </c>
      <c r="AR15" s="81">
        <v>233.28001111403836</v>
      </c>
      <c r="AS15" s="81">
        <v>36.199847674656155</v>
      </c>
      <c r="AT15" s="81">
        <v>20.252514941127949</v>
      </c>
      <c r="AU15" s="81">
        <v>22.34764337953608</v>
      </c>
      <c r="AV15" s="81">
        <v>66.169438119636482</v>
      </c>
      <c r="AW15" s="81">
        <v>38.157355228308283</v>
      </c>
      <c r="AX15" s="81">
        <v>15.006065679532922</v>
      </c>
      <c r="AY15" s="81">
        <v>32.245706644452248</v>
      </c>
      <c r="AZ15" s="81">
        <v>57.922436029795406</v>
      </c>
      <c r="BA15" s="81">
        <v>13.956503843035362</v>
      </c>
      <c r="BB15" s="81">
        <v>33.872348381790054</v>
      </c>
      <c r="BC15" s="81">
        <v>6.7754925354134894</v>
      </c>
      <c r="BD15" s="81">
        <v>7.4112084007197314</v>
      </c>
      <c r="BE15" s="81">
        <v>25.414914832397649</v>
      </c>
      <c r="BF15" s="81">
        <v>28.678475080130742</v>
      </c>
      <c r="BG15" s="81">
        <v>28.255879545811503</v>
      </c>
      <c r="BH15" s="81">
        <v>24.618751791302806</v>
      </c>
      <c r="BI15" s="81">
        <v>16.387208961726031</v>
      </c>
      <c r="BJ15" s="81">
        <v>11.475404774959141</v>
      </c>
      <c r="BK15" s="81">
        <v>20.558048692315481</v>
      </c>
      <c r="BL15" s="81">
        <v>15.331895547416138</v>
      </c>
      <c r="BM15" s="81">
        <v>31.70756754537182</v>
      </c>
      <c r="BN15" s="81">
        <v>17.008174356775253</v>
      </c>
      <c r="BO15" s="81">
        <v>22.411767097475483</v>
      </c>
      <c r="BP15" s="81">
        <v>12.180506931736062</v>
      </c>
      <c r="BQ15" s="81">
        <v>23.64420147264391</v>
      </c>
      <c r="BR15" s="81">
        <v>18.496646798335725</v>
      </c>
    </row>
    <row r="16" spans="1:71" ht="15.75" x14ac:dyDescent="0.25">
      <c r="A16" s="80" t="s">
        <v>374</v>
      </c>
      <c r="B16" s="81">
        <v>30.406199967742154</v>
      </c>
      <c r="C16" s="81">
        <v>11.942177219505551</v>
      </c>
      <c r="D16" s="81">
        <v>227.61565385955274</v>
      </c>
      <c r="E16" s="81">
        <v>32.129991198796581</v>
      </c>
      <c r="F16" s="81">
        <v>1068.1736506054365</v>
      </c>
      <c r="G16" s="81">
        <v>36.080327373207133</v>
      </c>
      <c r="H16" s="81">
        <v>22.369664507164426</v>
      </c>
      <c r="I16" s="81">
        <v>21.606497057200663</v>
      </c>
      <c r="J16" s="81">
        <v>95.112845523708899</v>
      </c>
      <c r="K16" s="81">
        <v>40.767566131023955</v>
      </c>
      <c r="L16" s="81">
        <v>166.98126981769525</v>
      </c>
      <c r="M16" s="81">
        <v>21.367213065167441</v>
      </c>
      <c r="N16" s="81">
        <v>23.768975321769055</v>
      </c>
      <c r="O16" s="81">
        <v>45.936076619355603</v>
      </c>
      <c r="P16" s="81">
        <v>26.527263487677335</v>
      </c>
      <c r="Q16" s="81">
        <v>36.240610927401555</v>
      </c>
      <c r="R16" s="81">
        <v>35.528394387347852</v>
      </c>
      <c r="S16" s="81">
        <v>26.286606973065567</v>
      </c>
      <c r="T16" s="81">
        <v>87.257321039376123</v>
      </c>
      <c r="U16" s="81">
        <v>70.729923505455503</v>
      </c>
      <c r="V16" s="81">
        <v>23.641148874981795</v>
      </c>
      <c r="W16" s="81">
        <v>36.463043622322218</v>
      </c>
      <c r="X16" s="81">
        <v>17.533397532305365</v>
      </c>
      <c r="Y16" s="81">
        <v>23.854286903370099</v>
      </c>
      <c r="Z16" s="81">
        <v>25.852799017619791</v>
      </c>
      <c r="AA16" s="81">
        <v>19.458923693909384</v>
      </c>
      <c r="AB16" s="81">
        <v>18.080373027999471</v>
      </c>
      <c r="AC16" s="81">
        <v>129.23543907445776</v>
      </c>
      <c r="AD16" s="81">
        <v>29.859588219368529</v>
      </c>
      <c r="AE16" s="81">
        <v>36.183834491185038</v>
      </c>
      <c r="AF16" s="81">
        <v>19.465642675498298</v>
      </c>
      <c r="AG16" s="81">
        <v>15.46180082007033</v>
      </c>
      <c r="AH16" s="81">
        <v>14.419834797947937</v>
      </c>
      <c r="AI16" s="81">
        <v>36.475071471948148</v>
      </c>
      <c r="AJ16" s="81">
        <v>30.381679431663752</v>
      </c>
      <c r="AK16" s="81">
        <v>126.7617167115796</v>
      </c>
      <c r="AL16" s="81">
        <v>64.73539885898893</v>
      </c>
      <c r="AM16" s="81">
        <v>31.267781049601275</v>
      </c>
      <c r="AN16" s="81">
        <v>65.980049800144371</v>
      </c>
      <c r="AO16" s="81">
        <v>79.476196876411791</v>
      </c>
      <c r="AP16" s="81">
        <v>78.082813711942322</v>
      </c>
      <c r="AQ16" s="81">
        <v>32.360211695549054</v>
      </c>
      <c r="AR16" s="81">
        <v>237.51681449263427</v>
      </c>
      <c r="AS16" s="81">
        <v>35.909681620770726</v>
      </c>
      <c r="AT16" s="81">
        <v>20.837766409410232</v>
      </c>
      <c r="AU16" s="81">
        <v>22.028951697813895</v>
      </c>
      <c r="AV16" s="81">
        <v>63.565824326424035</v>
      </c>
      <c r="AW16" s="81">
        <v>38.956356054552835</v>
      </c>
      <c r="AX16" s="81">
        <v>15.356474271388187</v>
      </c>
      <c r="AY16" s="81">
        <v>32.283493915285881</v>
      </c>
      <c r="AZ16" s="81">
        <v>60.152575680154072</v>
      </c>
      <c r="BA16" s="81">
        <v>12.555414360958729</v>
      </c>
      <c r="BB16" s="81">
        <v>33.76792300552404</v>
      </c>
      <c r="BC16" s="81">
        <v>6.9692046794548572</v>
      </c>
      <c r="BD16" s="81">
        <v>7.5011064200546329</v>
      </c>
      <c r="BE16" s="81">
        <v>25.742850583156507</v>
      </c>
      <c r="BF16" s="81">
        <v>29.364247885674164</v>
      </c>
      <c r="BG16" s="81">
        <v>28.952526673719468</v>
      </c>
      <c r="BH16" s="81">
        <v>25.249387862014146</v>
      </c>
      <c r="BI16" s="81">
        <v>16.278926628868835</v>
      </c>
      <c r="BJ16" s="81">
        <v>11.589192447212582</v>
      </c>
      <c r="BK16" s="81">
        <v>23.80652282962722</v>
      </c>
      <c r="BL16" s="81">
        <v>15.75747975005544</v>
      </c>
      <c r="BM16" s="81">
        <v>34.72496083939641</v>
      </c>
      <c r="BN16" s="81">
        <v>15.712025408361747</v>
      </c>
      <c r="BO16" s="81">
        <v>21.119561630417749</v>
      </c>
      <c r="BP16" s="81">
        <v>11.761805209585043</v>
      </c>
      <c r="BQ16" s="81">
        <v>23.545738214789935</v>
      </c>
      <c r="BR16" s="81">
        <v>13.94247144788952</v>
      </c>
    </row>
    <row r="17" spans="1:70" ht="15.75" x14ac:dyDescent="0.25">
      <c r="A17" s="87" t="s">
        <v>477</v>
      </c>
      <c r="B17" s="88">
        <f>AVERAGE(B13:B16)</f>
        <v>30.244407499892095</v>
      </c>
      <c r="C17" s="88">
        <f t="shared" ref="C17:BN17" si="2">AVERAGE(C13:C16)</f>
        <v>10.4681243875755</v>
      </c>
      <c r="D17" s="88">
        <f t="shared" si="2"/>
        <v>195.99070290451766</v>
      </c>
      <c r="E17" s="88">
        <f t="shared" si="2"/>
        <v>37.248775916784943</v>
      </c>
      <c r="F17" s="88">
        <f t="shared" si="2"/>
        <v>795.93698533968086</v>
      </c>
      <c r="G17" s="88">
        <f t="shared" si="2"/>
        <v>35.001212253882883</v>
      </c>
      <c r="H17" s="88">
        <f t="shared" si="2"/>
        <v>25.766641831704604</v>
      </c>
      <c r="I17" s="88">
        <f t="shared" si="2"/>
        <v>22.484397505138759</v>
      </c>
      <c r="J17" s="88">
        <f t="shared" si="2"/>
        <v>115.99901058529781</v>
      </c>
      <c r="K17" s="88">
        <f t="shared" si="2"/>
        <v>39.352342498926397</v>
      </c>
      <c r="L17" s="88">
        <f t="shared" si="2"/>
        <v>173.82318885826896</v>
      </c>
      <c r="M17" s="88">
        <f t="shared" si="2"/>
        <v>23.206858724279819</v>
      </c>
      <c r="N17" s="88">
        <f t="shared" si="2"/>
        <v>23.24982216227616</v>
      </c>
      <c r="O17" s="88">
        <f t="shared" si="2"/>
        <v>48.596379180199889</v>
      </c>
      <c r="P17" s="88">
        <f t="shared" si="2"/>
        <v>27.233295356563271</v>
      </c>
      <c r="Q17" s="88">
        <f t="shared" si="2"/>
        <v>32.46230728202945</v>
      </c>
      <c r="R17" s="88">
        <f t="shared" si="2"/>
        <v>33.698937482445139</v>
      </c>
      <c r="S17" s="88">
        <f t="shared" si="2"/>
        <v>27.148282284852726</v>
      </c>
      <c r="T17" s="88">
        <f t="shared" si="2"/>
        <v>98.5018576149442</v>
      </c>
      <c r="U17" s="88">
        <f t="shared" si="2"/>
        <v>72.029110461817282</v>
      </c>
      <c r="V17" s="88">
        <f t="shared" si="2"/>
        <v>23.885368930565562</v>
      </c>
      <c r="W17" s="88">
        <f t="shared" si="2"/>
        <v>38.463497043101107</v>
      </c>
      <c r="X17" s="88">
        <f t="shared" si="2"/>
        <v>17.335338076725662</v>
      </c>
      <c r="Y17" s="88">
        <f t="shared" si="2"/>
        <v>23.395023949209726</v>
      </c>
      <c r="Z17" s="88">
        <f t="shared" si="2"/>
        <v>27.290400457155954</v>
      </c>
      <c r="AA17" s="88">
        <f t="shared" si="2"/>
        <v>19.572553159357909</v>
      </c>
      <c r="AB17" s="88">
        <f t="shared" si="2"/>
        <v>17.684236858019357</v>
      </c>
      <c r="AC17" s="88">
        <f t="shared" si="2"/>
        <v>107.97945415154885</v>
      </c>
      <c r="AD17" s="88">
        <f t="shared" si="2"/>
        <v>27.898691109712864</v>
      </c>
      <c r="AE17" s="88">
        <f t="shared" si="2"/>
        <v>35.403543744352348</v>
      </c>
      <c r="AF17" s="88">
        <f t="shared" si="2"/>
        <v>19.961208208348236</v>
      </c>
      <c r="AG17" s="88">
        <f t="shared" si="2"/>
        <v>16.252459929254009</v>
      </c>
      <c r="AH17" s="88">
        <f t="shared" si="2"/>
        <v>14.230436752624938</v>
      </c>
      <c r="AI17" s="88">
        <f t="shared" si="2"/>
        <v>34.445551206899289</v>
      </c>
      <c r="AJ17" s="88">
        <f t="shared" si="2"/>
        <v>34.791266593826336</v>
      </c>
      <c r="AK17" s="88">
        <f t="shared" si="2"/>
        <v>146.10818360740001</v>
      </c>
      <c r="AL17" s="88">
        <f t="shared" si="2"/>
        <v>64.988868976145284</v>
      </c>
      <c r="AM17" s="88">
        <f t="shared" si="2"/>
        <v>31.780865634630942</v>
      </c>
      <c r="AN17" s="88">
        <f t="shared" si="2"/>
        <v>66.632345021767833</v>
      </c>
      <c r="AO17" s="88">
        <f t="shared" si="2"/>
        <v>81.2957366837542</v>
      </c>
      <c r="AP17" s="88">
        <f t="shared" si="2"/>
        <v>94.905402644736455</v>
      </c>
      <c r="AQ17" s="88">
        <f t="shared" si="2"/>
        <v>35.754030261096489</v>
      </c>
      <c r="AR17" s="88">
        <f t="shared" si="2"/>
        <v>231.40754830550378</v>
      </c>
      <c r="AS17" s="88">
        <f t="shared" si="2"/>
        <v>35.72300801854179</v>
      </c>
      <c r="AT17" s="88">
        <f t="shared" si="2"/>
        <v>19.003572965859252</v>
      </c>
      <c r="AU17" s="88">
        <f t="shared" si="2"/>
        <v>22.011387857003186</v>
      </c>
      <c r="AV17" s="88">
        <f t="shared" si="2"/>
        <v>67.028847315182958</v>
      </c>
      <c r="AW17" s="88">
        <f t="shared" si="2"/>
        <v>41.583415753203653</v>
      </c>
      <c r="AX17" s="88">
        <f t="shared" si="2"/>
        <v>14.749108895193714</v>
      </c>
      <c r="AY17" s="88">
        <f t="shared" si="2"/>
        <v>31.905816201655483</v>
      </c>
      <c r="AZ17" s="88">
        <f t="shared" si="2"/>
        <v>57.396300048957471</v>
      </c>
      <c r="BA17" s="88">
        <f t="shared" si="2"/>
        <v>14.250466745126431</v>
      </c>
      <c r="BB17" s="88">
        <f t="shared" si="2"/>
        <v>32.142535335592029</v>
      </c>
      <c r="BC17" s="88">
        <f t="shared" si="2"/>
        <v>6.7030366012781881</v>
      </c>
      <c r="BD17" s="88">
        <f t="shared" si="2"/>
        <v>7.2977924375020145</v>
      </c>
      <c r="BE17" s="88">
        <f t="shared" si="2"/>
        <v>25.96635847432292</v>
      </c>
      <c r="BF17" s="88">
        <f t="shared" si="2"/>
        <v>28.662559528164486</v>
      </c>
      <c r="BG17" s="88">
        <f t="shared" si="2"/>
        <v>28.604251787484451</v>
      </c>
      <c r="BH17" s="88">
        <f t="shared" si="2"/>
        <v>24.726561031562554</v>
      </c>
      <c r="BI17" s="88">
        <f t="shared" si="2"/>
        <v>17.001083347090709</v>
      </c>
      <c r="BJ17" s="88">
        <f t="shared" si="2"/>
        <v>11.560663199608474</v>
      </c>
      <c r="BK17" s="88">
        <f t="shared" si="2"/>
        <v>21.96575502009749</v>
      </c>
      <c r="BL17" s="88">
        <f t="shared" si="2"/>
        <v>15.675258121336817</v>
      </c>
      <c r="BM17" s="88">
        <f t="shared" si="2"/>
        <v>31.53263173541297</v>
      </c>
      <c r="BN17" s="88">
        <f t="shared" si="2"/>
        <v>16.651927533533666</v>
      </c>
      <c r="BO17" s="88">
        <f>AVERAGE(BO13:BO16)</f>
        <v>21.672008379538376</v>
      </c>
      <c r="BP17" s="88">
        <f>AVERAGE(BP13:BP16)</f>
        <v>12.937760740146377</v>
      </c>
      <c r="BQ17" s="88">
        <f>AVERAGE(BQ13:BQ16)</f>
        <v>23.656300274617557</v>
      </c>
      <c r="BR17" s="88">
        <f>AVERAGE(BR13:BR16)</f>
        <v>16.781392038203457</v>
      </c>
    </row>
    <row r="18" spans="1:70" ht="15.75" x14ac:dyDescent="0.25">
      <c r="A18" s="80" t="s">
        <v>375</v>
      </c>
      <c r="B18" s="81">
        <v>30.788505834291882</v>
      </c>
      <c r="C18" s="81">
        <v>17.32538733636008</v>
      </c>
      <c r="D18" s="81">
        <v>159.46530260729324</v>
      </c>
      <c r="E18" s="81">
        <v>29.610500824293702</v>
      </c>
      <c r="F18" s="81">
        <v>681.35324952684232</v>
      </c>
      <c r="G18" s="81">
        <v>35.337496043869713</v>
      </c>
      <c r="H18" s="81">
        <v>19.987652338780258</v>
      </c>
      <c r="I18" s="81">
        <v>21.148565122201642</v>
      </c>
      <c r="J18" s="81">
        <v>75.000358406916902</v>
      </c>
      <c r="K18" s="81">
        <v>45.472407006518203</v>
      </c>
      <c r="L18" s="81">
        <v>167.90269744520205</v>
      </c>
      <c r="M18" s="81">
        <v>23.169001499904933</v>
      </c>
      <c r="N18" s="81">
        <v>24.457821386331108</v>
      </c>
      <c r="O18" s="81">
        <v>47.673995404051254</v>
      </c>
      <c r="P18" s="81">
        <v>24.640255681193661</v>
      </c>
      <c r="Q18" s="81">
        <v>33.188522614061576</v>
      </c>
      <c r="R18" s="81">
        <v>38.673520886845367</v>
      </c>
      <c r="S18" s="81">
        <v>25.608688438098191</v>
      </c>
      <c r="T18" s="81">
        <v>71.006746225436345</v>
      </c>
      <c r="U18" s="81">
        <v>68.042584743729407</v>
      </c>
      <c r="V18" s="81">
        <v>25.25317041255493</v>
      </c>
      <c r="W18" s="81">
        <v>38.831616252156493</v>
      </c>
      <c r="X18" s="81">
        <v>18.288510345356038</v>
      </c>
      <c r="Y18" s="81">
        <v>22.57776680963957</v>
      </c>
      <c r="Z18" s="81">
        <v>26.654313677939214</v>
      </c>
      <c r="AA18" s="81">
        <v>19.44020009594891</v>
      </c>
      <c r="AB18" s="81">
        <v>18.673761962931756</v>
      </c>
      <c r="AC18" s="81">
        <v>157.29837821083399</v>
      </c>
      <c r="AD18" s="81">
        <v>28.668282070255014</v>
      </c>
      <c r="AE18" s="81">
        <v>35.550161857222875</v>
      </c>
      <c r="AF18" s="81">
        <v>18.768598478947744</v>
      </c>
      <c r="AG18" s="81">
        <v>15.882605604047084</v>
      </c>
      <c r="AH18" s="81">
        <v>14.840903769828188</v>
      </c>
      <c r="AI18" s="81">
        <v>35.040438836603343</v>
      </c>
      <c r="AJ18" s="81">
        <v>34.320676247889622</v>
      </c>
      <c r="AK18" s="81">
        <v>129.22991181833694</v>
      </c>
      <c r="AL18" s="81">
        <v>66.733694400899211</v>
      </c>
      <c r="AM18" s="81">
        <v>31.771051456206134</v>
      </c>
      <c r="AN18" s="81">
        <v>67.403844203482691</v>
      </c>
      <c r="AO18" s="81">
        <v>81.344056518863795</v>
      </c>
      <c r="AP18" s="81">
        <v>85.014542317273367</v>
      </c>
      <c r="AQ18" s="81">
        <v>31.945281529220214</v>
      </c>
      <c r="AR18" s="81">
        <v>249.57910894453403</v>
      </c>
      <c r="AS18" s="81">
        <v>35.933653271084104</v>
      </c>
      <c r="AT18" s="81">
        <v>21.640646972991888</v>
      </c>
      <c r="AU18" s="81">
        <v>21.141333653008758</v>
      </c>
      <c r="AV18" s="81">
        <v>59.219580543970814</v>
      </c>
      <c r="AW18" s="81">
        <v>40.699586320804023</v>
      </c>
      <c r="AX18" s="81">
        <v>16.134375572468571</v>
      </c>
      <c r="AY18" s="81">
        <v>28.592288715977492</v>
      </c>
      <c r="AZ18" s="81">
        <v>59.263491047020921</v>
      </c>
      <c r="BA18" s="81">
        <v>13.683648265904621</v>
      </c>
      <c r="BB18" s="81">
        <v>34.923906935488027</v>
      </c>
      <c r="BC18" s="81">
        <v>6.9826663303805327</v>
      </c>
      <c r="BD18" s="81">
        <v>7.700360497555816</v>
      </c>
      <c r="BE18" s="81">
        <v>27.624723493750423</v>
      </c>
      <c r="BF18" s="81">
        <v>29.461805180399782</v>
      </c>
      <c r="BG18" s="81">
        <v>29.91350070069948</v>
      </c>
      <c r="BH18" s="81">
        <v>26.127444545422872</v>
      </c>
      <c r="BI18" s="81">
        <v>15.995547269894816</v>
      </c>
      <c r="BJ18" s="81">
        <v>11.289175065296257</v>
      </c>
      <c r="BK18" s="81">
        <v>29.357851035283822</v>
      </c>
      <c r="BL18" s="81">
        <v>12.340653358091002</v>
      </c>
      <c r="BM18" s="81">
        <v>36.257571435647982</v>
      </c>
      <c r="BN18" s="81">
        <v>16.7241572490667</v>
      </c>
      <c r="BO18" s="81">
        <v>21.781699517924064</v>
      </c>
      <c r="BP18" s="81">
        <v>14.952870471145042</v>
      </c>
      <c r="BQ18" s="81">
        <v>23.856787050067485</v>
      </c>
      <c r="BR18" s="81">
        <v>12.188615229913477</v>
      </c>
    </row>
    <row r="19" spans="1:70" ht="15.75" x14ac:dyDescent="0.25">
      <c r="A19" s="80" t="s">
        <v>376</v>
      </c>
      <c r="B19" s="81">
        <v>30.817337341755529</v>
      </c>
      <c r="C19" s="81">
        <v>15.504437557307519</v>
      </c>
      <c r="D19" s="81">
        <v>195.22251241329684</v>
      </c>
      <c r="E19" s="81">
        <v>27.476054923668823</v>
      </c>
      <c r="F19" s="81">
        <v>886.52986788607268</v>
      </c>
      <c r="G19" s="81">
        <v>34.525026875500203</v>
      </c>
      <c r="H19" s="81">
        <v>20.447124012035459</v>
      </c>
      <c r="I19" s="81">
        <v>22.576184782359388</v>
      </c>
      <c r="J19" s="81">
        <v>58.008195362703773</v>
      </c>
      <c r="K19" s="81">
        <v>48.322370832137125</v>
      </c>
      <c r="L19" s="81">
        <v>178.11080936864181</v>
      </c>
      <c r="M19" s="81">
        <v>23.320911105878025</v>
      </c>
      <c r="N19" s="81">
        <v>26.638380488645829</v>
      </c>
      <c r="O19" s="81">
        <v>52.014030057816441</v>
      </c>
      <c r="P19" s="81">
        <v>22.857369117522207</v>
      </c>
      <c r="Q19" s="81">
        <v>33.907449761472307</v>
      </c>
      <c r="R19" s="81">
        <v>39.320306503913045</v>
      </c>
      <c r="S19" s="81">
        <v>26.715876665513619</v>
      </c>
      <c r="T19" s="81">
        <v>81.572559508949325</v>
      </c>
      <c r="U19" s="81">
        <v>66.895992870631588</v>
      </c>
      <c r="V19" s="81">
        <v>24.483958949020892</v>
      </c>
      <c r="W19" s="81">
        <v>39.572359366015206</v>
      </c>
      <c r="X19" s="81">
        <v>18.942180904697668</v>
      </c>
      <c r="Y19" s="81">
        <v>22.840905951606846</v>
      </c>
      <c r="Z19" s="81">
        <v>26.507058733715173</v>
      </c>
      <c r="AA19" s="81">
        <v>19.607791984682471</v>
      </c>
      <c r="AB19" s="81">
        <v>19.697972932719694</v>
      </c>
      <c r="AC19" s="81">
        <v>185.29803424866662</v>
      </c>
      <c r="AD19" s="81">
        <v>31.251179396096369</v>
      </c>
      <c r="AE19" s="81">
        <v>36.446082228143787</v>
      </c>
      <c r="AF19" s="81">
        <v>18.130484360837492</v>
      </c>
      <c r="AG19" s="81">
        <v>16.317497331632758</v>
      </c>
      <c r="AH19" s="81">
        <v>15.579155190223474</v>
      </c>
      <c r="AI19" s="81">
        <v>35.433362390926881</v>
      </c>
      <c r="AJ19" s="81">
        <v>36.85907737187123</v>
      </c>
      <c r="AK19" s="81">
        <v>138.86051568819491</v>
      </c>
      <c r="AL19" s="81">
        <v>69.235348893000321</v>
      </c>
      <c r="AM19" s="81">
        <v>30.860884711771721</v>
      </c>
      <c r="AN19" s="81">
        <v>76.683166477611948</v>
      </c>
      <c r="AO19" s="81">
        <v>81.270874595448305</v>
      </c>
      <c r="AP19" s="81">
        <v>101.73436312243184</v>
      </c>
      <c r="AQ19" s="81">
        <v>33.144334868931907</v>
      </c>
      <c r="AR19" s="81">
        <v>255.87920019616647</v>
      </c>
      <c r="AS19" s="81">
        <v>37.657762843917382</v>
      </c>
      <c r="AT19" s="81">
        <v>21.283964243552514</v>
      </c>
      <c r="AU19" s="81">
        <v>20.588504149886436</v>
      </c>
      <c r="AV19" s="81">
        <v>60.152914936527281</v>
      </c>
      <c r="AW19" s="81">
        <v>44.1908932626541</v>
      </c>
      <c r="AX19" s="81">
        <v>16.027638192883085</v>
      </c>
      <c r="AY19" s="81">
        <v>29.956553967259918</v>
      </c>
      <c r="AZ19" s="81">
        <v>59.950694654921058</v>
      </c>
      <c r="BA19" s="81">
        <v>13.919522363114996</v>
      </c>
      <c r="BB19" s="81">
        <v>38.249642168111933</v>
      </c>
      <c r="BC19" s="81">
        <v>7.0355836216773149</v>
      </c>
      <c r="BD19" s="81">
        <v>7.6902409685937867</v>
      </c>
      <c r="BE19" s="81">
        <v>26.290784371853004</v>
      </c>
      <c r="BF19" s="81">
        <v>30.900809367706213</v>
      </c>
      <c r="BG19" s="81">
        <v>28.079083340965745</v>
      </c>
      <c r="BH19" s="81">
        <v>25.489046226322518</v>
      </c>
      <c r="BI19" s="81">
        <v>16.347146643083597</v>
      </c>
      <c r="BJ19" s="81">
        <v>12.402679737757598</v>
      </c>
      <c r="BK19" s="81">
        <v>27.324162668326</v>
      </c>
      <c r="BL19" s="81">
        <v>14.681007731693436</v>
      </c>
      <c r="BM19" s="81">
        <v>36.623677112306879</v>
      </c>
      <c r="BN19" s="81">
        <v>17.250791822625949</v>
      </c>
      <c r="BO19" s="81">
        <v>20.02356803887961</v>
      </c>
      <c r="BP19" s="81">
        <v>14.086648989231081</v>
      </c>
      <c r="BQ19" s="81">
        <v>22.844837756707804</v>
      </c>
      <c r="BR19" s="81">
        <v>14.254239562313149</v>
      </c>
    </row>
    <row r="20" spans="1:70" ht="15.75" x14ac:dyDescent="0.25">
      <c r="A20" s="80" t="s">
        <v>377</v>
      </c>
      <c r="B20" s="81">
        <v>30.880779843038621</v>
      </c>
      <c r="C20" s="81">
        <v>10.813769419114715</v>
      </c>
      <c r="D20" s="81">
        <v>207.69328398494002</v>
      </c>
      <c r="E20" s="81">
        <v>29.310584141624631</v>
      </c>
      <c r="F20" s="81">
        <v>965.89889625615353</v>
      </c>
      <c r="G20" s="81">
        <v>33.49387593361125</v>
      </c>
      <c r="H20" s="81">
        <v>24.051383057760717</v>
      </c>
      <c r="I20" s="81">
        <v>24.0682871230937</v>
      </c>
      <c r="J20" s="81">
        <v>50.703774111534486</v>
      </c>
      <c r="K20" s="81">
        <v>49.897790962185432</v>
      </c>
      <c r="L20" s="81">
        <v>168.6962414640096</v>
      </c>
      <c r="M20" s="81">
        <v>23.805488956500501</v>
      </c>
      <c r="N20" s="81">
        <v>25.436621728974856</v>
      </c>
      <c r="O20" s="81">
        <v>47.928430093550396</v>
      </c>
      <c r="P20" s="81">
        <v>23.801088813640604</v>
      </c>
      <c r="Q20" s="81">
        <v>35.797512510995709</v>
      </c>
      <c r="R20" s="81">
        <v>40.308538613052242</v>
      </c>
      <c r="S20" s="81">
        <v>26.687042059634074</v>
      </c>
      <c r="T20" s="81">
        <v>86.248446147213727</v>
      </c>
      <c r="U20" s="81">
        <v>65.193391959525769</v>
      </c>
      <c r="V20" s="81">
        <v>24.639916367984142</v>
      </c>
      <c r="W20" s="81">
        <v>39.72915271237067</v>
      </c>
      <c r="X20" s="81">
        <v>18.010276358994517</v>
      </c>
      <c r="Y20" s="81">
        <v>22.761449479809759</v>
      </c>
      <c r="Z20" s="81">
        <v>27.35392930376188</v>
      </c>
      <c r="AA20" s="81">
        <v>19.55661149715327</v>
      </c>
      <c r="AB20" s="81">
        <v>19.058630846560781</v>
      </c>
      <c r="AC20" s="81">
        <v>195.46164718192014</v>
      </c>
      <c r="AD20" s="81">
        <v>27.727249690316793</v>
      </c>
      <c r="AE20" s="81">
        <v>35.87222657914279</v>
      </c>
      <c r="AF20" s="81">
        <v>19.248672662948195</v>
      </c>
      <c r="AG20" s="81">
        <v>17.998161835449483</v>
      </c>
      <c r="AH20" s="81">
        <v>15.283393765036209</v>
      </c>
      <c r="AI20" s="81">
        <v>36.042427875597625</v>
      </c>
      <c r="AJ20" s="81">
        <v>37.520579497950166</v>
      </c>
      <c r="AK20" s="81">
        <v>152.51146291118266</v>
      </c>
      <c r="AL20" s="81">
        <v>70.979789362750878</v>
      </c>
      <c r="AM20" s="81">
        <v>30.723452154073634</v>
      </c>
      <c r="AN20" s="81">
        <v>76.089660413277372</v>
      </c>
      <c r="AO20" s="81">
        <v>82.7827565657782</v>
      </c>
      <c r="AP20" s="81">
        <v>102.76611771495699</v>
      </c>
      <c r="AQ20" s="81">
        <v>33.096724451481137</v>
      </c>
      <c r="AR20" s="81">
        <v>253.14043810589604</v>
      </c>
      <c r="AS20" s="81">
        <v>37.343527194741249</v>
      </c>
      <c r="AT20" s="81">
        <v>18.18869579478196</v>
      </c>
      <c r="AU20" s="81">
        <v>20.725782182291713</v>
      </c>
      <c r="AV20" s="81">
        <v>60.812113042244761</v>
      </c>
      <c r="AW20" s="81">
        <v>45.636011394230387</v>
      </c>
      <c r="AX20" s="81">
        <v>15.2044240984869</v>
      </c>
      <c r="AY20" s="81">
        <v>29.349759431219525</v>
      </c>
      <c r="AZ20" s="81">
        <v>56.430952144690458</v>
      </c>
      <c r="BA20" s="81">
        <v>13.70580717784453</v>
      </c>
      <c r="BB20" s="81">
        <v>39.144064913236903</v>
      </c>
      <c r="BC20" s="81">
        <v>7.2551206253797806</v>
      </c>
      <c r="BD20" s="81">
        <v>7.2795111135922212</v>
      </c>
      <c r="BE20" s="81">
        <v>25.40182251086344</v>
      </c>
      <c r="BF20" s="81">
        <v>30.495265061680971</v>
      </c>
      <c r="BG20" s="81">
        <v>28.021028260136298</v>
      </c>
      <c r="BH20" s="81">
        <v>25.961398383684518</v>
      </c>
      <c r="BI20" s="81">
        <v>16.106545961803434</v>
      </c>
      <c r="BJ20" s="81">
        <v>12.227028563014882</v>
      </c>
      <c r="BK20" s="81">
        <v>24.794730788164738</v>
      </c>
      <c r="BL20" s="81">
        <v>13.665862427084221</v>
      </c>
      <c r="BM20" s="81">
        <v>37.684565736378502</v>
      </c>
      <c r="BN20" s="81">
        <v>16.957569489630806</v>
      </c>
      <c r="BO20" s="81">
        <v>19.186964280138476</v>
      </c>
      <c r="BP20" s="81">
        <v>14.948041292078235</v>
      </c>
      <c r="BQ20" s="81">
        <v>22.956885051312376</v>
      </c>
      <c r="BR20" s="81">
        <v>13.72325883128879</v>
      </c>
    </row>
    <row r="21" spans="1:70" ht="15.75" x14ac:dyDescent="0.25">
      <c r="A21" s="80" t="s">
        <v>378</v>
      </c>
      <c r="B21" s="81">
        <v>31.335456996592757</v>
      </c>
      <c r="C21" s="81">
        <v>7.6567319678788293</v>
      </c>
      <c r="D21" s="81">
        <v>204.04417317957925</v>
      </c>
      <c r="E21" s="81">
        <v>30.352287702989294</v>
      </c>
      <c r="F21" s="81">
        <v>962.02965825348895</v>
      </c>
      <c r="G21" s="81">
        <v>34.465712099143651</v>
      </c>
      <c r="H21" s="81">
        <v>22.918929583599439</v>
      </c>
      <c r="I21" s="81">
        <v>25.189697486972229</v>
      </c>
      <c r="J21" s="81">
        <v>48.900200940404744</v>
      </c>
      <c r="K21" s="81">
        <v>44.482236502065248</v>
      </c>
      <c r="L21" s="81">
        <v>160.85050853067571</v>
      </c>
      <c r="M21" s="81">
        <v>24.797552574071535</v>
      </c>
      <c r="N21" s="81">
        <v>25.55002040720937</v>
      </c>
      <c r="O21" s="81">
        <v>45.704328751813463</v>
      </c>
      <c r="P21" s="81">
        <v>23.957932666272203</v>
      </c>
      <c r="Q21" s="81">
        <v>35.628093641184492</v>
      </c>
      <c r="R21" s="81">
        <v>40.068136182366942</v>
      </c>
      <c r="S21" s="81">
        <v>28.074937186100058</v>
      </c>
      <c r="T21" s="81">
        <v>85.379461727939088</v>
      </c>
      <c r="U21" s="81">
        <v>67.385132837731859</v>
      </c>
      <c r="V21" s="81">
        <v>25.215841630115445</v>
      </c>
      <c r="W21" s="81">
        <v>42.523413637374894</v>
      </c>
      <c r="X21" s="81">
        <v>19.289901270826924</v>
      </c>
      <c r="Y21" s="81">
        <v>22.761985621382998</v>
      </c>
      <c r="Z21" s="81">
        <v>26.36114665969529</v>
      </c>
      <c r="AA21" s="81">
        <v>19.460422946656006</v>
      </c>
      <c r="AB21" s="81">
        <v>18.228291765312235</v>
      </c>
      <c r="AC21" s="81">
        <v>201.03767712167999</v>
      </c>
      <c r="AD21" s="81">
        <v>27.472555329171406</v>
      </c>
      <c r="AE21" s="81">
        <v>34.13612837350238</v>
      </c>
      <c r="AF21" s="81">
        <v>21.171269049156635</v>
      </c>
      <c r="AG21" s="81">
        <v>16.997561748157803</v>
      </c>
      <c r="AH21" s="81">
        <v>15.3512845795118</v>
      </c>
      <c r="AI21" s="81">
        <v>37.025340859043602</v>
      </c>
      <c r="AJ21" s="81">
        <v>32.917161534960286</v>
      </c>
      <c r="AK21" s="81">
        <v>128.63632133557743</v>
      </c>
      <c r="AL21" s="81">
        <v>76.18515321762591</v>
      </c>
      <c r="AM21" s="81">
        <v>29.392721120671371</v>
      </c>
      <c r="AN21" s="81">
        <v>79.729065489913665</v>
      </c>
      <c r="AO21" s="81">
        <v>83.269369973163009</v>
      </c>
      <c r="AP21" s="81">
        <v>121.98299709789713</v>
      </c>
      <c r="AQ21" s="81">
        <v>33.632618231308825</v>
      </c>
      <c r="AR21" s="81">
        <v>252.14682263307941</v>
      </c>
      <c r="AS21" s="81">
        <v>37.18799062707005</v>
      </c>
      <c r="AT21" s="81">
        <v>18.66304676600295</v>
      </c>
      <c r="AU21" s="81">
        <v>21.157295700079995</v>
      </c>
      <c r="AV21" s="81">
        <v>61.813905139600905</v>
      </c>
      <c r="AW21" s="81">
        <v>47.56233167411191</v>
      </c>
      <c r="AX21" s="81">
        <v>14.052617333969319</v>
      </c>
      <c r="AY21" s="81">
        <v>29.04243172843417</v>
      </c>
      <c r="AZ21" s="81">
        <v>56.054593925942115</v>
      </c>
      <c r="BA21" s="81">
        <v>13.919947363924122</v>
      </c>
      <c r="BB21" s="81">
        <v>45.657480807108939</v>
      </c>
      <c r="BC21" s="81">
        <v>7.0502807731321244</v>
      </c>
      <c r="BD21" s="81">
        <v>6.9689631117166861</v>
      </c>
      <c r="BE21" s="81">
        <v>25.691035139482203</v>
      </c>
      <c r="BF21" s="81">
        <v>30.9979347292245</v>
      </c>
      <c r="BG21" s="81">
        <v>29.319077693869581</v>
      </c>
      <c r="BH21" s="81">
        <v>26.41460913758587</v>
      </c>
      <c r="BI21" s="81">
        <v>16.089269986582313</v>
      </c>
      <c r="BJ21" s="81">
        <v>11.849107096315604</v>
      </c>
      <c r="BK21" s="81">
        <v>25.056723580147001</v>
      </c>
      <c r="BL21" s="81">
        <v>13.17044295229466</v>
      </c>
      <c r="BM21" s="81">
        <v>34.829226135777958</v>
      </c>
      <c r="BN21" s="81">
        <v>16.261870681380596</v>
      </c>
      <c r="BO21" s="81">
        <v>18.419509169538873</v>
      </c>
      <c r="BP21" s="81">
        <v>16.600022157700895</v>
      </c>
      <c r="BQ21" s="81">
        <v>24.565908191128852</v>
      </c>
      <c r="BR21" s="81">
        <v>15.423717096731259</v>
      </c>
    </row>
    <row r="22" spans="1:70" ht="15.75" x14ac:dyDescent="0.25">
      <c r="A22" s="87" t="s">
        <v>478</v>
      </c>
      <c r="B22" s="88">
        <f>AVERAGE(B18:B21)</f>
        <v>30.955520003919698</v>
      </c>
      <c r="C22" s="88">
        <f t="shared" ref="C22:BN22" si="3">AVERAGE(C18:C21)</f>
        <v>12.825081570165285</v>
      </c>
      <c r="D22" s="88">
        <f t="shared" si="3"/>
        <v>191.60631804627735</v>
      </c>
      <c r="E22" s="88">
        <f t="shared" si="3"/>
        <v>29.18735689814411</v>
      </c>
      <c r="F22" s="88">
        <f t="shared" si="3"/>
        <v>873.95291798063931</v>
      </c>
      <c r="G22" s="88">
        <f t="shared" si="3"/>
        <v>34.455527738031208</v>
      </c>
      <c r="H22" s="88">
        <f t="shared" si="3"/>
        <v>21.851272248043969</v>
      </c>
      <c r="I22" s="88">
        <f t="shared" si="3"/>
        <v>23.245683628656742</v>
      </c>
      <c r="J22" s="88">
        <f t="shared" si="3"/>
        <v>58.153132205389973</v>
      </c>
      <c r="K22" s="88">
        <f t="shared" si="3"/>
        <v>47.043701325726502</v>
      </c>
      <c r="L22" s="88">
        <f t="shared" si="3"/>
        <v>168.89006420213229</v>
      </c>
      <c r="M22" s="88">
        <f t="shared" si="3"/>
        <v>23.773238534088748</v>
      </c>
      <c r="N22" s="88">
        <f t="shared" si="3"/>
        <v>25.520711002790293</v>
      </c>
      <c r="O22" s="88">
        <f t="shared" si="3"/>
        <v>48.330196076807894</v>
      </c>
      <c r="P22" s="88">
        <f t="shared" si="3"/>
        <v>23.814161569657166</v>
      </c>
      <c r="Q22" s="88">
        <f t="shared" si="3"/>
        <v>34.630394631928525</v>
      </c>
      <c r="R22" s="88">
        <f t="shared" si="3"/>
        <v>39.592625546544397</v>
      </c>
      <c r="S22" s="88">
        <f t="shared" si="3"/>
        <v>26.771636087336486</v>
      </c>
      <c r="T22" s="88">
        <f t="shared" si="3"/>
        <v>81.051803402384621</v>
      </c>
      <c r="U22" s="88">
        <f t="shared" si="3"/>
        <v>66.879275602904656</v>
      </c>
      <c r="V22" s="88">
        <f t="shared" si="3"/>
        <v>24.898221839918854</v>
      </c>
      <c r="W22" s="88">
        <f t="shared" si="3"/>
        <v>40.164135491979316</v>
      </c>
      <c r="X22" s="88">
        <f t="shared" si="3"/>
        <v>18.632717219968789</v>
      </c>
      <c r="Y22" s="88">
        <f t="shared" si="3"/>
        <v>22.735526965609793</v>
      </c>
      <c r="Z22" s="88">
        <f t="shared" si="3"/>
        <v>26.719112093777888</v>
      </c>
      <c r="AA22" s="88">
        <f t="shared" si="3"/>
        <v>19.516256631110164</v>
      </c>
      <c r="AB22" s="88">
        <f t="shared" si="3"/>
        <v>18.914664376881117</v>
      </c>
      <c r="AC22" s="88">
        <f t="shared" si="3"/>
        <v>184.77393419077518</v>
      </c>
      <c r="AD22" s="88">
        <f t="shared" si="3"/>
        <v>28.779816621459894</v>
      </c>
      <c r="AE22" s="88">
        <f t="shared" si="3"/>
        <v>35.501149759502958</v>
      </c>
      <c r="AF22" s="88">
        <f t="shared" si="3"/>
        <v>19.329756137972517</v>
      </c>
      <c r="AG22" s="88">
        <f t="shared" si="3"/>
        <v>16.798956629821785</v>
      </c>
      <c r="AH22" s="88">
        <f t="shared" si="3"/>
        <v>15.263684326149917</v>
      </c>
      <c r="AI22" s="88">
        <f t="shared" si="3"/>
        <v>35.885392490542863</v>
      </c>
      <c r="AJ22" s="88">
        <f t="shared" si="3"/>
        <v>35.404373663167824</v>
      </c>
      <c r="AK22" s="88">
        <f t="shared" si="3"/>
        <v>137.30955293832298</v>
      </c>
      <c r="AL22" s="88">
        <f t="shared" si="3"/>
        <v>70.783496468569069</v>
      </c>
      <c r="AM22" s="88">
        <f t="shared" si="3"/>
        <v>30.687027360680712</v>
      </c>
      <c r="AN22" s="88">
        <f t="shared" si="3"/>
        <v>74.976434146071426</v>
      </c>
      <c r="AO22" s="88">
        <f t="shared" si="3"/>
        <v>82.166764413313331</v>
      </c>
      <c r="AP22" s="88">
        <f t="shared" si="3"/>
        <v>102.87450506313982</v>
      </c>
      <c r="AQ22" s="88">
        <f t="shared" si="3"/>
        <v>32.95473977023552</v>
      </c>
      <c r="AR22" s="88">
        <f t="shared" si="3"/>
        <v>252.68639246991899</v>
      </c>
      <c r="AS22" s="88">
        <f t="shared" si="3"/>
        <v>37.030733484203196</v>
      </c>
      <c r="AT22" s="88">
        <f t="shared" si="3"/>
        <v>19.94408844433233</v>
      </c>
      <c r="AU22" s="88">
        <f t="shared" si="3"/>
        <v>20.903228921316725</v>
      </c>
      <c r="AV22" s="88">
        <f t="shared" si="3"/>
        <v>60.499628415585939</v>
      </c>
      <c r="AW22" s="88">
        <f t="shared" si="3"/>
        <v>44.522205662950107</v>
      </c>
      <c r="AX22" s="88">
        <f t="shared" si="3"/>
        <v>15.35476379945197</v>
      </c>
      <c r="AY22" s="88">
        <f t="shared" si="3"/>
        <v>29.235258460722775</v>
      </c>
      <c r="AZ22" s="88">
        <f t="shared" si="3"/>
        <v>57.924932943143631</v>
      </c>
      <c r="BA22" s="88">
        <f t="shared" si="3"/>
        <v>13.807231292697068</v>
      </c>
      <c r="BB22" s="88">
        <f t="shared" si="3"/>
        <v>39.493773705986449</v>
      </c>
      <c r="BC22" s="88">
        <f t="shared" si="3"/>
        <v>7.0809128376424386</v>
      </c>
      <c r="BD22" s="88">
        <f t="shared" si="3"/>
        <v>7.409768922864628</v>
      </c>
      <c r="BE22" s="88">
        <f t="shared" si="3"/>
        <v>26.252091378987267</v>
      </c>
      <c r="BF22" s="88">
        <f t="shared" si="3"/>
        <v>30.463953584752865</v>
      </c>
      <c r="BG22" s="88">
        <f t="shared" si="3"/>
        <v>28.833172498917776</v>
      </c>
      <c r="BH22" s="88">
        <f t="shared" si="3"/>
        <v>25.998124573253946</v>
      </c>
      <c r="BI22" s="88">
        <f t="shared" si="3"/>
        <v>16.13462746534104</v>
      </c>
      <c r="BJ22" s="88">
        <f t="shared" si="3"/>
        <v>11.941997615596087</v>
      </c>
      <c r="BK22" s="88">
        <f t="shared" si="3"/>
        <v>26.63336701798039</v>
      </c>
      <c r="BL22" s="88">
        <f t="shared" si="3"/>
        <v>13.464491617290829</v>
      </c>
      <c r="BM22" s="88">
        <f t="shared" si="3"/>
        <v>36.348760105027836</v>
      </c>
      <c r="BN22" s="88">
        <f t="shared" si="3"/>
        <v>16.798597310676012</v>
      </c>
      <c r="BO22" s="88">
        <f>AVERAGE(BO18:BO21)</f>
        <v>19.852935251620256</v>
      </c>
      <c r="BP22" s="88">
        <f>AVERAGE(BP18:BP21)</f>
        <v>15.146895727538812</v>
      </c>
      <c r="BQ22" s="88">
        <f>AVERAGE(BQ18:BQ21)</f>
        <v>23.556104512304127</v>
      </c>
      <c r="BR22" s="88">
        <f>AVERAGE(BR18:BR21)</f>
        <v>13.897457680061668</v>
      </c>
    </row>
    <row r="23" spans="1:70" ht="15.75" x14ac:dyDescent="0.25">
      <c r="A23" s="80" t="s">
        <v>379</v>
      </c>
      <c r="B23" s="81">
        <v>31.156009383586728</v>
      </c>
      <c r="C23" s="81">
        <v>6.2520410536063595</v>
      </c>
      <c r="D23" s="81">
        <v>182.41277614920398</v>
      </c>
      <c r="E23" s="81">
        <v>35.938839909944974</v>
      </c>
      <c r="F23" s="81">
        <v>890.8949380325422</v>
      </c>
      <c r="G23" s="81">
        <v>35.491130305659176</v>
      </c>
      <c r="H23" s="81">
        <v>23.183378284064581</v>
      </c>
      <c r="I23" s="81">
        <v>26.216188132698839</v>
      </c>
      <c r="J23" s="81">
        <v>47.339849267971651</v>
      </c>
      <c r="K23" s="81">
        <v>41.448149687575174</v>
      </c>
      <c r="L23" s="81">
        <v>158.84516966238223</v>
      </c>
      <c r="M23" s="81">
        <v>24.935547790890876</v>
      </c>
      <c r="N23" s="81">
        <v>26.133061772886762</v>
      </c>
      <c r="O23" s="81">
        <v>46.186589421654681</v>
      </c>
      <c r="P23" s="81">
        <v>28.053283305932286</v>
      </c>
      <c r="Q23" s="81">
        <v>35.425426791987896</v>
      </c>
      <c r="R23" s="81">
        <v>38.46363100677727</v>
      </c>
      <c r="S23" s="81">
        <v>28.163771001519834</v>
      </c>
      <c r="T23" s="81">
        <v>91.584285530697642</v>
      </c>
      <c r="U23" s="81">
        <v>65.011700553994643</v>
      </c>
      <c r="V23" s="81">
        <v>25.559400468464279</v>
      </c>
      <c r="W23" s="81">
        <v>42.578351038166282</v>
      </c>
      <c r="X23" s="81">
        <v>18.764383325715364</v>
      </c>
      <c r="Y23" s="81">
        <v>22.309552009016056</v>
      </c>
      <c r="Z23" s="81">
        <v>27.147108194333665</v>
      </c>
      <c r="AA23" s="81">
        <v>19.560347904010555</v>
      </c>
      <c r="AB23" s="81">
        <v>18.452228435694483</v>
      </c>
      <c r="AC23" s="81">
        <v>182.12484334489574</v>
      </c>
      <c r="AD23" s="81">
        <v>25.049298703985958</v>
      </c>
      <c r="AE23" s="81">
        <v>30.358520211801725</v>
      </c>
      <c r="AF23" s="81">
        <v>21.380768801180874</v>
      </c>
      <c r="AG23" s="81">
        <v>17.665422918258443</v>
      </c>
      <c r="AH23" s="81">
        <v>15.033575074158332</v>
      </c>
      <c r="AI23" s="81">
        <v>33.804682850291861</v>
      </c>
      <c r="AJ23" s="81">
        <v>41.980546244858139</v>
      </c>
      <c r="AK23" s="81">
        <v>115.86995351193397</v>
      </c>
      <c r="AL23" s="81">
        <v>72.688527715826822</v>
      </c>
      <c r="AM23" s="81">
        <v>32.760148493845428</v>
      </c>
      <c r="AN23" s="81">
        <v>94.820174392083388</v>
      </c>
      <c r="AO23" s="81">
        <v>80.038459122312901</v>
      </c>
      <c r="AP23" s="81">
        <v>118.72942638581253</v>
      </c>
      <c r="AQ23" s="81">
        <v>29.694946307039416</v>
      </c>
      <c r="AR23" s="81">
        <v>253.27431669923945</v>
      </c>
      <c r="AS23" s="81">
        <v>37.142055769453876</v>
      </c>
      <c r="AT23" s="81">
        <v>20.193654053392979</v>
      </c>
      <c r="AU23" s="81">
        <v>21.916710859061581</v>
      </c>
      <c r="AV23" s="81">
        <v>66.442857567544579</v>
      </c>
      <c r="AW23" s="81">
        <v>40.852553848194241</v>
      </c>
      <c r="AX23" s="81">
        <v>14.114093964176348</v>
      </c>
      <c r="AY23" s="81">
        <v>31.065229322897334</v>
      </c>
      <c r="AZ23" s="81">
        <v>53.051808154126675</v>
      </c>
      <c r="BA23" s="81">
        <v>14.070137252604891</v>
      </c>
      <c r="BB23" s="81">
        <v>39.394434627718539</v>
      </c>
      <c r="BC23" s="81">
        <v>7.2257855159802569</v>
      </c>
      <c r="BD23" s="81">
        <v>6.8026971031735899</v>
      </c>
      <c r="BE23" s="81">
        <v>27.236472434138122</v>
      </c>
      <c r="BF23" s="81">
        <v>32.001018249663538</v>
      </c>
      <c r="BG23" s="81">
        <v>29.387043518445147</v>
      </c>
      <c r="BH23" s="81">
        <v>27.432330242628918</v>
      </c>
      <c r="BI23" s="81">
        <v>15.583069612930945</v>
      </c>
      <c r="BJ23" s="81">
        <v>11.733183236519105</v>
      </c>
      <c r="BK23" s="81">
        <v>24.273180928888305</v>
      </c>
      <c r="BL23" s="81">
        <v>13.591807066966286</v>
      </c>
      <c r="BM23" s="81">
        <v>33.008357812763904</v>
      </c>
      <c r="BN23" s="81">
        <v>16.08305063132795</v>
      </c>
      <c r="BO23" s="81">
        <v>19.337723397812216</v>
      </c>
      <c r="BP23" s="81">
        <v>14.468866321496405</v>
      </c>
      <c r="BQ23" s="81">
        <v>24.94679176021884</v>
      </c>
      <c r="BR23" s="81">
        <v>18.145540232670115</v>
      </c>
    </row>
    <row r="24" spans="1:70" ht="15.75" x14ac:dyDescent="0.25">
      <c r="A24" s="80" t="s">
        <v>380</v>
      </c>
      <c r="B24" s="81">
        <v>31.130050090613764</v>
      </c>
      <c r="C24" s="81">
        <v>10.737747832033604</v>
      </c>
      <c r="D24" s="81">
        <v>166.08732938312784</v>
      </c>
      <c r="E24" s="81">
        <v>34.266079036690279</v>
      </c>
      <c r="F24" s="81">
        <v>725.02012639188297</v>
      </c>
      <c r="G24" s="81">
        <v>34.528281611688698</v>
      </c>
      <c r="H24" s="81">
        <v>25.271782515867688</v>
      </c>
      <c r="I24" s="81">
        <v>25.376376316354001</v>
      </c>
      <c r="J24" s="81">
        <v>43.451544740108851</v>
      </c>
      <c r="K24" s="81">
        <v>41.139923808185394</v>
      </c>
      <c r="L24" s="81">
        <v>139.88492143842012</v>
      </c>
      <c r="M24" s="81">
        <v>25.611821138902165</v>
      </c>
      <c r="N24" s="81">
        <v>27.053457171053342</v>
      </c>
      <c r="O24" s="81">
        <v>46.688624614802038</v>
      </c>
      <c r="P24" s="81">
        <v>27.76167375557236</v>
      </c>
      <c r="Q24" s="81">
        <v>36.181798668689432</v>
      </c>
      <c r="R24" s="81">
        <v>38.112613443629968</v>
      </c>
      <c r="S24" s="81">
        <v>26.804923800220369</v>
      </c>
      <c r="T24" s="81">
        <v>107.95595619880315</v>
      </c>
      <c r="U24" s="81">
        <v>64.885709455204619</v>
      </c>
      <c r="V24" s="81">
        <v>25.687818365568631</v>
      </c>
      <c r="W24" s="81">
        <v>43.551032856653364</v>
      </c>
      <c r="X24" s="81">
        <v>18.881769771684294</v>
      </c>
      <c r="Y24" s="81">
        <v>22.587540519556239</v>
      </c>
      <c r="Z24" s="81">
        <v>28.249372496983867</v>
      </c>
      <c r="AA24" s="81">
        <v>19.36224899976262</v>
      </c>
      <c r="AB24" s="81">
        <v>17.913179727350613</v>
      </c>
      <c r="AC24" s="81">
        <v>160.26401938479378</v>
      </c>
      <c r="AD24" s="81">
        <v>24.661500860217274</v>
      </c>
      <c r="AE24" s="81">
        <v>28.434969939355938</v>
      </c>
      <c r="AF24" s="81">
        <v>25.597741952730498</v>
      </c>
      <c r="AG24" s="81">
        <v>17.655490462078141</v>
      </c>
      <c r="AH24" s="81">
        <v>15.061312218433466</v>
      </c>
      <c r="AI24" s="81">
        <v>33.672849289826331</v>
      </c>
      <c r="AJ24" s="81">
        <v>42.94604225238605</v>
      </c>
      <c r="AK24" s="81">
        <v>134.32195112029837</v>
      </c>
      <c r="AL24" s="81">
        <v>67.452066020667516</v>
      </c>
      <c r="AM24" s="81">
        <v>30.455644556968863</v>
      </c>
      <c r="AN24" s="81">
        <v>75.246070722337194</v>
      </c>
      <c r="AO24" s="81">
        <v>79.578109230771915</v>
      </c>
      <c r="AP24" s="81">
        <v>139.26190830798751</v>
      </c>
      <c r="AQ24" s="81">
        <v>33.928350708449649</v>
      </c>
      <c r="AR24" s="81">
        <v>263.05040212439508</v>
      </c>
      <c r="AS24" s="81">
        <v>35.487960437450596</v>
      </c>
      <c r="AT24" s="81">
        <v>16.782639809924046</v>
      </c>
      <c r="AU24" s="81">
        <v>21.731923352484532</v>
      </c>
      <c r="AV24" s="81">
        <v>61.983758025005002</v>
      </c>
      <c r="AW24" s="81">
        <v>41.479753187832166</v>
      </c>
      <c r="AX24" s="81">
        <v>13.86398395050122</v>
      </c>
      <c r="AY24" s="81">
        <v>31.268310300524234</v>
      </c>
      <c r="AZ24" s="81">
        <v>50.986581210870433</v>
      </c>
      <c r="BA24" s="81">
        <v>13.249739010255224</v>
      </c>
      <c r="BB24" s="81">
        <v>37.56406849501812</v>
      </c>
      <c r="BC24" s="81">
        <v>7.0469357692877441</v>
      </c>
      <c r="BD24" s="81">
        <v>6.7926233525153856</v>
      </c>
      <c r="BE24" s="81">
        <v>27.337045434228255</v>
      </c>
      <c r="BF24" s="81">
        <v>31.298514375274532</v>
      </c>
      <c r="BG24" s="81">
        <v>27.617820307537578</v>
      </c>
      <c r="BH24" s="81">
        <v>26.332989911515291</v>
      </c>
      <c r="BI24" s="81">
        <v>16.60722329956139</v>
      </c>
      <c r="BJ24" s="81">
        <v>12.80053855901965</v>
      </c>
      <c r="BK24" s="81">
        <v>23.553439098690493</v>
      </c>
      <c r="BL24" s="81">
        <v>12.820394972020463</v>
      </c>
      <c r="BM24" s="81">
        <v>30.953299845530161</v>
      </c>
      <c r="BN24" s="81">
        <v>16.032221376141571</v>
      </c>
      <c r="BO24" s="81">
        <v>19.908480159803965</v>
      </c>
      <c r="BP24" s="81">
        <v>15.522990069597796</v>
      </c>
      <c r="BQ24" s="81">
        <v>24.950716876455086</v>
      </c>
      <c r="BR24" s="81">
        <v>17.573511435342112</v>
      </c>
    </row>
    <row r="25" spans="1:70" ht="15.75" x14ac:dyDescent="0.25">
      <c r="A25" s="80" t="s">
        <v>381</v>
      </c>
      <c r="B25" s="81">
        <v>31.529754147709568</v>
      </c>
      <c r="C25" s="81">
        <v>15.770857000985659</v>
      </c>
      <c r="D25" s="81">
        <v>130.67091943006824</v>
      </c>
      <c r="E25" s="81">
        <v>26.21047579873699</v>
      </c>
      <c r="F25" s="81">
        <v>486.66454556974878</v>
      </c>
      <c r="G25" s="81">
        <v>35.274729992301069</v>
      </c>
      <c r="H25" s="81">
        <v>27.366353085655614</v>
      </c>
      <c r="I25" s="81">
        <v>25.602188161883841</v>
      </c>
      <c r="J25" s="81">
        <v>50.413591721396187</v>
      </c>
      <c r="K25" s="81">
        <v>40.283904655263818</v>
      </c>
      <c r="L25" s="81">
        <v>138.09396422638451</v>
      </c>
      <c r="M25" s="81">
        <v>25.603537941615929</v>
      </c>
      <c r="N25" s="81">
        <v>28.75247852547518</v>
      </c>
      <c r="O25" s="81">
        <v>46.439294197250163</v>
      </c>
      <c r="P25" s="81">
        <v>28.823414894777045</v>
      </c>
      <c r="Q25" s="81">
        <v>35.905709504594718</v>
      </c>
      <c r="R25" s="81">
        <v>38.611426842610818</v>
      </c>
      <c r="S25" s="81">
        <v>26.03830594579356</v>
      </c>
      <c r="T25" s="81">
        <v>100.68363348334712</v>
      </c>
      <c r="U25" s="81">
        <v>65.221500684908037</v>
      </c>
      <c r="V25" s="81">
        <v>25.362350113411033</v>
      </c>
      <c r="W25" s="81">
        <v>43.339366785981483</v>
      </c>
      <c r="X25" s="81">
        <v>19.07714122794248</v>
      </c>
      <c r="Y25" s="81">
        <v>22.256819826749194</v>
      </c>
      <c r="Z25" s="81">
        <v>26.497006305470947</v>
      </c>
      <c r="AA25" s="81">
        <v>19.83205977130152</v>
      </c>
      <c r="AB25" s="81">
        <v>17.813945605983303</v>
      </c>
      <c r="AC25" s="81">
        <v>161.97056010887178</v>
      </c>
      <c r="AD25" s="81">
        <v>27.116829813436667</v>
      </c>
      <c r="AE25" s="81">
        <v>29.895367658511649</v>
      </c>
      <c r="AF25" s="81">
        <v>24.568551892713899</v>
      </c>
      <c r="AG25" s="81">
        <v>17.688706825948397</v>
      </c>
      <c r="AH25" s="81">
        <v>15.035155469256177</v>
      </c>
      <c r="AI25" s="81">
        <v>31.019911045650634</v>
      </c>
      <c r="AJ25" s="81">
        <v>42.062783222912536</v>
      </c>
      <c r="AK25" s="81">
        <v>89.446949808895909</v>
      </c>
      <c r="AL25" s="81">
        <v>69.186276844828498</v>
      </c>
      <c r="AM25" s="81">
        <v>31.492928813349806</v>
      </c>
      <c r="AN25" s="81">
        <v>74.258554501857688</v>
      </c>
      <c r="AO25" s="81">
        <v>79.941924701126013</v>
      </c>
      <c r="AP25" s="81">
        <v>127.48236749478883</v>
      </c>
      <c r="AQ25" s="81">
        <v>33.81326936534478</v>
      </c>
      <c r="AR25" s="81">
        <v>263.86919860277106</v>
      </c>
      <c r="AS25" s="81">
        <v>34.8219619501998</v>
      </c>
      <c r="AT25" s="81">
        <v>18.492252648693849</v>
      </c>
      <c r="AU25" s="81">
        <v>21.2512500099512</v>
      </c>
      <c r="AV25" s="81">
        <v>59.910387034482106</v>
      </c>
      <c r="AW25" s="81">
        <v>43.834206249125337</v>
      </c>
      <c r="AX25" s="81">
        <v>13.830659794422601</v>
      </c>
      <c r="AY25" s="81">
        <v>27.497975626835629</v>
      </c>
      <c r="AZ25" s="81">
        <v>51.721286594791707</v>
      </c>
      <c r="BA25" s="81">
        <v>14.041321906154907</v>
      </c>
      <c r="BB25" s="81">
        <v>40.757156439474471</v>
      </c>
      <c r="BC25" s="81">
        <v>7.3384324471422735</v>
      </c>
      <c r="BD25" s="81">
        <v>6.8878567917254347</v>
      </c>
      <c r="BE25" s="81">
        <v>27.151943645755996</v>
      </c>
      <c r="BF25" s="81">
        <v>31.449310712798454</v>
      </c>
      <c r="BG25" s="81">
        <v>27.489000804137842</v>
      </c>
      <c r="BH25" s="81">
        <v>25.509438287943656</v>
      </c>
      <c r="BI25" s="81">
        <v>16.168491023986906</v>
      </c>
      <c r="BJ25" s="81">
        <v>12.64101628170485</v>
      </c>
      <c r="BK25" s="81">
        <v>26.116983473229926</v>
      </c>
      <c r="BL25" s="81">
        <v>13.491177962497407</v>
      </c>
      <c r="BM25" s="81">
        <v>29.47929012126939</v>
      </c>
      <c r="BN25" s="81">
        <v>19.959379460292098</v>
      </c>
      <c r="BO25" s="81">
        <v>19.70424982980575</v>
      </c>
      <c r="BP25" s="81">
        <v>17.743759601621949</v>
      </c>
      <c r="BQ25" s="81">
        <v>28.120535302821295</v>
      </c>
      <c r="BR25" s="81">
        <v>16.327280610633153</v>
      </c>
    </row>
    <row r="26" spans="1:70" ht="15.75" x14ac:dyDescent="0.25">
      <c r="A26" s="80" t="s">
        <v>382</v>
      </c>
      <c r="B26" s="81">
        <v>31.451401452266083</v>
      </c>
      <c r="C26" s="81">
        <v>19.067839627947563</v>
      </c>
      <c r="D26" s="81">
        <v>140.03286405127062</v>
      </c>
      <c r="E26" s="81">
        <v>30.662637763924252</v>
      </c>
      <c r="F26" s="81">
        <v>609.00225965276093</v>
      </c>
      <c r="G26" s="81">
        <v>35.691606850022779</v>
      </c>
      <c r="H26" s="81">
        <v>29.819656221393728</v>
      </c>
      <c r="I26" s="81">
        <v>25.678964216880122</v>
      </c>
      <c r="J26" s="81">
        <v>48.982959643585225</v>
      </c>
      <c r="K26" s="81">
        <v>46.304180946539105</v>
      </c>
      <c r="L26" s="81">
        <v>127.20996047612819</v>
      </c>
      <c r="M26" s="81">
        <v>26.155209157652656</v>
      </c>
      <c r="N26" s="81">
        <v>27.496083519640163</v>
      </c>
      <c r="O26" s="81">
        <v>47.090757606713083</v>
      </c>
      <c r="P26" s="81">
        <v>28.232634199489251</v>
      </c>
      <c r="Q26" s="81">
        <v>37.319588620755638</v>
      </c>
      <c r="R26" s="81">
        <v>39.390654156806463</v>
      </c>
      <c r="S26" s="81">
        <v>27.239657314739322</v>
      </c>
      <c r="T26" s="81">
        <v>104.74781120668787</v>
      </c>
      <c r="U26" s="81">
        <v>64.948983061199826</v>
      </c>
      <c r="V26" s="81">
        <v>25.887589287214226</v>
      </c>
      <c r="W26" s="81">
        <v>41.575205394530201</v>
      </c>
      <c r="X26" s="81">
        <v>19.208194939208926</v>
      </c>
      <c r="Y26" s="81">
        <v>20.332983175877878</v>
      </c>
      <c r="Z26" s="81">
        <v>26.091422099997423</v>
      </c>
      <c r="AA26" s="81">
        <v>20.159723056749403</v>
      </c>
      <c r="AB26" s="81">
        <v>18.050030316993162</v>
      </c>
      <c r="AC26" s="81">
        <v>154.38205121817853</v>
      </c>
      <c r="AD26" s="81">
        <v>26.256015802353357</v>
      </c>
      <c r="AE26" s="81">
        <v>29.296153310517024</v>
      </c>
      <c r="AF26" s="81">
        <v>25.762081514736426</v>
      </c>
      <c r="AG26" s="81">
        <v>19.505546392939973</v>
      </c>
      <c r="AH26" s="81">
        <v>14.833142291032281</v>
      </c>
      <c r="AI26" s="81">
        <v>34.358480959219847</v>
      </c>
      <c r="AJ26" s="81">
        <v>44.799131640748357</v>
      </c>
      <c r="AK26" s="81">
        <v>101.51247543271211</v>
      </c>
      <c r="AL26" s="81">
        <v>70.974601143570382</v>
      </c>
      <c r="AM26" s="81">
        <v>30.8867466579626</v>
      </c>
      <c r="AN26" s="81">
        <v>72.027227687567304</v>
      </c>
      <c r="AO26" s="81">
        <v>79.176492590462132</v>
      </c>
      <c r="AP26" s="81">
        <v>121.63031631533062</v>
      </c>
      <c r="AQ26" s="81">
        <v>32.132260515549696</v>
      </c>
      <c r="AR26" s="81">
        <v>262.95765255414898</v>
      </c>
      <c r="AS26" s="81">
        <v>34.87684945553449</v>
      </c>
      <c r="AT26" s="81">
        <v>19.790296596576759</v>
      </c>
      <c r="AU26" s="81">
        <v>22.185245460640282</v>
      </c>
      <c r="AV26" s="81">
        <v>54.690455370087257</v>
      </c>
      <c r="AW26" s="81">
        <v>43.932178143560954</v>
      </c>
      <c r="AX26" s="81">
        <v>14.731453584817883</v>
      </c>
      <c r="AY26" s="81">
        <v>28.376439635036789</v>
      </c>
      <c r="AZ26" s="81">
        <v>53.386287680189177</v>
      </c>
      <c r="BA26" s="81">
        <v>14.942861320758052</v>
      </c>
      <c r="BB26" s="81">
        <v>48.861702405129627</v>
      </c>
      <c r="BC26" s="81">
        <v>7.8174146338501682</v>
      </c>
      <c r="BD26" s="81">
        <v>7.264663884775536</v>
      </c>
      <c r="BE26" s="81">
        <v>27.07932831385655</v>
      </c>
      <c r="BF26" s="81">
        <v>30.952220413717527</v>
      </c>
      <c r="BG26" s="81">
        <v>28.855433804843333</v>
      </c>
      <c r="BH26" s="81">
        <v>25.456024939377802</v>
      </c>
      <c r="BI26" s="81">
        <v>15.825047381529446</v>
      </c>
      <c r="BJ26" s="81">
        <v>13.012200483168705</v>
      </c>
      <c r="BK26" s="81">
        <v>22.551238892147683</v>
      </c>
      <c r="BL26" s="81">
        <v>15.876331153637274</v>
      </c>
      <c r="BM26" s="81">
        <v>31.832243791354511</v>
      </c>
      <c r="BN26" s="81">
        <v>15.621548349003342</v>
      </c>
      <c r="BO26" s="81">
        <v>18.51006260318443</v>
      </c>
      <c r="BP26" s="81">
        <v>18.546331324800331</v>
      </c>
      <c r="BQ26" s="81">
        <v>24.999269234141838</v>
      </c>
      <c r="BR26" s="81">
        <v>16.824609919874501</v>
      </c>
    </row>
    <row r="27" spans="1:70" ht="15.75" x14ac:dyDescent="0.25">
      <c r="A27" s="87" t="s">
        <v>479</v>
      </c>
      <c r="B27" s="88">
        <f>AVERAGE(B23:B26)</f>
        <v>31.316803768544034</v>
      </c>
      <c r="C27" s="88">
        <f t="shared" ref="C27:BN27" si="4">AVERAGE(C23:C26)</f>
        <v>12.957121378643297</v>
      </c>
      <c r="D27" s="88">
        <f t="shared" si="4"/>
        <v>154.80097225341768</v>
      </c>
      <c r="E27" s="88">
        <f t="shared" si="4"/>
        <v>31.769508127324123</v>
      </c>
      <c r="F27" s="88">
        <f t="shared" si="4"/>
        <v>677.89546741173376</v>
      </c>
      <c r="G27" s="88">
        <f t="shared" si="4"/>
        <v>35.246437189917927</v>
      </c>
      <c r="H27" s="88">
        <f t="shared" si="4"/>
        <v>26.410292526745405</v>
      </c>
      <c r="I27" s="88">
        <f t="shared" si="4"/>
        <v>25.718429206954202</v>
      </c>
      <c r="J27" s="88">
        <f t="shared" si="4"/>
        <v>47.546986343265473</v>
      </c>
      <c r="K27" s="88">
        <f t="shared" si="4"/>
        <v>42.294039774390875</v>
      </c>
      <c r="L27" s="88">
        <f t="shared" si="4"/>
        <v>141.00850395082878</v>
      </c>
      <c r="M27" s="88">
        <f t="shared" si="4"/>
        <v>25.576529007265407</v>
      </c>
      <c r="N27" s="88">
        <f t="shared" si="4"/>
        <v>27.358770247263863</v>
      </c>
      <c r="O27" s="88">
        <f t="shared" si="4"/>
        <v>46.601316460104989</v>
      </c>
      <c r="P27" s="88">
        <f t="shared" si="4"/>
        <v>28.217751538942736</v>
      </c>
      <c r="Q27" s="88">
        <f t="shared" si="4"/>
        <v>36.208130896506923</v>
      </c>
      <c r="R27" s="88">
        <f t="shared" si="4"/>
        <v>38.644581362456137</v>
      </c>
      <c r="S27" s="88">
        <f t="shared" si="4"/>
        <v>27.061664515568271</v>
      </c>
      <c r="T27" s="88">
        <f t="shared" si="4"/>
        <v>101.24292160488395</v>
      </c>
      <c r="U27" s="88">
        <f t="shared" si="4"/>
        <v>65.016973438826781</v>
      </c>
      <c r="V27" s="88">
        <f t="shared" si="4"/>
        <v>25.62428955866454</v>
      </c>
      <c r="W27" s="88">
        <f t="shared" si="4"/>
        <v>42.760989018832831</v>
      </c>
      <c r="X27" s="88">
        <f t="shared" si="4"/>
        <v>18.982872316137765</v>
      </c>
      <c r="Y27" s="88">
        <f t="shared" si="4"/>
        <v>21.871723882799841</v>
      </c>
      <c r="Z27" s="88">
        <f t="shared" si="4"/>
        <v>26.996227274196478</v>
      </c>
      <c r="AA27" s="88">
        <f t="shared" si="4"/>
        <v>19.728594932956025</v>
      </c>
      <c r="AB27" s="88">
        <f t="shared" si="4"/>
        <v>18.057346021505388</v>
      </c>
      <c r="AC27" s="88">
        <f t="shared" si="4"/>
        <v>164.68536851418497</v>
      </c>
      <c r="AD27" s="88">
        <f t="shared" si="4"/>
        <v>25.770911294998314</v>
      </c>
      <c r="AE27" s="88">
        <f t="shared" si="4"/>
        <v>29.496252780046586</v>
      </c>
      <c r="AF27" s="88">
        <f t="shared" si="4"/>
        <v>24.327286040340425</v>
      </c>
      <c r="AG27" s="88">
        <f t="shared" si="4"/>
        <v>18.128791649806239</v>
      </c>
      <c r="AH27" s="88">
        <f t="shared" si="4"/>
        <v>14.990796263220064</v>
      </c>
      <c r="AI27" s="88">
        <f t="shared" si="4"/>
        <v>33.213981036247169</v>
      </c>
      <c r="AJ27" s="88">
        <f t="shared" si="4"/>
        <v>42.947125840226271</v>
      </c>
      <c r="AK27" s="88">
        <f t="shared" si="4"/>
        <v>110.2878324684601</v>
      </c>
      <c r="AL27" s="88">
        <f t="shared" si="4"/>
        <v>70.075367931223312</v>
      </c>
      <c r="AM27" s="88">
        <f t="shared" si="4"/>
        <v>31.398867130531674</v>
      </c>
      <c r="AN27" s="88">
        <f t="shared" si="4"/>
        <v>79.088006825961386</v>
      </c>
      <c r="AO27" s="88">
        <f t="shared" si="4"/>
        <v>79.683746411168244</v>
      </c>
      <c r="AP27" s="88">
        <f t="shared" si="4"/>
        <v>126.77600462597987</v>
      </c>
      <c r="AQ27" s="88">
        <f t="shared" si="4"/>
        <v>32.392206724095885</v>
      </c>
      <c r="AR27" s="88">
        <f t="shared" si="4"/>
        <v>260.78789249513864</v>
      </c>
      <c r="AS27" s="88">
        <f t="shared" si="4"/>
        <v>35.582206903159687</v>
      </c>
      <c r="AT27" s="88">
        <f t="shared" si="4"/>
        <v>18.814710777146907</v>
      </c>
      <c r="AU27" s="88">
        <f t="shared" si="4"/>
        <v>21.771282420534398</v>
      </c>
      <c r="AV27" s="88">
        <f t="shared" si="4"/>
        <v>60.756864499279736</v>
      </c>
      <c r="AW27" s="88">
        <f t="shared" si="4"/>
        <v>42.524672857178174</v>
      </c>
      <c r="AX27" s="88">
        <f t="shared" si="4"/>
        <v>14.135047823479514</v>
      </c>
      <c r="AY27" s="88">
        <f t="shared" si="4"/>
        <v>29.551988721323497</v>
      </c>
      <c r="AZ27" s="88">
        <f t="shared" si="4"/>
        <v>52.286490909994498</v>
      </c>
      <c r="BA27" s="88">
        <f t="shared" si="4"/>
        <v>14.076014872443267</v>
      </c>
      <c r="BB27" s="88">
        <f t="shared" si="4"/>
        <v>41.644340491835187</v>
      </c>
      <c r="BC27" s="88">
        <f t="shared" si="4"/>
        <v>7.3571420915651107</v>
      </c>
      <c r="BD27" s="88">
        <f t="shared" si="4"/>
        <v>6.9369602830474868</v>
      </c>
      <c r="BE27" s="88">
        <f t="shared" si="4"/>
        <v>27.201197456994731</v>
      </c>
      <c r="BF27" s="88">
        <f t="shared" si="4"/>
        <v>31.425265937863511</v>
      </c>
      <c r="BG27" s="88">
        <f t="shared" si="4"/>
        <v>28.337324608740975</v>
      </c>
      <c r="BH27" s="88">
        <f t="shared" si="4"/>
        <v>26.182695845366414</v>
      </c>
      <c r="BI27" s="88">
        <f t="shared" si="4"/>
        <v>16.045957829502171</v>
      </c>
      <c r="BJ27" s="88">
        <f t="shared" si="4"/>
        <v>12.546734640103077</v>
      </c>
      <c r="BK27" s="88">
        <f t="shared" si="4"/>
        <v>24.1237105982391</v>
      </c>
      <c r="BL27" s="88">
        <f t="shared" si="4"/>
        <v>13.944927788780356</v>
      </c>
      <c r="BM27" s="88">
        <f t="shared" si="4"/>
        <v>31.318297892729493</v>
      </c>
      <c r="BN27" s="88">
        <f t="shared" si="4"/>
        <v>16.92404995419124</v>
      </c>
      <c r="BO27" s="88">
        <f>AVERAGE(BO23:BO26)</f>
        <v>19.365128997651588</v>
      </c>
      <c r="BP27" s="88">
        <f>AVERAGE(BP23:BP26)</f>
        <v>16.570486829379121</v>
      </c>
      <c r="BQ27" s="88">
        <f>AVERAGE(BQ23:BQ26)</f>
        <v>25.754328293409262</v>
      </c>
      <c r="BR27" s="88">
        <f>AVERAGE(BR23:BR26)</f>
        <v>17.217735549629971</v>
      </c>
    </row>
    <row r="28" spans="1:70" ht="15.75" x14ac:dyDescent="0.25">
      <c r="A28" s="80" t="s">
        <v>383</v>
      </c>
      <c r="B28" s="81">
        <v>31.640457916461926</v>
      </c>
      <c r="C28" s="81">
        <v>15.012025649984366</v>
      </c>
      <c r="D28" s="81">
        <v>83.079107011904213</v>
      </c>
      <c r="E28" s="81">
        <v>32.064176600522252</v>
      </c>
      <c r="F28" s="81">
        <v>342.04835010620485</v>
      </c>
      <c r="G28" s="81">
        <v>36.841085858338246</v>
      </c>
      <c r="H28" s="81">
        <v>26.965600019337053</v>
      </c>
      <c r="I28" s="81">
        <v>24.968159945637474</v>
      </c>
      <c r="J28" s="81">
        <v>86.259247217713522</v>
      </c>
      <c r="K28" s="81">
        <v>51.414179862376344</v>
      </c>
      <c r="L28" s="81">
        <v>121.4294759278302</v>
      </c>
      <c r="M28" s="81">
        <v>27.085399141658499</v>
      </c>
      <c r="N28" s="81">
        <v>27.719365353115474</v>
      </c>
      <c r="O28" s="81">
        <v>48.817672359135521</v>
      </c>
      <c r="P28" s="81">
        <v>26.856688270221191</v>
      </c>
      <c r="Q28" s="81">
        <v>36.44943548081396</v>
      </c>
      <c r="R28" s="81">
        <v>42.929747658250584</v>
      </c>
      <c r="S28" s="81">
        <v>27.20149347675261</v>
      </c>
      <c r="T28" s="81">
        <v>100.46879897926587</v>
      </c>
      <c r="U28" s="81">
        <v>66.003502405354851</v>
      </c>
      <c r="V28" s="81">
        <v>28.211358993693551</v>
      </c>
      <c r="W28" s="81">
        <v>41.097826757158607</v>
      </c>
      <c r="X28" s="81">
        <v>19.126257452579612</v>
      </c>
      <c r="Y28" s="81">
        <v>20.77414720517223</v>
      </c>
      <c r="Z28" s="81">
        <v>26.394836832464193</v>
      </c>
      <c r="AA28" s="81">
        <v>20.365283015039296</v>
      </c>
      <c r="AB28" s="81">
        <v>19.237342842299142</v>
      </c>
      <c r="AC28" s="81">
        <v>189.73315255169456</v>
      </c>
      <c r="AD28" s="81">
        <v>27.780856154311554</v>
      </c>
      <c r="AE28" s="81">
        <v>27.89906283209563</v>
      </c>
      <c r="AF28" s="81">
        <v>26.664084638547909</v>
      </c>
      <c r="AG28" s="81">
        <v>19.536077501171444</v>
      </c>
      <c r="AH28" s="81">
        <v>15.159484436661529</v>
      </c>
      <c r="AI28" s="81">
        <v>35.459252515158738</v>
      </c>
      <c r="AJ28" s="81">
        <v>42.742027343815515</v>
      </c>
      <c r="AK28" s="81">
        <v>96.745251310757496</v>
      </c>
      <c r="AL28" s="81">
        <v>75.621311142258335</v>
      </c>
      <c r="AM28" s="81">
        <v>30.027927480465827</v>
      </c>
      <c r="AN28" s="81">
        <v>74.735890325471829</v>
      </c>
      <c r="AO28" s="81">
        <v>80.026069331529911</v>
      </c>
      <c r="AP28" s="81">
        <v>142.27281407900151</v>
      </c>
      <c r="AQ28" s="81">
        <v>37.292195178190099</v>
      </c>
      <c r="AR28" s="81">
        <v>265.1675129710186</v>
      </c>
      <c r="AS28" s="81">
        <v>36.017721653262221</v>
      </c>
      <c r="AT28" s="81">
        <v>20.625151552743826</v>
      </c>
      <c r="AU28" s="81">
        <v>23.104525425083825</v>
      </c>
      <c r="AV28" s="81">
        <v>49.52636915816533</v>
      </c>
      <c r="AW28" s="81">
        <v>44.961511084894177</v>
      </c>
      <c r="AX28" s="81">
        <v>14.99545418461555</v>
      </c>
      <c r="AY28" s="81">
        <v>31.997335930510602</v>
      </c>
      <c r="AZ28" s="81">
        <v>55.803423514595856</v>
      </c>
      <c r="BA28" s="81">
        <v>14.443913557988989</v>
      </c>
      <c r="BB28" s="81">
        <v>39.25129395036646</v>
      </c>
      <c r="BC28" s="81">
        <v>7.4444423631682737</v>
      </c>
      <c r="BD28" s="81">
        <v>7.4309133405331389</v>
      </c>
      <c r="BE28" s="81">
        <v>26.651180841705283</v>
      </c>
      <c r="BF28" s="81">
        <v>31.683416963054192</v>
      </c>
      <c r="BG28" s="81">
        <v>28.818025082539336</v>
      </c>
      <c r="BH28" s="81">
        <v>25.019550962867193</v>
      </c>
      <c r="BI28" s="81">
        <v>16.445694222461938</v>
      </c>
      <c r="BJ28" s="81">
        <v>13.825495502210499</v>
      </c>
      <c r="BK28" s="81">
        <v>22.337829643466463</v>
      </c>
      <c r="BL28" s="81">
        <v>15.55224067351044</v>
      </c>
      <c r="BM28" s="81">
        <v>36.502355898223684</v>
      </c>
      <c r="BN28" s="81">
        <v>16.771899659666154</v>
      </c>
      <c r="BO28" s="81">
        <v>21.071479904554323</v>
      </c>
      <c r="BP28" s="81">
        <v>17.357260446097541</v>
      </c>
      <c r="BQ28" s="81">
        <v>25.372529770708056</v>
      </c>
      <c r="BR28" s="81">
        <v>17.657022280216662</v>
      </c>
    </row>
    <row r="29" spans="1:70" ht="15.75" x14ac:dyDescent="0.25">
      <c r="A29" s="80" t="s">
        <v>384</v>
      </c>
      <c r="B29" s="81">
        <v>31.825089294376774</v>
      </c>
      <c r="C29" s="81">
        <v>14.516748344632196</v>
      </c>
      <c r="D29" s="81">
        <v>146.13306758273157</v>
      </c>
      <c r="E29" s="81">
        <v>32.713087554371683</v>
      </c>
      <c r="F29" s="81">
        <v>540.69969327761703</v>
      </c>
      <c r="G29" s="81">
        <v>38.150099680076572</v>
      </c>
      <c r="H29" s="81">
        <v>26.64701326035415</v>
      </c>
      <c r="I29" s="81">
        <v>24.392297674396303</v>
      </c>
      <c r="J29" s="81">
        <v>89.877497423766656</v>
      </c>
      <c r="K29" s="81">
        <v>56.236037137199979</v>
      </c>
      <c r="L29" s="81">
        <v>124.31974806909443</v>
      </c>
      <c r="M29" s="81">
        <v>27.610065508315397</v>
      </c>
      <c r="N29" s="81">
        <v>26.339864791201173</v>
      </c>
      <c r="O29" s="81">
        <v>46.520651773514246</v>
      </c>
      <c r="P29" s="81">
        <v>28.058576922160814</v>
      </c>
      <c r="Q29" s="81">
        <v>39.451832310397883</v>
      </c>
      <c r="R29" s="81">
        <v>43.730888005284719</v>
      </c>
      <c r="S29" s="81">
        <v>27.918375092079312</v>
      </c>
      <c r="T29" s="81">
        <v>103.29906746998324</v>
      </c>
      <c r="U29" s="81">
        <v>66.682106968268727</v>
      </c>
      <c r="V29" s="81">
        <v>28.289040356896965</v>
      </c>
      <c r="W29" s="81">
        <v>40.656387046306165</v>
      </c>
      <c r="X29" s="81">
        <v>20.052920715714446</v>
      </c>
      <c r="Y29" s="81">
        <v>20.644065088412635</v>
      </c>
      <c r="Z29" s="81">
        <v>25.741391953903918</v>
      </c>
      <c r="AA29" s="81">
        <v>20.535313783366252</v>
      </c>
      <c r="AB29" s="81">
        <v>19.455144092193706</v>
      </c>
      <c r="AC29" s="81">
        <v>235.91093274035802</v>
      </c>
      <c r="AD29" s="81">
        <v>31.368717513516685</v>
      </c>
      <c r="AE29" s="81">
        <v>28.414702753019846</v>
      </c>
      <c r="AF29" s="81">
        <v>25.82211516873905</v>
      </c>
      <c r="AG29" s="81">
        <v>19.94991478497305</v>
      </c>
      <c r="AH29" s="81">
        <v>14.850049126344754</v>
      </c>
      <c r="AI29" s="81">
        <v>37.893928567205393</v>
      </c>
      <c r="AJ29" s="81">
        <v>41.15965998809105</v>
      </c>
      <c r="AK29" s="81">
        <v>93.215440693870832</v>
      </c>
      <c r="AL29" s="81">
        <v>73.792941017194423</v>
      </c>
      <c r="AM29" s="81">
        <v>29.089174038257525</v>
      </c>
      <c r="AN29" s="81">
        <v>69.522494696937159</v>
      </c>
      <c r="AO29" s="81">
        <v>82.793991921522661</v>
      </c>
      <c r="AP29" s="81">
        <v>128.09390814483436</v>
      </c>
      <c r="AQ29" s="81">
        <v>35.915681084212764</v>
      </c>
      <c r="AR29" s="81">
        <v>266.23112429430262</v>
      </c>
      <c r="AS29" s="81">
        <v>35.322347609202801</v>
      </c>
      <c r="AT29" s="81">
        <v>18.994808489551879</v>
      </c>
      <c r="AU29" s="81">
        <v>23.272824537952747</v>
      </c>
      <c r="AV29" s="81">
        <v>50.770289172974387</v>
      </c>
      <c r="AW29" s="81">
        <v>50.887433686679891</v>
      </c>
      <c r="AX29" s="81">
        <v>14.839096353629916</v>
      </c>
      <c r="AY29" s="81">
        <v>29.853137074290192</v>
      </c>
      <c r="AZ29" s="81">
        <v>57.797973381351881</v>
      </c>
      <c r="BA29" s="81">
        <v>15.281883649318484</v>
      </c>
      <c r="BB29" s="81">
        <v>39.06131683532773</v>
      </c>
      <c r="BC29" s="81">
        <v>7.9317370445399389</v>
      </c>
      <c r="BD29" s="81">
        <v>8.7634344808930624</v>
      </c>
      <c r="BE29" s="81">
        <v>27.84838615834386</v>
      </c>
      <c r="BF29" s="81">
        <v>31.494685306102333</v>
      </c>
      <c r="BG29" s="81">
        <v>28.921824502159513</v>
      </c>
      <c r="BH29" s="81">
        <v>24.892458264978909</v>
      </c>
      <c r="BI29" s="81">
        <v>15.586049317341532</v>
      </c>
      <c r="BJ29" s="81">
        <v>13.321532911557252</v>
      </c>
      <c r="BK29" s="81">
        <v>25.138796477729205</v>
      </c>
      <c r="BL29" s="81">
        <v>15.94753862983792</v>
      </c>
      <c r="BM29" s="81">
        <v>40.522229221953076</v>
      </c>
      <c r="BN29" s="81">
        <v>18.338554770531971</v>
      </c>
      <c r="BO29" s="81">
        <v>21.062963416157167</v>
      </c>
      <c r="BP29" s="81">
        <v>18.137539708042286</v>
      </c>
      <c r="BQ29" s="81">
        <v>25.694438021378179</v>
      </c>
      <c r="BR29" s="81">
        <v>16.939819604119563</v>
      </c>
    </row>
    <row r="30" spans="1:70" ht="15.75" x14ac:dyDescent="0.25">
      <c r="A30" s="80" t="s">
        <v>385</v>
      </c>
      <c r="B30" s="81">
        <v>32.121229033367165</v>
      </c>
      <c r="C30" s="81">
        <v>12.867504864135309</v>
      </c>
      <c r="D30" s="81">
        <v>150.79077749790025</v>
      </c>
      <c r="E30" s="81">
        <v>27.413009325663367</v>
      </c>
      <c r="F30" s="81">
        <v>575.31582225451723</v>
      </c>
      <c r="G30" s="81">
        <v>37.220743380243981</v>
      </c>
      <c r="H30" s="81">
        <v>27.475601337119581</v>
      </c>
      <c r="I30" s="81">
        <v>23.786612160299246</v>
      </c>
      <c r="J30" s="81">
        <v>93.987061097241053</v>
      </c>
      <c r="K30" s="81">
        <v>60.54378661941486</v>
      </c>
      <c r="L30" s="81">
        <v>113.97134615819566</v>
      </c>
      <c r="M30" s="81">
        <v>27.921115427373802</v>
      </c>
      <c r="N30" s="81">
        <v>27.711137148035302</v>
      </c>
      <c r="O30" s="81">
        <v>43.068705741049016</v>
      </c>
      <c r="P30" s="81">
        <v>27.899114348497751</v>
      </c>
      <c r="Q30" s="81">
        <v>41.403151052558151</v>
      </c>
      <c r="R30" s="81">
        <v>44.907174744124717</v>
      </c>
      <c r="S30" s="81">
        <v>29.280623144103547</v>
      </c>
      <c r="T30" s="81">
        <v>95.65526014153788</v>
      </c>
      <c r="U30" s="81">
        <v>67.286829142466459</v>
      </c>
      <c r="V30" s="81">
        <v>28.001876545402002</v>
      </c>
      <c r="W30" s="81">
        <v>40.811609095165522</v>
      </c>
      <c r="X30" s="81">
        <v>20.297602087573072</v>
      </c>
      <c r="Y30" s="81">
        <v>21.085465216706659</v>
      </c>
      <c r="Z30" s="81">
        <v>26.039996860368042</v>
      </c>
      <c r="AA30" s="81">
        <v>20.676079005787475</v>
      </c>
      <c r="AB30" s="81">
        <v>19.447928327863476</v>
      </c>
      <c r="AC30" s="81">
        <v>222.02050889058037</v>
      </c>
      <c r="AD30" s="81">
        <v>30.342501279243294</v>
      </c>
      <c r="AE30" s="81">
        <v>28.661582823913943</v>
      </c>
      <c r="AF30" s="81">
        <v>24.053373512144596</v>
      </c>
      <c r="AG30" s="81">
        <v>18.678613931613558</v>
      </c>
      <c r="AH30" s="81">
        <v>14.857375880768254</v>
      </c>
      <c r="AI30" s="81">
        <v>38.895661699949457</v>
      </c>
      <c r="AJ30" s="81">
        <v>40.419606541211131</v>
      </c>
      <c r="AK30" s="81">
        <v>93.112672973755693</v>
      </c>
      <c r="AL30" s="81">
        <v>66.878258292146796</v>
      </c>
      <c r="AM30" s="81">
        <v>28.594959722654508</v>
      </c>
      <c r="AN30" s="81">
        <v>72.069927618352111</v>
      </c>
      <c r="AO30" s="81">
        <v>81.00556437277406</v>
      </c>
      <c r="AP30" s="81">
        <v>151.83119179715439</v>
      </c>
      <c r="AQ30" s="81">
        <v>38.386255968904621</v>
      </c>
      <c r="AR30" s="81">
        <v>251.3071468437864</v>
      </c>
      <c r="AS30" s="81">
        <v>36.926989445632024</v>
      </c>
      <c r="AT30" s="81">
        <v>19.999939164592298</v>
      </c>
      <c r="AU30" s="81">
        <v>23.945359163956248</v>
      </c>
      <c r="AV30" s="81">
        <v>51.176466618701397</v>
      </c>
      <c r="AW30" s="81">
        <v>44.961771882285888</v>
      </c>
      <c r="AX30" s="81">
        <v>15.767138318562363</v>
      </c>
      <c r="AY30" s="81">
        <v>31.169916438384465</v>
      </c>
      <c r="AZ30" s="81">
        <v>58.034101054644829</v>
      </c>
      <c r="BA30" s="81">
        <v>16.060850392918329</v>
      </c>
      <c r="BB30" s="81">
        <v>43.721433709723819</v>
      </c>
      <c r="BC30" s="81">
        <v>8.2415741066210124</v>
      </c>
      <c r="BD30" s="81">
        <v>8.6213114800610295</v>
      </c>
      <c r="BE30" s="81">
        <v>27.425434371404116</v>
      </c>
      <c r="BF30" s="81">
        <v>31.605076752401811</v>
      </c>
      <c r="BG30" s="81">
        <v>27.411352300427165</v>
      </c>
      <c r="BH30" s="81">
        <v>24.284705775714251</v>
      </c>
      <c r="BI30" s="81">
        <v>16.161126623535591</v>
      </c>
      <c r="BJ30" s="81">
        <v>13.455697174302838</v>
      </c>
      <c r="BK30" s="81">
        <v>23.467635081633972</v>
      </c>
      <c r="BL30" s="81">
        <v>16.497628102308838</v>
      </c>
      <c r="BM30" s="81">
        <v>44.892746509025962</v>
      </c>
      <c r="BN30" s="81">
        <v>18.659960831195153</v>
      </c>
      <c r="BO30" s="81">
        <v>21.867134877764464</v>
      </c>
      <c r="BP30" s="81">
        <v>16.059029857023294</v>
      </c>
      <c r="BQ30" s="81">
        <v>24.055972547885592</v>
      </c>
      <c r="BR30" s="81">
        <v>18.820593119654422</v>
      </c>
    </row>
    <row r="31" spans="1:70" ht="15.75" x14ac:dyDescent="0.25">
      <c r="A31" s="80" t="s">
        <v>386</v>
      </c>
      <c r="B31" s="81">
        <v>32.401358364838657</v>
      </c>
      <c r="C31" s="81">
        <v>14.41278161617006</v>
      </c>
      <c r="D31" s="81">
        <v>185.74829575241159</v>
      </c>
      <c r="E31" s="81">
        <v>23.064392130811981</v>
      </c>
      <c r="F31" s="81">
        <v>915.1769774667124</v>
      </c>
      <c r="G31" s="81">
        <v>36.320094456140502</v>
      </c>
      <c r="H31" s="81">
        <v>28.436667797487669</v>
      </c>
      <c r="I31" s="81">
        <v>24.134804522929471</v>
      </c>
      <c r="J31" s="81">
        <v>72.319843834902215</v>
      </c>
      <c r="K31" s="81">
        <v>60.546935713407919</v>
      </c>
      <c r="L31" s="81">
        <v>123.93778848624976</v>
      </c>
      <c r="M31" s="81">
        <v>26.671251210700781</v>
      </c>
      <c r="N31" s="81">
        <v>29.452546883422698</v>
      </c>
      <c r="O31" s="81">
        <v>45.689323868325694</v>
      </c>
      <c r="P31" s="81">
        <v>30.462913525218081</v>
      </c>
      <c r="Q31" s="81">
        <v>40.379123118336324</v>
      </c>
      <c r="R31" s="81">
        <v>44.124220435409562</v>
      </c>
      <c r="S31" s="81">
        <v>29.936531594373122</v>
      </c>
      <c r="T31" s="81">
        <v>99.711388229575675</v>
      </c>
      <c r="U31" s="81">
        <v>67.545715132807445</v>
      </c>
      <c r="V31" s="81">
        <v>27.646732869981012</v>
      </c>
      <c r="W31" s="81">
        <v>41.089743041549944</v>
      </c>
      <c r="X31" s="81">
        <v>20.704453705499404</v>
      </c>
      <c r="Y31" s="81">
        <v>23.09401533561746</v>
      </c>
      <c r="Z31" s="81">
        <v>26.043384175347615</v>
      </c>
      <c r="AA31" s="81">
        <v>20.534171693179641</v>
      </c>
      <c r="AB31" s="81">
        <v>19.257596019323547</v>
      </c>
      <c r="AC31" s="81">
        <v>230.86749498232774</v>
      </c>
      <c r="AD31" s="81">
        <v>32.599125411348574</v>
      </c>
      <c r="AE31" s="81">
        <v>28.499634026705902</v>
      </c>
      <c r="AF31" s="81">
        <v>24.956208300502912</v>
      </c>
      <c r="AG31" s="81">
        <v>18.569228092142875</v>
      </c>
      <c r="AH31" s="81">
        <v>14.772864106428496</v>
      </c>
      <c r="AI31" s="81">
        <v>39.593370744759099</v>
      </c>
      <c r="AJ31" s="81">
        <v>42.691995087562198</v>
      </c>
      <c r="AK31" s="81">
        <v>100.03138112849653</v>
      </c>
      <c r="AL31" s="81">
        <v>68.114515635254051</v>
      </c>
      <c r="AM31" s="81">
        <v>28.135154775782667</v>
      </c>
      <c r="AN31" s="81">
        <v>66.958587739240983</v>
      </c>
      <c r="AO31" s="81">
        <v>80.770743078938935</v>
      </c>
      <c r="AP31" s="81">
        <v>149.54841294794306</v>
      </c>
      <c r="AQ31" s="81">
        <v>35.390192121986033</v>
      </c>
      <c r="AR31" s="81">
        <v>257.79232693637954</v>
      </c>
      <c r="AS31" s="81">
        <v>38.324628568116687</v>
      </c>
      <c r="AT31" s="81">
        <v>19.136932696595814</v>
      </c>
      <c r="AU31" s="81">
        <v>22.583260017599692</v>
      </c>
      <c r="AV31" s="81">
        <v>51.736285192063683</v>
      </c>
      <c r="AW31" s="81">
        <v>45.512734970372769</v>
      </c>
      <c r="AX31" s="81">
        <v>15.72697177046669</v>
      </c>
      <c r="AY31" s="81">
        <v>31.912765783854383</v>
      </c>
      <c r="AZ31" s="81">
        <v>60.471810417024066</v>
      </c>
      <c r="BA31" s="81">
        <v>16.799336116504634</v>
      </c>
      <c r="BB31" s="81">
        <v>47.401906643707797</v>
      </c>
      <c r="BC31" s="81">
        <v>8.5187419127255062</v>
      </c>
      <c r="BD31" s="81">
        <v>8.7691550170814061</v>
      </c>
      <c r="BE31" s="81">
        <v>27.969736011697748</v>
      </c>
      <c r="BF31" s="81">
        <v>32.997711738379301</v>
      </c>
      <c r="BG31" s="81">
        <v>27.839661415168894</v>
      </c>
      <c r="BH31" s="81">
        <v>24.999301729551927</v>
      </c>
      <c r="BI31" s="81">
        <v>16.266742989930339</v>
      </c>
      <c r="BJ31" s="81">
        <v>13.454058793367553</v>
      </c>
      <c r="BK31" s="81">
        <v>25.934286513010171</v>
      </c>
      <c r="BL31" s="81">
        <v>16.543864457748704</v>
      </c>
      <c r="BM31" s="81">
        <v>43.584312075842156</v>
      </c>
      <c r="BN31" s="81">
        <v>17.250914760287401</v>
      </c>
      <c r="BO31" s="81">
        <v>21.191869644129707</v>
      </c>
      <c r="BP31" s="81">
        <v>15.605655512075181</v>
      </c>
      <c r="BQ31" s="81">
        <v>23.228668217535859</v>
      </c>
      <c r="BR31" s="81">
        <v>15.391703229898011</v>
      </c>
    </row>
    <row r="32" spans="1:70" ht="15.75" x14ac:dyDescent="0.25">
      <c r="A32" s="87" t="s">
        <v>480</v>
      </c>
      <c r="B32" s="88">
        <f>AVERAGE(B28:B31)</f>
        <v>31.99703365226113</v>
      </c>
      <c r="C32" s="88">
        <f t="shared" ref="C32:BN32" si="5">AVERAGE(C28:C31)</f>
        <v>14.202265118730482</v>
      </c>
      <c r="D32" s="88">
        <f t="shared" si="5"/>
        <v>141.43781196123689</v>
      </c>
      <c r="E32" s="88">
        <f t="shared" si="5"/>
        <v>28.813666402842323</v>
      </c>
      <c r="F32" s="88">
        <f t="shared" si="5"/>
        <v>593.31021077626281</v>
      </c>
      <c r="G32" s="88">
        <f t="shared" si="5"/>
        <v>37.133005843699827</v>
      </c>
      <c r="H32" s="88">
        <f t="shared" si="5"/>
        <v>27.381220603574615</v>
      </c>
      <c r="I32" s="88">
        <f t="shared" si="5"/>
        <v>24.320468575815624</v>
      </c>
      <c r="J32" s="88">
        <f t="shared" si="5"/>
        <v>85.610912393405854</v>
      </c>
      <c r="K32" s="88">
        <f t="shared" si="5"/>
        <v>57.185234833099777</v>
      </c>
      <c r="L32" s="88">
        <f t="shared" si="5"/>
        <v>120.91458966034251</v>
      </c>
      <c r="M32" s="88">
        <f t="shared" si="5"/>
        <v>27.321957822012124</v>
      </c>
      <c r="N32" s="88">
        <f t="shared" si="5"/>
        <v>27.805728543943662</v>
      </c>
      <c r="O32" s="88">
        <f t="shared" si="5"/>
        <v>46.024088435506116</v>
      </c>
      <c r="P32" s="88">
        <f t="shared" si="5"/>
        <v>28.31932326652446</v>
      </c>
      <c r="Q32" s="88">
        <f t="shared" si="5"/>
        <v>39.420885490526572</v>
      </c>
      <c r="R32" s="88">
        <f t="shared" si="5"/>
        <v>43.923007710767401</v>
      </c>
      <c r="S32" s="88">
        <f t="shared" si="5"/>
        <v>28.584255826827146</v>
      </c>
      <c r="T32" s="88">
        <f t="shared" si="5"/>
        <v>99.783628705090663</v>
      </c>
      <c r="U32" s="88">
        <f t="shared" si="5"/>
        <v>66.879538412224377</v>
      </c>
      <c r="V32" s="88">
        <f t="shared" si="5"/>
        <v>28.03725219149338</v>
      </c>
      <c r="W32" s="88">
        <f t="shared" si="5"/>
        <v>40.913891485045063</v>
      </c>
      <c r="X32" s="88">
        <f t="shared" si="5"/>
        <v>20.045308490341633</v>
      </c>
      <c r="Y32" s="88">
        <f t="shared" si="5"/>
        <v>21.399423211477245</v>
      </c>
      <c r="Z32" s="88">
        <f t="shared" si="5"/>
        <v>26.054902455520942</v>
      </c>
      <c r="AA32" s="88">
        <f t="shared" si="5"/>
        <v>20.527711874343165</v>
      </c>
      <c r="AB32" s="88">
        <f t="shared" si="5"/>
        <v>19.349502820419968</v>
      </c>
      <c r="AC32" s="88">
        <f t="shared" si="5"/>
        <v>219.6330222912402</v>
      </c>
      <c r="AD32" s="88">
        <f t="shared" si="5"/>
        <v>30.522800089605028</v>
      </c>
      <c r="AE32" s="88">
        <f t="shared" si="5"/>
        <v>28.368745608933832</v>
      </c>
      <c r="AF32" s="88">
        <f t="shared" si="5"/>
        <v>25.373945404983616</v>
      </c>
      <c r="AG32" s="88">
        <f t="shared" si="5"/>
        <v>19.183458577475232</v>
      </c>
      <c r="AH32" s="88">
        <f t="shared" si="5"/>
        <v>14.909943387550758</v>
      </c>
      <c r="AI32" s="88">
        <f t="shared" si="5"/>
        <v>37.960553381768172</v>
      </c>
      <c r="AJ32" s="88">
        <f t="shared" si="5"/>
        <v>41.753322240169972</v>
      </c>
      <c r="AK32" s="88">
        <f t="shared" si="5"/>
        <v>95.776186526720139</v>
      </c>
      <c r="AL32" s="88">
        <f t="shared" si="5"/>
        <v>71.101756521713398</v>
      </c>
      <c r="AM32" s="88">
        <f t="shared" si="5"/>
        <v>28.96180400429013</v>
      </c>
      <c r="AN32" s="88">
        <f t="shared" si="5"/>
        <v>70.821725095000517</v>
      </c>
      <c r="AO32" s="88">
        <f t="shared" si="5"/>
        <v>81.149092176191402</v>
      </c>
      <c r="AP32" s="88">
        <f t="shared" si="5"/>
        <v>142.93658174223333</v>
      </c>
      <c r="AQ32" s="88">
        <f t="shared" si="5"/>
        <v>36.746081088323379</v>
      </c>
      <c r="AR32" s="88">
        <f t="shared" si="5"/>
        <v>260.12452776137178</v>
      </c>
      <c r="AS32" s="88">
        <f t="shared" si="5"/>
        <v>36.64792181905343</v>
      </c>
      <c r="AT32" s="88">
        <f t="shared" si="5"/>
        <v>19.689207975870954</v>
      </c>
      <c r="AU32" s="88">
        <f t="shared" si="5"/>
        <v>23.22649228614813</v>
      </c>
      <c r="AV32" s="88">
        <f t="shared" si="5"/>
        <v>50.802352535476203</v>
      </c>
      <c r="AW32" s="88">
        <f t="shared" si="5"/>
        <v>46.580862906058186</v>
      </c>
      <c r="AX32" s="88">
        <f t="shared" si="5"/>
        <v>15.332165156818629</v>
      </c>
      <c r="AY32" s="88">
        <f t="shared" si="5"/>
        <v>31.233288806759909</v>
      </c>
      <c r="AZ32" s="88">
        <f t="shared" si="5"/>
        <v>58.02682709190416</v>
      </c>
      <c r="BA32" s="88">
        <f t="shared" si="5"/>
        <v>15.64649592918261</v>
      </c>
      <c r="BB32" s="88">
        <f t="shared" si="5"/>
        <v>42.358987784781455</v>
      </c>
      <c r="BC32" s="88">
        <f t="shared" si="5"/>
        <v>8.0341238567636815</v>
      </c>
      <c r="BD32" s="88">
        <f t="shared" si="5"/>
        <v>8.3962035796421581</v>
      </c>
      <c r="BE32" s="88">
        <f t="shared" si="5"/>
        <v>27.473684345787749</v>
      </c>
      <c r="BF32" s="88">
        <f t="shared" si="5"/>
        <v>31.945222689984412</v>
      </c>
      <c r="BG32" s="88">
        <f t="shared" si="5"/>
        <v>28.247715825073726</v>
      </c>
      <c r="BH32" s="88">
        <f t="shared" si="5"/>
        <v>24.799004183278068</v>
      </c>
      <c r="BI32" s="88">
        <f t="shared" si="5"/>
        <v>16.11490328831735</v>
      </c>
      <c r="BJ32" s="88">
        <f t="shared" si="5"/>
        <v>13.514196095359534</v>
      </c>
      <c r="BK32" s="88">
        <f t="shared" si="5"/>
        <v>24.21963692895995</v>
      </c>
      <c r="BL32" s="88">
        <f t="shared" si="5"/>
        <v>16.135317965851478</v>
      </c>
      <c r="BM32" s="88">
        <f t="shared" si="5"/>
        <v>41.375410926261218</v>
      </c>
      <c r="BN32" s="88">
        <f t="shared" si="5"/>
        <v>17.755332505420171</v>
      </c>
      <c r="BO32" s="88">
        <f>AVERAGE(BO28:BO31)</f>
        <v>21.298361960651416</v>
      </c>
      <c r="BP32" s="88">
        <f>AVERAGE(BP28:BP31)</f>
        <v>16.789871380809572</v>
      </c>
      <c r="BQ32" s="88">
        <f>AVERAGE(BQ28:BQ31)</f>
        <v>24.587902139376919</v>
      </c>
      <c r="BR32" s="88">
        <f>AVERAGE(BR28:BR31)</f>
        <v>17.202284558472165</v>
      </c>
    </row>
    <row r="33" spans="1:70" ht="15.75" x14ac:dyDescent="0.25">
      <c r="A33" s="80" t="s">
        <v>387</v>
      </c>
      <c r="B33" s="81">
        <v>32.411914272379974</v>
      </c>
      <c r="C33" s="81">
        <v>16.194356217816757</v>
      </c>
      <c r="D33" s="81">
        <v>189.34382534263472</v>
      </c>
      <c r="E33" s="81">
        <v>26.822864739925958</v>
      </c>
      <c r="F33" s="81">
        <v>713.26531631266494</v>
      </c>
      <c r="G33" s="81">
        <v>36.89457307413889</v>
      </c>
      <c r="H33" s="81">
        <v>30.414911856627434</v>
      </c>
      <c r="I33" s="81">
        <v>24.765393505667838</v>
      </c>
      <c r="J33" s="81">
        <v>68.467030750319822</v>
      </c>
      <c r="K33" s="81">
        <v>61.413151186697704</v>
      </c>
      <c r="L33" s="81">
        <v>136.42833946573899</v>
      </c>
      <c r="M33" s="81">
        <v>26.221702741028565</v>
      </c>
      <c r="N33" s="81">
        <v>29.646250886007739</v>
      </c>
      <c r="O33" s="81">
        <v>43.554511375456045</v>
      </c>
      <c r="P33" s="81">
        <v>32.993316361498671</v>
      </c>
      <c r="Q33" s="81">
        <v>40.612508274572136</v>
      </c>
      <c r="R33" s="81">
        <v>44.632993852991433</v>
      </c>
      <c r="S33" s="81">
        <v>30.075359828301188</v>
      </c>
      <c r="T33" s="81">
        <v>98.991518685452604</v>
      </c>
      <c r="U33" s="81">
        <v>67.950796078231804</v>
      </c>
      <c r="V33" s="81">
        <v>25.508547119287091</v>
      </c>
      <c r="W33" s="81">
        <v>43.058531409838437</v>
      </c>
      <c r="X33" s="81">
        <v>21.17652972452354</v>
      </c>
      <c r="Y33" s="81">
        <v>23.660427599767001</v>
      </c>
      <c r="Z33" s="81">
        <v>27.130107574115467</v>
      </c>
      <c r="AA33" s="81">
        <v>20.57456065887477</v>
      </c>
      <c r="AB33" s="81">
        <v>19.312829620808891</v>
      </c>
      <c r="AC33" s="81">
        <v>149.69806966204081</v>
      </c>
      <c r="AD33" s="81">
        <v>36.504173396940082</v>
      </c>
      <c r="AE33" s="81">
        <v>29.862984727179025</v>
      </c>
      <c r="AF33" s="81">
        <v>23.910346700791848</v>
      </c>
      <c r="AG33" s="81">
        <v>18.584982000360935</v>
      </c>
      <c r="AH33" s="81">
        <v>14.973129743922973</v>
      </c>
      <c r="AI33" s="81">
        <v>39.066397174198549</v>
      </c>
      <c r="AJ33" s="81">
        <v>39.40308606575627</v>
      </c>
      <c r="AK33" s="81">
        <v>107.83252826640921</v>
      </c>
      <c r="AL33" s="81">
        <v>71.28471411241064</v>
      </c>
      <c r="AM33" s="81">
        <v>28.704060911781696</v>
      </c>
      <c r="AN33" s="81">
        <v>53.260362458089617</v>
      </c>
      <c r="AO33" s="81">
        <v>78.490360232957656</v>
      </c>
      <c r="AP33" s="81">
        <v>168.74901743061423</v>
      </c>
      <c r="AQ33" s="81">
        <v>33.354101577072214</v>
      </c>
      <c r="AR33" s="81">
        <v>262.94989782406464</v>
      </c>
      <c r="AS33" s="81">
        <v>38.044626282812345</v>
      </c>
      <c r="AT33" s="81">
        <v>19.767896318518005</v>
      </c>
      <c r="AU33" s="81">
        <v>22.73401863518367</v>
      </c>
      <c r="AV33" s="81">
        <v>48.159131389415336</v>
      </c>
      <c r="AW33" s="81">
        <v>43.030987807225713</v>
      </c>
      <c r="AX33" s="81">
        <v>15.606118321697105</v>
      </c>
      <c r="AY33" s="81">
        <v>28.040052205218835</v>
      </c>
      <c r="AZ33" s="81">
        <v>56.3868528967039</v>
      </c>
      <c r="BA33" s="81">
        <v>17.317418597067402</v>
      </c>
      <c r="BB33" s="81">
        <v>52.210974000387708</v>
      </c>
      <c r="BC33" s="81">
        <v>8.9896424850631771</v>
      </c>
      <c r="BD33" s="81">
        <v>8.3327922387905815</v>
      </c>
      <c r="BE33" s="81">
        <v>27.586802490663398</v>
      </c>
      <c r="BF33" s="81">
        <v>32.825485698338277</v>
      </c>
      <c r="BG33" s="81">
        <v>28.008035871144621</v>
      </c>
      <c r="BH33" s="81">
        <v>25.528902599525328</v>
      </c>
      <c r="BI33" s="81">
        <v>15.737710011663765</v>
      </c>
      <c r="BJ33" s="81">
        <v>13.010736216851038</v>
      </c>
      <c r="BK33" s="81">
        <v>23.638860251190923</v>
      </c>
      <c r="BL33" s="81">
        <v>16.711354612145417</v>
      </c>
      <c r="BM33" s="81">
        <v>42.278451092689032</v>
      </c>
      <c r="BN33" s="81">
        <v>17.607298774145089</v>
      </c>
      <c r="BO33" s="81">
        <v>21.311786016508638</v>
      </c>
      <c r="BP33" s="81">
        <v>15.327231701233973</v>
      </c>
      <c r="BQ33" s="81">
        <v>23.803947868544032</v>
      </c>
      <c r="BR33" s="81">
        <v>17.194806046961531</v>
      </c>
    </row>
    <row r="34" spans="1:70" ht="15.75" x14ac:dyDescent="0.25">
      <c r="A34" s="80" t="s">
        <v>388</v>
      </c>
      <c r="B34" s="81">
        <v>32.378168238366776</v>
      </c>
      <c r="C34" s="81">
        <v>16.443195733667501</v>
      </c>
      <c r="D34" s="81">
        <v>135.73238015026939</v>
      </c>
      <c r="E34" s="81">
        <v>29.299263196400446</v>
      </c>
      <c r="F34" s="81">
        <v>510.13652436160623</v>
      </c>
      <c r="G34" s="81">
        <v>36.831177150991415</v>
      </c>
      <c r="H34" s="81">
        <v>31.526093457429401</v>
      </c>
      <c r="I34" s="81">
        <v>25.841095098143352</v>
      </c>
      <c r="J34" s="81">
        <v>77.449523908477246</v>
      </c>
      <c r="K34" s="81">
        <v>60.306775717774443</v>
      </c>
      <c r="L34" s="81">
        <v>141.99014336009242</v>
      </c>
      <c r="M34" s="81">
        <v>25.667359470166417</v>
      </c>
      <c r="N34" s="81">
        <v>29.126631762644596</v>
      </c>
      <c r="O34" s="81">
        <v>44.773216546972861</v>
      </c>
      <c r="P34" s="81">
        <v>34.219016720299201</v>
      </c>
      <c r="Q34" s="81">
        <v>40.946664688333669</v>
      </c>
      <c r="R34" s="81">
        <v>43.946614138152057</v>
      </c>
      <c r="S34" s="81">
        <v>28.916210450053057</v>
      </c>
      <c r="T34" s="81">
        <v>105.48191966345756</v>
      </c>
      <c r="U34" s="81">
        <v>68.83019459930145</v>
      </c>
      <c r="V34" s="81">
        <v>25.932446402003229</v>
      </c>
      <c r="W34" s="81">
        <v>42.405313039306179</v>
      </c>
      <c r="X34" s="81">
        <v>21.285438221145757</v>
      </c>
      <c r="Y34" s="81">
        <v>24.379882606544644</v>
      </c>
      <c r="Z34" s="81">
        <v>27.50289735395895</v>
      </c>
      <c r="AA34" s="81">
        <v>20.595350453804635</v>
      </c>
      <c r="AB34" s="81">
        <v>19.615199570670921</v>
      </c>
      <c r="AC34" s="81">
        <v>124.29314908964643</v>
      </c>
      <c r="AD34" s="81">
        <v>34.964562379530001</v>
      </c>
      <c r="AE34" s="81">
        <v>30.06789329357467</v>
      </c>
      <c r="AF34" s="81">
        <v>24.019207366310127</v>
      </c>
      <c r="AG34" s="81">
        <v>20.793820334540083</v>
      </c>
      <c r="AH34" s="81">
        <v>14.904560749423391</v>
      </c>
      <c r="AI34" s="81">
        <v>38.498790471961996</v>
      </c>
      <c r="AJ34" s="81">
        <v>38.90774216642933</v>
      </c>
      <c r="AK34" s="81">
        <v>113.09468405858077</v>
      </c>
      <c r="AL34" s="81">
        <v>69.169745498717063</v>
      </c>
      <c r="AM34" s="81">
        <v>29.88955036724699</v>
      </c>
      <c r="AN34" s="81">
        <v>67.153531951670928</v>
      </c>
      <c r="AO34" s="81">
        <v>77.927044549342824</v>
      </c>
      <c r="AP34" s="81">
        <v>194.727915472088</v>
      </c>
      <c r="AQ34" s="81">
        <v>36.697177303515076</v>
      </c>
      <c r="AR34" s="81">
        <v>270.0680345480929</v>
      </c>
      <c r="AS34" s="81">
        <v>36.782356027712964</v>
      </c>
      <c r="AT34" s="81">
        <v>19.211030537537955</v>
      </c>
      <c r="AU34" s="81">
        <v>21.979648870628349</v>
      </c>
      <c r="AV34" s="81">
        <v>47.292624167640419</v>
      </c>
      <c r="AW34" s="81">
        <v>41.917310153723875</v>
      </c>
      <c r="AX34" s="81">
        <v>15.672110832368686</v>
      </c>
      <c r="AY34" s="81">
        <v>28.891505389327278</v>
      </c>
      <c r="AZ34" s="81">
        <v>62.758203897839728</v>
      </c>
      <c r="BA34" s="81">
        <v>17.632801901286495</v>
      </c>
      <c r="BB34" s="81">
        <v>52.151634835260666</v>
      </c>
      <c r="BC34" s="81">
        <v>8.7626864652448155</v>
      </c>
      <c r="BD34" s="81">
        <v>7.8936451977510194</v>
      </c>
      <c r="BE34" s="81">
        <v>25.438277807975894</v>
      </c>
      <c r="BF34" s="81">
        <v>33.314145411135549</v>
      </c>
      <c r="BG34" s="81">
        <v>28.804390224210884</v>
      </c>
      <c r="BH34" s="81">
        <v>23.943469960031816</v>
      </c>
      <c r="BI34" s="81">
        <v>16.219686544484706</v>
      </c>
      <c r="BJ34" s="81">
        <v>14.179259431699988</v>
      </c>
      <c r="BK34" s="81">
        <v>20.830258153669273</v>
      </c>
      <c r="BL34" s="81">
        <v>15.360983009630647</v>
      </c>
      <c r="BM34" s="81">
        <v>43.869923153665106</v>
      </c>
      <c r="BN34" s="81">
        <v>16.650117375552714</v>
      </c>
      <c r="BO34" s="81">
        <v>20.102212358793444</v>
      </c>
      <c r="BP34" s="81">
        <v>16.837781614623488</v>
      </c>
      <c r="BQ34" s="81">
        <v>25.130449872044082</v>
      </c>
      <c r="BR34" s="81">
        <v>15.609835306132602</v>
      </c>
    </row>
    <row r="35" spans="1:70" ht="15.75" x14ac:dyDescent="0.25">
      <c r="A35" s="80" t="s">
        <v>389</v>
      </c>
      <c r="B35" s="81">
        <v>32.808887320069445</v>
      </c>
      <c r="C35" s="81">
        <v>15.490817980699237</v>
      </c>
      <c r="D35" s="81">
        <v>100.1135730801803</v>
      </c>
      <c r="E35" s="81">
        <v>33.875496910881211</v>
      </c>
      <c r="F35" s="81">
        <v>296.95127996712557</v>
      </c>
      <c r="G35" s="81">
        <v>36.694317558723945</v>
      </c>
      <c r="H35" s="81">
        <v>28.670609426135368</v>
      </c>
      <c r="I35" s="81">
        <v>26.206328958275964</v>
      </c>
      <c r="J35" s="81">
        <v>80.475244848734064</v>
      </c>
      <c r="K35" s="81">
        <v>57.917867986173803</v>
      </c>
      <c r="L35" s="81">
        <v>154.10314231407523</v>
      </c>
      <c r="M35" s="81">
        <v>26.747855658328504</v>
      </c>
      <c r="N35" s="81">
        <v>29.274529719068202</v>
      </c>
      <c r="O35" s="81">
        <v>47.779901023622564</v>
      </c>
      <c r="P35" s="81">
        <v>32.39040306953607</v>
      </c>
      <c r="Q35" s="81">
        <v>40.815662779103235</v>
      </c>
      <c r="R35" s="81">
        <v>43.585797994539611</v>
      </c>
      <c r="S35" s="81">
        <v>29.692952128574266</v>
      </c>
      <c r="T35" s="81">
        <v>108.56658670891335</v>
      </c>
      <c r="U35" s="81">
        <v>66.564439131336329</v>
      </c>
      <c r="V35" s="81">
        <v>26.826439928445406</v>
      </c>
      <c r="W35" s="81">
        <v>45.071407194284149</v>
      </c>
      <c r="X35" s="81">
        <v>21.280445202895368</v>
      </c>
      <c r="Y35" s="81">
        <v>25.097374069143072</v>
      </c>
      <c r="Z35" s="81">
        <v>27.697564045034284</v>
      </c>
      <c r="AA35" s="81">
        <v>20.365470188484778</v>
      </c>
      <c r="AB35" s="81">
        <v>20.332071380284145</v>
      </c>
      <c r="AC35" s="81">
        <v>131.01470918500959</v>
      </c>
      <c r="AD35" s="81">
        <v>34.397527141026934</v>
      </c>
      <c r="AE35" s="81">
        <v>31.569306946748366</v>
      </c>
      <c r="AF35" s="81">
        <v>23.499217428134283</v>
      </c>
      <c r="AG35" s="81">
        <v>20.5974313820664</v>
      </c>
      <c r="AH35" s="81">
        <v>15.008961477206361</v>
      </c>
      <c r="AI35" s="81">
        <v>39.185932477341709</v>
      </c>
      <c r="AJ35" s="81">
        <v>37.651548551996655</v>
      </c>
      <c r="AK35" s="81">
        <v>104.75051681206568</v>
      </c>
      <c r="AL35" s="81">
        <v>78.215958875428029</v>
      </c>
      <c r="AM35" s="81">
        <v>29.301624610754899</v>
      </c>
      <c r="AN35" s="81">
        <v>58.82367823559796</v>
      </c>
      <c r="AO35" s="81">
        <v>77.869064421043987</v>
      </c>
      <c r="AP35" s="81">
        <v>183.18347382657799</v>
      </c>
      <c r="AQ35" s="81">
        <v>37.095235272657646</v>
      </c>
      <c r="AR35" s="81">
        <v>281.88983441861075</v>
      </c>
      <c r="AS35" s="81">
        <v>38.03576300027693</v>
      </c>
      <c r="AT35" s="81">
        <v>19.323346959026349</v>
      </c>
      <c r="AU35" s="81">
        <v>22.012972180464992</v>
      </c>
      <c r="AV35" s="81">
        <v>48.900427648106124</v>
      </c>
      <c r="AW35" s="81">
        <v>46.627589639600977</v>
      </c>
      <c r="AX35" s="81">
        <v>15.752093062256391</v>
      </c>
      <c r="AY35" s="81">
        <v>27.415819504448539</v>
      </c>
      <c r="AZ35" s="81">
        <v>66.58395378925232</v>
      </c>
      <c r="BA35" s="81">
        <v>16.823627628738048</v>
      </c>
      <c r="BB35" s="81">
        <v>54.23892699632794</v>
      </c>
      <c r="BC35" s="81">
        <v>9.0587232508411883</v>
      </c>
      <c r="BD35" s="81">
        <v>7.2927397758835522</v>
      </c>
      <c r="BE35" s="81">
        <v>26.167128298188572</v>
      </c>
      <c r="BF35" s="81">
        <v>32.900935079882707</v>
      </c>
      <c r="BG35" s="81">
        <v>28.904196736261035</v>
      </c>
      <c r="BH35" s="81">
        <v>25.712487595862488</v>
      </c>
      <c r="BI35" s="81">
        <v>16.156006381761046</v>
      </c>
      <c r="BJ35" s="81">
        <v>14.243345279263398</v>
      </c>
      <c r="BK35" s="81">
        <v>19.915427939442864</v>
      </c>
      <c r="BL35" s="81">
        <v>15.938792025740188</v>
      </c>
      <c r="BM35" s="81">
        <v>47.592468273095378</v>
      </c>
      <c r="BN35" s="81">
        <v>18.564732912916664</v>
      </c>
      <c r="BO35" s="81">
        <v>19.073087110775599</v>
      </c>
      <c r="BP35" s="81">
        <v>16.886889769230731</v>
      </c>
      <c r="BQ35" s="81">
        <v>25.567041622227858</v>
      </c>
      <c r="BR35" s="81">
        <v>16.971657728073829</v>
      </c>
    </row>
    <row r="36" spans="1:70" s="89" customFormat="1" ht="15.75" x14ac:dyDescent="0.25">
      <c r="A36" s="80" t="s">
        <v>390</v>
      </c>
      <c r="B36" s="81">
        <v>32.615626006328689</v>
      </c>
      <c r="C36" s="81">
        <v>12.158997522708525</v>
      </c>
      <c r="D36" s="81">
        <v>77.411829067235757</v>
      </c>
      <c r="E36" s="81">
        <v>32.795692638701262</v>
      </c>
      <c r="F36" s="81">
        <v>216.72921130809559</v>
      </c>
      <c r="G36" s="81">
        <v>37.03113892875195</v>
      </c>
      <c r="H36" s="81">
        <v>28.112019573969249</v>
      </c>
      <c r="I36" s="81">
        <v>25.581857376932049</v>
      </c>
      <c r="J36" s="81">
        <v>111.8933672907395</v>
      </c>
      <c r="K36" s="81">
        <v>61.265100345316895</v>
      </c>
      <c r="L36" s="81">
        <v>150.85184814960482</v>
      </c>
      <c r="M36" s="81">
        <v>24.994659055550585</v>
      </c>
      <c r="N36" s="81">
        <v>28.954868129308604</v>
      </c>
      <c r="O36" s="81">
        <v>48.960887395351691</v>
      </c>
      <c r="P36" s="81">
        <v>31.229008824974599</v>
      </c>
      <c r="Q36" s="81">
        <v>41.719159540370462</v>
      </c>
      <c r="R36" s="81">
        <v>44.655231194821518</v>
      </c>
      <c r="S36" s="81">
        <v>30.037624374348983</v>
      </c>
      <c r="T36" s="81">
        <v>107.64812668483246</v>
      </c>
      <c r="U36" s="81">
        <v>67.878283345662879</v>
      </c>
      <c r="V36" s="81">
        <v>26.603068213596526</v>
      </c>
      <c r="W36" s="81">
        <v>44.900657938959903</v>
      </c>
      <c r="X36" s="81">
        <v>21.287830436788898</v>
      </c>
      <c r="Y36" s="81">
        <v>25.355779908438439</v>
      </c>
      <c r="Z36" s="81">
        <v>27.696403957473549</v>
      </c>
      <c r="AA36" s="81">
        <v>21.069541226777819</v>
      </c>
      <c r="AB36" s="81">
        <v>20.633810567643543</v>
      </c>
      <c r="AC36" s="81">
        <v>164.36602754114779</v>
      </c>
      <c r="AD36" s="81">
        <v>33.51367236626465</v>
      </c>
      <c r="AE36" s="81">
        <v>32.981495813653751</v>
      </c>
      <c r="AF36" s="81">
        <v>22.179101395547011</v>
      </c>
      <c r="AG36" s="81">
        <v>19.765443657800809</v>
      </c>
      <c r="AH36" s="81">
        <v>14.908254344349885</v>
      </c>
      <c r="AI36" s="81">
        <v>39.533356291051092</v>
      </c>
      <c r="AJ36" s="81">
        <v>36.023929118960119</v>
      </c>
      <c r="AK36" s="81">
        <v>110.2646489726549</v>
      </c>
      <c r="AL36" s="81">
        <v>73.138827686755462</v>
      </c>
      <c r="AM36" s="81">
        <v>29.576429949721316</v>
      </c>
      <c r="AN36" s="81">
        <v>62.541650600666124</v>
      </c>
      <c r="AO36" s="81">
        <v>79.863362959030269</v>
      </c>
      <c r="AP36" s="81">
        <v>190.93815601193322</v>
      </c>
      <c r="AQ36" s="81">
        <v>40.158890324884794</v>
      </c>
      <c r="AR36" s="81">
        <v>269.39554862372427</v>
      </c>
      <c r="AS36" s="81">
        <v>38.328213891464372</v>
      </c>
      <c r="AT36" s="81">
        <v>18.968211434782489</v>
      </c>
      <c r="AU36" s="81">
        <v>23.543888297409413</v>
      </c>
      <c r="AV36" s="81">
        <v>53.215986096251278</v>
      </c>
      <c r="AW36" s="81">
        <v>47.732798499222838</v>
      </c>
      <c r="AX36" s="81">
        <v>14.670859076443978</v>
      </c>
      <c r="AY36" s="81">
        <v>28.073339518459427</v>
      </c>
      <c r="AZ36" s="81">
        <v>66.705223576471823</v>
      </c>
      <c r="BA36" s="81">
        <v>16.920347809831764</v>
      </c>
      <c r="BB36" s="81">
        <v>55.521279327281718</v>
      </c>
      <c r="BC36" s="81">
        <v>8.8747739271708923</v>
      </c>
      <c r="BD36" s="81">
        <v>7.4735917265204508</v>
      </c>
      <c r="BE36" s="81">
        <v>24.564270882481704</v>
      </c>
      <c r="BF36" s="81">
        <v>32.719256664810473</v>
      </c>
      <c r="BG36" s="81">
        <v>29.033406501437693</v>
      </c>
      <c r="BH36" s="81">
        <v>25.812434322154779</v>
      </c>
      <c r="BI36" s="81">
        <v>16.264515683762358</v>
      </c>
      <c r="BJ36" s="81">
        <v>14.454187646761596</v>
      </c>
      <c r="BK36" s="81">
        <v>18.246073125834101</v>
      </c>
      <c r="BL36" s="81">
        <v>13.58728472857314</v>
      </c>
      <c r="BM36" s="81">
        <v>51.442591487442996</v>
      </c>
      <c r="BN36" s="81">
        <v>18.254393938313619</v>
      </c>
      <c r="BO36" s="81">
        <v>20.586845159201523</v>
      </c>
      <c r="BP36" s="81">
        <v>17.409025533648208</v>
      </c>
      <c r="BQ36" s="81">
        <v>25.655982526773354</v>
      </c>
      <c r="BR36" s="81">
        <v>21.040700645374088</v>
      </c>
    </row>
    <row r="37" spans="1:70" ht="15.75" x14ac:dyDescent="0.25">
      <c r="A37" s="87" t="s">
        <v>481</v>
      </c>
      <c r="B37" s="88">
        <f>AVERAGE(B33:B36)</f>
        <v>32.553648959286221</v>
      </c>
      <c r="C37" s="88">
        <f t="shared" ref="C37:BN37" si="6">AVERAGE(C33:C36)</f>
        <v>15.071841863723003</v>
      </c>
      <c r="D37" s="88">
        <f t="shared" si="6"/>
        <v>125.65040191008005</v>
      </c>
      <c r="E37" s="88">
        <f t="shared" si="6"/>
        <v>30.698329371477222</v>
      </c>
      <c r="F37" s="88">
        <f t="shared" si="6"/>
        <v>434.27058298737307</v>
      </c>
      <c r="G37" s="88">
        <f t="shared" si="6"/>
        <v>36.862801678151548</v>
      </c>
      <c r="H37" s="88">
        <f t="shared" si="6"/>
        <v>29.680908578540365</v>
      </c>
      <c r="I37" s="88">
        <f t="shared" si="6"/>
        <v>25.598668734754799</v>
      </c>
      <c r="J37" s="88">
        <f t="shared" si="6"/>
        <v>84.571291699567652</v>
      </c>
      <c r="K37" s="88">
        <f t="shared" si="6"/>
        <v>60.225723808990708</v>
      </c>
      <c r="L37" s="88">
        <f t="shared" si="6"/>
        <v>145.84336832237787</v>
      </c>
      <c r="M37" s="88">
        <f t="shared" si="6"/>
        <v>25.907894231268518</v>
      </c>
      <c r="N37" s="88">
        <f t="shared" si="6"/>
        <v>29.250570124257287</v>
      </c>
      <c r="O37" s="88">
        <f t="shared" si="6"/>
        <v>46.267129085350788</v>
      </c>
      <c r="P37" s="88">
        <f t="shared" si="6"/>
        <v>32.707936244077132</v>
      </c>
      <c r="Q37" s="88">
        <f t="shared" si="6"/>
        <v>41.023498820594874</v>
      </c>
      <c r="R37" s="88">
        <f t="shared" si="6"/>
        <v>44.205159295126151</v>
      </c>
      <c r="S37" s="88">
        <f t="shared" si="6"/>
        <v>29.680536695319372</v>
      </c>
      <c r="T37" s="88">
        <f t="shared" si="6"/>
        <v>105.17203793566399</v>
      </c>
      <c r="U37" s="88">
        <f t="shared" si="6"/>
        <v>67.805928288633112</v>
      </c>
      <c r="V37" s="88">
        <f t="shared" si="6"/>
        <v>26.217625415833066</v>
      </c>
      <c r="W37" s="88">
        <f t="shared" si="6"/>
        <v>43.858977395597165</v>
      </c>
      <c r="X37" s="88">
        <f t="shared" si="6"/>
        <v>21.25756089633839</v>
      </c>
      <c r="Y37" s="88">
        <f t="shared" si="6"/>
        <v>24.623366045973288</v>
      </c>
      <c r="Z37" s="88">
        <f t="shared" si="6"/>
        <v>27.506743232645562</v>
      </c>
      <c r="AA37" s="88">
        <f t="shared" si="6"/>
        <v>20.651230631985499</v>
      </c>
      <c r="AB37" s="88">
        <f t="shared" si="6"/>
        <v>19.973477784851873</v>
      </c>
      <c r="AC37" s="88">
        <f t="shared" si="6"/>
        <v>142.34298886946115</v>
      </c>
      <c r="AD37" s="88">
        <f t="shared" si="6"/>
        <v>34.844983820940413</v>
      </c>
      <c r="AE37" s="88">
        <f t="shared" si="6"/>
        <v>31.120420195288954</v>
      </c>
      <c r="AF37" s="88">
        <f t="shared" si="6"/>
        <v>23.401968222695817</v>
      </c>
      <c r="AG37" s="88">
        <f t="shared" si="6"/>
        <v>19.935419343692054</v>
      </c>
      <c r="AH37" s="88">
        <f t="shared" si="6"/>
        <v>14.948726578725653</v>
      </c>
      <c r="AI37" s="88">
        <f t="shared" si="6"/>
        <v>39.071119103638338</v>
      </c>
      <c r="AJ37" s="88">
        <f t="shared" si="6"/>
        <v>37.996576475785595</v>
      </c>
      <c r="AK37" s="88">
        <f t="shared" si="6"/>
        <v>108.98559452742762</v>
      </c>
      <c r="AL37" s="88">
        <f t="shared" si="6"/>
        <v>72.952311543327795</v>
      </c>
      <c r="AM37" s="88">
        <f t="shared" si="6"/>
        <v>29.367916459876223</v>
      </c>
      <c r="AN37" s="88">
        <f t="shared" si="6"/>
        <v>60.444805811506157</v>
      </c>
      <c r="AO37" s="88">
        <f t="shared" si="6"/>
        <v>78.537458040593691</v>
      </c>
      <c r="AP37" s="88">
        <f t="shared" si="6"/>
        <v>184.39964068530335</v>
      </c>
      <c r="AQ37" s="88">
        <f t="shared" si="6"/>
        <v>36.826351119532433</v>
      </c>
      <c r="AR37" s="88">
        <f t="shared" si="6"/>
        <v>271.07582885362308</v>
      </c>
      <c r="AS37" s="88">
        <f t="shared" si="6"/>
        <v>37.797739800566653</v>
      </c>
      <c r="AT37" s="88">
        <f t="shared" si="6"/>
        <v>19.317621312466201</v>
      </c>
      <c r="AU37" s="88">
        <f t="shared" si="6"/>
        <v>22.567631995921605</v>
      </c>
      <c r="AV37" s="88">
        <f t="shared" si="6"/>
        <v>49.392042325353287</v>
      </c>
      <c r="AW37" s="88">
        <f t="shared" si="6"/>
        <v>44.827171524943353</v>
      </c>
      <c r="AX37" s="88">
        <f t="shared" si="6"/>
        <v>15.425295323191541</v>
      </c>
      <c r="AY37" s="88">
        <f t="shared" si="6"/>
        <v>28.105179154363519</v>
      </c>
      <c r="AZ37" s="88">
        <f t="shared" si="6"/>
        <v>63.108558540066937</v>
      </c>
      <c r="BA37" s="88">
        <f t="shared" si="6"/>
        <v>17.17354898423093</v>
      </c>
      <c r="BB37" s="88">
        <f t="shared" si="6"/>
        <v>53.53070378981451</v>
      </c>
      <c r="BC37" s="88">
        <f t="shared" si="6"/>
        <v>8.9214565320800183</v>
      </c>
      <c r="BD37" s="88">
        <f t="shared" si="6"/>
        <v>7.7481922347364014</v>
      </c>
      <c r="BE37" s="88">
        <f t="shared" si="6"/>
        <v>25.939119869827394</v>
      </c>
      <c r="BF37" s="88">
        <f t="shared" si="6"/>
        <v>32.93995571354175</v>
      </c>
      <c r="BG37" s="88">
        <f t="shared" si="6"/>
        <v>28.687507333263561</v>
      </c>
      <c r="BH37" s="88">
        <f t="shared" si="6"/>
        <v>25.2493236193936</v>
      </c>
      <c r="BI37" s="88">
        <f t="shared" si="6"/>
        <v>16.094479655417967</v>
      </c>
      <c r="BJ37" s="88">
        <f t="shared" si="6"/>
        <v>13.971882143644006</v>
      </c>
      <c r="BK37" s="88">
        <f t="shared" si="6"/>
        <v>20.657654867534291</v>
      </c>
      <c r="BL37" s="88">
        <f t="shared" si="6"/>
        <v>15.399603594022349</v>
      </c>
      <c r="BM37" s="88">
        <f t="shared" si="6"/>
        <v>46.295858501723131</v>
      </c>
      <c r="BN37" s="88">
        <f t="shared" si="6"/>
        <v>17.769135750232024</v>
      </c>
      <c r="BO37" s="88">
        <f>AVERAGE(BO33:BO36)</f>
        <v>20.268482661319801</v>
      </c>
      <c r="BP37" s="88">
        <f>AVERAGE(BP33:BP36)</f>
        <v>16.615232154684101</v>
      </c>
      <c r="BQ37" s="88">
        <f>AVERAGE(BQ33:BQ36)</f>
        <v>25.039355472397332</v>
      </c>
      <c r="BR37" s="88">
        <f>AVERAGE(BR33:BR36)</f>
        <v>17.704249931635513</v>
      </c>
    </row>
    <row r="38" spans="1:70" ht="15.75" x14ac:dyDescent="0.25">
      <c r="A38" s="80" t="s">
        <v>391</v>
      </c>
      <c r="B38" s="81">
        <v>32.844422089353145</v>
      </c>
      <c r="C38" s="81">
        <v>10.933108779957761</v>
      </c>
      <c r="D38" s="81">
        <v>104.69795009386979</v>
      </c>
      <c r="E38" s="81">
        <v>34.015027435125852</v>
      </c>
      <c r="F38" s="81">
        <v>438.39603949441141</v>
      </c>
      <c r="G38" s="81">
        <v>36.9805381479311</v>
      </c>
      <c r="H38" s="81">
        <v>30.028205430863739</v>
      </c>
      <c r="I38" s="81">
        <v>25.399584240588673</v>
      </c>
      <c r="J38" s="81">
        <v>134.79744577201399</v>
      </c>
      <c r="K38" s="81">
        <v>65.892506611015946</v>
      </c>
      <c r="L38" s="81">
        <v>155.32349190547657</v>
      </c>
      <c r="M38" s="81">
        <v>26.568427049253945</v>
      </c>
      <c r="N38" s="81">
        <v>28.389812585746729</v>
      </c>
      <c r="O38" s="81">
        <v>45.64075949433726</v>
      </c>
      <c r="P38" s="81">
        <v>29.574794186924265</v>
      </c>
      <c r="Q38" s="81">
        <v>41.297922547633043</v>
      </c>
      <c r="R38" s="81">
        <v>45.130183812415034</v>
      </c>
      <c r="S38" s="81">
        <v>29.298382957774646</v>
      </c>
      <c r="T38" s="81">
        <v>106.74824194682994</v>
      </c>
      <c r="U38" s="81">
        <v>74.468286049345423</v>
      </c>
      <c r="V38" s="81">
        <v>27.331550741438537</v>
      </c>
      <c r="W38" s="81">
        <v>44.904733388986287</v>
      </c>
      <c r="X38" s="81">
        <v>22.480011159571038</v>
      </c>
      <c r="Y38" s="81">
        <v>24.890609798602615</v>
      </c>
      <c r="Z38" s="81">
        <v>27.103814191012344</v>
      </c>
      <c r="AA38" s="81">
        <v>21.208686311703691</v>
      </c>
      <c r="AB38" s="81">
        <v>20.102862527809464</v>
      </c>
      <c r="AC38" s="81">
        <v>188.22007259404074</v>
      </c>
      <c r="AD38" s="81">
        <v>36.062735568254823</v>
      </c>
      <c r="AE38" s="81">
        <v>32.094024012547401</v>
      </c>
      <c r="AF38" s="81">
        <v>21.371443586928404</v>
      </c>
      <c r="AG38" s="81">
        <v>19.066586787043779</v>
      </c>
      <c r="AH38" s="81">
        <v>14.790999284456861</v>
      </c>
      <c r="AI38" s="81">
        <v>40.642510940250226</v>
      </c>
      <c r="AJ38" s="81">
        <v>44.154055569979271</v>
      </c>
      <c r="AK38" s="81">
        <v>110.04611485071625</v>
      </c>
      <c r="AL38" s="81">
        <v>71.654617643929527</v>
      </c>
      <c r="AM38" s="81">
        <v>28.7485484081427</v>
      </c>
      <c r="AN38" s="81">
        <v>63.078132355873649</v>
      </c>
      <c r="AO38" s="81">
        <v>84.373110101543006</v>
      </c>
      <c r="AP38" s="81">
        <v>155.41857930957715</v>
      </c>
      <c r="AQ38" s="81">
        <v>43.66584287183511</v>
      </c>
      <c r="AR38" s="81">
        <v>268.0864694413994</v>
      </c>
      <c r="AS38" s="81">
        <v>38.038400556748776</v>
      </c>
      <c r="AT38" s="81">
        <v>17.81804837694219</v>
      </c>
      <c r="AU38" s="81">
        <v>21.998937270784278</v>
      </c>
      <c r="AV38" s="81">
        <v>54.263086983703879</v>
      </c>
      <c r="AW38" s="81">
        <v>55.81076383258133</v>
      </c>
      <c r="AX38" s="81">
        <v>15.383167971796308</v>
      </c>
      <c r="AY38" s="81">
        <v>28.367633744459066</v>
      </c>
      <c r="AZ38" s="81">
        <v>67.322162721274609</v>
      </c>
      <c r="BA38" s="81">
        <v>17.291594044897487</v>
      </c>
      <c r="BB38" s="81">
        <v>55.590374138707709</v>
      </c>
      <c r="BC38" s="81">
        <v>8.4425988744678584</v>
      </c>
      <c r="BD38" s="81">
        <v>7.4798538451014123</v>
      </c>
      <c r="BE38" s="81">
        <v>25.50760463178554</v>
      </c>
      <c r="BF38" s="81">
        <v>33.30516812008986</v>
      </c>
      <c r="BG38" s="81">
        <v>28.831105120257114</v>
      </c>
      <c r="BH38" s="81">
        <v>26.307832309125537</v>
      </c>
      <c r="BI38" s="81">
        <v>16.014171840186776</v>
      </c>
      <c r="BJ38" s="81">
        <v>14.348384339157446</v>
      </c>
      <c r="BK38" s="81">
        <v>20.990418097288053</v>
      </c>
      <c r="BL38" s="81">
        <v>13.981640575678558</v>
      </c>
      <c r="BM38" s="81">
        <v>48.67864639022082</v>
      </c>
      <c r="BN38" s="81">
        <v>17.252093416769881</v>
      </c>
      <c r="BO38" s="81">
        <v>19.444455030868088</v>
      </c>
      <c r="BP38" s="81">
        <v>16.470400559670288</v>
      </c>
      <c r="BQ38" s="81">
        <v>24.825854287588765</v>
      </c>
      <c r="BR38" s="81">
        <v>19.595788359692026</v>
      </c>
    </row>
    <row r="39" spans="1:70" ht="15.75" x14ac:dyDescent="0.25">
      <c r="A39" s="80" t="s">
        <v>392</v>
      </c>
      <c r="B39" s="81">
        <v>33.308132960121213</v>
      </c>
      <c r="C39" s="81">
        <v>15.62541126475657</v>
      </c>
      <c r="D39" s="81">
        <v>89.693588228014264</v>
      </c>
      <c r="E39" s="81">
        <v>33.071570703900179</v>
      </c>
      <c r="F39" s="81">
        <v>277.91742326098802</v>
      </c>
      <c r="G39" s="81">
        <v>37.624447745362552</v>
      </c>
      <c r="H39" s="81">
        <v>30.515771568105922</v>
      </c>
      <c r="I39" s="81">
        <v>24.540644600685408</v>
      </c>
      <c r="J39" s="81">
        <v>164.41730365042818</v>
      </c>
      <c r="K39" s="81">
        <v>70.55339946150589</v>
      </c>
      <c r="L39" s="81">
        <v>152.2348652927941</v>
      </c>
      <c r="M39" s="81">
        <v>27.32955256185739</v>
      </c>
      <c r="N39" s="81">
        <v>28.46101785529606</v>
      </c>
      <c r="O39" s="81">
        <v>47.364128649885139</v>
      </c>
      <c r="P39" s="81">
        <v>27.046531610634272</v>
      </c>
      <c r="Q39" s="81">
        <v>41.321673579694355</v>
      </c>
      <c r="R39" s="81">
        <v>45.155231175117578</v>
      </c>
      <c r="S39" s="81">
        <v>29.598431047275351</v>
      </c>
      <c r="T39" s="81">
        <v>108.61126701172023</v>
      </c>
      <c r="U39" s="81">
        <v>69.034782466910912</v>
      </c>
      <c r="V39" s="81">
        <v>29.694406717916404</v>
      </c>
      <c r="W39" s="81">
        <v>46.723824822301346</v>
      </c>
      <c r="X39" s="81">
        <v>22.863516751519164</v>
      </c>
      <c r="Y39" s="81">
        <v>26.110341507422135</v>
      </c>
      <c r="Z39" s="81">
        <v>27.779050390721917</v>
      </c>
      <c r="AA39" s="81">
        <v>21.432033326808003</v>
      </c>
      <c r="AB39" s="81">
        <v>19.198482998408434</v>
      </c>
      <c r="AC39" s="81">
        <v>206.93287509398655</v>
      </c>
      <c r="AD39" s="81">
        <v>46.154895013151233</v>
      </c>
      <c r="AE39" s="81">
        <v>32.455355971798717</v>
      </c>
      <c r="AF39" s="81">
        <v>21.065716343962382</v>
      </c>
      <c r="AG39" s="81">
        <v>19.380307684164695</v>
      </c>
      <c r="AH39" s="81">
        <v>14.765763669222569</v>
      </c>
      <c r="AI39" s="81">
        <v>36.593793698349096</v>
      </c>
      <c r="AJ39" s="81">
        <v>44.123238972763211</v>
      </c>
      <c r="AK39" s="81">
        <v>123.89417840163952</v>
      </c>
      <c r="AL39" s="81">
        <v>71.159467216134558</v>
      </c>
      <c r="AM39" s="81">
        <v>29.115607930212629</v>
      </c>
      <c r="AN39" s="81">
        <v>63.222464791107768</v>
      </c>
      <c r="AO39" s="81">
        <v>84.146046463619768</v>
      </c>
      <c r="AP39" s="81">
        <v>120.51597774487995</v>
      </c>
      <c r="AQ39" s="81">
        <v>38.742916415674422</v>
      </c>
      <c r="AR39" s="81">
        <v>267.89183397636776</v>
      </c>
      <c r="AS39" s="81">
        <v>39.210986425253886</v>
      </c>
      <c r="AT39" s="81">
        <v>18.611348604366395</v>
      </c>
      <c r="AU39" s="81">
        <v>21.938987980102162</v>
      </c>
      <c r="AV39" s="81">
        <v>55.140245225805252</v>
      </c>
      <c r="AW39" s="81">
        <v>53.447775148679149</v>
      </c>
      <c r="AX39" s="81">
        <v>15.37328572793176</v>
      </c>
      <c r="AY39" s="81">
        <v>27.239596515222178</v>
      </c>
      <c r="AZ39" s="81">
        <v>62.977983097964952</v>
      </c>
      <c r="BA39" s="81">
        <v>17.473109099630207</v>
      </c>
      <c r="BB39" s="81">
        <v>53.424156007622351</v>
      </c>
      <c r="BC39" s="81">
        <v>8.4997069301784514</v>
      </c>
      <c r="BD39" s="81">
        <v>8.0276857467914926</v>
      </c>
      <c r="BE39" s="81">
        <v>25.57968242597488</v>
      </c>
      <c r="BF39" s="81">
        <v>34.312978130110999</v>
      </c>
      <c r="BG39" s="81">
        <v>28.570714202514193</v>
      </c>
      <c r="BH39" s="81">
        <v>25.705236712182231</v>
      </c>
      <c r="BI39" s="81">
        <v>16.044199304115459</v>
      </c>
      <c r="BJ39" s="81">
        <v>14.697843592216152</v>
      </c>
      <c r="BK39" s="81">
        <v>20.49050081344706</v>
      </c>
      <c r="BL39" s="81">
        <v>14.51368054847392</v>
      </c>
      <c r="BM39" s="81">
        <v>51.561367962352989</v>
      </c>
      <c r="BN39" s="81">
        <v>17.464716687292562</v>
      </c>
      <c r="BO39" s="81">
        <v>20.828191363976732</v>
      </c>
      <c r="BP39" s="81">
        <v>16.829328400081355</v>
      </c>
      <c r="BQ39" s="81">
        <v>25.898619653913105</v>
      </c>
      <c r="BR39" s="81">
        <v>18.474189476197765</v>
      </c>
    </row>
    <row r="40" spans="1:70" ht="15.75" x14ac:dyDescent="0.25">
      <c r="A40" s="80" t="s">
        <v>393</v>
      </c>
      <c r="B40" s="81">
        <v>33.329592043252532</v>
      </c>
      <c r="C40" s="81">
        <v>17.625581534000872</v>
      </c>
      <c r="D40" s="81">
        <v>79.016633535801972</v>
      </c>
      <c r="E40" s="81">
        <v>35.180169920749734</v>
      </c>
      <c r="F40" s="81">
        <v>215.45216267922967</v>
      </c>
      <c r="G40" s="81">
        <v>35.889272401040323</v>
      </c>
      <c r="H40" s="81">
        <v>33.636553647979554</v>
      </c>
      <c r="I40" s="81">
        <v>24.880292636225537</v>
      </c>
      <c r="J40" s="81">
        <v>185.89858690040214</v>
      </c>
      <c r="K40" s="81">
        <v>68.475153430498693</v>
      </c>
      <c r="L40" s="81">
        <v>155.25056008988045</v>
      </c>
      <c r="M40" s="81">
        <v>28.892434694083818</v>
      </c>
      <c r="N40" s="81">
        <v>27.013135395021774</v>
      </c>
      <c r="O40" s="81">
        <v>51.339858749496663</v>
      </c>
      <c r="P40" s="81">
        <v>26.975957898266103</v>
      </c>
      <c r="Q40" s="81">
        <v>41.876809971828358</v>
      </c>
      <c r="R40" s="81">
        <v>44.591084032316914</v>
      </c>
      <c r="S40" s="81">
        <v>28.28738001882471</v>
      </c>
      <c r="T40" s="81">
        <v>108.19661084224414</v>
      </c>
      <c r="U40" s="81">
        <v>71.605979993583986</v>
      </c>
      <c r="V40" s="81">
        <v>29.599254229430439</v>
      </c>
      <c r="W40" s="81">
        <v>47.615498042950072</v>
      </c>
      <c r="X40" s="81">
        <v>22.03497910033893</v>
      </c>
      <c r="Y40" s="81">
        <v>25.899341426856203</v>
      </c>
      <c r="Z40" s="81">
        <v>27.911632940212492</v>
      </c>
      <c r="AA40" s="81">
        <v>21.523958339700311</v>
      </c>
      <c r="AB40" s="81">
        <v>19.877271953462994</v>
      </c>
      <c r="AC40" s="81">
        <v>206.10246322237211</v>
      </c>
      <c r="AD40" s="81">
        <v>39.927451400766479</v>
      </c>
      <c r="AE40" s="81">
        <v>30.913033201223673</v>
      </c>
      <c r="AF40" s="81">
        <v>20.492880712167132</v>
      </c>
      <c r="AG40" s="81">
        <v>20.010047865978844</v>
      </c>
      <c r="AH40" s="81">
        <v>14.739800003832659</v>
      </c>
      <c r="AI40" s="81">
        <v>35.710728525636597</v>
      </c>
      <c r="AJ40" s="81">
        <v>43.187933748215229</v>
      </c>
      <c r="AK40" s="81">
        <v>124.71326184719135</v>
      </c>
      <c r="AL40" s="81">
        <v>71.364276745360669</v>
      </c>
      <c r="AM40" s="81">
        <v>30.462056229703652</v>
      </c>
      <c r="AN40" s="81">
        <v>72.329852607252391</v>
      </c>
      <c r="AO40" s="81">
        <v>84.49657365761999</v>
      </c>
      <c r="AP40" s="81">
        <v>103.78769175243907</v>
      </c>
      <c r="AQ40" s="81">
        <v>36.040638922362639</v>
      </c>
      <c r="AR40" s="81">
        <v>278.06634149709384</v>
      </c>
      <c r="AS40" s="81">
        <v>38.330325656799346</v>
      </c>
      <c r="AT40" s="81">
        <v>18.556132491687148</v>
      </c>
      <c r="AU40" s="81">
        <v>22.599534835693465</v>
      </c>
      <c r="AV40" s="81">
        <v>56.015242097827766</v>
      </c>
      <c r="AW40" s="81">
        <v>52.342719195661502</v>
      </c>
      <c r="AX40" s="81">
        <v>16.532225751429078</v>
      </c>
      <c r="AY40" s="81">
        <v>28.63734230014234</v>
      </c>
      <c r="AZ40" s="81">
        <v>60.343663287330216</v>
      </c>
      <c r="BA40" s="81">
        <v>17.428788017626065</v>
      </c>
      <c r="BB40" s="81">
        <v>58.61851913926494</v>
      </c>
      <c r="BC40" s="81">
        <v>8.2306590832058966</v>
      </c>
      <c r="BD40" s="81">
        <v>8.6475535356056508</v>
      </c>
      <c r="BE40" s="81">
        <v>26.259580258230887</v>
      </c>
      <c r="BF40" s="81">
        <v>34.860873279339955</v>
      </c>
      <c r="BG40" s="81">
        <v>29.309502651136665</v>
      </c>
      <c r="BH40" s="81">
        <v>26.89519778543481</v>
      </c>
      <c r="BI40" s="81">
        <v>16.149462035640219</v>
      </c>
      <c r="BJ40" s="81">
        <v>15.033492083099814</v>
      </c>
      <c r="BK40" s="81">
        <v>23.051509370182906</v>
      </c>
      <c r="BL40" s="81">
        <v>16.143582690177087</v>
      </c>
      <c r="BM40" s="81">
        <v>53.466136289478733</v>
      </c>
      <c r="BN40" s="81">
        <v>18.556249851898336</v>
      </c>
      <c r="BO40" s="81">
        <v>21.196090239134993</v>
      </c>
      <c r="BP40" s="81">
        <v>16.784987618492121</v>
      </c>
      <c r="BQ40" s="81">
        <v>26.829285907448256</v>
      </c>
      <c r="BR40" s="81">
        <v>16.90684109965569</v>
      </c>
    </row>
    <row r="41" spans="1:70" s="89" customFormat="1" ht="15.75" x14ac:dyDescent="0.25">
      <c r="A41" s="80" t="s">
        <v>394</v>
      </c>
      <c r="B41" s="81">
        <v>32.836144571887893</v>
      </c>
      <c r="C41" s="81">
        <v>14.651067597058649</v>
      </c>
      <c r="D41" s="81">
        <v>73.719724766306712</v>
      </c>
      <c r="E41" s="81">
        <v>38.379761955178722</v>
      </c>
      <c r="F41" s="81">
        <v>173.13157593270947</v>
      </c>
      <c r="G41" s="81">
        <v>35.056073507049831</v>
      </c>
      <c r="H41" s="81">
        <v>31.148763210666562</v>
      </c>
      <c r="I41" s="81">
        <v>25.02529349373976</v>
      </c>
      <c r="J41" s="81">
        <v>192.02763956348045</v>
      </c>
      <c r="K41" s="81">
        <v>66.724075554257681</v>
      </c>
      <c r="L41" s="81">
        <v>149.45463570126014</v>
      </c>
      <c r="M41" s="81">
        <v>29.289060947280042</v>
      </c>
      <c r="N41" s="81">
        <v>25.144021634205526</v>
      </c>
      <c r="O41" s="81">
        <v>49.855417936687623</v>
      </c>
      <c r="P41" s="81">
        <v>26.581148766496156</v>
      </c>
      <c r="Q41" s="81">
        <v>38.661183779689964</v>
      </c>
      <c r="R41" s="81">
        <v>43.90934166917102</v>
      </c>
      <c r="S41" s="81">
        <v>26.580709791224567</v>
      </c>
      <c r="T41" s="81">
        <v>99.748025322676256</v>
      </c>
      <c r="U41" s="81">
        <v>70.897315736269647</v>
      </c>
      <c r="V41" s="81">
        <v>28.873374649285811</v>
      </c>
      <c r="W41" s="81">
        <v>46.091594078762014</v>
      </c>
      <c r="X41" s="81">
        <v>21.845036433453568</v>
      </c>
      <c r="Y41" s="81">
        <v>26.089369993952854</v>
      </c>
      <c r="Z41" s="81">
        <v>27.491485486420782</v>
      </c>
      <c r="AA41" s="81">
        <v>20.953884897770184</v>
      </c>
      <c r="AB41" s="81">
        <v>18.868603476162971</v>
      </c>
      <c r="AC41" s="81">
        <v>286.38759173594065</v>
      </c>
      <c r="AD41" s="81">
        <v>39.359320947846719</v>
      </c>
      <c r="AE41" s="81">
        <v>28.442794789768165</v>
      </c>
      <c r="AF41" s="81">
        <v>22.289555444533779</v>
      </c>
      <c r="AG41" s="81">
        <v>19.939742547149912</v>
      </c>
      <c r="AH41" s="81">
        <v>15.237516746120621</v>
      </c>
      <c r="AI41" s="81">
        <v>42.587058203386022</v>
      </c>
      <c r="AJ41" s="81">
        <v>43.575469028408932</v>
      </c>
      <c r="AK41" s="81">
        <v>145.34312115301111</v>
      </c>
      <c r="AL41" s="81">
        <v>71.887105787029824</v>
      </c>
      <c r="AM41" s="81">
        <v>29.212999309530478</v>
      </c>
      <c r="AN41" s="81">
        <v>65.900815790954283</v>
      </c>
      <c r="AO41" s="81">
        <v>85.344956440710163</v>
      </c>
      <c r="AP41" s="81">
        <v>154.10645039627232</v>
      </c>
      <c r="AQ41" s="81">
        <v>40.741429194450241</v>
      </c>
      <c r="AR41" s="81">
        <v>294.60376198556133</v>
      </c>
      <c r="AS41" s="81">
        <v>37.233555436636934</v>
      </c>
      <c r="AT41" s="81">
        <v>18.160221673200457</v>
      </c>
      <c r="AU41" s="81">
        <v>22.467548035731269</v>
      </c>
      <c r="AV41" s="81">
        <v>52.588273194309068</v>
      </c>
      <c r="AW41" s="81">
        <v>49.895145055223438</v>
      </c>
      <c r="AX41" s="81">
        <v>17.338507932621837</v>
      </c>
      <c r="AY41" s="81">
        <v>28.659111758883309</v>
      </c>
      <c r="AZ41" s="81">
        <v>60.647023469384308</v>
      </c>
      <c r="BA41" s="81">
        <v>16.2845798702553</v>
      </c>
      <c r="BB41" s="81">
        <v>63.876787643080533</v>
      </c>
      <c r="BC41" s="81">
        <v>8.6350503094915272</v>
      </c>
      <c r="BD41" s="81">
        <v>7.9211973445234456</v>
      </c>
      <c r="BE41" s="81">
        <v>26.91627354040185</v>
      </c>
      <c r="BF41" s="81">
        <v>35.778488296865788</v>
      </c>
      <c r="BG41" s="81">
        <v>28.103915645290861</v>
      </c>
      <c r="BH41" s="81">
        <v>26.185379041118175</v>
      </c>
      <c r="BI41" s="81">
        <v>17.26092081181692</v>
      </c>
      <c r="BJ41" s="81">
        <v>15.318919796875077</v>
      </c>
      <c r="BK41" s="81">
        <v>22.991546454338668</v>
      </c>
      <c r="BL41" s="81">
        <v>15.762780417150948</v>
      </c>
      <c r="BM41" s="81">
        <v>50.762485181192694</v>
      </c>
      <c r="BN41" s="81">
        <v>18.196398278738087</v>
      </c>
      <c r="BO41" s="81">
        <v>21.808752624654684</v>
      </c>
      <c r="BP41" s="81">
        <v>18.491292397125132</v>
      </c>
      <c r="BQ41" s="81">
        <v>27.074967081878583</v>
      </c>
      <c r="BR41" s="81">
        <v>19.704696719909773</v>
      </c>
    </row>
    <row r="42" spans="1:70" ht="15.75" x14ac:dyDescent="0.25">
      <c r="A42" s="87" t="s">
        <v>482</v>
      </c>
      <c r="B42" s="88">
        <f>AVERAGE(B38:B41)</f>
        <v>33.079572916153694</v>
      </c>
      <c r="C42" s="88">
        <f t="shared" ref="C42:BN42" si="7">AVERAGE(C38:C41)</f>
        <v>14.708792293943462</v>
      </c>
      <c r="D42" s="88">
        <f t="shared" si="7"/>
        <v>86.781974155998199</v>
      </c>
      <c r="E42" s="88">
        <f t="shared" si="7"/>
        <v>35.161632503738616</v>
      </c>
      <c r="F42" s="88">
        <f t="shared" si="7"/>
        <v>276.22430034183463</v>
      </c>
      <c r="G42" s="88">
        <f t="shared" si="7"/>
        <v>36.387582950345951</v>
      </c>
      <c r="H42" s="88">
        <f t="shared" si="7"/>
        <v>31.332323464403945</v>
      </c>
      <c r="I42" s="88">
        <f t="shared" si="7"/>
        <v>24.961453742809844</v>
      </c>
      <c r="J42" s="88">
        <f t="shared" si="7"/>
        <v>169.2852439715812</v>
      </c>
      <c r="K42" s="88">
        <f t="shared" si="7"/>
        <v>67.911283764319549</v>
      </c>
      <c r="L42" s="88">
        <f t="shared" si="7"/>
        <v>153.0658882473528</v>
      </c>
      <c r="M42" s="88">
        <f t="shared" si="7"/>
        <v>28.019868813118798</v>
      </c>
      <c r="N42" s="88">
        <f t="shared" si="7"/>
        <v>27.251996867567524</v>
      </c>
      <c r="O42" s="88">
        <f t="shared" si="7"/>
        <v>48.550041207601673</v>
      </c>
      <c r="P42" s="88">
        <f t="shared" si="7"/>
        <v>27.5446081155802</v>
      </c>
      <c r="Q42" s="88">
        <f t="shared" si="7"/>
        <v>40.789397469711432</v>
      </c>
      <c r="R42" s="88">
        <f t="shared" si="7"/>
        <v>44.696460172255136</v>
      </c>
      <c r="S42" s="88">
        <f t="shared" si="7"/>
        <v>28.441225953774818</v>
      </c>
      <c r="T42" s="88">
        <f t="shared" si="7"/>
        <v>105.82603628086764</v>
      </c>
      <c r="U42" s="88">
        <f t="shared" si="7"/>
        <v>71.501591061527492</v>
      </c>
      <c r="V42" s="88">
        <f t="shared" si="7"/>
        <v>28.874646584517798</v>
      </c>
      <c r="W42" s="88">
        <f t="shared" si="7"/>
        <v>46.333912583249926</v>
      </c>
      <c r="X42" s="88">
        <f t="shared" si="7"/>
        <v>22.305885861220677</v>
      </c>
      <c r="Y42" s="88">
        <f t="shared" si="7"/>
        <v>25.747415681708453</v>
      </c>
      <c r="Z42" s="88">
        <f t="shared" si="7"/>
        <v>27.571495752091884</v>
      </c>
      <c r="AA42" s="88">
        <f t="shared" si="7"/>
        <v>21.279640718995548</v>
      </c>
      <c r="AB42" s="88">
        <f t="shared" si="7"/>
        <v>19.511805238960967</v>
      </c>
      <c r="AC42" s="88">
        <f t="shared" si="7"/>
        <v>221.91075066158501</v>
      </c>
      <c r="AD42" s="88">
        <f t="shared" si="7"/>
        <v>40.376100732504817</v>
      </c>
      <c r="AE42" s="88">
        <f t="shared" si="7"/>
        <v>30.97630199383449</v>
      </c>
      <c r="AF42" s="88">
        <f t="shared" si="7"/>
        <v>21.304899021897924</v>
      </c>
      <c r="AG42" s="88">
        <f t="shared" si="7"/>
        <v>19.599171221084305</v>
      </c>
      <c r="AH42" s="88">
        <f t="shared" si="7"/>
        <v>14.883519925908178</v>
      </c>
      <c r="AI42" s="88">
        <f t="shared" si="7"/>
        <v>38.883522841905489</v>
      </c>
      <c r="AJ42" s="88">
        <f t="shared" si="7"/>
        <v>43.760174329841661</v>
      </c>
      <c r="AK42" s="88">
        <f t="shared" si="7"/>
        <v>125.99916906313956</v>
      </c>
      <c r="AL42" s="88">
        <f t="shared" si="7"/>
        <v>71.516366848113648</v>
      </c>
      <c r="AM42" s="88">
        <f t="shared" si="7"/>
        <v>29.384802969397363</v>
      </c>
      <c r="AN42" s="88">
        <f t="shared" si="7"/>
        <v>66.132816386297023</v>
      </c>
      <c r="AO42" s="88">
        <f t="shared" si="7"/>
        <v>84.590171665873228</v>
      </c>
      <c r="AP42" s="88">
        <f t="shared" si="7"/>
        <v>133.45717480079213</v>
      </c>
      <c r="AQ42" s="88">
        <f t="shared" si="7"/>
        <v>39.797706851080598</v>
      </c>
      <c r="AR42" s="88">
        <f t="shared" si="7"/>
        <v>277.16210172510557</v>
      </c>
      <c r="AS42" s="88">
        <f t="shared" si="7"/>
        <v>38.203317018859735</v>
      </c>
      <c r="AT42" s="88">
        <f t="shared" si="7"/>
        <v>18.286437786549048</v>
      </c>
      <c r="AU42" s="88">
        <f t="shared" si="7"/>
        <v>22.251252030577792</v>
      </c>
      <c r="AV42" s="88">
        <f t="shared" si="7"/>
        <v>54.501711875411488</v>
      </c>
      <c r="AW42" s="88">
        <f t="shared" si="7"/>
        <v>52.87410080803636</v>
      </c>
      <c r="AX42" s="88">
        <f t="shared" si="7"/>
        <v>16.156796845944747</v>
      </c>
      <c r="AY42" s="88">
        <f t="shared" si="7"/>
        <v>28.225921079676723</v>
      </c>
      <c r="AZ42" s="88">
        <f t="shared" si="7"/>
        <v>62.822708143988521</v>
      </c>
      <c r="BA42" s="88">
        <f t="shared" si="7"/>
        <v>17.119517758102266</v>
      </c>
      <c r="BB42" s="88">
        <f t="shared" si="7"/>
        <v>57.877459232168889</v>
      </c>
      <c r="BC42" s="88">
        <f t="shared" si="7"/>
        <v>8.4520037993359338</v>
      </c>
      <c r="BD42" s="88">
        <f t="shared" si="7"/>
        <v>8.0190726180054988</v>
      </c>
      <c r="BE42" s="88">
        <f t="shared" si="7"/>
        <v>26.065785214098288</v>
      </c>
      <c r="BF42" s="88">
        <f t="shared" si="7"/>
        <v>34.564376956601649</v>
      </c>
      <c r="BG42" s="88">
        <f t="shared" si="7"/>
        <v>28.703809404799706</v>
      </c>
      <c r="BH42" s="88">
        <f t="shared" si="7"/>
        <v>26.273411461965189</v>
      </c>
      <c r="BI42" s="88">
        <f t="shared" si="7"/>
        <v>16.367188497939843</v>
      </c>
      <c r="BJ42" s="88">
        <f t="shared" si="7"/>
        <v>14.849659952837124</v>
      </c>
      <c r="BK42" s="88">
        <f t="shared" si="7"/>
        <v>21.880993683814175</v>
      </c>
      <c r="BL42" s="88">
        <f t="shared" si="7"/>
        <v>15.100421057870129</v>
      </c>
      <c r="BM42" s="88">
        <f t="shared" si="7"/>
        <v>51.117158955811306</v>
      </c>
      <c r="BN42" s="88">
        <f t="shared" si="7"/>
        <v>17.867364558674716</v>
      </c>
      <c r="BO42" s="88">
        <f>AVERAGE(BO38:BO41)</f>
        <v>20.819372314658626</v>
      </c>
      <c r="BP42" s="88">
        <f>AVERAGE(BP38:BP41)</f>
        <v>17.144002243842227</v>
      </c>
      <c r="BQ42" s="88">
        <f>AVERAGE(BQ38:BQ41)</f>
        <v>26.157181732707176</v>
      </c>
      <c r="BR42" s="88">
        <f>AVERAGE(BR38:BR41)</f>
        <v>18.670378913863814</v>
      </c>
    </row>
    <row r="43" spans="1:70" ht="15.75" x14ac:dyDescent="0.25">
      <c r="A43" s="80" t="s">
        <v>395</v>
      </c>
      <c r="B43" s="81">
        <v>33.420235457072202</v>
      </c>
      <c r="C43" s="81">
        <v>8.8842879698086819</v>
      </c>
      <c r="D43" s="81">
        <v>90.987873184625741</v>
      </c>
      <c r="E43" s="81">
        <v>29.755326795783802</v>
      </c>
      <c r="F43" s="81">
        <v>292.77871967992826</v>
      </c>
      <c r="G43" s="81">
        <v>34.057089896342433</v>
      </c>
      <c r="H43" s="81">
        <v>31.037861909051607</v>
      </c>
      <c r="I43" s="81">
        <v>27.05783204523809</v>
      </c>
      <c r="J43" s="81">
        <v>142.39323164532436</v>
      </c>
      <c r="K43" s="81">
        <v>66.667819712702126</v>
      </c>
      <c r="L43" s="81">
        <v>171.28918450714048</v>
      </c>
      <c r="M43" s="81">
        <v>29.543137178867386</v>
      </c>
      <c r="N43" s="81">
        <v>28.695646718757867</v>
      </c>
      <c r="O43" s="81">
        <v>52.457119191675382</v>
      </c>
      <c r="P43" s="81">
        <v>29.23261692290269</v>
      </c>
      <c r="Q43" s="81">
        <v>38.868188707888919</v>
      </c>
      <c r="R43" s="81">
        <v>43.901587298930274</v>
      </c>
      <c r="S43" s="81">
        <v>27.224412556953208</v>
      </c>
      <c r="T43" s="81">
        <v>94.071132115521394</v>
      </c>
      <c r="U43" s="81">
        <v>70.550575197595123</v>
      </c>
      <c r="V43" s="81">
        <v>29.37355265725844</v>
      </c>
      <c r="W43" s="81">
        <v>46.871825700469863</v>
      </c>
      <c r="X43" s="81">
        <v>22.137116229589676</v>
      </c>
      <c r="Y43" s="81">
        <v>25.923839808144496</v>
      </c>
      <c r="Z43" s="81">
        <v>27.329404297816815</v>
      </c>
      <c r="AA43" s="81">
        <v>21.090896535169762</v>
      </c>
      <c r="AB43" s="81">
        <v>19.632719902304082</v>
      </c>
      <c r="AC43" s="81">
        <v>212.9312106589189</v>
      </c>
      <c r="AD43" s="81">
        <v>41.791498215396082</v>
      </c>
      <c r="AE43" s="81">
        <v>29.2832243315512</v>
      </c>
      <c r="AF43" s="81">
        <v>23.095663302947816</v>
      </c>
      <c r="AG43" s="81">
        <v>20.263915978366672</v>
      </c>
      <c r="AH43" s="81">
        <v>15.477817203925611</v>
      </c>
      <c r="AI43" s="81">
        <v>42.536564172534561</v>
      </c>
      <c r="AJ43" s="81">
        <v>47.045284393654313</v>
      </c>
      <c r="AK43" s="81">
        <v>154.31868416599528</v>
      </c>
      <c r="AL43" s="81">
        <v>72.592360749813437</v>
      </c>
      <c r="AM43" s="81">
        <v>30.760284745286043</v>
      </c>
      <c r="AN43" s="81">
        <v>57.139145652497994</v>
      </c>
      <c r="AO43" s="81">
        <v>86.605316348790311</v>
      </c>
      <c r="AP43" s="81">
        <v>137.48867443843815</v>
      </c>
      <c r="AQ43" s="81">
        <v>41.282741477360219</v>
      </c>
      <c r="AR43" s="81">
        <v>289.22658886035515</v>
      </c>
      <c r="AS43" s="81">
        <v>38.84215214033884</v>
      </c>
      <c r="AT43" s="81">
        <v>18.500942976668721</v>
      </c>
      <c r="AU43" s="81">
        <v>21.90086650092999</v>
      </c>
      <c r="AV43" s="81">
        <v>54.309756758889179</v>
      </c>
      <c r="AW43" s="81">
        <v>47.678988613383495</v>
      </c>
      <c r="AX43" s="81">
        <v>17.272690223879206</v>
      </c>
      <c r="AY43" s="81">
        <v>29.638727833221168</v>
      </c>
      <c r="AZ43" s="81">
        <v>58.145020722149781</v>
      </c>
      <c r="BA43" s="81">
        <v>16.667333376935495</v>
      </c>
      <c r="BB43" s="81">
        <v>63.185348844036419</v>
      </c>
      <c r="BC43" s="81">
        <v>8.2930864302964231</v>
      </c>
      <c r="BD43" s="81">
        <v>8.140234946487908</v>
      </c>
      <c r="BE43" s="81">
        <v>28.20475125784208</v>
      </c>
      <c r="BF43" s="81">
        <v>35.934091932408542</v>
      </c>
      <c r="BG43" s="81">
        <v>28.49208306509184</v>
      </c>
      <c r="BH43" s="81">
        <v>26.615478508228385</v>
      </c>
      <c r="BI43" s="81">
        <v>17.957723682235347</v>
      </c>
      <c r="BJ43" s="81">
        <v>15.732611606395592</v>
      </c>
      <c r="BK43" s="81">
        <v>21.133671379644053</v>
      </c>
      <c r="BL43" s="81">
        <v>15.378718779151303</v>
      </c>
      <c r="BM43" s="81">
        <v>49.757941383677249</v>
      </c>
      <c r="BN43" s="81">
        <v>19.290161049147052</v>
      </c>
      <c r="BO43" s="81">
        <v>20.329794487768304</v>
      </c>
      <c r="BP43" s="81">
        <v>17.762298067392084</v>
      </c>
      <c r="BQ43" s="81">
        <v>27.921777101227082</v>
      </c>
      <c r="BR43" s="81">
        <v>17.807130992090006</v>
      </c>
    </row>
    <row r="44" spans="1:70" ht="15.75" x14ac:dyDescent="0.25">
      <c r="A44" s="80" t="s">
        <v>396</v>
      </c>
      <c r="B44" s="81">
        <v>33.905630462695974</v>
      </c>
      <c r="C44" s="81">
        <v>12.810640250053108</v>
      </c>
      <c r="D44" s="81">
        <v>89.141891557372674</v>
      </c>
      <c r="E44" s="81">
        <v>31.360194214097174</v>
      </c>
      <c r="F44" s="81">
        <v>250.07443589584085</v>
      </c>
      <c r="G44" s="81">
        <v>33.905103401513557</v>
      </c>
      <c r="H44" s="81">
        <v>29.645553746440839</v>
      </c>
      <c r="I44" s="81">
        <v>28.697599709953781</v>
      </c>
      <c r="J44" s="81">
        <v>203.52479858600114</v>
      </c>
      <c r="K44" s="81">
        <v>64.804513368917739</v>
      </c>
      <c r="L44" s="81">
        <v>181.09967417178183</v>
      </c>
      <c r="M44" s="81">
        <v>30.156419221173138</v>
      </c>
      <c r="N44" s="81">
        <v>27.957831915497714</v>
      </c>
      <c r="O44" s="81">
        <v>55.070820971784826</v>
      </c>
      <c r="P44" s="81">
        <v>31.902671305082592</v>
      </c>
      <c r="Q44" s="81">
        <v>38.663651331048158</v>
      </c>
      <c r="R44" s="81">
        <v>46.977274086151006</v>
      </c>
      <c r="S44" s="81">
        <v>27.249287641935226</v>
      </c>
      <c r="T44" s="81">
        <v>97.477713834675939</v>
      </c>
      <c r="U44" s="81">
        <v>70.489991167269636</v>
      </c>
      <c r="V44" s="81">
        <v>29.165827742991979</v>
      </c>
      <c r="W44" s="81">
        <v>45.978792982016394</v>
      </c>
      <c r="X44" s="81">
        <v>22.597362430807529</v>
      </c>
      <c r="Y44" s="81">
        <v>25.302536051798974</v>
      </c>
      <c r="Z44" s="81">
        <v>28.170426249908232</v>
      </c>
      <c r="AA44" s="81">
        <v>21.464353527958217</v>
      </c>
      <c r="AB44" s="81">
        <v>19.235367175055803</v>
      </c>
      <c r="AC44" s="81">
        <v>246.81594242552319</v>
      </c>
      <c r="AD44" s="81">
        <v>38.927543212441371</v>
      </c>
      <c r="AE44" s="81">
        <v>28.703990864347482</v>
      </c>
      <c r="AF44" s="81">
        <v>22.574459028562739</v>
      </c>
      <c r="AG44" s="81">
        <v>19.348038583076779</v>
      </c>
      <c r="AH44" s="81">
        <v>15.533694481532304</v>
      </c>
      <c r="AI44" s="81">
        <v>43.879865609299131</v>
      </c>
      <c r="AJ44" s="81">
        <v>42.057762125381274</v>
      </c>
      <c r="AK44" s="81">
        <v>140.27715621319842</v>
      </c>
      <c r="AL44" s="81">
        <v>82.025533462119967</v>
      </c>
      <c r="AM44" s="81">
        <v>30.190848875638363</v>
      </c>
      <c r="AN44" s="81">
        <v>67.600079841869018</v>
      </c>
      <c r="AO44" s="81">
        <v>88.879134270234388</v>
      </c>
      <c r="AP44" s="81">
        <v>142.97071181288982</v>
      </c>
      <c r="AQ44" s="81">
        <v>39.755582770872309</v>
      </c>
      <c r="AR44" s="81">
        <v>286.65488123455185</v>
      </c>
      <c r="AS44" s="81">
        <v>39.78080835302633</v>
      </c>
      <c r="AT44" s="81">
        <v>18.132441418055933</v>
      </c>
      <c r="AU44" s="81">
        <v>22.254161171524288</v>
      </c>
      <c r="AV44" s="81">
        <v>57.838253008234226</v>
      </c>
      <c r="AW44" s="81">
        <v>52.710604595265359</v>
      </c>
      <c r="AX44" s="81">
        <v>16.890992656438698</v>
      </c>
      <c r="AY44" s="81">
        <v>30.754786414962034</v>
      </c>
      <c r="AZ44" s="81">
        <v>64.252085308120641</v>
      </c>
      <c r="BA44" s="81">
        <v>15.690402177967023</v>
      </c>
      <c r="BB44" s="81">
        <v>63.119793271784204</v>
      </c>
      <c r="BC44" s="81">
        <v>7.9596014361788008</v>
      </c>
      <c r="BD44" s="81">
        <v>8.5557302220621523</v>
      </c>
      <c r="BE44" s="81">
        <v>27.267201362711756</v>
      </c>
      <c r="BF44" s="81">
        <v>36.701836210449493</v>
      </c>
      <c r="BG44" s="81">
        <v>28.82468016417414</v>
      </c>
      <c r="BH44" s="81">
        <v>26.57500489211661</v>
      </c>
      <c r="BI44" s="81">
        <v>18.049705171356266</v>
      </c>
      <c r="BJ44" s="81">
        <v>16.108224043992621</v>
      </c>
      <c r="BK44" s="81">
        <v>23.138626985837909</v>
      </c>
      <c r="BL44" s="81">
        <v>14.896591949376223</v>
      </c>
      <c r="BM44" s="81">
        <v>45.543488791518421</v>
      </c>
      <c r="BN44" s="81">
        <v>20.315634583185616</v>
      </c>
      <c r="BO44" s="81">
        <v>20.043211247756481</v>
      </c>
      <c r="BP44" s="81">
        <v>19.130477278513688</v>
      </c>
      <c r="BQ44" s="81">
        <v>28.453758148509831</v>
      </c>
      <c r="BR44" s="81">
        <v>19.774077573601254</v>
      </c>
    </row>
    <row r="45" spans="1:70" ht="15.75" x14ac:dyDescent="0.25">
      <c r="A45" s="80" t="s">
        <v>397</v>
      </c>
      <c r="B45" s="81">
        <v>34.156004334953337</v>
      </c>
      <c r="C45" s="81">
        <v>16.638890471532221</v>
      </c>
      <c r="D45" s="81">
        <v>90.957377950652116</v>
      </c>
      <c r="E45" s="81">
        <v>30.991678169297121</v>
      </c>
      <c r="F45" s="81">
        <v>258.80510699216029</v>
      </c>
      <c r="G45" s="81">
        <v>34.011622840640143</v>
      </c>
      <c r="H45" s="81">
        <v>29.603090412003148</v>
      </c>
      <c r="I45" s="81">
        <v>30.489711607038089</v>
      </c>
      <c r="J45" s="81">
        <v>190.6669279317596</v>
      </c>
      <c r="K45" s="81">
        <v>66.387570119721701</v>
      </c>
      <c r="L45" s="81">
        <v>166.55132294350682</v>
      </c>
      <c r="M45" s="81">
        <v>29.502849260018404</v>
      </c>
      <c r="N45" s="81">
        <v>29.037085085091977</v>
      </c>
      <c r="O45" s="81">
        <v>54.379548379829799</v>
      </c>
      <c r="P45" s="81">
        <v>33.223472282862453</v>
      </c>
      <c r="Q45" s="81">
        <v>39.745091535905132</v>
      </c>
      <c r="R45" s="81">
        <v>45.179374706784024</v>
      </c>
      <c r="S45" s="81">
        <v>27.145154322910646</v>
      </c>
      <c r="T45" s="81">
        <v>95.937272273918822</v>
      </c>
      <c r="U45" s="81">
        <v>68.658870369059329</v>
      </c>
      <c r="V45" s="81">
        <v>30.411683266576624</v>
      </c>
      <c r="W45" s="81">
        <v>41.044482276893461</v>
      </c>
      <c r="X45" s="81">
        <v>22.618869467011766</v>
      </c>
      <c r="Y45" s="81">
        <v>26.186173107703183</v>
      </c>
      <c r="Z45" s="81">
        <v>29.015787043857859</v>
      </c>
      <c r="AA45" s="81">
        <v>21.457794589356666</v>
      </c>
      <c r="AB45" s="81">
        <v>18.901356228552352</v>
      </c>
      <c r="AC45" s="81">
        <v>216.36512713475938</v>
      </c>
      <c r="AD45" s="81">
        <v>39.30750833707858</v>
      </c>
      <c r="AE45" s="81">
        <v>28.126129934879756</v>
      </c>
      <c r="AF45" s="81">
        <v>23.346484349510796</v>
      </c>
      <c r="AG45" s="81">
        <v>20.49989335312118</v>
      </c>
      <c r="AH45" s="81">
        <v>15.515216866376623</v>
      </c>
      <c r="AI45" s="81">
        <v>42.680656506473454</v>
      </c>
      <c r="AJ45" s="81">
        <v>45.136358165143811</v>
      </c>
      <c r="AK45" s="81">
        <v>131.58487346099199</v>
      </c>
      <c r="AL45" s="81">
        <v>84.935455281498122</v>
      </c>
      <c r="AM45" s="81">
        <v>29.689093988169446</v>
      </c>
      <c r="AN45" s="81">
        <v>69.165209281151775</v>
      </c>
      <c r="AO45" s="81">
        <v>90.801985404195435</v>
      </c>
      <c r="AP45" s="81">
        <v>167.69962214614208</v>
      </c>
      <c r="AQ45" s="81">
        <v>46.49585790013461</v>
      </c>
      <c r="AR45" s="81">
        <v>297.52484589591722</v>
      </c>
      <c r="AS45" s="81">
        <v>38.424626465949082</v>
      </c>
      <c r="AT45" s="81">
        <v>18.496359015814893</v>
      </c>
      <c r="AU45" s="81">
        <v>22.064823006590682</v>
      </c>
      <c r="AV45" s="81">
        <v>57.30271515046649</v>
      </c>
      <c r="AW45" s="81">
        <v>50.17393538100594</v>
      </c>
      <c r="AX45" s="81">
        <v>16.447549986300775</v>
      </c>
      <c r="AY45" s="81">
        <v>30.164206643874266</v>
      </c>
      <c r="AZ45" s="81">
        <v>68.16036360511761</v>
      </c>
      <c r="BA45" s="81">
        <v>15.910502587983979</v>
      </c>
      <c r="BB45" s="81">
        <v>58.086862571641426</v>
      </c>
      <c r="BC45" s="81">
        <v>8.0233362045980385</v>
      </c>
      <c r="BD45" s="81">
        <v>8.8642551430815573</v>
      </c>
      <c r="BE45" s="81">
        <v>28.42819557859265</v>
      </c>
      <c r="BF45" s="81">
        <v>37.233651412451621</v>
      </c>
      <c r="BG45" s="81">
        <v>28.269856983878263</v>
      </c>
      <c r="BH45" s="81">
        <v>26.387322852545559</v>
      </c>
      <c r="BI45" s="81">
        <v>18.280738142874757</v>
      </c>
      <c r="BJ45" s="81">
        <v>17.359427375347806</v>
      </c>
      <c r="BK45" s="81">
        <v>22.241254401453485</v>
      </c>
      <c r="BL45" s="81">
        <v>14.923644255594862</v>
      </c>
      <c r="BM45" s="81">
        <v>48.131172440170019</v>
      </c>
      <c r="BN45" s="81">
        <v>21.072130846029498</v>
      </c>
      <c r="BO45" s="81">
        <v>19.615424173696329</v>
      </c>
      <c r="BP45" s="81">
        <v>20.991800663808423</v>
      </c>
      <c r="BQ45" s="81">
        <v>28.893151341616065</v>
      </c>
      <c r="BR45" s="81">
        <v>20.32929872083005</v>
      </c>
    </row>
    <row r="46" spans="1:70" s="89" customFormat="1" ht="15.75" x14ac:dyDescent="0.25">
      <c r="A46" s="80" t="s">
        <v>398</v>
      </c>
      <c r="B46" s="81">
        <v>34.467107007771965</v>
      </c>
      <c r="C46" s="81">
        <v>16.355347611707817</v>
      </c>
      <c r="D46" s="81">
        <v>97.417224293597627</v>
      </c>
      <c r="E46" s="81">
        <v>32.057372021563125</v>
      </c>
      <c r="F46" s="81">
        <v>285.63943669534757</v>
      </c>
      <c r="G46" s="81">
        <v>34.118522665668799</v>
      </c>
      <c r="H46" s="81">
        <v>30.250484728842792</v>
      </c>
      <c r="I46" s="81">
        <v>29.709543294783071</v>
      </c>
      <c r="J46" s="81">
        <v>252.8240108537351</v>
      </c>
      <c r="K46" s="81">
        <v>64.549442758039859</v>
      </c>
      <c r="L46" s="81">
        <v>175.45770657207217</v>
      </c>
      <c r="M46" s="81">
        <v>29.885260502780664</v>
      </c>
      <c r="N46" s="81">
        <v>28.502742561759657</v>
      </c>
      <c r="O46" s="81">
        <v>60.688922428581343</v>
      </c>
      <c r="P46" s="81">
        <v>31.209786040798331</v>
      </c>
      <c r="Q46" s="81">
        <v>40.979039306837251</v>
      </c>
      <c r="R46" s="81">
        <v>47.672040332692916</v>
      </c>
      <c r="S46" s="81">
        <v>27.067147246944128</v>
      </c>
      <c r="T46" s="81">
        <v>99.730279145594949</v>
      </c>
      <c r="U46" s="81">
        <v>65.97123607498304</v>
      </c>
      <c r="V46" s="81">
        <v>28.796712567281233</v>
      </c>
      <c r="W46" s="81">
        <v>39.045144990336027</v>
      </c>
      <c r="X46" s="81">
        <v>23.328030477091303</v>
      </c>
      <c r="Y46" s="81">
        <v>28.264368179121742</v>
      </c>
      <c r="Z46" s="81">
        <v>30.13788390682312</v>
      </c>
      <c r="AA46" s="81">
        <v>21.978397044310899</v>
      </c>
      <c r="AB46" s="81">
        <v>19.275869446612113</v>
      </c>
      <c r="AC46" s="81">
        <v>227.51626868099638</v>
      </c>
      <c r="AD46" s="81">
        <v>41.266585508660171</v>
      </c>
      <c r="AE46" s="81">
        <v>28.428195658701185</v>
      </c>
      <c r="AF46" s="81">
        <v>22.289028362348557</v>
      </c>
      <c r="AG46" s="81">
        <v>20.992432640089213</v>
      </c>
      <c r="AH46" s="81">
        <v>15.487489543060953</v>
      </c>
      <c r="AI46" s="81">
        <v>42.424172064467371</v>
      </c>
      <c r="AJ46" s="81">
        <v>41.638018888158484</v>
      </c>
      <c r="AK46" s="81">
        <v>122.55105033219297</v>
      </c>
      <c r="AL46" s="81">
        <v>84.701334167304736</v>
      </c>
      <c r="AM46" s="81">
        <v>30.349935927154331</v>
      </c>
      <c r="AN46" s="81">
        <v>75.61038098032104</v>
      </c>
      <c r="AO46" s="81">
        <v>95.728651839762804</v>
      </c>
      <c r="AP46" s="81">
        <v>154.50214269810027</v>
      </c>
      <c r="AQ46" s="81">
        <v>46.776719900599822</v>
      </c>
      <c r="AR46" s="81">
        <v>282.51083436069956</v>
      </c>
      <c r="AS46" s="81">
        <v>38.887492039855019</v>
      </c>
      <c r="AT46" s="81">
        <v>17.963736308781886</v>
      </c>
      <c r="AU46" s="81">
        <v>22.795676868759383</v>
      </c>
      <c r="AV46" s="81">
        <v>51.968730438064398</v>
      </c>
      <c r="AW46" s="81">
        <v>52.185536515628634</v>
      </c>
      <c r="AX46" s="81">
        <v>15.634238912282239</v>
      </c>
      <c r="AY46" s="81">
        <v>33.083257940804423</v>
      </c>
      <c r="AZ46" s="81">
        <v>77.015286411038957</v>
      </c>
      <c r="BA46" s="81">
        <v>16.683721896222721</v>
      </c>
      <c r="BB46" s="81">
        <v>56.473548219692432</v>
      </c>
      <c r="BC46" s="81">
        <v>8.205011571417991</v>
      </c>
      <c r="BD46" s="81">
        <v>9.2227536927004437</v>
      </c>
      <c r="BE46" s="81">
        <v>26.424286111396281</v>
      </c>
      <c r="BF46" s="81">
        <v>37.183461089357237</v>
      </c>
      <c r="BG46" s="81">
        <v>28.755393379450933</v>
      </c>
      <c r="BH46" s="81">
        <v>26.812291968135877</v>
      </c>
      <c r="BI46" s="81">
        <v>18.372905398688609</v>
      </c>
      <c r="BJ46" s="81">
        <v>17.357536091990735</v>
      </c>
      <c r="BK46" s="81">
        <v>23.129141953624714</v>
      </c>
      <c r="BL46" s="81">
        <v>15.634709097065954</v>
      </c>
      <c r="BM46" s="81">
        <v>45.371015193163721</v>
      </c>
      <c r="BN46" s="81">
        <v>20.086244134545005</v>
      </c>
      <c r="BO46" s="81">
        <v>20.655163717342479</v>
      </c>
      <c r="BP46" s="81">
        <v>23.591706890258877</v>
      </c>
      <c r="BQ46" s="81">
        <v>28.837952792334413</v>
      </c>
      <c r="BR46" s="81">
        <v>19.6073711970764</v>
      </c>
    </row>
    <row r="47" spans="1:70" ht="15.75" x14ac:dyDescent="0.25">
      <c r="A47" s="87" t="s">
        <v>483</v>
      </c>
      <c r="B47" s="88">
        <f>AVERAGE(B43:B46)</f>
        <v>33.987244315623371</v>
      </c>
      <c r="C47" s="88">
        <f t="shared" ref="C47:BN47" si="8">AVERAGE(C43:C46)</f>
        <v>13.672291575775457</v>
      </c>
      <c r="D47" s="88">
        <f t="shared" si="8"/>
        <v>92.126091746562054</v>
      </c>
      <c r="E47" s="88">
        <f t="shared" si="8"/>
        <v>31.041142800185305</v>
      </c>
      <c r="F47" s="88">
        <f t="shared" si="8"/>
        <v>271.82442481581921</v>
      </c>
      <c r="G47" s="88">
        <f t="shared" si="8"/>
        <v>34.023084701041235</v>
      </c>
      <c r="H47" s="88">
        <f t="shared" si="8"/>
        <v>30.134247699084597</v>
      </c>
      <c r="I47" s="88">
        <f t="shared" si="8"/>
        <v>28.988671664253257</v>
      </c>
      <c r="J47" s="88">
        <f t="shared" si="8"/>
        <v>197.35224225420504</v>
      </c>
      <c r="K47" s="88">
        <f t="shared" si="8"/>
        <v>65.602336489845356</v>
      </c>
      <c r="L47" s="88">
        <f t="shared" si="8"/>
        <v>173.59947204862533</v>
      </c>
      <c r="M47" s="88">
        <f t="shared" si="8"/>
        <v>29.771916540709899</v>
      </c>
      <c r="N47" s="88">
        <f t="shared" si="8"/>
        <v>28.548326570276803</v>
      </c>
      <c r="O47" s="88">
        <f t="shared" si="8"/>
        <v>55.649102742967841</v>
      </c>
      <c r="P47" s="88">
        <f t="shared" si="8"/>
        <v>31.392136637911516</v>
      </c>
      <c r="Q47" s="88">
        <f t="shared" si="8"/>
        <v>39.563992720419861</v>
      </c>
      <c r="R47" s="88">
        <f t="shared" si="8"/>
        <v>45.932569106139553</v>
      </c>
      <c r="S47" s="88">
        <f t="shared" si="8"/>
        <v>27.171500442185803</v>
      </c>
      <c r="T47" s="88">
        <f t="shared" si="8"/>
        <v>96.804099342427776</v>
      </c>
      <c r="U47" s="88">
        <f t="shared" si="8"/>
        <v>68.917668202226778</v>
      </c>
      <c r="V47" s="88">
        <f t="shared" si="8"/>
        <v>29.436944058527072</v>
      </c>
      <c r="W47" s="88">
        <f t="shared" si="8"/>
        <v>43.235061487428936</v>
      </c>
      <c r="X47" s="88">
        <f t="shared" si="8"/>
        <v>22.670344651125067</v>
      </c>
      <c r="Y47" s="88">
        <f t="shared" si="8"/>
        <v>26.419229286692101</v>
      </c>
      <c r="Z47" s="88">
        <f t="shared" si="8"/>
        <v>28.663375374601507</v>
      </c>
      <c r="AA47" s="88">
        <f t="shared" si="8"/>
        <v>21.497860424198883</v>
      </c>
      <c r="AB47" s="88">
        <f t="shared" si="8"/>
        <v>19.261328188131088</v>
      </c>
      <c r="AC47" s="88">
        <f t="shared" si="8"/>
        <v>225.90713722504947</v>
      </c>
      <c r="AD47" s="88">
        <f t="shared" si="8"/>
        <v>40.323283818394053</v>
      </c>
      <c r="AE47" s="88">
        <f t="shared" si="8"/>
        <v>28.635385197369907</v>
      </c>
      <c r="AF47" s="88">
        <f t="shared" si="8"/>
        <v>22.826408760842479</v>
      </c>
      <c r="AG47" s="88">
        <f t="shared" si="8"/>
        <v>20.276070138663464</v>
      </c>
      <c r="AH47" s="88">
        <f t="shared" si="8"/>
        <v>15.503554523723873</v>
      </c>
      <c r="AI47" s="88">
        <f t="shared" si="8"/>
        <v>42.880314588193627</v>
      </c>
      <c r="AJ47" s="88">
        <f t="shared" si="8"/>
        <v>43.969355893084469</v>
      </c>
      <c r="AK47" s="88">
        <f t="shared" si="8"/>
        <v>137.18294104309467</v>
      </c>
      <c r="AL47" s="88">
        <f t="shared" si="8"/>
        <v>81.063670915184062</v>
      </c>
      <c r="AM47" s="88">
        <f t="shared" si="8"/>
        <v>30.247540884062047</v>
      </c>
      <c r="AN47" s="88">
        <f t="shared" si="8"/>
        <v>67.378703938959958</v>
      </c>
      <c r="AO47" s="88">
        <f t="shared" si="8"/>
        <v>90.503771965745727</v>
      </c>
      <c r="AP47" s="88">
        <f t="shared" si="8"/>
        <v>150.66528777389257</v>
      </c>
      <c r="AQ47" s="88">
        <f t="shared" si="8"/>
        <v>43.577725512241742</v>
      </c>
      <c r="AR47" s="88">
        <f t="shared" si="8"/>
        <v>288.97928758788095</v>
      </c>
      <c r="AS47" s="88">
        <f t="shared" si="8"/>
        <v>38.983769749792316</v>
      </c>
      <c r="AT47" s="88">
        <f t="shared" si="8"/>
        <v>18.273369929830359</v>
      </c>
      <c r="AU47" s="88">
        <f t="shared" si="8"/>
        <v>22.253881886951088</v>
      </c>
      <c r="AV47" s="88">
        <f t="shared" si="8"/>
        <v>55.354863838913573</v>
      </c>
      <c r="AW47" s="88">
        <f t="shared" si="8"/>
        <v>50.687266276320855</v>
      </c>
      <c r="AX47" s="88">
        <f t="shared" si="8"/>
        <v>16.56136794472523</v>
      </c>
      <c r="AY47" s="88">
        <f t="shared" si="8"/>
        <v>30.910244708215473</v>
      </c>
      <c r="AZ47" s="88">
        <f t="shared" si="8"/>
        <v>66.893189011606751</v>
      </c>
      <c r="BA47" s="88">
        <f t="shared" si="8"/>
        <v>16.237990009777306</v>
      </c>
      <c r="BB47" s="88">
        <f t="shared" si="8"/>
        <v>60.216388226788624</v>
      </c>
      <c r="BC47" s="88">
        <f t="shared" si="8"/>
        <v>8.1202589106228125</v>
      </c>
      <c r="BD47" s="88">
        <f t="shared" si="8"/>
        <v>8.6957435010830153</v>
      </c>
      <c r="BE47" s="88">
        <f t="shared" si="8"/>
        <v>27.581108577635693</v>
      </c>
      <c r="BF47" s="88">
        <f t="shared" si="8"/>
        <v>36.763260161166727</v>
      </c>
      <c r="BG47" s="88">
        <f t="shared" si="8"/>
        <v>28.585503398148795</v>
      </c>
      <c r="BH47" s="88">
        <f t="shared" si="8"/>
        <v>26.597524555256609</v>
      </c>
      <c r="BI47" s="88">
        <f t="shared" si="8"/>
        <v>18.165268098788744</v>
      </c>
      <c r="BJ47" s="88">
        <f t="shared" si="8"/>
        <v>16.63944977943169</v>
      </c>
      <c r="BK47" s="88">
        <f t="shared" si="8"/>
        <v>22.410673680140039</v>
      </c>
      <c r="BL47" s="88">
        <f t="shared" si="8"/>
        <v>15.208416020297086</v>
      </c>
      <c r="BM47" s="88">
        <f t="shared" si="8"/>
        <v>47.200904452132349</v>
      </c>
      <c r="BN47" s="88">
        <f t="shared" si="8"/>
        <v>20.191042653226795</v>
      </c>
      <c r="BO47" s="88">
        <f>AVERAGE(BO43:BO46)</f>
        <v>20.160898406640896</v>
      </c>
      <c r="BP47" s="88">
        <f>AVERAGE(BP43:BP46)</f>
        <v>20.369070724993268</v>
      </c>
      <c r="BQ47" s="88">
        <f>AVERAGE(BQ43:BQ46)</f>
        <v>28.526659845921849</v>
      </c>
      <c r="BR47" s="88">
        <f>AVERAGE(BR43:BR46)</f>
        <v>19.379469620899428</v>
      </c>
    </row>
    <row r="48" spans="1:70" ht="15.75" x14ac:dyDescent="0.25">
      <c r="A48" s="80" t="s">
        <v>399</v>
      </c>
      <c r="B48" s="81">
        <v>34.569408436065764</v>
      </c>
      <c r="C48" s="81">
        <v>16.259123776771172</v>
      </c>
      <c r="D48" s="81">
        <v>107.85863765682667</v>
      </c>
      <c r="E48" s="81">
        <v>36.625756558249591</v>
      </c>
      <c r="F48" s="81">
        <v>257.24844349535829</v>
      </c>
      <c r="G48" s="81">
        <v>34.924464810816239</v>
      </c>
      <c r="H48" s="81">
        <v>33.121112006840264</v>
      </c>
      <c r="I48" s="81">
        <v>29.275656810293221</v>
      </c>
      <c r="J48" s="81">
        <v>310.99510433652205</v>
      </c>
      <c r="K48" s="81">
        <v>62.801378955219732</v>
      </c>
      <c r="L48" s="81">
        <v>136.08915814059748</v>
      </c>
      <c r="M48" s="81">
        <v>28.628604023274981</v>
      </c>
      <c r="N48" s="81">
        <v>29.565478994963691</v>
      </c>
      <c r="O48" s="81">
        <v>60.836031463267183</v>
      </c>
      <c r="P48" s="81">
        <v>29.984743516869763</v>
      </c>
      <c r="Q48" s="81">
        <v>41.272296416173653</v>
      </c>
      <c r="R48" s="81">
        <v>50.342437214638096</v>
      </c>
      <c r="S48" s="81">
        <v>29.83786829117934</v>
      </c>
      <c r="T48" s="81">
        <v>93.782570995396668</v>
      </c>
      <c r="U48" s="81">
        <v>69.023547542838756</v>
      </c>
      <c r="V48" s="81">
        <v>30.471460167564658</v>
      </c>
      <c r="W48" s="81">
        <v>40.983439655921615</v>
      </c>
      <c r="X48" s="81">
        <v>23.005973858929693</v>
      </c>
      <c r="Y48" s="81">
        <v>27.444129753285679</v>
      </c>
      <c r="Z48" s="81">
        <v>31.330070106721593</v>
      </c>
      <c r="AA48" s="81">
        <v>21.563894934033939</v>
      </c>
      <c r="AB48" s="81">
        <v>19.727847780146014</v>
      </c>
      <c r="AC48" s="81">
        <v>220.75082303225753</v>
      </c>
      <c r="AD48" s="81">
        <v>37.160567892060918</v>
      </c>
      <c r="AE48" s="81">
        <v>29.418354268506057</v>
      </c>
      <c r="AF48" s="81">
        <v>24.605620171081867</v>
      </c>
      <c r="AG48" s="81">
        <v>22.167736956112005</v>
      </c>
      <c r="AH48" s="81">
        <v>15.532549378156244</v>
      </c>
      <c r="AI48" s="81">
        <v>43.688694032851998</v>
      </c>
      <c r="AJ48" s="81">
        <v>36.866687523687681</v>
      </c>
      <c r="AK48" s="81">
        <v>127.62728300404149</v>
      </c>
      <c r="AL48" s="81">
        <v>79.176532673810257</v>
      </c>
      <c r="AM48" s="81">
        <v>29.496986698437702</v>
      </c>
      <c r="AN48" s="81">
        <v>62.59046196897647</v>
      </c>
      <c r="AO48" s="81">
        <v>98.645842254970844</v>
      </c>
      <c r="AP48" s="81">
        <v>153.65745123566694</v>
      </c>
      <c r="AQ48" s="81">
        <v>49.15306927010063</v>
      </c>
      <c r="AR48" s="81">
        <v>282.55319707172856</v>
      </c>
      <c r="AS48" s="81">
        <v>42.86379095961987</v>
      </c>
      <c r="AT48" s="81">
        <v>18.732202689753283</v>
      </c>
      <c r="AU48" s="81">
        <v>23.478606972826068</v>
      </c>
      <c r="AV48" s="81">
        <v>56.615897574985198</v>
      </c>
      <c r="AW48" s="81">
        <v>49.074638288527488</v>
      </c>
      <c r="AX48" s="81">
        <v>15.403067440132606</v>
      </c>
      <c r="AY48" s="81">
        <v>34.501962208180778</v>
      </c>
      <c r="AZ48" s="81">
        <v>73.830536461705506</v>
      </c>
      <c r="BA48" s="81">
        <v>15.861316057090704</v>
      </c>
      <c r="BB48" s="81">
        <v>56.538313891705755</v>
      </c>
      <c r="BC48" s="81">
        <v>8.451641318189667</v>
      </c>
      <c r="BD48" s="81">
        <v>9.6958927319434238</v>
      </c>
      <c r="BE48" s="81">
        <v>27.519393498088455</v>
      </c>
      <c r="BF48" s="81">
        <v>37.735995298804887</v>
      </c>
      <c r="BG48" s="81">
        <v>28.79527727650143</v>
      </c>
      <c r="BH48" s="81">
        <v>26.830799000330316</v>
      </c>
      <c r="BI48" s="81">
        <v>18.085583369126859</v>
      </c>
      <c r="BJ48" s="81">
        <v>17.178682279644349</v>
      </c>
      <c r="BK48" s="81">
        <v>23.924266326055331</v>
      </c>
      <c r="BL48" s="81">
        <v>15.67710414659531</v>
      </c>
      <c r="BM48" s="81">
        <v>45.128592848986997</v>
      </c>
      <c r="BN48" s="81">
        <v>18.532489445690668</v>
      </c>
      <c r="BO48" s="81">
        <v>21.251673857449411</v>
      </c>
      <c r="BP48" s="81">
        <v>21.784021533247046</v>
      </c>
      <c r="BQ48" s="81">
        <v>28.27677600852159</v>
      </c>
      <c r="BR48" s="81">
        <v>23.269929752599374</v>
      </c>
    </row>
    <row r="49" spans="1:70" ht="15.75" x14ac:dyDescent="0.25">
      <c r="A49" s="80" t="s">
        <v>400</v>
      </c>
      <c r="B49" s="81">
        <v>34.577830189041755</v>
      </c>
      <c r="C49" s="81">
        <v>15.651201886076487</v>
      </c>
      <c r="D49" s="81">
        <v>112.72713764679546</v>
      </c>
      <c r="E49" s="81">
        <v>30.757939764860748</v>
      </c>
      <c r="F49" s="81">
        <v>397.07430634704389</v>
      </c>
      <c r="G49" s="81">
        <v>36.602823669173752</v>
      </c>
      <c r="H49" s="81">
        <v>34.934708078193893</v>
      </c>
      <c r="I49" s="81">
        <v>27.723243883179357</v>
      </c>
      <c r="J49" s="81">
        <v>202.47235700430954</v>
      </c>
      <c r="K49" s="81">
        <v>61.284040089675862</v>
      </c>
      <c r="L49" s="81">
        <v>137.84841096238068</v>
      </c>
      <c r="M49" s="81">
        <v>26.996061780934223</v>
      </c>
      <c r="N49" s="81">
        <v>27.875998853247733</v>
      </c>
      <c r="O49" s="81">
        <v>59.210960345095231</v>
      </c>
      <c r="P49" s="81">
        <v>30.808259094421565</v>
      </c>
      <c r="Q49" s="81">
        <v>40.238056279417734</v>
      </c>
      <c r="R49" s="81">
        <v>50.68228584639607</v>
      </c>
      <c r="S49" s="81">
        <v>28.34681621906746</v>
      </c>
      <c r="T49" s="81">
        <v>94.0592529608885</v>
      </c>
      <c r="U49" s="81">
        <v>65.334236342577526</v>
      </c>
      <c r="V49" s="81">
        <v>29.867824692018122</v>
      </c>
      <c r="W49" s="81">
        <v>40.767385533626708</v>
      </c>
      <c r="X49" s="81">
        <v>22.5618664357971</v>
      </c>
      <c r="Y49" s="81">
        <v>27.853821970803576</v>
      </c>
      <c r="Z49" s="81">
        <v>31.479628968705345</v>
      </c>
      <c r="AA49" s="81">
        <v>21.562534483782319</v>
      </c>
      <c r="AB49" s="81">
        <v>19.413125896924349</v>
      </c>
      <c r="AC49" s="81">
        <v>234.44870394093221</v>
      </c>
      <c r="AD49" s="81">
        <v>46.343542374740743</v>
      </c>
      <c r="AE49" s="81">
        <v>28.98871121570091</v>
      </c>
      <c r="AF49" s="81">
        <v>24.858056098730202</v>
      </c>
      <c r="AG49" s="81">
        <v>22.681187357599818</v>
      </c>
      <c r="AH49" s="81">
        <v>15.56245009425545</v>
      </c>
      <c r="AI49" s="81">
        <v>39.397894742155501</v>
      </c>
      <c r="AJ49" s="81">
        <v>38.46352203005997</v>
      </c>
      <c r="AK49" s="81">
        <v>130.33496425646263</v>
      </c>
      <c r="AL49" s="81">
        <v>79.284959833525832</v>
      </c>
      <c r="AM49" s="81">
        <v>30.066135926705538</v>
      </c>
      <c r="AN49" s="81">
        <v>59.933369353171472</v>
      </c>
      <c r="AO49" s="81">
        <v>97.51370789084622</v>
      </c>
      <c r="AP49" s="81">
        <v>162.48142779513401</v>
      </c>
      <c r="AQ49" s="81">
        <v>51.70939057054273</v>
      </c>
      <c r="AR49" s="81">
        <v>288.26087663399358</v>
      </c>
      <c r="AS49" s="81">
        <v>42.70128389678986</v>
      </c>
      <c r="AT49" s="81">
        <v>18.382204932032593</v>
      </c>
      <c r="AU49" s="81">
        <v>23.393529507223651</v>
      </c>
      <c r="AV49" s="81">
        <v>53.568266941926105</v>
      </c>
      <c r="AW49" s="81">
        <v>50.719982639812358</v>
      </c>
      <c r="AX49" s="81">
        <v>18.157394300809159</v>
      </c>
      <c r="AY49" s="81">
        <v>34.392317829060474</v>
      </c>
      <c r="AZ49" s="81">
        <v>69.967271276449736</v>
      </c>
      <c r="BA49" s="81">
        <v>15.832472874638922</v>
      </c>
      <c r="BB49" s="81">
        <v>53.302895990289805</v>
      </c>
      <c r="BC49" s="81">
        <v>8.5702066526337326</v>
      </c>
      <c r="BD49" s="81">
        <v>9.6057146079785909</v>
      </c>
      <c r="BE49" s="81">
        <v>29.74462766042868</v>
      </c>
      <c r="BF49" s="81">
        <v>37.875546608009579</v>
      </c>
      <c r="BG49" s="81">
        <v>28.63313698048637</v>
      </c>
      <c r="BH49" s="81">
        <v>26.848197043646152</v>
      </c>
      <c r="BI49" s="81">
        <v>17.991632715246812</v>
      </c>
      <c r="BJ49" s="81">
        <v>17.696860341831336</v>
      </c>
      <c r="BK49" s="81">
        <v>27.606494407555019</v>
      </c>
      <c r="BL49" s="81">
        <v>16.864177743715928</v>
      </c>
      <c r="BM49" s="81">
        <v>50.559912185489921</v>
      </c>
      <c r="BN49" s="81">
        <v>18.042846914395344</v>
      </c>
      <c r="BO49" s="81">
        <v>22.042886510102125</v>
      </c>
      <c r="BP49" s="81">
        <v>20.968790254274953</v>
      </c>
      <c r="BQ49" s="81">
        <v>28.336679319694316</v>
      </c>
      <c r="BR49" s="81">
        <v>21.53839397844752</v>
      </c>
    </row>
    <row r="50" spans="1:70" ht="15.75" x14ac:dyDescent="0.25">
      <c r="A50" s="80" t="s">
        <v>401</v>
      </c>
      <c r="B50" s="81">
        <v>35.163225126581004</v>
      </c>
      <c r="C50" s="81">
        <v>13.464983574590189</v>
      </c>
      <c r="D50" s="81">
        <v>131.04215200633894</v>
      </c>
      <c r="E50" s="81">
        <v>30.164989690143194</v>
      </c>
      <c r="F50" s="81">
        <v>468.48449207153936</v>
      </c>
      <c r="G50" s="81">
        <v>36.770399101125676</v>
      </c>
      <c r="H50" s="81">
        <v>35.999571925607242</v>
      </c>
      <c r="I50" s="81">
        <v>27.965743392898375</v>
      </c>
      <c r="J50" s="81">
        <v>173.05880397245241</v>
      </c>
      <c r="K50" s="81">
        <v>62.479648586482639</v>
      </c>
      <c r="L50" s="81">
        <v>141.70791164369348</v>
      </c>
      <c r="M50" s="81">
        <v>25.808085282026166</v>
      </c>
      <c r="N50" s="81">
        <v>27.765934995562564</v>
      </c>
      <c r="O50" s="81">
        <v>57.166779991282198</v>
      </c>
      <c r="P50" s="81">
        <v>31.167314236360134</v>
      </c>
      <c r="Q50" s="81">
        <v>41.121000956011798</v>
      </c>
      <c r="R50" s="81">
        <v>52.383004400092524</v>
      </c>
      <c r="S50" s="81">
        <v>28.409880885691688</v>
      </c>
      <c r="T50" s="81">
        <v>105.56682537936604</v>
      </c>
      <c r="U50" s="81">
        <v>63.962226487209968</v>
      </c>
      <c r="V50" s="81">
        <v>30.223827825809849</v>
      </c>
      <c r="W50" s="81">
        <v>41.5193607743009</v>
      </c>
      <c r="X50" s="81">
        <v>23.012970115716662</v>
      </c>
      <c r="Y50" s="81">
        <v>28.99150431685586</v>
      </c>
      <c r="Z50" s="81">
        <v>31.585606220861727</v>
      </c>
      <c r="AA50" s="81">
        <v>21.743364891071774</v>
      </c>
      <c r="AB50" s="81">
        <v>20.335686544350647</v>
      </c>
      <c r="AC50" s="81">
        <v>218.19649651768944</v>
      </c>
      <c r="AD50" s="81">
        <v>43.393709460542631</v>
      </c>
      <c r="AE50" s="81">
        <v>28.188267297897958</v>
      </c>
      <c r="AF50" s="81">
        <v>25.536505094275064</v>
      </c>
      <c r="AG50" s="81">
        <v>23.359815721737395</v>
      </c>
      <c r="AH50" s="81">
        <v>16.084489811356015</v>
      </c>
      <c r="AI50" s="81">
        <v>44.493729415771618</v>
      </c>
      <c r="AJ50" s="81">
        <v>38.897756347310604</v>
      </c>
      <c r="AK50" s="81">
        <v>143.21861796264471</v>
      </c>
      <c r="AL50" s="81">
        <v>76.214725932830163</v>
      </c>
      <c r="AM50" s="81">
        <v>30.613686057913984</v>
      </c>
      <c r="AN50" s="81">
        <v>61.489135988903023</v>
      </c>
      <c r="AO50" s="81">
        <v>98.391495431922266</v>
      </c>
      <c r="AP50" s="81">
        <v>158.56390365303349</v>
      </c>
      <c r="AQ50" s="81">
        <v>51.120748906678173</v>
      </c>
      <c r="AR50" s="81">
        <v>295.56881211291102</v>
      </c>
      <c r="AS50" s="81">
        <v>43.411851997208494</v>
      </c>
      <c r="AT50" s="81">
        <v>19.917361678487325</v>
      </c>
      <c r="AU50" s="81">
        <v>25.009188998680528</v>
      </c>
      <c r="AV50" s="81">
        <v>56.740246701061231</v>
      </c>
      <c r="AW50" s="81">
        <v>53.212935727501176</v>
      </c>
      <c r="AX50" s="81">
        <v>18.528227842263608</v>
      </c>
      <c r="AY50" s="81">
        <v>33.081333577203736</v>
      </c>
      <c r="AZ50" s="81">
        <v>72.88804941120101</v>
      </c>
      <c r="BA50" s="81">
        <v>16.498150978461531</v>
      </c>
      <c r="BB50" s="81">
        <v>53.228542278566493</v>
      </c>
      <c r="BC50" s="81">
        <v>9.132409956668404</v>
      </c>
      <c r="BD50" s="81">
        <v>9.4055174421110674</v>
      </c>
      <c r="BE50" s="81">
        <v>28.626582124041292</v>
      </c>
      <c r="BF50" s="81">
        <v>38.75288457305863</v>
      </c>
      <c r="BG50" s="81">
        <v>29.713406493386696</v>
      </c>
      <c r="BH50" s="81">
        <v>27.003033304761583</v>
      </c>
      <c r="BI50" s="81">
        <v>17.636614899920922</v>
      </c>
      <c r="BJ50" s="81">
        <v>17.824720279472629</v>
      </c>
      <c r="BK50" s="81">
        <v>25.932759226265045</v>
      </c>
      <c r="BL50" s="81">
        <v>17.1305121408944</v>
      </c>
      <c r="BM50" s="81">
        <v>54.835717697197907</v>
      </c>
      <c r="BN50" s="81">
        <v>16.82506739233974</v>
      </c>
      <c r="BO50" s="81">
        <v>22.511839514303357</v>
      </c>
      <c r="BP50" s="81">
        <v>24.719338255746507</v>
      </c>
      <c r="BQ50" s="81">
        <v>27.637883336505269</v>
      </c>
      <c r="BR50" s="81">
        <v>21.417537220997719</v>
      </c>
    </row>
    <row r="51" spans="1:70" s="89" customFormat="1" ht="15.75" x14ac:dyDescent="0.25">
      <c r="A51" s="80" t="s">
        <v>402</v>
      </c>
      <c r="B51" s="81">
        <v>35.687030660617175</v>
      </c>
      <c r="C51" s="81">
        <v>11.32361258078158</v>
      </c>
      <c r="D51" s="81">
        <v>176.30126430981332</v>
      </c>
      <c r="E51" s="81">
        <v>30.53919678490589</v>
      </c>
      <c r="F51" s="81">
        <v>895.4586089047508</v>
      </c>
      <c r="G51" s="81">
        <v>36.462525999596203</v>
      </c>
      <c r="H51" s="81">
        <v>37.610126475034939</v>
      </c>
      <c r="I51" s="81">
        <v>28.230907325808737</v>
      </c>
      <c r="J51" s="81">
        <v>150.66062809189046</v>
      </c>
      <c r="K51" s="81">
        <v>57.704505690392978</v>
      </c>
      <c r="L51" s="81">
        <v>146.86242009410677</v>
      </c>
      <c r="M51" s="81">
        <v>25.379895240306652</v>
      </c>
      <c r="N51" s="81">
        <v>29.263489097819662</v>
      </c>
      <c r="O51" s="81">
        <v>58.291421827573565</v>
      </c>
      <c r="P51" s="81">
        <v>32.572103300731378</v>
      </c>
      <c r="Q51" s="81">
        <v>42.438056732488732</v>
      </c>
      <c r="R51" s="81">
        <v>53.309921927430388</v>
      </c>
      <c r="S51" s="81">
        <v>29.929105102180365</v>
      </c>
      <c r="T51" s="81">
        <v>94.302908646313611</v>
      </c>
      <c r="U51" s="81">
        <v>64.394874942005217</v>
      </c>
      <c r="V51" s="81">
        <v>30.650089536241918</v>
      </c>
      <c r="W51" s="81">
        <v>43.071672077329019</v>
      </c>
      <c r="X51" s="81">
        <v>24.27915320814466</v>
      </c>
      <c r="Y51" s="81">
        <v>29.358258491258454</v>
      </c>
      <c r="Z51" s="81">
        <v>30.475549903571189</v>
      </c>
      <c r="AA51" s="81">
        <v>21.617597367572088</v>
      </c>
      <c r="AB51" s="81">
        <v>19.972417580027308</v>
      </c>
      <c r="AC51" s="81">
        <v>259.40862860256408</v>
      </c>
      <c r="AD51" s="81">
        <v>42.207761820610564</v>
      </c>
      <c r="AE51" s="81">
        <v>29.209160104954059</v>
      </c>
      <c r="AF51" s="81">
        <v>26.603030071455354</v>
      </c>
      <c r="AG51" s="81">
        <v>23.569079386235856</v>
      </c>
      <c r="AH51" s="81">
        <v>15.828734445739924</v>
      </c>
      <c r="AI51" s="81">
        <v>48.069134304152698</v>
      </c>
      <c r="AJ51" s="81">
        <v>43.555295400313987</v>
      </c>
      <c r="AK51" s="81">
        <v>154.44209657900507</v>
      </c>
      <c r="AL51" s="81">
        <v>79.729164936600583</v>
      </c>
      <c r="AM51" s="81">
        <v>30.782144655367421</v>
      </c>
      <c r="AN51" s="81">
        <v>68.927692356790942</v>
      </c>
      <c r="AO51" s="81">
        <v>94.993244370676877</v>
      </c>
      <c r="AP51" s="81">
        <v>174.51445082783843</v>
      </c>
      <c r="AQ51" s="81">
        <v>51.693947118790412</v>
      </c>
      <c r="AR51" s="81">
        <v>291.94362265329283</v>
      </c>
      <c r="AS51" s="81">
        <v>42.327054868346515</v>
      </c>
      <c r="AT51" s="81">
        <v>19.655014346789461</v>
      </c>
      <c r="AU51" s="81">
        <v>24.11621533660303</v>
      </c>
      <c r="AV51" s="81">
        <v>61.970746482058246</v>
      </c>
      <c r="AW51" s="81">
        <v>52.445981482089707</v>
      </c>
      <c r="AX51" s="81">
        <v>18.607584679182164</v>
      </c>
      <c r="AY51" s="81">
        <v>31.933193330252966</v>
      </c>
      <c r="AZ51" s="81">
        <v>72.343278292252165</v>
      </c>
      <c r="BA51" s="81">
        <v>16.69233122092243</v>
      </c>
      <c r="BB51" s="81">
        <v>59.01369122763964</v>
      </c>
      <c r="BC51" s="81">
        <v>9.0703383712508678</v>
      </c>
      <c r="BD51" s="81">
        <v>9.4682550818540161</v>
      </c>
      <c r="BE51" s="81">
        <v>29.548536059373184</v>
      </c>
      <c r="BF51" s="81">
        <v>38.788071176809815</v>
      </c>
      <c r="BG51" s="81">
        <v>29.689056962400578</v>
      </c>
      <c r="BH51" s="81">
        <v>28.111128394804211</v>
      </c>
      <c r="BI51" s="81">
        <v>17.355744012462434</v>
      </c>
      <c r="BJ51" s="81">
        <v>17.463347894192523</v>
      </c>
      <c r="BK51" s="81">
        <v>24.497756972548167</v>
      </c>
      <c r="BL51" s="81">
        <v>16.281999911841183</v>
      </c>
      <c r="BM51" s="81">
        <v>56.912248970052588</v>
      </c>
      <c r="BN51" s="81">
        <v>17.780517430757161</v>
      </c>
      <c r="BO51" s="81">
        <v>21.115860234203307</v>
      </c>
      <c r="BP51" s="81">
        <v>24.168145414187265</v>
      </c>
      <c r="BQ51" s="81">
        <v>28.756976353260146</v>
      </c>
      <c r="BR51" s="81">
        <v>21.905110449815851</v>
      </c>
    </row>
    <row r="52" spans="1:70" ht="15.75" x14ac:dyDescent="0.25">
      <c r="A52" s="87" t="s">
        <v>484</v>
      </c>
      <c r="B52" s="88">
        <f>AVERAGE(B48:B51)</f>
        <v>34.999373603076428</v>
      </c>
      <c r="C52" s="88">
        <f t="shared" ref="C52:BN52" si="9">AVERAGE(C48:C51)</f>
        <v>14.174730454554856</v>
      </c>
      <c r="D52" s="88">
        <f t="shared" si="9"/>
        <v>131.98229790494361</v>
      </c>
      <c r="E52" s="88">
        <f t="shared" si="9"/>
        <v>32.021970699539857</v>
      </c>
      <c r="F52" s="88">
        <f t="shared" si="9"/>
        <v>504.56646270467309</v>
      </c>
      <c r="G52" s="88">
        <f t="shared" si="9"/>
        <v>36.190053395177969</v>
      </c>
      <c r="H52" s="88">
        <f t="shared" si="9"/>
        <v>35.416379621419082</v>
      </c>
      <c r="I52" s="88">
        <f t="shared" si="9"/>
        <v>28.298887853044924</v>
      </c>
      <c r="J52" s="88">
        <f t="shared" si="9"/>
        <v>209.29672335129362</v>
      </c>
      <c r="K52" s="88">
        <f t="shared" si="9"/>
        <v>61.067393330442798</v>
      </c>
      <c r="L52" s="88">
        <f t="shared" si="9"/>
        <v>140.62697521019459</v>
      </c>
      <c r="M52" s="88">
        <f t="shared" si="9"/>
        <v>26.703161581635506</v>
      </c>
      <c r="N52" s="88">
        <f t="shared" si="9"/>
        <v>28.61772548539841</v>
      </c>
      <c r="O52" s="88">
        <f t="shared" si="9"/>
        <v>58.876298406804544</v>
      </c>
      <c r="P52" s="88">
        <f t="shared" si="9"/>
        <v>31.13310503709571</v>
      </c>
      <c r="Q52" s="88">
        <f t="shared" si="9"/>
        <v>41.267352596022981</v>
      </c>
      <c r="R52" s="88">
        <f t="shared" si="9"/>
        <v>51.679412347139269</v>
      </c>
      <c r="S52" s="88">
        <f t="shared" si="9"/>
        <v>29.130917624529715</v>
      </c>
      <c r="T52" s="88">
        <f t="shared" si="9"/>
        <v>96.9278894954912</v>
      </c>
      <c r="U52" s="88">
        <f t="shared" si="9"/>
        <v>65.678721328657858</v>
      </c>
      <c r="V52" s="88">
        <f t="shared" si="9"/>
        <v>30.303300555408637</v>
      </c>
      <c r="W52" s="88">
        <f t="shared" si="9"/>
        <v>41.585464510294564</v>
      </c>
      <c r="X52" s="88">
        <f t="shared" si="9"/>
        <v>23.214990904647031</v>
      </c>
      <c r="Y52" s="88">
        <f t="shared" si="9"/>
        <v>28.411928633050891</v>
      </c>
      <c r="Z52" s="88">
        <f t="shared" si="9"/>
        <v>31.217713799964962</v>
      </c>
      <c r="AA52" s="88">
        <f t="shared" si="9"/>
        <v>21.62184791911503</v>
      </c>
      <c r="AB52" s="88">
        <f t="shared" si="9"/>
        <v>19.862269450362081</v>
      </c>
      <c r="AC52" s="88">
        <f t="shared" si="9"/>
        <v>233.20116302336083</v>
      </c>
      <c r="AD52" s="88">
        <f t="shared" si="9"/>
        <v>42.27639538698871</v>
      </c>
      <c r="AE52" s="88">
        <f t="shared" si="9"/>
        <v>28.951123221764746</v>
      </c>
      <c r="AF52" s="88">
        <f t="shared" si="9"/>
        <v>25.400802858885619</v>
      </c>
      <c r="AG52" s="88">
        <f t="shared" si="9"/>
        <v>22.944454855421267</v>
      </c>
      <c r="AH52" s="88">
        <f t="shared" si="9"/>
        <v>15.752055932376908</v>
      </c>
      <c r="AI52" s="88">
        <f t="shared" si="9"/>
        <v>43.912363123732952</v>
      </c>
      <c r="AJ52" s="88">
        <f t="shared" si="9"/>
        <v>39.445815325343062</v>
      </c>
      <c r="AK52" s="88">
        <f t="shared" si="9"/>
        <v>138.90574045053847</v>
      </c>
      <c r="AL52" s="88">
        <f t="shared" si="9"/>
        <v>78.601345844191712</v>
      </c>
      <c r="AM52" s="88">
        <f t="shared" si="9"/>
        <v>30.239738334606159</v>
      </c>
      <c r="AN52" s="88">
        <f t="shared" si="9"/>
        <v>63.235164916960478</v>
      </c>
      <c r="AO52" s="88">
        <f t="shared" si="9"/>
        <v>97.386072487104059</v>
      </c>
      <c r="AP52" s="88">
        <f t="shared" si="9"/>
        <v>162.3043083779182</v>
      </c>
      <c r="AQ52" s="88">
        <f t="shared" si="9"/>
        <v>50.919288966527994</v>
      </c>
      <c r="AR52" s="88">
        <f t="shared" si="9"/>
        <v>289.5816271179815</v>
      </c>
      <c r="AS52" s="88">
        <f t="shared" si="9"/>
        <v>42.825995430491183</v>
      </c>
      <c r="AT52" s="88">
        <f t="shared" si="9"/>
        <v>19.171695911765664</v>
      </c>
      <c r="AU52" s="88">
        <f t="shared" si="9"/>
        <v>23.99938520383332</v>
      </c>
      <c r="AV52" s="88">
        <f t="shared" si="9"/>
        <v>57.223789425007695</v>
      </c>
      <c r="AW52" s="88">
        <f t="shared" si="9"/>
        <v>51.363384534482684</v>
      </c>
      <c r="AX52" s="88">
        <f t="shared" si="9"/>
        <v>17.674068565596883</v>
      </c>
      <c r="AY52" s="88">
        <f t="shared" si="9"/>
        <v>33.477201736174493</v>
      </c>
      <c r="AZ52" s="88">
        <f t="shared" si="9"/>
        <v>72.257283860402111</v>
      </c>
      <c r="BA52" s="88">
        <f t="shared" si="9"/>
        <v>16.221067782778398</v>
      </c>
      <c r="BB52" s="88">
        <f t="shared" si="9"/>
        <v>55.520860847050422</v>
      </c>
      <c r="BC52" s="88">
        <f t="shared" si="9"/>
        <v>8.8061490746856688</v>
      </c>
      <c r="BD52" s="88">
        <f t="shared" si="9"/>
        <v>9.5438449659717755</v>
      </c>
      <c r="BE52" s="88">
        <f t="shared" si="9"/>
        <v>28.859784835482905</v>
      </c>
      <c r="BF52" s="88">
        <f t="shared" si="9"/>
        <v>38.288124414170724</v>
      </c>
      <c r="BG52" s="88">
        <f t="shared" si="9"/>
        <v>29.207719428193769</v>
      </c>
      <c r="BH52" s="88">
        <f t="shared" si="9"/>
        <v>27.198289435885567</v>
      </c>
      <c r="BI52" s="88">
        <f t="shared" si="9"/>
        <v>17.767393749189257</v>
      </c>
      <c r="BJ52" s="88">
        <f t="shared" si="9"/>
        <v>17.54090269878521</v>
      </c>
      <c r="BK52" s="88">
        <f t="shared" si="9"/>
        <v>25.490319233105893</v>
      </c>
      <c r="BL52" s="88">
        <f t="shared" si="9"/>
        <v>16.488448485761705</v>
      </c>
      <c r="BM52" s="88">
        <f t="shared" si="9"/>
        <v>51.859117925431853</v>
      </c>
      <c r="BN52" s="88">
        <f t="shared" si="9"/>
        <v>17.795230295795729</v>
      </c>
      <c r="BO52" s="88">
        <f>AVERAGE(BO48:BO51)</f>
        <v>21.730565029014553</v>
      </c>
      <c r="BP52" s="88">
        <f>AVERAGE(BP48:BP51)</f>
        <v>22.910073864363941</v>
      </c>
      <c r="BQ52" s="88">
        <f>AVERAGE(BQ48:BQ51)</f>
        <v>28.252078754495329</v>
      </c>
      <c r="BR52" s="88">
        <f>AVERAGE(BR48:BR51)</f>
        <v>22.032742850465116</v>
      </c>
    </row>
    <row r="53" spans="1:70" ht="15.75" x14ac:dyDescent="0.25">
      <c r="A53" s="80" t="s">
        <v>403</v>
      </c>
      <c r="B53" s="81">
        <v>35.787139312983044</v>
      </c>
      <c r="C53" s="81">
        <v>12.80711393012996</v>
      </c>
      <c r="D53" s="81">
        <v>79.707069194441345</v>
      </c>
      <c r="E53" s="81">
        <v>28.450860428232037</v>
      </c>
      <c r="F53" s="81">
        <v>367.16404266473364</v>
      </c>
      <c r="G53" s="81">
        <v>36.813171816553066</v>
      </c>
      <c r="H53" s="81">
        <v>35.11800671090657</v>
      </c>
      <c r="I53" s="81">
        <v>27.521764531263525</v>
      </c>
      <c r="J53" s="81">
        <v>152.39976858928682</v>
      </c>
      <c r="K53" s="81">
        <v>57.423585234817047</v>
      </c>
      <c r="L53" s="81">
        <v>154.39784782623605</v>
      </c>
      <c r="M53" s="81">
        <v>25.943161418245687</v>
      </c>
      <c r="N53" s="81">
        <v>28.923343503847448</v>
      </c>
      <c r="O53" s="81">
        <v>62.211147439454137</v>
      </c>
      <c r="P53" s="81">
        <v>30.595409779554753</v>
      </c>
      <c r="Q53" s="81">
        <v>43.807378131048743</v>
      </c>
      <c r="R53" s="81">
        <v>52.418115631456722</v>
      </c>
      <c r="S53" s="81">
        <v>30.818777178073109</v>
      </c>
      <c r="T53" s="81">
        <v>94.727508335574427</v>
      </c>
      <c r="U53" s="81">
        <v>64.969432161675726</v>
      </c>
      <c r="V53" s="81">
        <v>31.02892234162848</v>
      </c>
      <c r="W53" s="81">
        <v>41.899501575989824</v>
      </c>
      <c r="X53" s="81">
        <v>23.647789382899781</v>
      </c>
      <c r="Y53" s="81">
        <v>28.558016258382938</v>
      </c>
      <c r="Z53" s="81">
        <v>30.903518170411466</v>
      </c>
      <c r="AA53" s="81">
        <v>21.880621407434571</v>
      </c>
      <c r="AB53" s="81">
        <v>20.371532483743728</v>
      </c>
      <c r="AC53" s="81">
        <v>215.50233282813463</v>
      </c>
      <c r="AD53" s="81">
        <v>34.969186522747876</v>
      </c>
      <c r="AE53" s="81">
        <v>28.131113041921623</v>
      </c>
      <c r="AF53" s="81">
        <v>25.899344194652215</v>
      </c>
      <c r="AG53" s="81">
        <v>24.076377944808506</v>
      </c>
      <c r="AH53" s="81">
        <v>16.518163001292493</v>
      </c>
      <c r="AI53" s="81">
        <v>45.074600124010637</v>
      </c>
      <c r="AJ53" s="81">
        <v>42.143657889884096</v>
      </c>
      <c r="AK53" s="81">
        <v>123.83757536356458</v>
      </c>
      <c r="AL53" s="81">
        <v>83.925895865802886</v>
      </c>
      <c r="AM53" s="81">
        <v>31.450310228175034</v>
      </c>
      <c r="AN53" s="81">
        <v>67.279012265327935</v>
      </c>
      <c r="AO53" s="81">
        <v>95.644586317506366</v>
      </c>
      <c r="AP53" s="81">
        <v>155.04621633894081</v>
      </c>
      <c r="AQ53" s="81">
        <v>55.134930104566628</v>
      </c>
      <c r="AR53" s="81">
        <v>295.64669127523229</v>
      </c>
      <c r="AS53" s="81">
        <v>43.7154993553645</v>
      </c>
      <c r="AT53" s="81">
        <v>18.837136968482216</v>
      </c>
      <c r="AU53" s="81">
        <v>22.98584336870891</v>
      </c>
      <c r="AV53" s="81">
        <v>63.296486362227164</v>
      </c>
      <c r="AW53" s="81">
        <v>54.641589299740311</v>
      </c>
      <c r="AX53" s="81">
        <v>17.764632587712654</v>
      </c>
      <c r="AY53" s="81">
        <v>33.291323846342884</v>
      </c>
      <c r="AZ53" s="81">
        <v>70.729987603357188</v>
      </c>
      <c r="BA53" s="81">
        <v>16.462396471497129</v>
      </c>
      <c r="BB53" s="81">
        <v>53.471924314820669</v>
      </c>
      <c r="BC53" s="81">
        <v>9.6556600062435152</v>
      </c>
      <c r="BD53" s="81">
        <v>9.1909906658949563</v>
      </c>
      <c r="BE53" s="81">
        <v>30.468528011004096</v>
      </c>
      <c r="BF53" s="81">
        <v>38.962912146012108</v>
      </c>
      <c r="BG53" s="81">
        <v>30.280215727871667</v>
      </c>
      <c r="BH53" s="81">
        <v>28.743754994811368</v>
      </c>
      <c r="BI53" s="81">
        <v>16.938342224496228</v>
      </c>
      <c r="BJ53" s="81">
        <v>16.656262827119519</v>
      </c>
      <c r="BK53" s="81">
        <v>22.707493266563038</v>
      </c>
      <c r="BL53" s="81">
        <v>15.978629750410306</v>
      </c>
      <c r="BM53" s="81">
        <v>50.941150174094552</v>
      </c>
      <c r="BN53" s="81">
        <v>18.528858961370226</v>
      </c>
      <c r="BO53" s="81">
        <v>21.908198988439725</v>
      </c>
      <c r="BP53" s="81">
        <v>20.847155859742088</v>
      </c>
      <c r="BQ53" s="81">
        <v>29.856135080652166</v>
      </c>
      <c r="BR53" s="81">
        <v>22.532493250494692</v>
      </c>
    </row>
    <row r="54" spans="1:70" ht="15.75" x14ac:dyDescent="0.25">
      <c r="A54" s="80" t="s">
        <v>404</v>
      </c>
      <c r="B54" s="81">
        <v>35.801467705278903</v>
      </c>
      <c r="C54" s="81">
        <v>14.888102974394958</v>
      </c>
      <c r="D54" s="81">
        <v>140.44615848964492</v>
      </c>
      <c r="E54" s="81">
        <v>29.609907593836631</v>
      </c>
      <c r="F54" s="81">
        <v>581.20664287142745</v>
      </c>
      <c r="G54" s="81">
        <v>36.747832597005676</v>
      </c>
      <c r="H54" s="81">
        <v>36.090535875623253</v>
      </c>
      <c r="I54" s="81">
        <v>28.943040336060804</v>
      </c>
      <c r="J54" s="81">
        <v>180.88643901050412</v>
      </c>
      <c r="K54" s="81">
        <v>59.268975279405566</v>
      </c>
      <c r="L54" s="81">
        <v>165.51241171573804</v>
      </c>
      <c r="M54" s="81">
        <v>28.212422988853991</v>
      </c>
      <c r="N54" s="81">
        <v>27.290884468989773</v>
      </c>
      <c r="O54" s="81">
        <v>61.310962332284362</v>
      </c>
      <c r="P54" s="81">
        <v>28.739793165368425</v>
      </c>
      <c r="Q54" s="81">
        <v>43.525960308351301</v>
      </c>
      <c r="R54" s="81">
        <v>51.10191554130887</v>
      </c>
      <c r="S54" s="81">
        <v>31.718070372639588</v>
      </c>
      <c r="T54" s="81">
        <v>87.50192782694225</v>
      </c>
      <c r="U54" s="81">
        <v>63.6314428299303</v>
      </c>
      <c r="V54" s="81">
        <v>32.695333336150817</v>
      </c>
      <c r="W54" s="81">
        <v>42.050737814327817</v>
      </c>
      <c r="X54" s="81">
        <v>23.712607967213735</v>
      </c>
      <c r="Y54" s="81">
        <v>27.783439564132994</v>
      </c>
      <c r="Z54" s="81">
        <v>30.88672487906052</v>
      </c>
      <c r="AA54" s="81">
        <v>22.488946914795424</v>
      </c>
      <c r="AB54" s="81">
        <v>20.098814185600762</v>
      </c>
      <c r="AC54" s="81">
        <v>282.79906985003095</v>
      </c>
      <c r="AD54" s="81">
        <v>44.613747780109321</v>
      </c>
      <c r="AE54" s="81">
        <v>28.521693267151708</v>
      </c>
      <c r="AF54" s="81">
        <v>26.073742356205088</v>
      </c>
      <c r="AG54" s="81">
        <v>24.157301212099178</v>
      </c>
      <c r="AH54" s="81">
        <v>16.85874197861272</v>
      </c>
      <c r="AI54" s="81">
        <v>46.602266865929948</v>
      </c>
      <c r="AJ54" s="81">
        <v>40.441988305351998</v>
      </c>
      <c r="AK54" s="81">
        <v>100.32426257250214</v>
      </c>
      <c r="AL54" s="81">
        <v>84.221147865700502</v>
      </c>
      <c r="AM54" s="81">
        <v>32.32270302288633</v>
      </c>
      <c r="AN54" s="81">
        <v>68.864364246210343</v>
      </c>
      <c r="AO54" s="81">
        <v>95.755185047506103</v>
      </c>
      <c r="AP54" s="81">
        <v>161.88807917583642</v>
      </c>
      <c r="AQ54" s="81">
        <v>54.926901217082815</v>
      </c>
      <c r="AR54" s="81">
        <v>307.29676017740849</v>
      </c>
      <c r="AS54" s="81">
        <v>42.925819663242677</v>
      </c>
      <c r="AT54" s="81">
        <v>18.486467989828014</v>
      </c>
      <c r="AU54" s="81">
        <v>22.585966523575188</v>
      </c>
      <c r="AV54" s="81">
        <v>65.929651015787414</v>
      </c>
      <c r="AW54" s="81">
        <v>55.604008500426865</v>
      </c>
      <c r="AX54" s="81">
        <v>17.612082505884221</v>
      </c>
      <c r="AY54" s="81">
        <v>37.655617708767394</v>
      </c>
      <c r="AZ54" s="81">
        <v>67.654686842702958</v>
      </c>
      <c r="BA54" s="81">
        <v>17.04294909924187</v>
      </c>
      <c r="BB54" s="81">
        <v>58.326064690099479</v>
      </c>
      <c r="BC54" s="81">
        <v>9.4225888409071974</v>
      </c>
      <c r="BD54" s="81">
        <v>8.9456397035048258</v>
      </c>
      <c r="BE54" s="81">
        <v>31.445833634054424</v>
      </c>
      <c r="BF54" s="81">
        <v>38.049572252074441</v>
      </c>
      <c r="BG54" s="81">
        <v>30.395385198018467</v>
      </c>
      <c r="BH54" s="81">
        <v>28.710867511210637</v>
      </c>
      <c r="BI54" s="81">
        <v>17.305787564174285</v>
      </c>
      <c r="BJ54" s="81">
        <v>17.315816672779803</v>
      </c>
      <c r="BK54" s="81">
        <v>24.091319231010832</v>
      </c>
      <c r="BL54" s="81">
        <v>14.792014452049246</v>
      </c>
      <c r="BM54" s="81">
        <v>53.654666272896442</v>
      </c>
      <c r="BN54" s="81">
        <v>19.012047415098309</v>
      </c>
      <c r="BO54" s="81">
        <v>21.280777135992096</v>
      </c>
      <c r="BP54" s="81">
        <v>21.627464969132664</v>
      </c>
      <c r="BQ54" s="81">
        <v>31.27097443738085</v>
      </c>
      <c r="BR54" s="81">
        <v>23.149317128650857</v>
      </c>
    </row>
    <row r="55" spans="1:70" ht="15.75" x14ac:dyDescent="0.25">
      <c r="A55" s="80" t="s">
        <v>405</v>
      </c>
      <c r="B55" s="81">
        <v>36.058445867139532</v>
      </c>
      <c r="C55" s="81">
        <v>15.755078950600156</v>
      </c>
      <c r="D55" s="81">
        <v>180.63292131997869</v>
      </c>
      <c r="E55" s="81">
        <v>28.961662780160697</v>
      </c>
      <c r="F55" s="81">
        <v>707.17744745806704</v>
      </c>
      <c r="G55" s="81">
        <v>37.169360174408887</v>
      </c>
      <c r="H55" s="81">
        <v>38.375124377311813</v>
      </c>
      <c r="I55" s="81">
        <v>28.371959382850104</v>
      </c>
      <c r="J55" s="81">
        <v>170.33202542270806</v>
      </c>
      <c r="K55" s="81">
        <v>57.277488219961811</v>
      </c>
      <c r="L55" s="81">
        <v>150.84619343415329</v>
      </c>
      <c r="M55" s="81">
        <v>28.332465154419346</v>
      </c>
      <c r="N55" s="81">
        <v>28.035583386612839</v>
      </c>
      <c r="O55" s="81">
        <v>62.013969984991711</v>
      </c>
      <c r="P55" s="81">
        <v>30.600324175530538</v>
      </c>
      <c r="Q55" s="81">
        <v>44.693669688398764</v>
      </c>
      <c r="R55" s="81">
        <v>52.631535347893596</v>
      </c>
      <c r="S55" s="81">
        <v>32.101376598749624</v>
      </c>
      <c r="T55" s="81">
        <v>87.656416576283348</v>
      </c>
      <c r="U55" s="81">
        <v>63.984264388088199</v>
      </c>
      <c r="V55" s="81">
        <v>32.953633497666274</v>
      </c>
      <c r="W55" s="81">
        <v>41.117005700359016</v>
      </c>
      <c r="X55" s="81">
        <v>23.664256957632457</v>
      </c>
      <c r="Y55" s="81">
        <v>27.464525637155241</v>
      </c>
      <c r="Z55" s="81">
        <v>31.723099301803348</v>
      </c>
      <c r="AA55" s="81">
        <v>22.785078062071626</v>
      </c>
      <c r="AB55" s="81">
        <v>20.533680774345878</v>
      </c>
      <c r="AC55" s="81">
        <v>270.05250267783208</v>
      </c>
      <c r="AD55" s="81">
        <v>37.452879814545255</v>
      </c>
      <c r="AE55" s="81">
        <v>30.521292874319613</v>
      </c>
      <c r="AF55" s="81">
        <v>24.303745645907235</v>
      </c>
      <c r="AG55" s="81">
        <v>24.492080003556094</v>
      </c>
      <c r="AH55" s="81">
        <v>16.179875636721547</v>
      </c>
      <c r="AI55" s="81">
        <v>45.464631287560181</v>
      </c>
      <c r="AJ55" s="81">
        <v>44.417795534325904</v>
      </c>
      <c r="AK55" s="81">
        <v>96.179451550399122</v>
      </c>
      <c r="AL55" s="81">
        <v>84.787240090089597</v>
      </c>
      <c r="AM55" s="81">
        <v>32.089418378739609</v>
      </c>
      <c r="AN55" s="81">
        <v>64.385316845264256</v>
      </c>
      <c r="AO55" s="81">
        <v>93.776763829742848</v>
      </c>
      <c r="AP55" s="81">
        <v>171.49374311211858</v>
      </c>
      <c r="AQ55" s="81">
        <v>54.291784173080735</v>
      </c>
      <c r="AR55" s="81">
        <v>292.3025492748194</v>
      </c>
      <c r="AS55" s="81">
        <v>41.040611450331092</v>
      </c>
      <c r="AT55" s="81">
        <v>18.439465392371336</v>
      </c>
      <c r="AU55" s="81">
        <v>21.946782410673045</v>
      </c>
      <c r="AV55" s="81">
        <v>70.362193443108595</v>
      </c>
      <c r="AW55" s="81">
        <v>55.132350996029032</v>
      </c>
      <c r="AX55" s="81">
        <v>17.104989537024867</v>
      </c>
      <c r="AY55" s="81">
        <v>34.228110396188697</v>
      </c>
      <c r="AZ55" s="81">
        <v>66.440172005333963</v>
      </c>
      <c r="BA55" s="81">
        <v>17.842806747476637</v>
      </c>
      <c r="BB55" s="81">
        <v>61.537446416385116</v>
      </c>
      <c r="BC55" s="81">
        <v>8.5234187406586415</v>
      </c>
      <c r="BD55" s="81">
        <v>9.0686544812629037</v>
      </c>
      <c r="BE55" s="81">
        <v>30.689925382504086</v>
      </c>
      <c r="BF55" s="81">
        <v>39.105192064508245</v>
      </c>
      <c r="BG55" s="81">
        <v>30.45685050850831</v>
      </c>
      <c r="BH55" s="81">
        <v>28.25712346083802</v>
      </c>
      <c r="BI55" s="81">
        <v>16.869329718226592</v>
      </c>
      <c r="BJ55" s="81">
        <v>17.676540022462355</v>
      </c>
      <c r="BK55" s="81">
        <v>25.972975981568531</v>
      </c>
      <c r="BL55" s="81">
        <v>15.423978495957792</v>
      </c>
      <c r="BM55" s="81">
        <v>51.819019178571054</v>
      </c>
      <c r="BN55" s="81">
        <v>20.096616532962958</v>
      </c>
      <c r="BO55" s="81">
        <v>20.620201834541337</v>
      </c>
      <c r="BP55" s="81">
        <v>20.830681756896112</v>
      </c>
      <c r="BQ55" s="81">
        <v>32.163261160214766</v>
      </c>
      <c r="BR55" s="81">
        <v>22.703843568150425</v>
      </c>
    </row>
    <row r="56" spans="1:70" s="89" customFormat="1" ht="15.75" x14ac:dyDescent="0.25">
      <c r="A56" s="80" t="s">
        <v>406</v>
      </c>
      <c r="B56" s="81">
        <v>36.373952521876674</v>
      </c>
      <c r="C56" s="81">
        <v>15.432500643462339</v>
      </c>
      <c r="D56" s="81">
        <v>256.31579283390704</v>
      </c>
      <c r="E56" s="81">
        <v>30.618362829768344</v>
      </c>
      <c r="F56" s="81">
        <v>1419.9241184381106</v>
      </c>
      <c r="G56" s="81">
        <v>37.716763467531031</v>
      </c>
      <c r="H56" s="81">
        <v>38.197890131979825</v>
      </c>
      <c r="I56" s="81">
        <v>29.479145126048781</v>
      </c>
      <c r="J56" s="81">
        <v>161.66295251918189</v>
      </c>
      <c r="K56" s="81">
        <v>63.80859493574274</v>
      </c>
      <c r="L56" s="81">
        <v>149.0629342542378</v>
      </c>
      <c r="M56" s="81">
        <v>28.54945264201918</v>
      </c>
      <c r="N56" s="81">
        <v>27.771013162762152</v>
      </c>
      <c r="O56" s="81">
        <v>59.973193799029382</v>
      </c>
      <c r="P56" s="81">
        <v>33.676763643447046</v>
      </c>
      <c r="Q56" s="81">
        <v>45.960568523391743</v>
      </c>
      <c r="R56" s="81">
        <v>50.505975034322255</v>
      </c>
      <c r="S56" s="81">
        <v>31.717268477266636</v>
      </c>
      <c r="T56" s="81">
        <v>89.300780870711165</v>
      </c>
      <c r="U56" s="81">
        <v>67.165070336081584</v>
      </c>
      <c r="V56" s="81">
        <v>32.354348703330899</v>
      </c>
      <c r="W56" s="81">
        <v>41.854950148530925</v>
      </c>
      <c r="X56" s="81">
        <v>23.368457984348552</v>
      </c>
      <c r="Y56" s="81">
        <v>27.675420288744082</v>
      </c>
      <c r="Z56" s="81">
        <v>32.636183471298637</v>
      </c>
      <c r="AA56" s="81">
        <v>23.274366857857441</v>
      </c>
      <c r="AB56" s="81">
        <v>20.412543786665392</v>
      </c>
      <c r="AC56" s="81">
        <v>225.09619811322045</v>
      </c>
      <c r="AD56" s="81">
        <v>46.708335258569555</v>
      </c>
      <c r="AE56" s="81">
        <v>30.245458509286053</v>
      </c>
      <c r="AF56" s="81">
        <v>24.940727986375357</v>
      </c>
      <c r="AG56" s="81">
        <v>22.835921851219769</v>
      </c>
      <c r="AH56" s="81">
        <v>16.59152041127604</v>
      </c>
      <c r="AI56" s="81">
        <v>45.386827364898821</v>
      </c>
      <c r="AJ56" s="81">
        <v>44.353219175956468</v>
      </c>
      <c r="AK56" s="81">
        <v>90.766778530814022</v>
      </c>
      <c r="AL56" s="81">
        <v>79.940931586365195</v>
      </c>
      <c r="AM56" s="81">
        <v>33.421927466124565</v>
      </c>
      <c r="AN56" s="81">
        <v>62.574351091234561</v>
      </c>
      <c r="AO56" s="81">
        <v>94.099396132598571</v>
      </c>
      <c r="AP56" s="81">
        <v>169.08792151930876</v>
      </c>
      <c r="AQ56" s="81">
        <v>52.158924487130506</v>
      </c>
      <c r="AR56" s="81">
        <v>302.31543854868096</v>
      </c>
      <c r="AS56" s="81">
        <v>40.578631418309421</v>
      </c>
      <c r="AT56" s="81">
        <v>19.534924661628832</v>
      </c>
      <c r="AU56" s="81">
        <v>20.807949396612074</v>
      </c>
      <c r="AV56" s="81">
        <v>70.878634787164884</v>
      </c>
      <c r="AW56" s="81">
        <v>54.497385309240933</v>
      </c>
      <c r="AX56" s="81">
        <v>16.992343134209129</v>
      </c>
      <c r="AY56" s="81">
        <v>35.012429464325535</v>
      </c>
      <c r="AZ56" s="81">
        <v>69.323725398842228</v>
      </c>
      <c r="BA56" s="81">
        <v>18.470693250782709</v>
      </c>
      <c r="BB56" s="81">
        <v>73.156151834227813</v>
      </c>
      <c r="BC56" s="81">
        <v>8.3801925238590407</v>
      </c>
      <c r="BD56" s="81">
        <v>8.7916053993793835</v>
      </c>
      <c r="BE56" s="81">
        <v>29.574954577553008</v>
      </c>
      <c r="BF56" s="81">
        <v>39.82117105520323</v>
      </c>
      <c r="BG56" s="81">
        <v>30.934331305198768</v>
      </c>
      <c r="BH56" s="81">
        <v>28.890725343054743</v>
      </c>
      <c r="BI56" s="81">
        <v>17.703803061977183</v>
      </c>
      <c r="BJ56" s="81">
        <v>18.209981611850584</v>
      </c>
      <c r="BK56" s="81">
        <v>25.127958088821444</v>
      </c>
      <c r="BL56" s="81">
        <v>15.863501848901278</v>
      </c>
      <c r="BM56" s="81">
        <v>52.405672098360121</v>
      </c>
      <c r="BN56" s="81">
        <v>20.6035010533415</v>
      </c>
      <c r="BO56" s="81">
        <v>19.495058357009096</v>
      </c>
      <c r="BP56" s="81">
        <v>21.162376887310163</v>
      </c>
      <c r="BQ56" s="81">
        <v>30.452892131002621</v>
      </c>
      <c r="BR56" s="81">
        <v>32.253649307362252</v>
      </c>
    </row>
    <row r="57" spans="1:70" ht="15.75" x14ac:dyDescent="0.25">
      <c r="A57" s="87" t="s">
        <v>485</v>
      </c>
      <c r="B57" s="88">
        <f>AVERAGE(B53:B56)</f>
        <v>36.005251351819538</v>
      </c>
      <c r="C57" s="88">
        <f t="shared" ref="C57:BN57" si="10">AVERAGE(C53:C56)</f>
        <v>14.720699124646854</v>
      </c>
      <c r="D57" s="88">
        <f t="shared" si="10"/>
        <v>164.27548545949298</v>
      </c>
      <c r="E57" s="88">
        <f t="shared" si="10"/>
        <v>29.410198407999427</v>
      </c>
      <c r="F57" s="88">
        <f t="shared" si="10"/>
        <v>768.86806285808461</v>
      </c>
      <c r="G57" s="88">
        <f t="shared" si="10"/>
        <v>37.111782013874667</v>
      </c>
      <c r="H57" s="88">
        <f t="shared" si="10"/>
        <v>36.945389273955364</v>
      </c>
      <c r="I57" s="88">
        <f t="shared" si="10"/>
        <v>28.578977344055804</v>
      </c>
      <c r="J57" s="88">
        <f t="shared" si="10"/>
        <v>166.32029638542022</v>
      </c>
      <c r="K57" s="88">
        <f t="shared" si="10"/>
        <v>59.444660917481791</v>
      </c>
      <c r="L57" s="88">
        <f t="shared" si="10"/>
        <v>154.95484680759131</v>
      </c>
      <c r="M57" s="88">
        <f t="shared" si="10"/>
        <v>27.759375550884553</v>
      </c>
      <c r="N57" s="88">
        <f t="shared" si="10"/>
        <v>28.005206130553056</v>
      </c>
      <c r="O57" s="88">
        <f t="shared" si="10"/>
        <v>61.377318388939898</v>
      </c>
      <c r="P57" s="88">
        <f t="shared" si="10"/>
        <v>30.90307269097519</v>
      </c>
      <c r="Q57" s="88">
        <f t="shared" si="10"/>
        <v>44.496894162797638</v>
      </c>
      <c r="R57" s="88">
        <f t="shared" si="10"/>
        <v>51.664385388745359</v>
      </c>
      <c r="S57" s="88">
        <f t="shared" si="10"/>
        <v>31.58887315668224</v>
      </c>
      <c r="T57" s="88">
        <f t="shared" si="10"/>
        <v>89.796658402377787</v>
      </c>
      <c r="U57" s="88">
        <f t="shared" si="10"/>
        <v>64.937552428943945</v>
      </c>
      <c r="V57" s="88">
        <f t="shared" si="10"/>
        <v>32.258059469694118</v>
      </c>
      <c r="W57" s="88">
        <f t="shared" si="10"/>
        <v>41.730548809801896</v>
      </c>
      <c r="X57" s="88">
        <f t="shared" si="10"/>
        <v>23.598278073023632</v>
      </c>
      <c r="Y57" s="88">
        <f t="shared" si="10"/>
        <v>27.870350437103813</v>
      </c>
      <c r="Z57" s="88">
        <f t="shared" si="10"/>
        <v>31.537381455643491</v>
      </c>
      <c r="AA57" s="88">
        <f t="shared" si="10"/>
        <v>22.607253310539768</v>
      </c>
      <c r="AB57" s="88">
        <f t="shared" si="10"/>
        <v>20.354142807588943</v>
      </c>
      <c r="AC57" s="88">
        <f t="shared" si="10"/>
        <v>248.36252586730453</v>
      </c>
      <c r="AD57" s="88">
        <f t="shared" si="10"/>
        <v>40.936037343993</v>
      </c>
      <c r="AE57" s="88">
        <f t="shared" si="10"/>
        <v>29.354889423169748</v>
      </c>
      <c r="AF57" s="88">
        <f t="shared" si="10"/>
        <v>25.30439004578497</v>
      </c>
      <c r="AG57" s="88">
        <f t="shared" si="10"/>
        <v>23.890420252920887</v>
      </c>
      <c r="AH57" s="88">
        <f t="shared" si="10"/>
        <v>16.537075256975701</v>
      </c>
      <c r="AI57" s="88">
        <f t="shared" si="10"/>
        <v>45.632081410599895</v>
      </c>
      <c r="AJ57" s="88">
        <f t="shared" si="10"/>
        <v>42.83916522637962</v>
      </c>
      <c r="AK57" s="88">
        <f t="shared" si="10"/>
        <v>102.77701700431996</v>
      </c>
      <c r="AL57" s="88">
        <f t="shared" si="10"/>
        <v>83.218803851989549</v>
      </c>
      <c r="AM57" s="88">
        <f t="shared" si="10"/>
        <v>32.321089773981384</v>
      </c>
      <c r="AN57" s="88">
        <f t="shared" si="10"/>
        <v>65.775761112009278</v>
      </c>
      <c r="AO57" s="88">
        <f t="shared" si="10"/>
        <v>94.818982831838468</v>
      </c>
      <c r="AP57" s="88">
        <f t="shared" si="10"/>
        <v>164.37899003655113</v>
      </c>
      <c r="AQ57" s="88">
        <f t="shared" si="10"/>
        <v>54.128134995465174</v>
      </c>
      <c r="AR57" s="88">
        <f t="shared" si="10"/>
        <v>299.39035981903533</v>
      </c>
      <c r="AS57" s="88">
        <f t="shared" si="10"/>
        <v>42.065140471811922</v>
      </c>
      <c r="AT57" s="88">
        <f t="shared" si="10"/>
        <v>18.824498753077599</v>
      </c>
      <c r="AU57" s="88">
        <f t="shared" si="10"/>
        <v>22.081635424892301</v>
      </c>
      <c r="AV57" s="88">
        <f t="shared" si="10"/>
        <v>67.616741402072023</v>
      </c>
      <c r="AW57" s="88">
        <f t="shared" si="10"/>
        <v>54.96883352635929</v>
      </c>
      <c r="AX57" s="88">
        <f t="shared" si="10"/>
        <v>17.368511941207714</v>
      </c>
      <c r="AY57" s="88">
        <f t="shared" si="10"/>
        <v>35.046870353906129</v>
      </c>
      <c r="AZ57" s="88">
        <f t="shared" si="10"/>
        <v>68.537142962559088</v>
      </c>
      <c r="BA57" s="88">
        <f t="shared" si="10"/>
        <v>17.454711392249585</v>
      </c>
      <c r="BB57" s="88">
        <f t="shared" si="10"/>
        <v>61.622896813883266</v>
      </c>
      <c r="BC57" s="88">
        <f t="shared" si="10"/>
        <v>8.9954650279170991</v>
      </c>
      <c r="BD57" s="88">
        <f t="shared" si="10"/>
        <v>8.9992225625105178</v>
      </c>
      <c r="BE57" s="88">
        <f t="shared" si="10"/>
        <v>30.544810401278902</v>
      </c>
      <c r="BF57" s="88">
        <f t="shared" si="10"/>
        <v>38.984711879449506</v>
      </c>
      <c r="BG57" s="88">
        <f t="shared" si="10"/>
        <v>30.516695684899304</v>
      </c>
      <c r="BH57" s="88">
        <f t="shared" si="10"/>
        <v>28.65061782747869</v>
      </c>
      <c r="BI57" s="88">
        <f t="shared" si="10"/>
        <v>17.204315642218571</v>
      </c>
      <c r="BJ57" s="88">
        <f t="shared" si="10"/>
        <v>17.464650283553066</v>
      </c>
      <c r="BK57" s="88">
        <f t="shared" si="10"/>
        <v>24.474936641990961</v>
      </c>
      <c r="BL57" s="88">
        <f t="shared" si="10"/>
        <v>15.514531136829655</v>
      </c>
      <c r="BM57" s="88">
        <f t="shared" si="10"/>
        <v>52.205126930980541</v>
      </c>
      <c r="BN57" s="88">
        <f t="shared" si="10"/>
        <v>19.56025599069325</v>
      </c>
      <c r="BO57" s="88">
        <f>AVERAGE(BO53:BO56)</f>
        <v>20.826059078995563</v>
      </c>
      <c r="BP57" s="88">
        <f>AVERAGE(BP53:BP56)</f>
        <v>21.116919868270255</v>
      </c>
      <c r="BQ57" s="88">
        <f>AVERAGE(BQ53:BQ56)</f>
        <v>30.935815702312603</v>
      </c>
      <c r="BR57" s="88">
        <f>AVERAGE(BR53:BR56)</f>
        <v>25.159825813664554</v>
      </c>
    </row>
    <row r="58" spans="1:70" ht="15.75" x14ac:dyDescent="0.25">
      <c r="A58" s="80" t="s">
        <v>407</v>
      </c>
      <c r="B58" s="81">
        <v>36.424805674843952</v>
      </c>
      <c r="C58" s="81">
        <v>15.408642397069855</v>
      </c>
      <c r="D58" s="81">
        <v>197.80936359973606</v>
      </c>
      <c r="E58" s="81">
        <v>30.420229976493872</v>
      </c>
      <c r="F58" s="81">
        <v>1119.8102541663511</v>
      </c>
      <c r="G58" s="81">
        <v>37.307702955190443</v>
      </c>
      <c r="H58" s="81">
        <v>36.833166510290489</v>
      </c>
      <c r="I58" s="81">
        <v>30.657117808356894</v>
      </c>
      <c r="J58" s="81">
        <v>163.47981565950633</v>
      </c>
      <c r="K58" s="81">
        <v>63.283867656701801</v>
      </c>
      <c r="L58" s="81">
        <v>166.14159089642183</v>
      </c>
      <c r="M58" s="81">
        <v>29.146989648967029</v>
      </c>
      <c r="N58" s="81">
        <v>29.946067346929031</v>
      </c>
      <c r="O58" s="81">
        <v>62.425088178894839</v>
      </c>
      <c r="P58" s="81">
        <v>34.038329002137637</v>
      </c>
      <c r="Q58" s="81">
        <v>42.527989986203927</v>
      </c>
      <c r="R58" s="81">
        <v>50.920138141942715</v>
      </c>
      <c r="S58" s="81">
        <v>30.829299220302218</v>
      </c>
      <c r="T58" s="81">
        <v>98.466512603938241</v>
      </c>
      <c r="U58" s="81">
        <v>67.190160402254719</v>
      </c>
      <c r="V58" s="81">
        <v>31.902014186108058</v>
      </c>
      <c r="W58" s="81">
        <v>43.629416551456075</v>
      </c>
      <c r="X58" s="81">
        <v>23.356532187558763</v>
      </c>
      <c r="Y58" s="81">
        <v>27.417919881643488</v>
      </c>
      <c r="Z58" s="81">
        <v>34.054373361738747</v>
      </c>
      <c r="AA58" s="81">
        <v>23.207523940202609</v>
      </c>
      <c r="AB58" s="81">
        <v>20.268728058075471</v>
      </c>
      <c r="AC58" s="81">
        <v>212.53009955143398</v>
      </c>
      <c r="AD58" s="81">
        <v>43.692559522905874</v>
      </c>
      <c r="AE58" s="81">
        <v>31.12559669661422</v>
      </c>
      <c r="AF58" s="81">
        <v>22.297820047402467</v>
      </c>
      <c r="AG58" s="81">
        <v>22.594303116174213</v>
      </c>
      <c r="AH58" s="81">
        <v>16.224976170851871</v>
      </c>
      <c r="AI58" s="81">
        <v>42.101962820805547</v>
      </c>
      <c r="AJ58" s="81">
        <v>44.377418456147375</v>
      </c>
      <c r="AK58" s="81">
        <v>84.834112738231198</v>
      </c>
      <c r="AL58" s="81">
        <v>80.802552185280845</v>
      </c>
      <c r="AM58" s="81">
        <v>33.906004181714017</v>
      </c>
      <c r="AN58" s="81">
        <v>68.537823670482112</v>
      </c>
      <c r="AO58" s="81">
        <v>91.595740458107372</v>
      </c>
      <c r="AP58" s="81">
        <v>156.46899759957989</v>
      </c>
      <c r="AQ58" s="81">
        <v>57.252934004993321</v>
      </c>
      <c r="AR58" s="81">
        <v>314.72332542011509</v>
      </c>
      <c r="AS58" s="81">
        <v>40.027379713998094</v>
      </c>
      <c r="AT58" s="81">
        <v>19.431622291853426</v>
      </c>
      <c r="AU58" s="81">
        <v>20.499156111445455</v>
      </c>
      <c r="AV58" s="81">
        <v>63.484836505690986</v>
      </c>
      <c r="AW58" s="81">
        <v>54.132275994487756</v>
      </c>
      <c r="AX58" s="81">
        <v>17.480824670572328</v>
      </c>
      <c r="AY58" s="81">
        <v>32.085830941235088</v>
      </c>
      <c r="AZ58" s="81">
        <v>71.970538918713672</v>
      </c>
      <c r="BA58" s="81">
        <v>19.368461899622158</v>
      </c>
      <c r="BB58" s="81">
        <v>70.225118590845</v>
      </c>
      <c r="BC58" s="81">
        <v>9.7131406601525683</v>
      </c>
      <c r="BD58" s="81">
        <v>8.7197502612567206</v>
      </c>
      <c r="BE58" s="81">
        <v>29.814380090206431</v>
      </c>
      <c r="BF58" s="81">
        <v>39.596875052198165</v>
      </c>
      <c r="BG58" s="81">
        <v>30.66234074908316</v>
      </c>
      <c r="BH58" s="81">
        <v>28.627733447495128</v>
      </c>
      <c r="BI58" s="81">
        <v>18.551180890420476</v>
      </c>
      <c r="BJ58" s="81">
        <v>18.847999167709656</v>
      </c>
      <c r="BK58" s="81">
        <v>24.16051347226329</v>
      </c>
      <c r="BL58" s="81">
        <v>15.308815432310427</v>
      </c>
      <c r="BM58" s="81">
        <v>54.152868426207917</v>
      </c>
      <c r="BN58" s="81">
        <v>19.094554585469144</v>
      </c>
      <c r="BO58" s="81">
        <v>19.609142638675468</v>
      </c>
      <c r="BP58" s="81">
        <v>19.678775900156801</v>
      </c>
      <c r="BQ58" s="81">
        <v>30.659023883169496</v>
      </c>
      <c r="BR58" s="81">
        <v>32.305275287932844</v>
      </c>
    </row>
    <row r="59" spans="1:70" ht="15.75" x14ac:dyDescent="0.25">
      <c r="A59" s="80" t="s">
        <v>408</v>
      </c>
      <c r="B59" s="81">
        <v>36.584025059251928</v>
      </c>
      <c r="C59" s="81">
        <v>15.927048249807662</v>
      </c>
      <c r="D59" s="81">
        <v>183.06102060496235</v>
      </c>
      <c r="E59" s="81">
        <v>34.775187242008229</v>
      </c>
      <c r="F59" s="81">
        <v>861.94249307048813</v>
      </c>
      <c r="G59" s="81">
        <v>35.967059049595846</v>
      </c>
      <c r="H59" s="81">
        <v>37.779864217473786</v>
      </c>
      <c r="I59" s="81">
        <v>31.811070017792883</v>
      </c>
      <c r="J59" s="81">
        <v>180.09654203825471</v>
      </c>
      <c r="K59" s="81">
        <v>64.473904183344743</v>
      </c>
      <c r="L59" s="81">
        <v>146.64318516217378</v>
      </c>
      <c r="M59" s="81">
        <v>28.95643528531772</v>
      </c>
      <c r="N59" s="81">
        <v>31.774885735550679</v>
      </c>
      <c r="O59" s="81">
        <v>62.802206277497305</v>
      </c>
      <c r="P59" s="81">
        <v>36.797158829090776</v>
      </c>
      <c r="Q59" s="81">
        <v>41.223166020090495</v>
      </c>
      <c r="R59" s="81">
        <v>50.845558526814351</v>
      </c>
      <c r="S59" s="81">
        <v>31.946185177276032</v>
      </c>
      <c r="T59" s="81">
        <v>108.87657816735619</v>
      </c>
      <c r="U59" s="81">
        <v>67.467458619941283</v>
      </c>
      <c r="V59" s="81">
        <v>32.119712618797372</v>
      </c>
      <c r="W59" s="81">
        <v>46.108797256444831</v>
      </c>
      <c r="X59" s="81">
        <v>24.703480658330818</v>
      </c>
      <c r="Y59" s="81">
        <v>26.988003371225897</v>
      </c>
      <c r="Z59" s="81">
        <v>35.103563437035298</v>
      </c>
      <c r="AA59" s="81">
        <v>23.606726883203837</v>
      </c>
      <c r="AB59" s="81">
        <v>20.187148072157491</v>
      </c>
      <c r="AC59" s="81">
        <v>212.80424899446322</v>
      </c>
      <c r="AD59" s="81">
        <v>44.253400794975029</v>
      </c>
      <c r="AE59" s="81">
        <v>30.677810753693514</v>
      </c>
      <c r="AF59" s="81">
        <v>23.459252581735882</v>
      </c>
      <c r="AG59" s="81">
        <v>21.978514822702238</v>
      </c>
      <c r="AH59" s="81">
        <v>16.684711939126164</v>
      </c>
      <c r="AI59" s="81">
        <v>41.804179305697552</v>
      </c>
      <c r="AJ59" s="81">
        <v>42.659953388144423</v>
      </c>
      <c r="AK59" s="81">
        <v>98.7257388815258</v>
      </c>
      <c r="AL59" s="81">
        <v>81.943901014456969</v>
      </c>
      <c r="AM59" s="81">
        <v>34.868577362435822</v>
      </c>
      <c r="AN59" s="81">
        <v>62.713509825986371</v>
      </c>
      <c r="AO59" s="81">
        <v>90.884539268799827</v>
      </c>
      <c r="AP59" s="81">
        <v>147.81734663031722</v>
      </c>
      <c r="AQ59" s="81">
        <v>57.99075916499568</v>
      </c>
      <c r="AR59" s="81">
        <v>298.56847711775259</v>
      </c>
      <c r="AS59" s="81">
        <v>40.988740929701891</v>
      </c>
      <c r="AT59" s="81">
        <v>19.573026761451185</v>
      </c>
      <c r="AU59" s="81">
        <v>20.050641713912292</v>
      </c>
      <c r="AV59" s="81">
        <v>60.991190356416077</v>
      </c>
      <c r="AW59" s="81">
        <v>53.325805516671622</v>
      </c>
      <c r="AX59" s="81">
        <v>19.100753181688727</v>
      </c>
      <c r="AY59" s="81">
        <v>30.198189144342713</v>
      </c>
      <c r="AZ59" s="81">
        <v>71.785632777719911</v>
      </c>
      <c r="BA59" s="81">
        <v>18.979555208314082</v>
      </c>
      <c r="BB59" s="81">
        <v>66.158728555185021</v>
      </c>
      <c r="BC59" s="81">
        <v>9.0306170573011055</v>
      </c>
      <c r="BD59" s="81">
        <v>9.5831458537402678</v>
      </c>
      <c r="BE59" s="81">
        <v>29.791740023886131</v>
      </c>
      <c r="BF59" s="81">
        <v>39.308853224053131</v>
      </c>
      <c r="BG59" s="81">
        <v>32.577343977375499</v>
      </c>
      <c r="BH59" s="81">
        <v>28.968405007661197</v>
      </c>
      <c r="BI59" s="81">
        <v>18.648008325484049</v>
      </c>
      <c r="BJ59" s="81">
        <v>17.68701285252537</v>
      </c>
      <c r="BK59" s="81">
        <v>24.786935645524586</v>
      </c>
      <c r="BL59" s="81">
        <v>14.952550066624161</v>
      </c>
      <c r="BM59" s="81">
        <v>56.393128629674528</v>
      </c>
      <c r="BN59" s="81">
        <v>19.830199826860568</v>
      </c>
      <c r="BO59" s="81">
        <v>20.503529725977582</v>
      </c>
      <c r="BP59" s="81">
        <v>18.914668290755259</v>
      </c>
      <c r="BQ59" s="81">
        <v>30.917932716797356</v>
      </c>
      <c r="BR59" s="81">
        <v>25.539966379170863</v>
      </c>
    </row>
    <row r="60" spans="1:70" ht="15.75" x14ac:dyDescent="0.25">
      <c r="A60" s="80" t="s">
        <v>409</v>
      </c>
      <c r="B60" s="81">
        <v>37.182646670155123</v>
      </c>
      <c r="C60" s="81">
        <v>17.050241202889481</v>
      </c>
      <c r="D60" s="81">
        <v>147.70147945760291</v>
      </c>
      <c r="E60" s="81">
        <v>34.80008757315538</v>
      </c>
      <c r="F60" s="81">
        <v>503.05510641816363</v>
      </c>
      <c r="G60" s="81">
        <v>36.353434378410753</v>
      </c>
      <c r="H60" s="81">
        <v>37.240561026461585</v>
      </c>
      <c r="I60" s="81">
        <v>30.866141054542002</v>
      </c>
      <c r="J60" s="81">
        <v>184.00195214636645</v>
      </c>
      <c r="K60" s="81">
        <v>65.674736344963208</v>
      </c>
      <c r="L60" s="81">
        <v>137.16304214120882</v>
      </c>
      <c r="M60" s="81">
        <v>31.225719561260608</v>
      </c>
      <c r="N60" s="81">
        <v>32.676228820886401</v>
      </c>
      <c r="O60" s="81">
        <v>61.203868790470686</v>
      </c>
      <c r="P60" s="81">
        <v>37.426316999270881</v>
      </c>
      <c r="Q60" s="81">
        <v>39.915673551203874</v>
      </c>
      <c r="R60" s="81">
        <v>52.417415887993002</v>
      </c>
      <c r="S60" s="81">
        <v>31.848355422781378</v>
      </c>
      <c r="T60" s="81">
        <v>113.01513779093838</v>
      </c>
      <c r="U60" s="81">
        <v>69.864624170954045</v>
      </c>
      <c r="V60" s="81">
        <v>32.862684320392852</v>
      </c>
      <c r="W60" s="81">
        <v>48.011514053694533</v>
      </c>
      <c r="X60" s="81">
        <v>25.284495150906373</v>
      </c>
      <c r="Y60" s="81">
        <v>27.555880782965083</v>
      </c>
      <c r="Z60" s="81">
        <v>35.96483148626443</v>
      </c>
      <c r="AA60" s="81">
        <v>23.593027475254829</v>
      </c>
      <c r="AB60" s="81">
        <v>20.028003579901494</v>
      </c>
      <c r="AC60" s="81">
        <v>219.7512767336157</v>
      </c>
      <c r="AD60" s="81">
        <v>48.875482179277874</v>
      </c>
      <c r="AE60" s="81">
        <v>32.413004922763697</v>
      </c>
      <c r="AF60" s="81">
        <v>24.175023313104703</v>
      </c>
      <c r="AG60" s="81">
        <v>22.734860371857724</v>
      </c>
      <c r="AH60" s="81">
        <v>16.59067990102066</v>
      </c>
      <c r="AI60" s="81">
        <v>44.154749508697819</v>
      </c>
      <c r="AJ60" s="81">
        <v>35.014121170089467</v>
      </c>
      <c r="AK60" s="81">
        <v>128.68770213123051</v>
      </c>
      <c r="AL60" s="81">
        <v>80.73204837135475</v>
      </c>
      <c r="AM60" s="81">
        <v>34.795143305706979</v>
      </c>
      <c r="AN60" s="81">
        <v>60.567158855611261</v>
      </c>
      <c r="AO60" s="81">
        <v>93.064395299546433</v>
      </c>
      <c r="AP60" s="81">
        <v>150.88445653599888</v>
      </c>
      <c r="AQ60" s="81">
        <v>60.143730530221902</v>
      </c>
      <c r="AR60" s="81">
        <v>287.27255569620547</v>
      </c>
      <c r="AS60" s="81">
        <v>43.070874540550541</v>
      </c>
      <c r="AT60" s="81">
        <v>19.936908055857199</v>
      </c>
      <c r="AU60" s="81">
        <v>20.166943357471862</v>
      </c>
      <c r="AV60" s="81">
        <v>67.099668177868438</v>
      </c>
      <c r="AW60" s="81">
        <v>56.443318483901322</v>
      </c>
      <c r="AX60" s="81">
        <v>18.344880634904321</v>
      </c>
      <c r="AY60" s="81">
        <v>28.120846834714857</v>
      </c>
      <c r="AZ60" s="81">
        <v>69.338763637487503</v>
      </c>
      <c r="BA60" s="81">
        <v>19.488074733450329</v>
      </c>
      <c r="BB60" s="81">
        <v>67.870804808718603</v>
      </c>
      <c r="BC60" s="81">
        <v>8.8597255895064588</v>
      </c>
      <c r="BD60" s="81">
        <v>10.139792195107892</v>
      </c>
      <c r="BE60" s="81">
        <v>27.218932485187381</v>
      </c>
      <c r="BF60" s="81">
        <v>39.298267889057072</v>
      </c>
      <c r="BG60" s="81">
        <v>32.127740946116674</v>
      </c>
      <c r="BH60" s="81">
        <v>29.987062863818661</v>
      </c>
      <c r="BI60" s="81">
        <v>19.473657020263236</v>
      </c>
      <c r="BJ60" s="81">
        <v>17.708206204510308</v>
      </c>
      <c r="BK60" s="81">
        <v>25.790563217884888</v>
      </c>
      <c r="BL60" s="81">
        <v>15.681484880215171</v>
      </c>
      <c r="BM60" s="81">
        <v>56.714676332319243</v>
      </c>
      <c r="BN60" s="81">
        <v>21.081364330395168</v>
      </c>
      <c r="BO60" s="81">
        <v>20.83369682320685</v>
      </c>
      <c r="BP60" s="81">
        <v>18.930942001157803</v>
      </c>
      <c r="BQ60" s="81">
        <v>33.583481033877298</v>
      </c>
      <c r="BR60" s="81">
        <v>25.568556539435789</v>
      </c>
    </row>
    <row r="61" spans="1:70" s="89" customFormat="1" ht="15.75" x14ac:dyDescent="0.25">
      <c r="A61" s="80" t="s">
        <v>410</v>
      </c>
      <c r="B61" s="81">
        <v>37.309440145699377</v>
      </c>
      <c r="C61" s="81">
        <v>17.96738126497943</v>
      </c>
      <c r="D61" s="81">
        <v>137.69082903319025</v>
      </c>
      <c r="E61" s="81">
        <v>33.686071308857024</v>
      </c>
      <c r="F61" s="81">
        <v>485.93324062416673</v>
      </c>
      <c r="G61" s="81">
        <v>39.355053553247487</v>
      </c>
      <c r="H61" s="81">
        <v>37.198437462341246</v>
      </c>
      <c r="I61" s="81">
        <v>31.417115405136023</v>
      </c>
      <c r="J61" s="81">
        <v>224.53518855135087</v>
      </c>
      <c r="K61" s="81">
        <v>66.093207490387655</v>
      </c>
      <c r="L61" s="81">
        <v>136.48988913862496</v>
      </c>
      <c r="M61" s="81">
        <v>32.16174044599331</v>
      </c>
      <c r="N61" s="81">
        <v>34.163420636650145</v>
      </c>
      <c r="O61" s="81">
        <v>64.201690587859886</v>
      </c>
      <c r="P61" s="81">
        <v>34.197609049651376</v>
      </c>
      <c r="Q61" s="81">
        <v>39.297480065254277</v>
      </c>
      <c r="R61" s="81">
        <v>50.971045855695564</v>
      </c>
      <c r="S61" s="81">
        <v>31.86997226989854</v>
      </c>
      <c r="T61" s="81">
        <v>124.46083324243754</v>
      </c>
      <c r="U61" s="81">
        <v>68.434869178084767</v>
      </c>
      <c r="V61" s="81">
        <v>31.826893152545814</v>
      </c>
      <c r="W61" s="81">
        <v>51.576623570896466</v>
      </c>
      <c r="X61" s="81">
        <v>25.059823750104819</v>
      </c>
      <c r="Y61" s="81">
        <v>29.360672654739997</v>
      </c>
      <c r="Z61" s="81">
        <v>37.47437416387217</v>
      </c>
      <c r="AA61" s="81">
        <v>23.296108541454121</v>
      </c>
      <c r="AB61" s="81">
        <v>19.715426031546532</v>
      </c>
      <c r="AC61" s="81">
        <v>301.33361679156764</v>
      </c>
      <c r="AD61" s="81">
        <v>48.424635330425865</v>
      </c>
      <c r="AE61" s="81">
        <v>30.236832307635236</v>
      </c>
      <c r="AF61" s="81">
        <v>24.416720954503901</v>
      </c>
      <c r="AG61" s="81">
        <v>22.596481419323052</v>
      </c>
      <c r="AH61" s="81">
        <v>16.808734110839804</v>
      </c>
      <c r="AI61" s="81">
        <v>43.165928554063335</v>
      </c>
      <c r="AJ61" s="81">
        <v>36.277879691074773</v>
      </c>
      <c r="AK61" s="81">
        <v>153.19732739796879</v>
      </c>
      <c r="AL61" s="81">
        <v>80.450444009401252</v>
      </c>
      <c r="AM61" s="81">
        <v>34.182284777873235</v>
      </c>
      <c r="AN61" s="81">
        <v>51.671273967521145</v>
      </c>
      <c r="AO61" s="81">
        <v>94.272848109019634</v>
      </c>
      <c r="AP61" s="81">
        <v>145.46831419842448</v>
      </c>
      <c r="AQ61" s="81">
        <v>57.470452307921875</v>
      </c>
      <c r="AR61" s="81">
        <v>294.50318918903383</v>
      </c>
      <c r="AS61" s="81">
        <v>43.003642924802087</v>
      </c>
      <c r="AT61" s="81">
        <v>20.12719388168836</v>
      </c>
      <c r="AU61" s="81">
        <v>21.181975534628453</v>
      </c>
      <c r="AV61" s="81">
        <v>72.525142874999261</v>
      </c>
      <c r="AW61" s="81">
        <v>57.388404778849683</v>
      </c>
      <c r="AX61" s="81">
        <v>17.556642197851868</v>
      </c>
      <c r="AY61" s="81">
        <v>29.33553093611102</v>
      </c>
      <c r="AZ61" s="81">
        <v>75.721646142648865</v>
      </c>
      <c r="BA61" s="81">
        <v>18.968004948499239</v>
      </c>
      <c r="BB61" s="81">
        <v>66.216546433473354</v>
      </c>
      <c r="BC61" s="81">
        <v>8.6524562145304618</v>
      </c>
      <c r="BD61" s="81">
        <v>10.008054656360207</v>
      </c>
      <c r="BE61" s="81">
        <v>27.327637427493386</v>
      </c>
      <c r="BF61" s="81">
        <v>41.169496869967212</v>
      </c>
      <c r="BG61" s="81">
        <v>32.739877924934468</v>
      </c>
      <c r="BH61" s="81">
        <v>29.448749204583851</v>
      </c>
      <c r="BI61" s="81">
        <v>19.18895797586848</v>
      </c>
      <c r="BJ61" s="81">
        <v>18.52585946116578</v>
      </c>
      <c r="BK61" s="81">
        <v>24.212272568826858</v>
      </c>
      <c r="BL61" s="81">
        <v>15.50306097608386</v>
      </c>
      <c r="BM61" s="81">
        <v>60.838149346488031</v>
      </c>
      <c r="BN61" s="81">
        <v>19.97688144192832</v>
      </c>
      <c r="BO61" s="81">
        <v>21.255912882726616</v>
      </c>
      <c r="BP61" s="81">
        <v>18.876223791997084</v>
      </c>
      <c r="BQ61" s="81">
        <v>31.09110968278425</v>
      </c>
      <c r="BR61" s="81">
        <v>25.01172947626997</v>
      </c>
    </row>
    <row r="62" spans="1:70" ht="15.75" x14ac:dyDescent="0.25">
      <c r="A62" s="87" t="s">
        <v>486</v>
      </c>
      <c r="B62" s="88">
        <f>AVERAGE(B58:B61)</f>
        <v>36.875229387487593</v>
      </c>
      <c r="C62" s="88">
        <f t="shared" ref="C62:BN62" si="11">AVERAGE(C58:C61)</f>
        <v>16.588328278686607</v>
      </c>
      <c r="D62" s="88">
        <f t="shared" si="11"/>
        <v>166.56567317387288</v>
      </c>
      <c r="E62" s="88">
        <f t="shared" si="11"/>
        <v>33.42039402512863</v>
      </c>
      <c r="F62" s="88">
        <f t="shared" si="11"/>
        <v>742.68527356979234</v>
      </c>
      <c r="G62" s="88">
        <f t="shared" si="11"/>
        <v>37.245812484111127</v>
      </c>
      <c r="H62" s="88">
        <f t="shared" si="11"/>
        <v>37.26300730414178</v>
      </c>
      <c r="I62" s="88">
        <f t="shared" si="11"/>
        <v>31.18786107145695</v>
      </c>
      <c r="J62" s="88">
        <f t="shared" si="11"/>
        <v>188.02837459886959</v>
      </c>
      <c r="K62" s="88">
        <f t="shared" si="11"/>
        <v>64.881428918849352</v>
      </c>
      <c r="L62" s="88">
        <f t="shared" si="11"/>
        <v>146.60942683460735</v>
      </c>
      <c r="M62" s="88">
        <f t="shared" si="11"/>
        <v>30.372721235384667</v>
      </c>
      <c r="N62" s="88">
        <f t="shared" si="11"/>
        <v>32.140150635004062</v>
      </c>
      <c r="O62" s="88">
        <f t="shared" si="11"/>
        <v>62.658213458680677</v>
      </c>
      <c r="P62" s="88">
        <f t="shared" si="11"/>
        <v>35.614853470037673</v>
      </c>
      <c r="Q62" s="88">
        <f t="shared" si="11"/>
        <v>40.741077405688145</v>
      </c>
      <c r="R62" s="88">
        <f t="shared" si="11"/>
        <v>51.28853960311141</v>
      </c>
      <c r="S62" s="88">
        <f t="shared" si="11"/>
        <v>31.623453022564544</v>
      </c>
      <c r="T62" s="88">
        <f t="shared" si="11"/>
        <v>111.2047654511676</v>
      </c>
      <c r="U62" s="88">
        <f t="shared" si="11"/>
        <v>68.239278092808703</v>
      </c>
      <c r="V62" s="88">
        <f t="shared" si="11"/>
        <v>32.17782606946102</v>
      </c>
      <c r="W62" s="88">
        <f t="shared" si="11"/>
        <v>47.331587858122973</v>
      </c>
      <c r="X62" s="88">
        <f t="shared" si="11"/>
        <v>24.601082936725192</v>
      </c>
      <c r="Y62" s="88">
        <f t="shared" si="11"/>
        <v>27.830619172643615</v>
      </c>
      <c r="Z62" s="88">
        <f t="shared" si="11"/>
        <v>35.649285612227658</v>
      </c>
      <c r="AA62" s="88">
        <f t="shared" si="11"/>
        <v>23.42584671002885</v>
      </c>
      <c r="AB62" s="88">
        <f t="shared" si="11"/>
        <v>20.049826435420247</v>
      </c>
      <c r="AC62" s="88">
        <f t="shared" si="11"/>
        <v>236.60481051777015</v>
      </c>
      <c r="AD62" s="88">
        <f t="shared" si="11"/>
        <v>46.311519456896164</v>
      </c>
      <c r="AE62" s="88">
        <f t="shared" si="11"/>
        <v>31.113311170176665</v>
      </c>
      <c r="AF62" s="88">
        <f t="shared" si="11"/>
        <v>23.587204224186738</v>
      </c>
      <c r="AG62" s="88">
        <f t="shared" si="11"/>
        <v>22.476039932514308</v>
      </c>
      <c r="AH62" s="88">
        <f t="shared" si="11"/>
        <v>16.577275530459627</v>
      </c>
      <c r="AI62" s="88">
        <f t="shared" si="11"/>
        <v>42.806705047316058</v>
      </c>
      <c r="AJ62" s="88">
        <f t="shared" si="11"/>
        <v>39.582343176364006</v>
      </c>
      <c r="AK62" s="88">
        <f t="shared" si="11"/>
        <v>116.36122028723909</v>
      </c>
      <c r="AL62" s="88">
        <f t="shared" si="11"/>
        <v>80.982236395123451</v>
      </c>
      <c r="AM62" s="88">
        <f t="shared" si="11"/>
        <v>34.438002406932512</v>
      </c>
      <c r="AN62" s="88">
        <f t="shared" si="11"/>
        <v>60.872441579900226</v>
      </c>
      <c r="AO62" s="88">
        <f t="shared" si="11"/>
        <v>92.454380783868316</v>
      </c>
      <c r="AP62" s="88">
        <f t="shared" si="11"/>
        <v>150.15977874108012</v>
      </c>
      <c r="AQ62" s="88">
        <f t="shared" si="11"/>
        <v>58.214469002033191</v>
      </c>
      <c r="AR62" s="88">
        <f t="shared" si="11"/>
        <v>298.76688685577676</v>
      </c>
      <c r="AS62" s="88">
        <f t="shared" si="11"/>
        <v>41.772659527263151</v>
      </c>
      <c r="AT62" s="88">
        <f t="shared" si="11"/>
        <v>19.767187747712541</v>
      </c>
      <c r="AU62" s="88">
        <f t="shared" si="11"/>
        <v>20.474679179364514</v>
      </c>
      <c r="AV62" s="88">
        <f t="shared" si="11"/>
        <v>66.02520947874369</v>
      </c>
      <c r="AW62" s="88">
        <f t="shared" si="11"/>
        <v>55.322451193477598</v>
      </c>
      <c r="AX62" s="88">
        <f t="shared" si="11"/>
        <v>18.120775171254312</v>
      </c>
      <c r="AY62" s="88">
        <f t="shared" si="11"/>
        <v>29.935099464100922</v>
      </c>
      <c r="AZ62" s="88">
        <f t="shared" si="11"/>
        <v>72.204145369142481</v>
      </c>
      <c r="BA62" s="88">
        <f t="shared" si="11"/>
        <v>19.201024197471455</v>
      </c>
      <c r="BB62" s="88">
        <f t="shared" si="11"/>
        <v>67.617799597055495</v>
      </c>
      <c r="BC62" s="88">
        <f t="shared" si="11"/>
        <v>9.063984880372649</v>
      </c>
      <c r="BD62" s="88">
        <f t="shared" si="11"/>
        <v>9.6126857416162732</v>
      </c>
      <c r="BE62" s="88">
        <f t="shared" si="11"/>
        <v>28.538172506693332</v>
      </c>
      <c r="BF62" s="88">
        <f t="shared" si="11"/>
        <v>39.843373258818893</v>
      </c>
      <c r="BG62" s="88">
        <f t="shared" si="11"/>
        <v>32.02682589937745</v>
      </c>
      <c r="BH62" s="88">
        <f t="shared" si="11"/>
        <v>29.257987630889708</v>
      </c>
      <c r="BI62" s="88">
        <f t="shared" si="11"/>
        <v>18.965451053009058</v>
      </c>
      <c r="BJ62" s="88">
        <f t="shared" si="11"/>
        <v>18.192269421477778</v>
      </c>
      <c r="BK62" s="88">
        <f t="shared" si="11"/>
        <v>24.737571226124906</v>
      </c>
      <c r="BL62" s="88">
        <f t="shared" si="11"/>
        <v>15.361477838808405</v>
      </c>
      <c r="BM62" s="88">
        <f t="shared" si="11"/>
        <v>57.02470568367243</v>
      </c>
      <c r="BN62" s="88">
        <f t="shared" si="11"/>
        <v>19.995750046163302</v>
      </c>
      <c r="BO62" s="88">
        <f>AVERAGE(BO58:BO61)</f>
        <v>20.55057051764663</v>
      </c>
      <c r="BP62" s="88">
        <f>AVERAGE(BP58:BP61)</f>
        <v>19.100152496016737</v>
      </c>
      <c r="BQ62" s="88">
        <f>AVERAGE(BQ58:BQ61)</f>
        <v>31.562886829157097</v>
      </c>
      <c r="BR62" s="88">
        <f>AVERAGE(BR58:BR61)</f>
        <v>27.106381920702368</v>
      </c>
    </row>
  </sheetData>
  <autoFilter ref="A2:BR62" xr:uid="{CABF2136-CEFB-420B-8DDD-8F51C2A99B3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8E96-E363-4116-9C1B-8D5ABC9DF710}">
  <sheetPr>
    <tabColor theme="4" tint="0.59999389629810485"/>
  </sheetPr>
  <dimension ref="A1:BR14"/>
  <sheetViews>
    <sheetView workbookViewId="0">
      <selection sqref="A1:XFD2"/>
    </sheetView>
  </sheetViews>
  <sheetFormatPr defaultColWidth="15.42578125" defaultRowHeight="15" x14ac:dyDescent="0.25"/>
  <sheetData>
    <row r="1" spans="1:70" ht="15.75" x14ac:dyDescent="0.25">
      <c r="A1" s="90" t="s">
        <v>487</v>
      </c>
      <c r="B1" s="91" t="s">
        <v>488</v>
      </c>
      <c r="C1" s="91" t="s">
        <v>489</v>
      </c>
      <c r="D1" s="91" t="s">
        <v>490</v>
      </c>
      <c r="E1" s="93" t="s">
        <v>491</v>
      </c>
      <c r="F1" s="94" t="s">
        <v>492</v>
      </c>
      <c r="G1" s="92" t="s">
        <v>493</v>
      </c>
      <c r="H1" s="92" t="s">
        <v>494</v>
      </c>
      <c r="I1" s="92" t="s">
        <v>495</v>
      </c>
      <c r="J1" s="91" t="s">
        <v>496</v>
      </c>
      <c r="K1" s="91" t="s">
        <v>497</v>
      </c>
      <c r="L1" s="91" t="s">
        <v>498</v>
      </c>
      <c r="M1" s="92" t="s">
        <v>499</v>
      </c>
      <c r="N1" s="92" t="s">
        <v>500</v>
      </c>
      <c r="O1" s="91" t="s">
        <v>501</v>
      </c>
      <c r="P1" s="91" t="s">
        <v>502</v>
      </c>
      <c r="Q1" s="91" t="s">
        <v>503</v>
      </c>
      <c r="R1" s="92" t="s">
        <v>504</v>
      </c>
      <c r="S1" s="92" t="s">
        <v>505</v>
      </c>
      <c r="T1" s="91" t="s">
        <v>506</v>
      </c>
      <c r="U1" s="91" t="s">
        <v>507</v>
      </c>
      <c r="V1" s="91" t="s">
        <v>267</v>
      </c>
      <c r="W1" s="91" t="s">
        <v>268</v>
      </c>
      <c r="X1" s="91" t="s">
        <v>324</v>
      </c>
      <c r="Y1" s="91" t="s">
        <v>270</v>
      </c>
      <c r="Z1" s="91" t="s">
        <v>325</v>
      </c>
      <c r="AA1" s="91" t="s">
        <v>326</v>
      </c>
      <c r="AB1" s="91" t="s">
        <v>328</v>
      </c>
      <c r="AC1" s="91" t="s">
        <v>272</v>
      </c>
      <c r="AD1" s="91" t="s">
        <v>273</v>
      </c>
      <c r="AE1" s="91" t="s">
        <v>274</v>
      </c>
      <c r="AF1" s="91" t="s">
        <v>329</v>
      </c>
      <c r="AG1" s="91" t="s">
        <v>276</v>
      </c>
      <c r="AH1" s="91" t="s">
        <v>331</v>
      </c>
      <c r="AI1" s="91" t="s">
        <v>333</v>
      </c>
      <c r="AJ1" s="91" t="s">
        <v>334</v>
      </c>
      <c r="AK1" s="91" t="s">
        <v>278</v>
      </c>
      <c r="AL1" s="91" t="s">
        <v>279</v>
      </c>
      <c r="AM1" s="91" t="s">
        <v>280</v>
      </c>
      <c r="AN1" s="91" t="s">
        <v>281</v>
      </c>
      <c r="AO1" s="91" t="s">
        <v>282</v>
      </c>
      <c r="AP1" s="91" t="s">
        <v>284</v>
      </c>
      <c r="AQ1" s="91" t="s">
        <v>285</v>
      </c>
      <c r="AR1" s="91" t="s">
        <v>337</v>
      </c>
      <c r="AS1" s="91" t="s">
        <v>339</v>
      </c>
      <c r="AT1" s="91" t="s">
        <v>288</v>
      </c>
      <c r="AU1" s="91" t="s">
        <v>289</v>
      </c>
      <c r="AV1" s="91" t="s">
        <v>290</v>
      </c>
      <c r="AW1" s="91" t="s">
        <v>291</v>
      </c>
      <c r="AX1" s="91" t="s">
        <v>292</v>
      </c>
      <c r="AY1" s="91" t="s">
        <v>294</v>
      </c>
      <c r="AZ1" s="91" t="s">
        <v>341</v>
      </c>
      <c r="BA1" s="91" t="s">
        <v>342</v>
      </c>
      <c r="BB1" s="91" t="s">
        <v>343</v>
      </c>
      <c r="BC1" s="91" t="s">
        <v>296</v>
      </c>
      <c r="BD1" s="91" t="s">
        <v>344</v>
      </c>
      <c r="BE1" s="91" t="s">
        <v>345</v>
      </c>
      <c r="BF1" s="91" t="s">
        <v>347</v>
      </c>
      <c r="BG1" s="91" t="s">
        <v>298</v>
      </c>
      <c r="BH1" s="91" t="s">
        <v>350</v>
      </c>
      <c r="BI1" s="91" t="s">
        <v>351</v>
      </c>
      <c r="BJ1" s="91" t="s">
        <v>352</v>
      </c>
      <c r="BK1" s="91" t="s">
        <v>300</v>
      </c>
      <c r="BL1" s="91" t="s">
        <v>301</v>
      </c>
      <c r="BM1" s="91" t="s">
        <v>302</v>
      </c>
      <c r="BN1" s="91" t="s">
        <v>303</v>
      </c>
      <c r="BO1" s="91" t="s">
        <v>355</v>
      </c>
      <c r="BP1" s="91" t="s">
        <v>305</v>
      </c>
      <c r="BQ1" s="91" t="s">
        <v>356</v>
      </c>
      <c r="BR1" s="91" t="s">
        <v>508</v>
      </c>
    </row>
    <row r="2" spans="1:70" ht="150.75" x14ac:dyDescent="0.25">
      <c r="A2" s="82" t="s">
        <v>411</v>
      </c>
      <c r="B2" s="83" t="s">
        <v>412</v>
      </c>
      <c r="C2" s="83" t="s">
        <v>413</v>
      </c>
      <c r="D2" s="83" t="s">
        <v>414</v>
      </c>
      <c r="E2" s="84" t="s">
        <v>415</v>
      </c>
      <c r="F2" s="85" t="s">
        <v>416</v>
      </c>
      <c r="G2" s="83" t="s">
        <v>417</v>
      </c>
      <c r="H2" s="83" t="s">
        <v>418</v>
      </c>
      <c r="I2" s="83" t="s">
        <v>419</v>
      </c>
      <c r="J2" s="83" t="s">
        <v>420</v>
      </c>
      <c r="K2" s="83" t="s">
        <v>145</v>
      </c>
      <c r="L2" s="83" t="s">
        <v>421</v>
      </c>
      <c r="M2" s="83" t="s">
        <v>422</v>
      </c>
      <c r="N2" s="83" t="s">
        <v>423</v>
      </c>
      <c r="O2" s="83" t="s">
        <v>424</v>
      </c>
      <c r="P2" s="83" t="s">
        <v>425</v>
      </c>
      <c r="Q2" s="83" t="s">
        <v>426</v>
      </c>
      <c r="R2" s="83" t="s">
        <v>427</v>
      </c>
      <c r="S2" s="83" t="s">
        <v>428</v>
      </c>
      <c r="T2" s="83" t="s">
        <v>429</v>
      </c>
      <c r="U2" s="83" t="s">
        <v>430</v>
      </c>
      <c r="V2" s="83" t="s">
        <v>431</v>
      </c>
      <c r="W2" s="83" t="s">
        <v>432</v>
      </c>
      <c r="X2" s="83" t="s">
        <v>433</v>
      </c>
      <c r="Y2" s="83" t="s">
        <v>434</v>
      </c>
      <c r="Z2" s="83" t="s">
        <v>435</v>
      </c>
      <c r="AA2" s="83" t="s">
        <v>436</v>
      </c>
      <c r="AB2" s="83" t="s">
        <v>437</v>
      </c>
      <c r="AC2" s="83" t="s">
        <v>180</v>
      </c>
      <c r="AD2" s="83" t="s">
        <v>181</v>
      </c>
      <c r="AE2" s="83" t="s">
        <v>438</v>
      </c>
      <c r="AF2" s="83" t="s">
        <v>439</v>
      </c>
      <c r="AG2" s="83" t="s">
        <v>440</v>
      </c>
      <c r="AH2" s="83" t="s">
        <v>441</v>
      </c>
      <c r="AI2" s="83" t="s">
        <v>442</v>
      </c>
      <c r="AJ2" s="83" t="s">
        <v>443</v>
      </c>
      <c r="AK2" s="83" t="s">
        <v>444</v>
      </c>
      <c r="AL2" s="83" t="s">
        <v>445</v>
      </c>
      <c r="AM2" s="83" t="s">
        <v>446</v>
      </c>
      <c r="AN2" s="83" t="s">
        <v>447</v>
      </c>
      <c r="AO2" s="83" t="s">
        <v>448</v>
      </c>
      <c r="AP2" s="83" t="s">
        <v>449</v>
      </c>
      <c r="AQ2" s="83" t="s">
        <v>450</v>
      </c>
      <c r="AR2" s="83" t="s">
        <v>189</v>
      </c>
      <c r="AS2" s="83" t="s">
        <v>451</v>
      </c>
      <c r="AT2" s="83" t="s">
        <v>452</v>
      </c>
      <c r="AU2" s="83" t="s">
        <v>453</v>
      </c>
      <c r="AV2" s="83" t="s">
        <v>454</v>
      </c>
      <c r="AW2" s="83" t="s">
        <v>455</v>
      </c>
      <c r="AX2" s="83" t="s">
        <v>456</v>
      </c>
      <c r="AY2" s="83" t="s">
        <v>457</v>
      </c>
      <c r="AZ2" s="83" t="s">
        <v>458</v>
      </c>
      <c r="BA2" s="83" t="s">
        <v>459</v>
      </c>
      <c r="BB2" s="83" t="s">
        <v>460</v>
      </c>
      <c r="BC2" s="83" t="s">
        <v>461</v>
      </c>
      <c r="BD2" s="83" t="s">
        <v>462</v>
      </c>
      <c r="BE2" s="83" t="s">
        <v>463</v>
      </c>
      <c r="BF2" s="83" t="s">
        <v>195</v>
      </c>
      <c r="BG2" s="83" t="s">
        <v>197</v>
      </c>
      <c r="BH2" s="83" t="s">
        <v>464</v>
      </c>
      <c r="BI2" s="83" t="s">
        <v>465</v>
      </c>
      <c r="BJ2" s="83" t="s">
        <v>466</v>
      </c>
      <c r="BK2" s="83" t="s">
        <v>467</v>
      </c>
      <c r="BL2" s="83" t="s">
        <v>468</v>
      </c>
      <c r="BM2" s="83" t="s">
        <v>469</v>
      </c>
      <c r="BN2" s="83" t="s">
        <v>470</v>
      </c>
      <c r="BO2" s="83" t="s">
        <v>471</v>
      </c>
      <c r="BP2" s="83" t="s">
        <v>472</v>
      </c>
      <c r="BQ2" s="83" t="s">
        <v>473</v>
      </c>
      <c r="BR2" s="83" t="s">
        <v>474</v>
      </c>
    </row>
    <row r="3" spans="1:70" ht="15.75" x14ac:dyDescent="0.25">
      <c r="A3" s="87" t="s">
        <v>475</v>
      </c>
      <c r="B3" s="88">
        <v>29.417525742281001</v>
      </c>
      <c r="C3" s="88">
        <v>14.08617920269884</v>
      </c>
      <c r="D3" s="88">
        <v>242.75768720001474</v>
      </c>
      <c r="E3" s="88">
        <v>47.493577960892502</v>
      </c>
      <c r="F3" s="88">
        <v>965.12124186261929</v>
      </c>
      <c r="G3" s="88">
        <v>33.222656506452076</v>
      </c>
      <c r="H3" s="88">
        <v>20.235647787582131</v>
      </c>
      <c r="I3" s="88">
        <v>22.744543067486646</v>
      </c>
      <c r="J3" s="88">
        <v>88.335252659393618</v>
      </c>
      <c r="K3" s="88">
        <v>35.595158155057277</v>
      </c>
      <c r="L3" s="88">
        <v>170.91830309270625</v>
      </c>
      <c r="M3" s="88">
        <v>20.580279704782736</v>
      </c>
      <c r="N3" s="88">
        <v>23.198624997348794</v>
      </c>
      <c r="O3" s="88">
        <v>37.76516217728085</v>
      </c>
      <c r="P3" s="88">
        <v>27.822368645569053</v>
      </c>
      <c r="Q3" s="88">
        <v>29.53951760081987</v>
      </c>
      <c r="R3" s="88">
        <v>33.323224705201838</v>
      </c>
      <c r="S3" s="88">
        <v>22.008448037170577</v>
      </c>
      <c r="T3" s="88">
        <v>113.19368067824232</v>
      </c>
      <c r="U3" s="88">
        <v>71.786503814372878</v>
      </c>
      <c r="V3" s="88">
        <v>26.792848229859175</v>
      </c>
      <c r="W3" s="88">
        <v>37.242109859647115</v>
      </c>
      <c r="X3" s="88">
        <v>18.05024101847528</v>
      </c>
      <c r="Y3" s="88">
        <v>21.6896811692596</v>
      </c>
      <c r="Z3" s="88">
        <v>26.817525552018871</v>
      </c>
      <c r="AA3" s="88">
        <v>17.622236601049458</v>
      </c>
      <c r="AB3" s="88">
        <v>17.02097081718124</v>
      </c>
      <c r="AC3" s="88">
        <v>142.41190515085287</v>
      </c>
      <c r="AD3" s="88">
        <v>29.026609590692452</v>
      </c>
      <c r="AE3" s="88">
        <v>30.434637761439234</v>
      </c>
      <c r="AF3" s="88">
        <v>19.207157163880332</v>
      </c>
      <c r="AG3" s="88">
        <v>15.559736007889985</v>
      </c>
      <c r="AH3" s="88">
        <v>13.658575809858624</v>
      </c>
      <c r="AI3" s="88">
        <v>34.012016734761204</v>
      </c>
      <c r="AJ3" s="88">
        <v>40.650424595717055</v>
      </c>
      <c r="AK3" s="88">
        <v>117.9130226141862</v>
      </c>
      <c r="AL3" s="88">
        <v>74.169603420919628</v>
      </c>
      <c r="AM3" s="88">
        <v>30.647454622289889</v>
      </c>
      <c r="AN3" s="88">
        <v>69.318808268122766</v>
      </c>
      <c r="AO3" s="88">
        <v>64.614728256110538</v>
      </c>
      <c r="AP3" s="88">
        <v>95.060971313471541</v>
      </c>
      <c r="AQ3" s="88">
        <v>31.635958326464479</v>
      </c>
      <c r="AR3" s="88">
        <v>274.2452229754054</v>
      </c>
      <c r="AS3" s="88">
        <v>30.351184298336992</v>
      </c>
      <c r="AT3" s="88">
        <v>18.404514076687253</v>
      </c>
      <c r="AU3" s="88">
        <v>21.51101190126705</v>
      </c>
      <c r="AV3" s="88">
        <v>70.638643634050013</v>
      </c>
      <c r="AW3" s="88">
        <v>41.314997131452287</v>
      </c>
      <c r="AX3" s="88">
        <v>11.971762948333705</v>
      </c>
      <c r="AY3" s="88">
        <v>27.119925213972721</v>
      </c>
      <c r="AZ3" s="88">
        <v>49.202701055400624</v>
      </c>
      <c r="BA3" s="88">
        <v>13.885815350150938</v>
      </c>
      <c r="BB3" s="88">
        <v>28.675021817570478</v>
      </c>
      <c r="BC3" s="88">
        <v>7.2912347424798591</v>
      </c>
      <c r="BD3" s="88">
        <v>6.8916914490468599</v>
      </c>
      <c r="BE3" s="88">
        <v>20.412211601525062</v>
      </c>
      <c r="BF3" s="88">
        <v>26.923730660943914</v>
      </c>
      <c r="BG3" s="88">
        <v>27.406651200687847</v>
      </c>
      <c r="BH3" s="88">
        <v>24.309514791825073</v>
      </c>
      <c r="BI3" s="88">
        <v>16.117937689880701</v>
      </c>
      <c r="BJ3" s="88">
        <v>11.577734061641417</v>
      </c>
      <c r="BK3" s="88">
        <v>20.888623883166101</v>
      </c>
      <c r="BL3" s="88">
        <v>13.086777846891431</v>
      </c>
      <c r="BM3" s="88">
        <v>33.373201368132172</v>
      </c>
      <c r="BN3" s="88">
        <v>14.763751606342694</v>
      </c>
      <c r="BO3" s="88">
        <v>19.251360665582457</v>
      </c>
      <c r="BP3" s="88">
        <v>16.644824446006758</v>
      </c>
      <c r="BQ3" s="88">
        <v>19.807445306024725</v>
      </c>
      <c r="BR3" s="88">
        <v>11.63863149639003</v>
      </c>
    </row>
    <row r="4" spans="1:70" ht="15.75" x14ac:dyDescent="0.25">
      <c r="A4" s="87" t="s">
        <v>476</v>
      </c>
      <c r="B4" s="88">
        <v>29.696293899214545</v>
      </c>
      <c r="C4" s="88">
        <v>12.281153747748647</v>
      </c>
      <c r="D4" s="88">
        <v>168.57309396136102</v>
      </c>
      <c r="E4" s="88">
        <v>41.430249715181418</v>
      </c>
      <c r="F4" s="88">
        <v>566.37157566804126</v>
      </c>
      <c r="G4" s="88">
        <v>35.025820383596539</v>
      </c>
      <c r="H4" s="88">
        <v>22.136132655417111</v>
      </c>
      <c r="I4" s="88">
        <v>23.430680255918027</v>
      </c>
      <c r="J4" s="88">
        <v>99.924528752570936</v>
      </c>
      <c r="K4" s="88">
        <v>36.55433306090147</v>
      </c>
      <c r="L4" s="88">
        <v>180.02737788624137</v>
      </c>
      <c r="M4" s="88">
        <v>22.831538092654014</v>
      </c>
      <c r="N4" s="88">
        <v>20.230928106939828</v>
      </c>
      <c r="O4" s="88">
        <v>43.637903779895055</v>
      </c>
      <c r="P4" s="88">
        <v>28.356957157511658</v>
      </c>
      <c r="Q4" s="88">
        <v>23.285903032296513</v>
      </c>
      <c r="R4" s="88">
        <v>29.702613567396178</v>
      </c>
      <c r="S4" s="88">
        <v>23.612145816198407</v>
      </c>
      <c r="T4" s="88">
        <v>134.50751897474834</v>
      </c>
      <c r="U4" s="88">
        <v>74.788596416190515</v>
      </c>
      <c r="V4" s="88">
        <v>22.980072012306721</v>
      </c>
      <c r="W4" s="88">
        <v>35.668252318366001</v>
      </c>
      <c r="X4" s="88">
        <v>16.200978291230687</v>
      </c>
      <c r="Y4" s="88">
        <v>20.900189627097518</v>
      </c>
      <c r="Z4" s="88">
        <v>27.630486298675802</v>
      </c>
      <c r="AA4" s="88">
        <v>19.104956979619079</v>
      </c>
      <c r="AB4" s="88">
        <v>16.36649720426675</v>
      </c>
      <c r="AC4" s="88">
        <v>98.12467493773697</v>
      </c>
      <c r="AD4" s="88">
        <v>21.082718364675355</v>
      </c>
      <c r="AE4" s="88">
        <v>32.248060168360041</v>
      </c>
      <c r="AF4" s="88">
        <v>18.982156112879483</v>
      </c>
      <c r="AG4" s="88">
        <v>13.558906432720244</v>
      </c>
      <c r="AH4" s="88">
        <v>13.549908175624191</v>
      </c>
      <c r="AI4" s="88">
        <v>32.940819232130103</v>
      </c>
      <c r="AJ4" s="88">
        <v>39.081724187818736</v>
      </c>
      <c r="AK4" s="88">
        <v>141.24819378166009</v>
      </c>
      <c r="AL4" s="88">
        <v>68.693051272988015</v>
      </c>
      <c r="AM4" s="88">
        <v>30.451727329337885</v>
      </c>
      <c r="AN4" s="88">
        <v>55.102999620565427</v>
      </c>
      <c r="AO4" s="88">
        <v>78.451679668590643</v>
      </c>
      <c r="AP4" s="88">
        <v>108.88392479748836</v>
      </c>
      <c r="AQ4" s="88">
        <v>34.486288953807474</v>
      </c>
      <c r="AR4" s="88">
        <v>251.0192299826094</v>
      </c>
      <c r="AS4" s="88">
        <v>34.41028581496915</v>
      </c>
      <c r="AT4" s="88">
        <v>18.339679484024092</v>
      </c>
      <c r="AU4" s="88">
        <v>21.820468971943448</v>
      </c>
      <c r="AV4" s="88">
        <v>63.777765146178979</v>
      </c>
      <c r="AW4" s="88">
        <v>41.344599015586397</v>
      </c>
      <c r="AX4" s="88">
        <v>14.14813197758469</v>
      </c>
      <c r="AY4" s="88">
        <v>30.907317886520669</v>
      </c>
      <c r="AZ4" s="88">
        <v>52.487143347079339</v>
      </c>
      <c r="BA4" s="88">
        <v>14.212875622212568</v>
      </c>
      <c r="BB4" s="88">
        <v>34.405768809047657</v>
      </c>
      <c r="BC4" s="88">
        <v>6.7801428276561104</v>
      </c>
      <c r="BD4" s="88">
        <v>7.0038327841731975</v>
      </c>
      <c r="BE4" s="88">
        <v>24.682346971254248</v>
      </c>
      <c r="BF4" s="88">
        <v>28.322011487755564</v>
      </c>
      <c r="BG4" s="88">
        <v>28.224816315850511</v>
      </c>
      <c r="BH4" s="88">
        <v>24.462852026589395</v>
      </c>
      <c r="BI4" s="88">
        <v>17.596625655524669</v>
      </c>
      <c r="BJ4" s="88">
        <v>11.252817351669623</v>
      </c>
      <c r="BK4" s="88">
        <v>21.540577053595477</v>
      </c>
      <c r="BL4" s="88">
        <v>14.724700082582295</v>
      </c>
      <c r="BM4" s="88">
        <v>33.407236268482052</v>
      </c>
      <c r="BN4" s="88">
        <v>15.701195531761689</v>
      </c>
      <c r="BO4" s="88">
        <v>21.788924047977559</v>
      </c>
      <c r="BP4" s="88">
        <v>14.064880686390053</v>
      </c>
      <c r="BQ4" s="88">
        <v>22.498480916070612</v>
      </c>
      <c r="BR4" s="88">
        <v>11.712926258912173</v>
      </c>
    </row>
    <row r="5" spans="1:70" ht="15.75" x14ac:dyDescent="0.25">
      <c r="A5" s="87" t="s">
        <v>477</v>
      </c>
      <c r="B5" s="88">
        <v>30.244407499892095</v>
      </c>
      <c r="C5" s="88">
        <v>10.4681243875755</v>
      </c>
      <c r="D5" s="88">
        <v>195.99070290451766</v>
      </c>
      <c r="E5" s="88">
        <v>37.248775916784943</v>
      </c>
      <c r="F5" s="88">
        <v>795.93698533968086</v>
      </c>
      <c r="G5" s="88">
        <v>35.001212253882883</v>
      </c>
      <c r="H5" s="88">
        <v>25.766641831704604</v>
      </c>
      <c r="I5" s="88">
        <v>22.484397505138759</v>
      </c>
      <c r="J5" s="88">
        <v>115.99901058529781</v>
      </c>
      <c r="K5" s="88">
        <v>39.352342498926397</v>
      </c>
      <c r="L5" s="88">
        <v>173.82318885826896</v>
      </c>
      <c r="M5" s="88">
        <v>23.206858724279819</v>
      </c>
      <c r="N5" s="88">
        <v>23.24982216227616</v>
      </c>
      <c r="O5" s="88">
        <v>48.596379180199889</v>
      </c>
      <c r="P5" s="88">
        <v>27.233295356563271</v>
      </c>
      <c r="Q5" s="88">
        <v>32.46230728202945</v>
      </c>
      <c r="R5" s="88">
        <v>33.698937482445139</v>
      </c>
      <c r="S5" s="88">
        <v>27.148282284852726</v>
      </c>
      <c r="T5" s="88">
        <v>98.5018576149442</v>
      </c>
      <c r="U5" s="88">
        <v>72.029110461817282</v>
      </c>
      <c r="V5" s="88">
        <v>23.885368930565562</v>
      </c>
      <c r="W5" s="88">
        <v>38.463497043101107</v>
      </c>
      <c r="X5" s="88">
        <v>17.335338076725662</v>
      </c>
      <c r="Y5" s="88">
        <v>23.395023949209726</v>
      </c>
      <c r="Z5" s="88">
        <v>27.290400457155954</v>
      </c>
      <c r="AA5" s="88">
        <v>19.572553159357909</v>
      </c>
      <c r="AB5" s="88">
        <v>17.684236858019357</v>
      </c>
      <c r="AC5" s="88">
        <v>107.97945415154885</v>
      </c>
      <c r="AD5" s="88">
        <v>27.898691109712864</v>
      </c>
      <c r="AE5" s="88">
        <v>35.403543744352348</v>
      </c>
      <c r="AF5" s="88">
        <v>19.961208208348236</v>
      </c>
      <c r="AG5" s="88">
        <v>16.252459929254009</v>
      </c>
      <c r="AH5" s="88">
        <v>14.230436752624938</v>
      </c>
      <c r="AI5" s="88">
        <v>34.445551206899289</v>
      </c>
      <c r="AJ5" s="88">
        <v>34.791266593826336</v>
      </c>
      <c r="AK5" s="88">
        <v>146.10818360740001</v>
      </c>
      <c r="AL5" s="88">
        <v>64.988868976145284</v>
      </c>
      <c r="AM5" s="88">
        <v>31.780865634630942</v>
      </c>
      <c r="AN5" s="88">
        <v>66.632345021767833</v>
      </c>
      <c r="AO5" s="88">
        <v>81.2957366837542</v>
      </c>
      <c r="AP5" s="88">
        <v>94.905402644736455</v>
      </c>
      <c r="AQ5" s="88">
        <v>35.754030261096489</v>
      </c>
      <c r="AR5" s="88">
        <v>231.40754830550378</v>
      </c>
      <c r="AS5" s="88">
        <v>35.72300801854179</v>
      </c>
      <c r="AT5" s="88">
        <v>19.003572965859252</v>
      </c>
      <c r="AU5" s="88">
        <v>22.011387857003186</v>
      </c>
      <c r="AV5" s="88">
        <v>67.028847315182958</v>
      </c>
      <c r="AW5" s="88">
        <v>41.583415753203653</v>
      </c>
      <c r="AX5" s="88">
        <v>14.749108895193714</v>
      </c>
      <c r="AY5" s="88">
        <v>31.905816201655483</v>
      </c>
      <c r="AZ5" s="88">
        <v>57.396300048957471</v>
      </c>
      <c r="BA5" s="88">
        <v>14.250466745126431</v>
      </c>
      <c r="BB5" s="88">
        <v>32.142535335592029</v>
      </c>
      <c r="BC5" s="88">
        <v>6.7030366012781881</v>
      </c>
      <c r="BD5" s="88">
        <v>7.2977924375020145</v>
      </c>
      <c r="BE5" s="88">
        <v>25.96635847432292</v>
      </c>
      <c r="BF5" s="88">
        <v>28.662559528164486</v>
      </c>
      <c r="BG5" s="88">
        <v>28.604251787484451</v>
      </c>
      <c r="BH5" s="88">
        <v>24.726561031562554</v>
      </c>
      <c r="BI5" s="88">
        <v>17.001083347090709</v>
      </c>
      <c r="BJ5" s="88">
        <v>11.560663199608474</v>
      </c>
      <c r="BK5" s="88">
        <v>21.96575502009749</v>
      </c>
      <c r="BL5" s="88">
        <v>15.675258121336817</v>
      </c>
      <c r="BM5" s="88">
        <v>31.53263173541297</v>
      </c>
      <c r="BN5" s="88">
        <v>16.651927533533666</v>
      </c>
      <c r="BO5" s="88">
        <v>21.672008379538376</v>
      </c>
      <c r="BP5" s="88">
        <v>12.937760740146377</v>
      </c>
      <c r="BQ5" s="88">
        <v>23.656300274617557</v>
      </c>
      <c r="BR5" s="88">
        <v>16.781392038203457</v>
      </c>
    </row>
    <row r="6" spans="1:70" ht="15.75" x14ac:dyDescent="0.25">
      <c r="A6" s="87" t="s">
        <v>478</v>
      </c>
      <c r="B6" s="88">
        <v>30.955520003919698</v>
      </c>
      <c r="C6" s="88">
        <v>12.825081570165285</v>
      </c>
      <c r="D6" s="88">
        <v>191.60631804627735</v>
      </c>
      <c r="E6" s="88">
        <v>29.18735689814411</v>
      </c>
      <c r="F6" s="88">
        <v>873.95291798063931</v>
      </c>
      <c r="G6" s="88">
        <v>34.455527738031208</v>
      </c>
      <c r="H6" s="88">
        <v>21.851272248043969</v>
      </c>
      <c r="I6" s="88">
        <v>23.245683628656742</v>
      </c>
      <c r="J6" s="88">
        <v>58.153132205389973</v>
      </c>
      <c r="K6" s="88">
        <v>47.043701325726502</v>
      </c>
      <c r="L6" s="88">
        <v>168.89006420213229</v>
      </c>
      <c r="M6" s="88">
        <v>23.773238534088748</v>
      </c>
      <c r="N6" s="88">
        <v>25.520711002790293</v>
      </c>
      <c r="O6" s="88">
        <v>48.330196076807894</v>
      </c>
      <c r="P6" s="88">
        <v>23.814161569657166</v>
      </c>
      <c r="Q6" s="88">
        <v>34.630394631928525</v>
      </c>
      <c r="R6" s="88">
        <v>39.592625546544397</v>
      </c>
      <c r="S6" s="88">
        <v>26.771636087336486</v>
      </c>
      <c r="T6" s="88">
        <v>81.051803402384621</v>
      </c>
      <c r="U6" s="88">
        <v>66.879275602904656</v>
      </c>
      <c r="V6" s="88">
        <v>24.898221839918854</v>
      </c>
      <c r="W6" s="88">
        <v>40.164135491979316</v>
      </c>
      <c r="X6" s="88">
        <v>18.632717219968789</v>
      </c>
      <c r="Y6" s="88">
        <v>22.735526965609793</v>
      </c>
      <c r="Z6" s="88">
        <v>26.719112093777888</v>
      </c>
      <c r="AA6" s="88">
        <v>19.516256631110164</v>
      </c>
      <c r="AB6" s="88">
        <v>18.914664376881117</v>
      </c>
      <c r="AC6" s="88">
        <v>184.77393419077518</v>
      </c>
      <c r="AD6" s="88">
        <v>28.779816621459894</v>
      </c>
      <c r="AE6" s="88">
        <v>35.501149759502958</v>
      </c>
      <c r="AF6" s="88">
        <v>19.329756137972517</v>
      </c>
      <c r="AG6" s="88">
        <v>16.798956629821785</v>
      </c>
      <c r="AH6" s="88">
        <v>15.263684326149917</v>
      </c>
      <c r="AI6" s="88">
        <v>35.885392490542863</v>
      </c>
      <c r="AJ6" s="88">
        <v>35.404373663167824</v>
      </c>
      <c r="AK6" s="88">
        <v>137.30955293832298</v>
      </c>
      <c r="AL6" s="88">
        <v>70.783496468569069</v>
      </c>
      <c r="AM6" s="88">
        <v>30.687027360680712</v>
      </c>
      <c r="AN6" s="88">
        <v>74.976434146071426</v>
      </c>
      <c r="AO6" s="88">
        <v>82.166764413313331</v>
      </c>
      <c r="AP6" s="88">
        <v>102.87450506313982</v>
      </c>
      <c r="AQ6" s="88">
        <v>32.95473977023552</v>
      </c>
      <c r="AR6" s="88">
        <v>252.68639246991899</v>
      </c>
      <c r="AS6" s="88">
        <v>37.030733484203196</v>
      </c>
      <c r="AT6" s="88">
        <v>19.94408844433233</v>
      </c>
      <c r="AU6" s="88">
        <v>20.903228921316725</v>
      </c>
      <c r="AV6" s="88">
        <v>60.499628415585939</v>
      </c>
      <c r="AW6" s="88">
        <v>44.522205662950107</v>
      </c>
      <c r="AX6" s="88">
        <v>15.35476379945197</v>
      </c>
      <c r="AY6" s="88">
        <v>29.235258460722775</v>
      </c>
      <c r="AZ6" s="88">
        <v>57.924932943143631</v>
      </c>
      <c r="BA6" s="88">
        <v>13.807231292697068</v>
      </c>
      <c r="BB6" s="88">
        <v>39.493773705986449</v>
      </c>
      <c r="BC6" s="88">
        <v>7.0809128376424386</v>
      </c>
      <c r="BD6" s="88">
        <v>7.409768922864628</v>
      </c>
      <c r="BE6" s="88">
        <v>26.252091378987267</v>
      </c>
      <c r="BF6" s="88">
        <v>30.463953584752865</v>
      </c>
      <c r="BG6" s="88">
        <v>28.833172498917776</v>
      </c>
      <c r="BH6" s="88">
        <v>25.998124573253946</v>
      </c>
      <c r="BI6" s="88">
        <v>16.13462746534104</v>
      </c>
      <c r="BJ6" s="88">
        <v>11.941997615596087</v>
      </c>
      <c r="BK6" s="88">
        <v>26.63336701798039</v>
      </c>
      <c r="BL6" s="88">
        <v>13.464491617290829</v>
      </c>
      <c r="BM6" s="88">
        <v>36.348760105027836</v>
      </c>
      <c r="BN6" s="88">
        <v>16.798597310676012</v>
      </c>
      <c r="BO6" s="88">
        <v>19.852935251620256</v>
      </c>
      <c r="BP6" s="88">
        <v>15.146895727538812</v>
      </c>
      <c r="BQ6" s="88">
        <v>23.556104512304127</v>
      </c>
      <c r="BR6" s="88">
        <v>13.897457680061668</v>
      </c>
    </row>
    <row r="7" spans="1:70" ht="15.75" x14ac:dyDescent="0.25">
      <c r="A7" s="87" t="s">
        <v>479</v>
      </c>
      <c r="B7" s="88">
        <v>31.316803768544034</v>
      </c>
      <c r="C7" s="88">
        <v>12.957121378643297</v>
      </c>
      <c r="D7" s="88">
        <v>154.80097225341768</v>
      </c>
      <c r="E7" s="88">
        <v>31.769508127324123</v>
      </c>
      <c r="F7" s="88">
        <v>677.89546741173376</v>
      </c>
      <c r="G7" s="88">
        <v>35.246437189917927</v>
      </c>
      <c r="H7" s="88">
        <v>26.410292526745405</v>
      </c>
      <c r="I7" s="88">
        <v>25.718429206954202</v>
      </c>
      <c r="J7" s="88">
        <v>47.546986343265473</v>
      </c>
      <c r="K7" s="88">
        <v>42.294039774390875</v>
      </c>
      <c r="L7" s="88">
        <v>141.00850395082878</v>
      </c>
      <c r="M7" s="88">
        <v>25.576529007265407</v>
      </c>
      <c r="N7" s="88">
        <v>27.358770247263863</v>
      </c>
      <c r="O7" s="88">
        <v>46.601316460104989</v>
      </c>
      <c r="P7" s="88">
        <v>28.217751538942736</v>
      </c>
      <c r="Q7" s="88">
        <v>36.208130896506923</v>
      </c>
      <c r="R7" s="88">
        <v>38.644581362456137</v>
      </c>
      <c r="S7" s="88">
        <v>27.061664515568271</v>
      </c>
      <c r="T7" s="88">
        <v>101.24292160488395</v>
      </c>
      <c r="U7" s="88">
        <v>65.016973438826781</v>
      </c>
      <c r="V7" s="88">
        <v>25.62428955866454</v>
      </c>
      <c r="W7" s="88">
        <v>42.760989018832831</v>
      </c>
      <c r="X7" s="88">
        <v>18.982872316137765</v>
      </c>
      <c r="Y7" s="88">
        <v>21.871723882799841</v>
      </c>
      <c r="Z7" s="88">
        <v>26.996227274196478</v>
      </c>
      <c r="AA7" s="88">
        <v>19.728594932956025</v>
      </c>
      <c r="AB7" s="88">
        <v>18.057346021505388</v>
      </c>
      <c r="AC7" s="88">
        <v>164.68536851418497</v>
      </c>
      <c r="AD7" s="88">
        <v>25.770911294998314</v>
      </c>
      <c r="AE7" s="88">
        <v>29.496252780046586</v>
      </c>
      <c r="AF7" s="88">
        <v>24.327286040340425</v>
      </c>
      <c r="AG7" s="88">
        <v>18.128791649806239</v>
      </c>
      <c r="AH7" s="88">
        <v>14.990796263220064</v>
      </c>
      <c r="AI7" s="88">
        <v>33.213981036247169</v>
      </c>
      <c r="AJ7" s="88">
        <v>42.947125840226271</v>
      </c>
      <c r="AK7" s="88">
        <v>110.2878324684601</v>
      </c>
      <c r="AL7" s="88">
        <v>70.075367931223312</v>
      </c>
      <c r="AM7" s="88">
        <v>31.398867130531674</v>
      </c>
      <c r="AN7" s="88">
        <v>79.088006825961386</v>
      </c>
      <c r="AO7" s="88">
        <v>79.683746411168244</v>
      </c>
      <c r="AP7" s="88">
        <v>126.77600462597987</v>
      </c>
      <c r="AQ7" s="88">
        <v>32.392206724095885</v>
      </c>
      <c r="AR7" s="88">
        <v>260.78789249513864</v>
      </c>
      <c r="AS7" s="88">
        <v>35.582206903159687</v>
      </c>
      <c r="AT7" s="88">
        <v>18.814710777146907</v>
      </c>
      <c r="AU7" s="88">
        <v>21.771282420534398</v>
      </c>
      <c r="AV7" s="88">
        <v>60.756864499279736</v>
      </c>
      <c r="AW7" s="88">
        <v>42.524672857178174</v>
      </c>
      <c r="AX7" s="88">
        <v>14.135047823479514</v>
      </c>
      <c r="AY7" s="88">
        <v>29.551988721323497</v>
      </c>
      <c r="AZ7" s="88">
        <v>52.286490909994498</v>
      </c>
      <c r="BA7" s="88">
        <v>14.076014872443267</v>
      </c>
      <c r="BB7" s="88">
        <v>41.644340491835187</v>
      </c>
      <c r="BC7" s="88">
        <v>7.3571420915651107</v>
      </c>
      <c r="BD7" s="88">
        <v>6.9369602830474868</v>
      </c>
      <c r="BE7" s="88">
        <v>27.201197456994731</v>
      </c>
      <c r="BF7" s="88">
        <v>31.425265937863511</v>
      </c>
      <c r="BG7" s="88">
        <v>28.337324608740975</v>
      </c>
      <c r="BH7" s="88">
        <v>26.182695845366414</v>
      </c>
      <c r="BI7" s="88">
        <v>16.045957829502171</v>
      </c>
      <c r="BJ7" s="88">
        <v>12.546734640103077</v>
      </c>
      <c r="BK7" s="88">
        <v>24.1237105982391</v>
      </c>
      <c r="BL7" s="88">
        <v>13.944927788780356</v>
      </c>
      <c r="BM7" s="88">
        <v>31.318297892729493</v>
      </c>
      <c r="BN7" s="88">
        <v>16.92404995419124</v>
      </c>
      <c r="BO7" s="88">
        <v>19.365128997651588</v>
      </c>
      <c r="BP7" s="88">
        <v>16.570486829379121</v>
      </c>
      <c r="BQ7" s="88">
        <v>25.754328293409262</v>
      </c>
      <c r="BR7" s="88">
        <v>17.217735549629971</v>
      </c>
    </row>
    <row r="8" spans="1:70" ht="15.75" x14ac:dyDescent="0.25">
      <c r="A8" s="87" t="s">
        <v>480</v>
      </c>
      <c r="B8" s="88">
        <v>31.99703365226113</v>
      </c>
      <c r="C8" s="88">
        <v>14.202265118730482</v>
      </c>
      <c r="D8" s="88">
        <v>141.43781196123689</v>
      </c>
      <c r="E8" s="88">
        <v>28.813666402842323</v>
      </c>
      <c r="F8" s="88">
        <v>593.31021077626281</v>
      </c>
      <c r="G8" s="88">
        <v>37.133005843699827</v>
      </c>
      <c r="H8" s="88">
        <v>27.381220603574615</v>
      </c>
      <c r="I8" s="88">
        <v>24.320468575815624</v>
      </c>
      <c r="J8" s="88">
        <v>85.610912393405854</v>
      </c>
      <c r="K8" s="88">
        <v>57.185234833099777</v>
      </c>
      <c r="L8" s="88">
        <v>120.91458966034251</v>
      </c>
      <c r="M8" s="88">
        <v>27.321957822012124</v>
      </c>
      <c r="N8" s="88">
        <v>27.805728543943662</v>
      </c>
      <c r="O8" s="88">
        <v>46.024088435506116</v>
      </c>
      <c r="P8" s="88">
        <v>28.31932326652446</v>
      </c>
      <c r="Q8" s="88">
        <v>39.420885490526572</v>
      </c>
      <c r="R8" s="88">
        <v>43.923007710767401</v>
      </c>
      <c r="S8" s="88">
        <v>28.584255826827146</v>
      </c>
      <c r="T8" s="88">
        <v>99.783628705090663</v>
      </c>
      <c r="U8" s="88">
        <v>66.879538412224377</v>
      </c>
      <c r="V8" s="88">
        <v>28.03725219149338</v>
      </c>
      <c r="W8" s="88">
        <v>40.913891485045063</v>
      </c>
      <c r="X8" s="88">
        <v>20.045308490341633</v>
      </c>
      <c r="Y8" s="88">
        <v>21.399423211477245</v>
      </c>
      <c r="Z8" s="88">
        <v>26.054902455520942</v>
      </c>
      <c r="AA8" s="88">
        <v>20.527711874343165</v>
      </c>
      <c r="AB8" s="88">
        <v>19.349502820419968</v>
      </c>
      <c r="AC8" s="88">
        <v>219.6330222912402</v>
      </c>
      <c r="AD8" s="88">
        <v>30.522800089605028</v>
      </c>
      <c r="AE8" s="88">
        <v>28.368745608933832</v>
      </c>
      <c r="AF8" s="88">
        <v>25.373945404983616</v>
      </c>
      <c r="AG8" s="88">
        <v>19.183458577475232</v>
      </c>
      <c r="AH8" s="88">
        <v>14.909943387550758</v>
      </c>
      <c r="AI8" s="88">
        <v>37.960553381768172</v>
      </c>
      <c r="AJ8" s="88">
        <v>41.753322240169972</v>
      </c>
      <c r="AK8" s="88">
        <v>95.776186526720139</v>
      </c>
      <c r="AL8" s="88">
        <v>71.101756521713398</v>
      </c>
      <c r="AM8" s="88">
        <v>28.96180400429013</v>
      </c>
      <c r="AN8" s="88">
        <v>70.821725095000517</v>
      </c>
      <c r="AO8" s="88">
        <v>81.149092176191402</v>
      </c>
      <c r="AP8" s="88">
        <v>142.93658174223333</v>
      </c>
      <c r="AQ8" s="88">
        <v>36.746081088323379</v>
      </c>
      <c r="AR8" s="88">
        <v>260.12452776137178</v>
      </c>
      <c r="AS8" s="88">
        <v>36.64792181905343</v>
      </c>
      <c r="AT8" s="88">
        <v>19.689207975870954</v>
      </c>
      <c r="AU8" s="88">
        <v>23.22649228614813</v>
      </c>
      <c r="AV8" s="88">
        <v>50.802352535476203</v>
      </c>
      <c r="AW8" s="88">
        <v>46.580862906058186</v>
      </c>
      <c r="AX8" s="88">
        <v>15.332165156818629</v>
      </c>
      <c r="AY8" s="88">
        <v>31.233288806759909</v>
      </c>
      <c r="AZ8" s="88">
        <v>58.02682709190416</v>
      </c>
      <c r="BA8" s="88">
        <v>15.64649592918261</v>
      </c>
      <c r="BB8" s="88">
        <v>42.358987784781455</v>
      </c>
      <c r="BC8" s="88">
        <v>8.0341238567636815</v>
      </c>
      <c r="BD8" s="88">
        <v>8.3962035796421581</v>
      </c>
      <c r="BE8" s="88">
        <v>27.473684345787749</v>
      </c>
      <c r="BF8" s="88">
        <v>31.945222689984412</v>
      </c>
      <c r="BG8" s="88">
        <v>28.247715825073726</v>
      </c>
      <c r="BH8" s="88">
        <v>24.799004183278068</v>
      </c>
      <c r="BI8" s="88">
        <v>16.11490328831735</v>
      </c>
      <c r="BJ8" s="88">
        <v>13.514196095359534</v>
      </c>
      <c r="BK8" s="88">
        <v>24.21963692895995</v>
      </c>
      <c r="BL8" s="88">
        <v>16.135317965851478</v>
      </c>
      <c r="BM8" s="88">
        <v>41.375410926261218</v>
      </c>
      <c r="BN8" s="88">
        <v>17.755332505420171</v>
      </c>
      <c r="BO8" s="88">
        <v>21.298361960651416</v>
      </c>
      <c r="BP8" s="88">
        <v>16.789871380809572</v>
      </c>
      <c r="BQ8" s="88">
        <v>24.587902139376919</v>
      </c>
      <c r="BR8" s="88">
        <v>17.202284558472165</v>
      </c>
    </row>
    <row r="9" spans="1:70" ht="15.75" x14ac:dyDescent="0.25">
      <c r="A9" s="87" t="s">
        <v>481</v>
      </c>
      <c r="B9" s="88">
        <v>32.553648959286221</v>
      </c>
      <c r="C9" s="88">
        <v>15.071841863723003</v>
      </c>
      <c r="D9" s="88">
        <v>125.65040191008005</v>
      </c>
      <c r="E9" s="88">
        <v>30.698329371477222</v>
      </c>
      <c r="F9" s="88">
        <v>434.27058298737307</v>
      </c>
      <c r="G9" s="88">
        <v>36.862801678151548</v>
      </c>
      <c r="H9" s="88">
        <v>29.680908578540365</v>
      </c>
      <c r="I9" s="88">
        <v>25.598668734754799</v>
      </c>
      <c r="J9" s="88">
        <v>84.571291699567652</v>
      </c>
      <c r="K9" s="88">
        <v>60.225723808990708</v>
      </c>
      <c r="L9" s="88">
        <v>145.84336832237787</v>
      </c>
      <c r="M9" s="88">
        <v>25.907894231268518</v>
      </c>
      <c r="N9" s="88">
        <v>29.250570124257287</v>
      </c>
      <c r="O9" s="88">
        <v>46.267129085350788</v>
      </c>
      <c r="P9" s="88">
        <v>32.707936244077132</v>
      </c>
      <c r="Q9" s="88">
        <v>41.023498820594874</v>
      </c>
      <c r="R9" s="88">
        <v>44.205159295126151</v>
      </c>
      <c r="S9" s="88">
        <v>29.680536695319372</v>
      </c>
      <c r="T9" s="88">
        <v>105.17203793566399</v>
      </c>
      <c r="U9" s="88">
        <v>67.805928288633112</v>
      </c>
      <c r="V9" s="88">
        <v>26.217625415833066</v>
      </c>
      <c r="W9" s="88">
        <v>43.858977395597165</v>
      </c>
      <c r="X9" s="88">
        <v>21.25756089633839</v>
      </c>
      <c r="Y9" s="88">
        <v>24.623366045973288</v>
      </c>
      <c r="Z9" s="88">
        <v>27.506743232645562</v>
      </c>
      <c r="AA9" s="88">
        <v>20.651230631985499</v>
      </c>
      <c r="AB9" s="88">
        <v>19.973477784851873</v>
      </c>
      <c r="AC9" s="88">
        <v>142.34298886946115</v>
      </c>
      <c r="AD9" s="88">
        <v>34.844983820940413</v>
      </c>
      <c r="AE9" s="88">
        <v>31.120420195288954</v>
      </c>
      <c r="AF9" s="88">
        <v>23.401968222695817</v>
      </c>
      <c r="AG9" s="88">
        <v>19.935419343692054</v>
      </c>
      <c r="AH9" s="88">
        <v>14.948726578725653</v>
      </c>
      <c r="AI9" s="88">
        <v>39.071119103638338</v>
      </c>
      <c r="AJ9" s="88">
        <v>37.996576475785595</v>
      </c>
      <c r="AK9" s="88">
        <v>108.98559452742762</v>
      </c>
      <c r="AL9" s="88">
        <v>72.952311543327795</v>
      </c>
      <c r="AM9" s="88">
        <v>29.367916459876223</v>
      </c>
      <c r="AN9" s="88">
        <v>60.444805811506157</v>
      </c>
      <c r="AO9" s="88">
        <v>78.537458040593691</v>
      </c>
      <c r="AP9" s="88">
        <v>184.39964068530335</v>
      </c>
      <c r="AQ9" s="88">
        <v>36.826351119532433</v>
      </c>
      <c r="AR9" s="88">
        <v>271.07582885362308</v>
      </c>
      <c r="AS9" s="88">
        <v>37.797739800566653</v>
      </c>
      <c r="AT9" s="88">
        <v>19.317621312466201</v>
      </c>
      <c r="AU9" s="88">
        <v>22.567631995921605</v>
      </c>
      <c r="AV9" s="88">
        <v>49.392042325353287</v>
      </c>
      <c r="AW9" s="88">
        <v>44.827171524943353</v>
      </c>
      <c r="AX9" s="88">
        <v>15.425295323191541</v>
      </c>
      <c r="AY9" s="88">
        <v>28.105179154363519</v>
      </c>
      <c r="AZ9" s="88">
        <v>63.108558540066937</v>
      </c>
      <c r="BA9" s="88">
        <v>17.17354898423093</v>
      </c>
      <c r="BB9" s="88">
        <v>53.53070378981451</v>
      </c>
      <c r="BC9" s="88">
        <v>8.9214565320800183</v>
      </c>
      <c r="BD9" s="88">
        <v>7.7481922347364014</v>
      </c>
      <c r="BE9" s="88">
        <v>25.939119869827394</v>
      </c>
      <c r="BF9" s="88">
        <v>32.93995571354175</v>
      </c>
      <c r="BG9" s="88">
        <v>28.687507333263561</v>
      </c>
      <c r="BH9" s="88">
        <v>25.2493236193936</v>
      </c>
      <c r="BI9" s="88">
        <v>16.094479655417967</v>
      </c>
      <c r="BJ9" s="88">
        <v>13.971882143644006</v>
      </c>
      <c r="BK9" s="88">
        <v>20.657654867534291</v>
      </c>
      <c r="BL9" s="88">
        <v>15.399603594022349</v>
      </c>
      <c r="BM9" s="88">
        <v>46.295858501723131</v>
      </c>
      <c r="BN9" s="88">
        <v>17.769135750232024</v>
      </c>
      <c r="BO9" s="88">
        <v>20.268482661319801</v>
      </c>
      <c r="BP9" s="88">
        <v>16.615232154684101</v>
      </c>
      <c r="BQ9" s="88">
        <v>25.039355472397332</v>
      </c>
      <c r="BR9" s="88">
        <v>17.704249931635513</v>
      </c>
    </row>
    <row r="10" spans="1:70" ht="15.75" x14ac:dyDescent="0.25">
      <c r="A10" s="87" t="s">
        <v>482</v>
      </c>
      <c r="B10" s="88">
        <v>33.079572916153694</v>
      </c>
      <c r="C10" s="88">
        <v>14.708792293943462</v>
      </c>
      <c r="D10" s="88">
        <v>86.781974155998199</v>
      </c>
      <c r="E10" s="88">
        <v>35.161632503738616</v>
      </c>
      <c r="F10" s="88">
        <v>276.22430034183463</v>
      </c>
      <c r="G10" s="88">
        <v>36.387582950345951</v>
      </c>
      <c r="H10" s="88">
        <v>31.332323464403945</v>
      </c>
      <c r="I10" s="88">
        <v>24.961453742809844</v>
      </c>
      <c r="J10" s="88">
        <v>169.2852439715812</v>
      </c>
      <c r="K10" s="88">
        <v>67.911283764319549</v>
      </c>
      <c r="L10" s="88">
        <v>153.0658882473528</v>
      </c>
      <c r="M10" s="88">
        <v>28.019868813118798</v>
      </c>
      <c r="N10" s="88">
        <v>27.251996867567524</v>
      </c>
      <c r="O10" s="88">
        <v>48.550041207601673</v>
      </c>
      <c r="P10" s="88">
        <v>27.5446081155802</v>
      </c>
      <c r="Q10" s="88">
        <v>40.789397469711432</v>
      </c>
      <c r="R10" s="88">
        <v>44.696460172255136</v>
      </c>
      <c r="S10" s="88">
        <v>28.441225953774818</v>
      </c>
      <c r="T10" s="88">
        <v>105.82603628086764</v>
      </c>
      <c r="U10" s="88">
        <v>71.501591061527492</v>
      </c>
      <c r="V10" s="88">
        <v>28.874646584517798</v>
      </c>
      <c r="W10" s="88">
        <v>46.333912583249926</v>
      </c>
      <c r="X10" s="88">
        <v>22.305885861220677</v>
      </c>
      <c r="Y10" s="88">
        <v>25.747415681708453</v>
      </c>
      <c r="Z10" s="88">
        <v>27.571495752091884</v>
      </c>
      <c r="AA10" s="88">
        <v>21.279640718995548</v>
      </c>
      <c r="AB10" s="88">
        <v>19.511805238960967</v>
      </c>
      <c r="AC10" s="88">
        <v>221.91075066158501</v>
      </c>
      <c r="AD10" s="88">
        <v>40.376100732504817</v>
      </c>
      <c r="AE10" s="88">
        <v>30.97630199383449</v>
      </c>
      <c r="AF10" s="88">
        <v>21.304899021897924</v>
      </c>
      <c r="AG10" s="88">
        <v>19.599171221084305</v>
      </c>
      <c r="AH10" s="88">
        <v>14.883519925908178</v>
      </c>
      <c r="AI10" s="88">
        <v>38.883522841905489</v>
      </c>
      <c r="AJ10" s="88">
        <v>43.760174329841661</v>
      </c>
      <c r="AK10" s="88">
        <v>125.99916906313956</v>
      </c>
      <c r="AL10" s="88">
        <v>71.516366848113648</v>
      </c>
      <c r="AM10" s="88">
        <v>29.384802969397363</v>
      </c>
      <c r="AN10" s="88">
        <v>66.132816386297023</v>
      </c>
      <c r="AO10" s="88">
        <v>84.590171665873228</v>
      </c>
      <c r="AP10" s="88">
        <v>133.45717480079213</v>
      </c>
      <c r="AQ10" s="88">
        <v>39.797706851080598</v>
      </c>
      <c r="AR10" s="88">
        <v>277.16210172510557</v>
      </c>
      <c r="AS10" s="88">
        <v>38.203317018859735</v>
      </c>
      <c r="AT10" s="88">
        <v>18.286437786549048</v>
      </c>
      <c r="AU10" s="88">
        <v>22.251252030577792</v>
      </c>
      <c r="AV10" s="88">
        <v>54.501711875411488</v>
      </c>
      <c r="AW10" s="88">
        <v>52.87410080803636</v>
      </c>
      <c r="AX10" s="88">
        <v>16.156796845944747</v>
      </c>
      <c r="AY10" s="88">
        <v>28.225921079676723</v>
      </c>
      <c r="AZ10" s="88">
        <v>62.822708143988521</v>
      </c>
      <c r="BA10" s="88">
        <v>17.119517758102266</v>
      </c>
      <c r="BB10" s="88">
        <v>57.877459232168889</v>
      </c>
      <c r="BC10" s="88">
        <v>8.4520037993359338</v>
      </c>
      <c r="BD10" s="88">
        <v>8.0190726180054988</v>
      </c>
      <c r="BE10" s="88">
        <v>26.065785214098288</v>
      </c>
      <c r="BF10" s="88">
        <v>34.564376956601649</v>
      </c>
      <c r="BG10" s="88">
        <v>28.703809404799706</v>
      </c>
      <c r="BH10" s="88">
        <v>26.273411461965189</v>
      </c>
      <c r="BI10" s="88">
        <v>16.367188497939843</v>
      </c>
      <c r="BJ10" s="88">
        <v>14.849659952837124</v>
      </c>
      <c r="BK10" s="88">
        <v>21.880993683814175</v>
      </c>
      <c r="BL10" s="88">
        <v>15.100421057870129</v>
      </c>
      <c r="BM10" s="88">
        <v>51.117158955811306</v>
      </c>
      <c r="BN10" s="88">
        <v>17.867364558674716</v>
      </c>
      <c r="BO10" s="88">
        <v>20.819372314658626</v>
      </c>
      <c r="BP10" s="88">
        <v>17.144002243842227</v>
      </c>
      <c r="BQ10" s="88">
        <v>26.157181732707176</v>
      </c>
      <c r="BR10" s="88">
        <v>18.670378913863814</v>
      </c>
    </row>
    <row r="11" spans="1:70" ht="15.75" x14ac:dyDescent="0.25">
      <c r="A11" s="87" t="s">
        <v>483</v>
      </c>
      <c r="B11" s="88">
        <v>33.987244315623371</v>
      </c>
      <c r="C11" s="88">
        <v>13.672291575775457</v>
      </c>
      <c r="D11" s="88">
        <v>92.126091746562054</v>
      </c>
      <c r="E11" s="88">
        <v>31.041142800185305</v>
      </c>
      <c r="F11" s="88">
        <v>271.82442481581921</v>
      </c>
      <c r="G11" s="88">
        <v>34.023084701041235</v>
      </c>
      <c r="H11" s="88">
        <v>30.134247699084597</v>
      </c>
      <c r="I11" s="88">
        <v>28.988671664253257</v>
      </c>
      <c r="J11" s="88">
        <v>197.35224225420504</v>
      </c>
      <c r="K11" s="88">
        <v>65.602336489845356</v>
      </c>
      <c r="L11" s="88">
        <v>173.59947204862533</v>
      </c>
      <c r="M11" s="88">
        <v>29.771916540709899</v>
      </c>
      <c r="N11" s="88">
        <v>28.548326570276803</v>
      </c>
      <c r="O11" s="88">
        <v>55.649102742967841</v>
      </c>
      <c r="P11" s="88">
        <v>31.392136637911516</v>
      </c>
      <c r="Q11" s="88">
        <v>39.563992720419861</v>
      </c>
      <c r="R11" s="88">
        <v>45.932569106139553</v>
      </c>
      <c r="S11" s="88">
        <v>27.171500442185803</v>
      </c>
      <c r="T11" s="88">
        <v>96.804099342427776</v>
      </c>
      <c r="U11" s="88">
        <v>68.917668202226778</v>
      </c>
      <c r="V11" s="88">
        <v>29.436944058527072</v>
      </c>
      <c r="W11" s="88">
        <v>43.235061487428936</v>
      </c>
      <c r="X11" s="88">
        <v>22.670344651125067</v>
      </c>
      <c r="Y11" s="88">
        <v>26.419229286692101</v>
      </c>
      <c r="Z11" s="88">
        <v>28.663375374601507</v>
      </c>
      <c r="AA11" s="88">
        <v>21.497860424198883</v>
      </c>
      <c r="AB11" s="88">
        <v>19.261328188131088</v>
      </c>
      <c r="AC11" s="88">
        <v>225.90713722504947</v>
      </c>
      <c r="AD11" s="88">
        <v>40.323283818394053</v>
      </c>
      <c r="AE11" s="88">
        <v>28.635385197369907</v>
      </c>
      <c r="AF11" s="88">
        <v>22.826408760842479</v>
      </c>
      <c r="AG11" s="88">
        <v>20.276070138663464</v>
      </c>
      <c r="AH11" s="88">
        <v>15.503554523723873</v>
      </c>
      <c r="AI11" s="88">
        <v>42.880314588193627</v>
      </c>
      <c r="AJ11" s="88">
        <v>43.969355893084469</v>
      </c>
      <c r="AK11" s="88">
        <v>137.18294104309467</v>
      </c>
      <c r="AL11" s="88">
        <v>81.063670915184062</v>
      </c>
      <c r="AM11" s="88">
        <v>30.247540884062047</v>
      </c>
      <c r="AN11" s="88">
        <v>67.378703938959958</v>
      </c>
      <c r="AO11" s="88">
        <v>90.503771965745727</v>
      </c>
      <c r="AP11" s="88">
        <v>150.66528777389257</v>
      </c>
      <c r="AQ11" s="88">
        <v>43.577725512241742</v>
      </c>
      <c r="AR11" s="88">
        <v>288.97928758788095</v>
      </c>
      <c r="AS11" s="88">
        <v>38.983769749792316</v>
      </c>
      <c r="AT11" s="88">
        <v>18.273369929830359</v>
      </c>
      <c r="AU11" s="88">
        <v>22.253881886951088</v>
      </c>
      <c r="AV11" s="88">
        <v>55.354863838913573</v>
      </c>
      <c r="AW11" s="88">
        <v>50.687266276320855</v>
      </c>
      <c r="AX11" s="88">
        <v>16.56136794472523</v>
      </c>
      <c r="AY11" s="88">
        <v>30.910244708215473</v>
      </c>
      <c r="AZ11" s="88">
        <v>66.893189011606751</v>
      </c>
      <c r="BA11" s="88">
        <v>16.237990009777306</v>
      </c>
      <c r="BB11" s="88">
        <v>60.216388226788624</v>
      </c>
      <c r="BC11" s="88">
        <v>8.1202589106228125</v>
      </c>
      <c r="BD11" s="88">
        <v>8.6957435010830153</v>
      </c>
      <c r="BE11" s="88">
        <v>27.581108577635693</v>
      </c>
      <c r="BF11" s="88">
        <v>36.763260161166727</v>
      </c>
      <c r="BG11" s="88">
        <v>28.585503398148795</v>
      </c>
      <c r="BH11" s="88">
        <v>26.597524555256609</v>
      </c>
      <c r="BI11" s="88">
        <v>18.165268098788744</v>
      </c>
      <c r="BJ11" s="88">
        <v>16.63944977943169</v>
      </c>
      <c r="BK11" s="88">
        <v>22.410673680140039</v>
      </c>
      <c r="BL11" s="88">
        <v>15.208416020297086</v>
      </c>
      <c r="BM11" s="88">
        <v>47.200904452132349</v>
      </c>
      <c r="BN11" s="88">
        <v>20.191042653226795</v>
      </c>
      <c r="BO11" s="88">
        <v>20.160898406640896</v>
      </c>
      <c r="BP11" s="88">
        <v>20.369070724993268</v>
      </c>
      <c r="BQ11" s="88">
        <v>28.526659845921849</v>
      </c>
      <c r="BR11" s="88">
        <v>19.379469620899428</v>
      </c>
    </row>
    <row r="12" spans="1:70" ht="15.75" x14ac:dyDescent="0.25">
      <c r="A12" s="87" t="s">
        <v>484</v>
      </c>
      <c r="B12" s="88">
        <v>34.999373603076428</v>
      </c>
      <c r="C12" s="88">
        <v>14.174730454554856</v>
      </c>
      <c r="D12" s="88">
        <v>131.98229790494361</v>
      </c>
      <c r="E12" s="88">
        <v>32.021970699539857</v>
      </c>
      <c r="F12" s="88">
        <v>504.56646270467309</v>
      </c>
      <c r="G12" s="88">
        <v>36.190053395177969</v>
      </c>
      <c r="H12" s="88">
        <v>35.416379621419082</v>
      </c>
      <c r="I12" s="88">
        <v>28.298887853044924</v>
      </c>
      <c r="J12" s="88">
        <v>209.29672335129362</v>
      </c>
      <c r="K12" s="88">
        <v>61.067393330442798</v>
      </c>
      <c r="L12" s="88">
        <v>140.62697521019459</v>
      </c>
      <c r="M12" s="88">
        <v>26.703161581635506</v>
      </c>
      <c r="N12" s="88">
        <v>28.61772548539841</v>
      </c>
      <c r="O12" s="88">
        <v>58.876298406804544</v>
      </c>
      <c r="P12" s="88">
        <v>31.13310503709571</v>
      </c>
      <c r="Q12" s="88">
        <v>41.267352596022981</v>
      </c>
      <c r="R12" s="88">
        <v>51.679412347139269</v>
      </c>
      <c r="S12" s="88">
        <v>29.130917624529715</v>
      </c>
      <c r="T12" s="88">
        <v>96.9278894954912</v>
      </c>
      <c r="U12" s="88">
        <v>65.678721328657858</v>
      </c>
      <c r="V12" s="88">
        <v>30.303300555408637</v>
      </c>
      <c r="W12" s="88">
        <v>41.585464510294564</v>
      </c>
      <c r="X12" s="88">
        <v>23.214990904647031</v>
      </c>
      <c r="Y12" s="88">
        <v>28.411928633050891</v>
      </c>
      <c r="Z12" s="88">
        <v>31.217713799964962</v>
      </c>
      <c r="AA12" s="88">
        <v>21.62184791911503</v>
      </c>
      <c r="AB12" s="88">
        <v>19.862269450362081</v>
      </c>
      <c r="AC12" s="88">
        <v>233.20116302336083</v>
      </c>
      <c r="AD12" s="88">
        <v>42.27639538698871</v>
      </c>
      <c r="AE12" s="88">
        <v>28.951123221764746</v>
      </c>
      <c r="AF12" s="88">
        <v>25.400802858885619</v>
      </c>
      <c r="AG12" s="88">
        <v>22.944454855421267</v>
      </c>
      <c r="AH12" s="88">
        <v>15.752055932376908</v>
      </c>
      <c r="AI12" s="88">
        <v>43.912363123732952</v>
      </c>
      <c r="AJ12" s="88">
        <v>39.445815325343062</v>
      </c>
      <c r="AK12" s="88">
        <v>138.90574045053847</v>
      </c>
      <c r="AL12" s="88">
        <v>78.601345844191712</v>
      </c>
      <c r="AM12" s="88">
        <v>30.239738334606159</v>
      </c>
      <c r="AN12" s="88">
        <v>63.235164916960478</v>
      </c>
      <c r="AO12" s="88">
        <v>97.386072487104059</v>
      </c>
      <c r="AP12" s="88">
        <v>162.3043083779182</v>
      </c>
      <c r="AQ12" s="88">
        <v>50.919288966527994</v>
      </c>
      <c r="AR12" s="88">
        <v>289.5816271179815</v>
      </c>
      <c r="AS12" s="88">
        <v>42.825995430491183</v>
      </c>
      <c r="AT12" s="88">
        <v>19.171695911765664</v>
      </c>
      <c r="AU12" s="88">
        <v>23.99938520383332</v>
      </c>
      <c r="AV12" s="88">
        <v>57.223789425007695</v>
      </c>
      <c r="AW12" s="88">
        <v>51.363384534482684</v>
      </c>
      <c r="AX12" s="88">
        <v>17.674068565596883</v>
      </c>
      <c r="AY12" s="88">
        <v>33.477201736174493</v>
      </c>
      <c r="AZ12" s="88">
        <v>72.257283860402111</v>
      </c>
      <c r="BA12" s="88">
        <v>16.221067782778398</v>
      </c>
      <c r="BB12" s="88">
        <v>55.520860847050422</v>
      </c>
      <c r="BC12" s="88">
        <v>8.8061490746856688</v>
      </c>
      <c r="BD12" s="88">
        <v>9.5438449659717755</v>
      </c>
      <c r="BE12" s="88">
        <v>28.859784835482905</v>
      </c>
      <c r="BF12" s="88">
        <v>38.288124414170724</v>
      </c>
      <c r="BG12" s="88">
        <v>29.207719428193769</v>
      </c>
      <c r="BH12" s="88">
        <v>27.198289435885567</v>
      </c>
      <c r="BI12" s="88">
        <v>17.767393749189257</v>
      </c>
      <c r="BJ12" s="88">
        <v>17.54090269878521</v>
      </c>
      <c r="BK12" s="88">
        <v>25.490319233105893</v>
      </c>
      <c r="BL12" s="88">
        <v>16.488448485761705</v>
      </c>
      <c r="BM12" s="88">
        <v>51.859117925431853</v>
      </c>
      <c r="BN12" s="88">
        <v>17.795230295795729</v>
      </c>
      <c r="BO12" s="88">
        <v>21.730565029014553</v>
      </c>
      <c r="BP12" s="88">
        <v>22.910073864363941</v>
      </c>
      <c r="BQ12" s="88">
        <v>28.252078754495329</v>
      </c>
      <c r="BR12" s="88">
        <v>22.032742850465116</v>
      </c>
    </row>
    <row r="13" spans="1:70" ht="15.75" x14ac:dyDescent="0.25">
      <c r="A13" s="87" t="s">
        <v>485</v>
      </c>
      <c r="B13" s="88">
        <v>36.005251351819538</v>
      </c>
      <c r="C13" s="88">
        <v>14.720699124646854</v>
      </c>
      <c r="D13" s="88">
        <v>164.27548545949298</v>
      </c>
      <c r="E13" s="88">
        <v>29.410198407999427</v>
      </c>
      <c r="F13" s="88">
        <v>768.86806285808461</v>
      </c>
      <c r="G13" s="88">
        <v>37.111782013874667</v>
      </c>
      <c r="H13" s="88">
        <v>36.945389273955364</v>
      </c>
      <c r="I13" s="88">
        <v>28.578977344055804</v>
      </c>
      <c r="J13" s="88">
        <v>166.32029638542022</v>
      </c>
      <c r="K13" s="88">
        <v>59.444660917481791</v>
      </c>
      <c r="L13" s="88">
        <v>154.95484680759131</v>
      </c>
      <c r="M13" s="88">
        <v>27.759375550884553</v>
      </c>
      <c r="N13" s="88">
        <v>28.005206130553056</v>
      </c>
      <c r="O13" s="88">
        <v>61.377318388939898</v>
      </c>
      <c r="P13" s="88">
        <v>30.90307269097519</v>
      </c>
      <c r="Q13" s="88">
        <v>44.496894162797638</v>
      </c>
      <c r="R13" s="88">
        <v>51.664385388745359</v>
      </c>
      <c r="S13" s="88">
        <v>31.58887315668224</v>
      </c>
      <c r="T13" s="88">
        <v>89.796658402377787</v>
      </c>
      <c r="U13" s="88">
        <v>64.937552428943945</v>
      </c>
      <c r="V13" s="88">
        <v>32.258059469694118</v>
      </c>
      <c r="W13" s="88">
        <v>41.730548809801896</v>
      </c>
      <c r="X13" s="88">
        <v>23.598278073023632</v>
      </c>
      <c r="Y13" s="88">
        <v>27.870350437103813</v>
      </c>
      <c r="Z13" s="88">
        <v>31.537381455643491</v>
      </c>
      <c r="AA13" s="88">
        <v>22.607253310539768</v>
      </c>
      <c r="AB13" s="88">
        <v>20.354142807588943</v>
      </c>
      <c r="AC13" s="88">
        <v>248.36252586730453</v>
      </c>
      <c r="AD13" s="88">
        <v>40.936037343993</v>
      </c>
      <c r="AE13" s="88">
        <v>29.354889423169748</v>
      </c>
      <c r="AF13" s="88">
        <v>25.30439004578497</v>
      </c>
      <c r="AG13" s="88">
        <v>23.890420252920887</v>
      </c>
      <c r="AH13" s="88">
        <v>16.537075256975701</v>
      </c>
      <c r="AI13" s="88">
        <v>45.632081410599895</v>
      </c>
      <c r="AJ13" s="88">
        <v>42.83916522637962</v>
      </c>
      <c r="AK13" s="88">
        <v>102.77701700431996</v>
      </c>
      <c r="AL13" s="88">
        <v>83.218803851989549</v>
      </c>
      <c r="AM13" s="88">
        <v>32.321089773981384</v>
      </c>
      <c r="AN13" s="88">
        <v>65.775761112009278</v>
      </c>
      <c r="AO13" s="88">
        <v>94.818982831838468</v>
      </c>
      <c r="AP13" s="88">
        <v>164.37899003655113</v>
      </c>
      <c r="AQ13" s="88">
        <v>54.128134995465174</v>
      </c>
      <c r="AR13" s="88">
        <v>299.39035981903533</v>
      </c>
      <c r="AS13" s="88">
        <v>42.065140471811922</v>
      </c>
      <c r="AT13" s="88">
        <v>18.824498753077599</v>
      </c>
      <c r="AU13" s="88">
        <v>22.081635424892301</v>
      </c>
      <c r="AV13" s="88">
        <v>67.616741402072023</v>
      </c>
      <c r="AW13" s="88">
        <v>54.96883352635929</v>
      </c>
      <c r="AX13" s="88">
        <v>17.368511941207714</v>
      </c>
      <c r="AY13" s="88">
        <v>35.046870353906129</v>
      </c>
      <c r="AZ13" s="88">
        <v>68.537142962559088</v>
      </c>
      <c r="BA13" s="88">
        <v>17.454711392249585</v>
      </c>
      <c r="BB13" s="88">
        <v>61.622896813883266</v>
      </c>
      <c r="BC13" s="88">
        <v>8.9954650279170991</v>
      </c>
      <c r="BD13" s="88">
        <v>8.9992225625105178</v>
      </c>
      <c r="BE13" s="88">
        <v>30.544810401278902</v>
      </c>
      <c r="BF13" s="88">
        <v>38.984711879449506</v>
      </c>
      <c r="BG13" s="88">
        <v>30.516695684899304</v>
      </c>
      <c r="BH13" s="88">
        <v>28.65061782747869</v>
      </c>
      <c r="BI13" s="88">
        <v>17.204315642218571</v>
      </c>
      <c r="BJ13" s="88">
        <v>17.464650283553066</v>
      </c>
      <c r="BK13" s="88">
        <v>24.474936641990961</v>
      </c>
      <c r="BL13" s="88">
        <v>15.514531136829655</v>
      </c>
      <c r="BM13" s="88">
        <v>52.205126930980541</v>
      </c>
      <c r="BN13" s="88">
        <v>19.56025599069325</v>
      </c>
      <c r="BO13" s="88">
        <v>20.826059078995563</v>
      </c>
      <c r="BP13" s="88">
        <v>21.116919868270255</v>
      </c>
      <c r="BQ13" s="88">
        <v>30.935815702312603</v>
      </c>
      <c r="BR13" s="88">
        <v>25.159825813664554</v>
      </c>
    </row>
    <row r="14" spans="1:70" ht="15.75" x14ac:dyDescent="0.25">
      <c r="A14" s="87" t="s">
        <v>486</v>
      </c>
      <c r="B14" s="88">
        <v>36.875229387487593</v>
      </c>
      <c r="C14" s="88">
        <v>16.588328278686607</v>
      </c>
      <c r="D14" s="88">
        <v>166.56567317387288</v>
      </c>
      <c r="E14" s="88">
        <v>33.42039402512863</v>
      </c>
      <c r="F14" s="88">
        <v>742.68527356979234</v>
      </c>
      <c r="G14" s="88">
        <v>37.245812484111127</v>
      </c>
      <c r="H14" s="88">
        <v>37.26300730414178</v>
      </c>
      <c r="I14" s="88">
        <v>31.18786107145695</v>
      </c>
      <c r="J14" s="88">
        <v>188.02837459886959</v>
      </c>
      <c r="K14" s="88">
        <v>64.881428918849352</v>
      </c>
      <c r="L14" s="88">
        <v>146.60942683460735</v>
      </c>
      <c r="M14" s="88">
        <v>30.372721235384667</v>
      </c>
      <c r="N14" s="88">
        <v>32.140150635004062</v>
      </c>
      <c r="O14" s="88">
        <v>62.658213458680677</v>
      </c>
      <c r="P14" s="88">
        <v>35.614853470037673</v>
      </c>
      <c r="Q14" s="88">
        <v>40.741077405688145</v>
      </c>
      <c r="R14" s="88">
        <v>51.28853960311141</v>
      </c>
      <c r="S14" s="88">
        <v>31.623453022564544</v>
      </c>
      <c r="T14" s="88">
        <v>111.2047654511676</v>
      </c>
      <c r="U14" s="88">
        <v>68.239278092808703</v>
      </c>
      <c r="V14" s="88">
        <v>32.17782606946102</v>
      </c>
      <c r="W14" s="88">
        <v>47.331587858122973</v>
      </c>
      <c r="X14" s="88">
        <v>24.601082936725192</v>
      </c>
      <c r="Y14" s="88">
        <v>27.830619172643615</v>
      </c>
      <c r="Z14" s="88">
        <v>35.649285612227658</v>
      </c>
      <c r="AA14" s="88">
        <v>23.42584671002885</v>
      </c>
      <c r="AB14" s="88">
        <v>20.049826435420247</v>
      </c>
      <c r="AC14" s="88">
        <v>236.60481051777015</v>
      </c>
      <c r="AD14" s="88">
        <v>46.311519456896164</v>
      </c>
      <c r="AE14" s="88">
        <v>31.113311170176665</v>
      </c>
      <c r="AF14" s="88">
        <v>23.587204224186738</v>
      </c>
      <c r="AG14" s="88">
        <v>22.476039932514308</v>
      </c>
      <c r="AH14" s="88">
        <v>16.577275530459627</v>
      </c>
      <c r="AI14" s="88">
        <v>42.806705047316058</v>
      </c>
      <c r="AJ14" s="88">
        <v>39.582343176364006</v>
      </c>
      <c r="AK14" s="88">
        <v>116.36122028723909</v>
      </c>
      <c r="AL14" s="88">
        <v>80.982236395123451</v>
      </c>
      <c r="AM14" s="88">
        <v>34.438002406932512</v>
      </c>
      <c r="AN14" s="88">
        <v>60.872441579900226</v>
      </c>
      <c r="AO14" s="88">
        <v>92.454380783868316</v>
      </c>
      <c r="AP14" s="88">
        <v>150.15977874108012</v>
      </c>
      <c r="AQ14" s="88">
        <v>58.214469002033191</v>
      </c>
      <c r="AR14" s="88">
        <v>298.76688685577676</v>
      </c>
      <c r="AS14" s="88">
        <v>41.772659527263151</v>
      </c>
      <c r="AT14" s="88">
        <v>19.767187747712541</v>
      </c>
      <c r="AU14" s="88">
        <v>20.474679179364514</v>
      </c>
      <c r="AV14" s="88">
        <v>66.02520947874369</v>
      </c>
      <c r="AW14" s="88">
        <v>55.322451193477598</v>
      </c>
      <c r="AX14" s="88">
        <v>18.120775171254312</v>
      </c>
      <c r="AY14" s="88">
        <v>29.935099464100922</v>
      </c>
      <c r="AZ14" s="88">
        <v>72.204145369142481</v>
      </c>
      <c r="BA14" s="88">
        <v>19.201024197471455</v>
      </c>
      <c r="BB14" s="88">
        <v>67.617799597055495</v>
      </c>
      <c r="BC14" s="88">
        <v>9.063984880372649</v>
      </c>
      <c r="BD14" s="88">
        <v>9.6126857416162732</v>
      </c>
      <c r="BE14" s="88">
        <v>28.538172506693332</v>
      </c>
      <c r="BF14" s="88">
        <v>39.843373258818893</v>
      </c>
      <c r="BG14" s="88">
        <v>32.02682589937745</v>
      </c>
      <c r="BH14" s="88">
        <v>29.257987630889708</v>
      </c>
      <c r="BI14" s="88">
        <v>18.965451053009058</v>
      </c>
      <c r="BJ14" s="88">
        <v>18.192269421477778</v>
      </c>
      <c r="BK14" s="88">
        <v>24.737571226124906</v>
      </c>
      <c r="BL14" s="88">
        <v>15.361477838808405</v>
      </c>
      <c r="BM14" s="88">
        <v>57.02470568367243</v>
      </c>
      <c r="BN14" s="88">
        <v>19.995750046163302</v>
      </c>
      <c r="BO14" s="88">
        <v>20.55057051764663</v>
      </c>
      <c r="BP14" s="88">
        <v>19.100152496016737</v>
      </c>
      <c r="BQ14" s="88">
        <v>31.562886829157097</v>
      </c>
      <c r="BR14" s="88">
        <v>27.106381920702368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ED10-F58D-4F2E-9B56-261C1E7B2954}">
  <sheetPr>
    <tabColor theme="4" tint="0.59999389629810485"/>
  </sheetPr>
  <dimension ref="A1:BR15"/>
  <sheetViews>
    <sheetView topLeftCell="AH1" workbookViewId="0">
      <selection activeCell="H4" sqref="H4"/>
    </sheetView>
  </sheetViews>
  <sheetFormatPr defaultColWidth="15.42578125" defaultRowHeight="15" x14ac:dyDescent="0.25"/>
  <sheetData>
    <row r="1" spans="1:70" ht="15.75" x14ac:dyDescent="0.25">
      <c r="A1" s="90" t="s">
        <v>487</v>
      </c>
      <c r="B1" s="91" t="s">
        <v>488</v>
      </c>
      <c r="C1" s="91" t="s">
        <v>489</v>
      </c>
      <c r="D1" s="91" t="s">
        <v>490</v>
      </c>
      <c r="E1" s="93" t="s">
        <v>491</v>
      </c>
      <c r="F1" s="94" t="s">
        <v>492</v>
      </c>
      <c r="G1" s="92" t="s">
        <v>493</v>
      </c>
      <c r="H1" s="92" t="s">
        <v>494</v>
      </c>
      <c r="I1" s="92" t="s">
        <v>495</v>
      </c>
      <c r="J1" s="91" t="s">
        <v>496</v>
      </c>
      <c r="K1" s="91" t="s">
        <v>497</v>
      </c>
      <c r="L1" s="91" t="s">
        <v>498</v>
      </c>
      <c r="M1" s="92" t="s">
        <v>499</v>
      </c>
      <c r="N1" s="92" t="s">
        <v>500</v>
      </c>
      <c r="O1" s="91" t="s">
        <v>501</v>
      </c>
      <c r="P1" s="91" t="s">
        <v>502</v>
      </c>
      <c r="Q1" s="91" t="s">
        <v>503</v>
      </c>
      <c r="R1" s="92" t="s">
        <v>504</v>
      </c>
      <c r="S1" s="92" t="s">
        <v>505</v>
      </c>
      <c r="T1" s="91" t="s">
        <v>506</v>
      </c>
      <c r="U1" s="91" t="s">
        <v>507</v>
      </c>
      <c r="V1" s="91" t="s">
        <v>267</v>
      </c>
      <c r="W1" s="91" t="s">
        <v>268</v>
      </c>
      <c r="X1" s="91" t="s">
        <v>324</v>
      </c>
      <c r="Y1" s="91" t="s">
        <v>270</v>
      </c>
      <c r="Z1" s="91" t="s">
        <v>325</v>
      </c>
      <c r="AA1" s="91" t="s">
        <v>326</v>
      </c>
      <c r="AB1" s="91" t="s">
        <v>328</v>
      </c>
      <c r="AC1" s="91" t="s">
        <v>272</v>
      </c>
      <c r="AD1" s="91" t="s">
        <v>273</v>
      </c>
      <c r="AE1" s="91" t="s">
        <v>274</v>
      </c>
      <c r="AF1" s="91" t="s">
        <v>329</v>
      </c>
      <c r="AG1" s="91" t="s">
        <v>276</v>
      </c>
      <c r="AH1" s="91" t="s">
        <v>331</v>
      </c>
      <c r="AI1" s="91" t="s">
        <v>333</v>
      </c>
      <c r="AJ1" s="91" t="s">
        <v>334</v>
      </c>
      <c r="AK1" s="91" t="s">
        <v>278</v>
      </c>
      <c r="AL1" s="91" t="s">
        <v>279</v>
      </c>
      <c r="AM1" s="91" t="s">
        <v>280</v>
      </c>
      <c r="AN1" s="91" t="s">
        <v>281</v>
      </c>
      <c r="AO1" s="91" t="s">
        <v>282</v>
      </c>
      <c r="AP1" s="91" t="s">
        <v>284</v>
      </c>
      <c r="AQ1" s="91" t="s">
        <v>285</v>
      </c>
      <c r="AR1" s="91" t="s">
        <v>337</v>
      </c>
      <c r="AS1" s="91" t="s">
        <v>339</v>
      </c>
      <c r="AT1" s="91" t="s">
        <v>288</v>
      </c>
      <c r="AU1" s="91" t="s">
        <v>289</v>
      </c>
      <c r="AV1" s="91" t="s">
        <v>290</v>
      </c>
      <c r="AW1" s="91" t="s">
        <v>291</v>
      </c>
      <c r="AX1" s="91" t="s">
        <v>292</v>
      </c>
      <c r="AY1" s="91" t="s">
        <v>294</v>
      </c>
      <c r="AZ1" s="91" t="s">
        <v>341</v>
      </c>
      <c r="BA1" s="91" t="s">
        <v>342</v>
      </c>
      <c r="BB1" s="91" t="s">
        <v>343</v>
      </c>
      <c r="BC1" s="91" t="s">
        <v>296</v>
      </c>
      <c r="BD1" s="91" t="s">
        <v>344</v>
      </c>
      <c r="BE1" s="91" t="s">
        <v>345</v>
      </c>
      <c r="BF1" s="91" t="s">
        <v>347</v>
      </c>
      <c r="BG1" s="91" t="s">
        <v>298</v>
      </c>
      <c r="BH1" s="91" t="s">
        <v>350</v>
      </c>
      <c r="BI1" s="91" t="s">
        <v>351</v>
      </c>
      <c r="BJ1" s="91" t="s">
        <v>352</v>
      </c>
      <c r="BK1" s="91" t="s">
        <v>300</v>
      </c>
      <c r="BL1" s="91" t="s">
        <v>301</v>
      </c>
      <c r="BM1" s="91" t="s">
        <v>302</v>
      </c>
      <c r="BN1" s="91" t="s">
        <v>303</v>
      </c>
      <c r="BO1" s="91" t="s">
        <v>355</v>
      </c>
      <c r="BP1" s="91" t="s">
        <v>305</v>
      </c>
      <c r="BQ1" s="91" t="s">
        <v>356</v>
      </c>
      <c r="BR1" s="91" t="s">
        <v>508</v>
      </c>
    </row>
    <row r="2" spans="1:70" ht="150.75" x14ac:dyDescent="0.25">
      <c r="A2" s="82" t="s">
        <v>411</v>
      </c>
      <c r="B2" s="83" t="s">
        <v>412</v>
      </c>
      <c r="C2" s="83" t="s">
        <v>413</v>
      </c>
      <c r="D2" s="83" t="s">
        <v>414</v>
      </c>
      <c r="E2" s="84" t="s">
        <v>415</v>
      </c>
      <c r="F2" s="85" t="s">
        <v>416</v>
      </c>
      <c r="G2" s="83" t="s">
        <v>417</v>
      </c>
      <c r="H2" s="83" t="s">
        <v>418</v>
      </c>
      <c r="I2" s="83" t="s">
        <v>419</v>
      </c>
      <c r="J2" s="83" t="s">
        <v>420</v>
      </c>
      <c r="K2" s="83" t="s">
        <v>145</v>
      </c>
      <c r="L2" s="83" t="s">
        <v>421</v>
      </c>
      <c r="M2" s="83" t="s">
        <v>422</v>
      </c>
      <c r="N2" s="83" t="s">
        <v>423</v>
      </c>
      <c r="O2" s="83" t="s">
        <v>424</v>
      </c>
      <c r="P2" s="83" t="s">
        <v>425</v>
      </c>
      <c r="Q2" s="83" t="s">
        <v>426</v>
      </c>
      <c r="R2" s="83" t="s">
        <v>427</v>
      </c>
      <c r="S2" s="83" t="s">
        <v>428</v>
      </c>
      <c r="T2" s="83" t="s">
        <v>429</v>
      </c>
      <c r="U2" s="83" t="s">
        <v>430</v>
      </c>
      <c r="V2" s="83" t="s">
        <v>431</v>
      </c>
      <c r="W2" s="83" t="s">
        <v>432</v>
      </c>
      <c r="X2" s="83" t="s">
        <v>433</v>
      </c>
      <c r="Y2" s="83" t="s">
        <v>434</v>
      </c>
      <c r="Z2" s="83" t="s">
        <v>435</v>
      </c>
      <c r="AA2" s="83" t="s">
        <v>436</v>
      </c>
      <c r="AB2" s="83" t="s">
        <v>437</v>
      </c>
      <c r="AC2" s="83" t="s">
        <v>180</v>
      </c>
      <c r="AD2" s="83" t="s">
        <v>181</v>
      </c>
      <c r="AE2" s="83" t="s">
        <v>438</v>
      </c>
      <c r="AF2" s="83" t="s">
        <v>439</v>
      </c>
      <c r="AG2" s="83" t="s">
        <v>440</v>
      </c>
      <c r="AH2" s="83" t="s">
        <v>441</v>
      </c>
      <c r="AI2" s="83" t="s">
        <v>442</v>
      </c>
      <c r="AJ2" s="83" t="s">
        <v>443</v>
      </c>
      <c r="AK2" s="83" t="s">
        <v>444</v>
      </c>
      <c r="AL2" s="83" t="s">
        <v>445</v>
      </c>
      <c r="AM2" s="83" t="s">
        <v>446</v>
      </c>
      <c r="AN2" s="83" t="s">
        <v>447</v>
      </c>
      <c r="AO2" s="83" t="s">
        <v>448</v>
      </c>
      <c r="AP2" s="83" t="s">
        <v>449</v>
      </c>
      <c r="AQ2" s="83" t="s">
        <v>450</v>
      </c>
      <c r="AR2" s="83" t="s">
        <v>189</v>
      </c>
      <c r="AS2" s="83" t="s">
        <v>451</v>
      </c>
      <c r="AT2" s="83" t="s">
        <v>452</v>
      </c>
      <c r="AU2" s="83" t="s">
        <v>453</v>
      </c>
      <c r="AV2" s="83" t="s">
        <v>454</v>
      </c>
      <c r="AW2" s="83" t="s">
        <v>455</v>
      </c>
      <c r="AX2" s="83" t="s">
        <v>456</v>
      </c>
      <c r="AY2" s="83" t="s">
        <v>457</v>
      </c>
      <c r="AZ2" s="83" t="s">
        <v>458</v>
      </c>
      <c r="BA2" s="83" t="s">
        <v>459</v>
      </c>
      <c r="BB2" s="83" t="s">
        <v>460</v>
      </c>
      <c r="BC2" s="83" t="s">
        <v>461</v>
      </c>
      <c r="BD2" s="83" t="s">
        <v>462</v>
      </c>
      <c r="BE2" s="83" t="s">
        <v>463</v>
      </c>
      <c r="BF2" s="83" t="s">
        <v>195</v>
      </c>
      <c r="BG2" s="83" t="s">
        <v>197</v>
      </c>
      <c r="BH2" s="83" t="s">
        <v>464</v>
      </c>
      <c r="BI2" s="83" t="s">
        <v>465</v>
      </c>
      <c r="BJ2" s="83" t="s">
        <v>466</v>
      </c>
      <c r="BK2" s="83" t="s">
        <v>467</v>
      </c>
      <c r="BL2" s="83" t="s">
        <v>468</v>
      </c>
      <c r="BM2" s="83" t="s">
        <v>469</v>
      </c>
      <c r="BN2" s="83" t="s">
        <v>470</v>
      </c>
      <c r="BO2" s="83" t="s">
        <v>471</v>
      </c>
      <c r="BP2" s="83" t="s">
        <v>472</v>
      </c>
      <c r="BQ2" s="83" t="s">
        <v>473</v>
      </c>
      <c r="BR2" s="83" t="s">
        <v>474</v>
      </c>
    </row>
    <row r="3" spans="1:70" ht="15.75" x14ac:dyDescent="0.25">
      <c r="A3" s="87" t="s">
        <v>475</v>
      </c>
      <c r="B3" s="81" t="s">
        <v>510</v>
      </c>
      <c r="C3" s="81" t="s">
        <v>510</v>
      </c>
      <c r="D3" s="81" t="s">
        <v>510</v>
      </c>
      <c r="E3" s="81" t="s">
        <v>510</v>
      </c>
      <c r="F3" s="81" t="s">
        <v>510</v>
      </c>
      <c r="G3" s="81" t="s">
        <v>510</v>
      </c>
      <c r="H3" s="81" t="s">
        <v>510</v>
      </c>
      <c r="I3" s="81" t="s">
        <v>510</v>
      </c>
      <c r="J3" s="81" t="s">
        <v>510</v>
      </c>
      <c r="K3" s="81" t="s">
        <v>510</v>
      </c>
      <c r="L3" s="81" t="s">
        <v>510</v>
      </c>
      <c r="M3" s="81" t="s">
        <v>510</v>
      </c>
      <c r="N3" s="81" t="s">
        <v>510</v>
      </c>
      <c r="O3" s="81" t="s">
        <v>510</v>
      </c>
      <c r="P3" s="81" t="s">
        <v>510</v>
      </c>
      <c r="Q3" s="81" t="s">
        <v>510</v>
      </c>
      <c r="R3" s="81" t="s">
        <v>510</v>
      </c>
      <c r="S3" s="81" t="s">
        <v>510</v>
      </c>
      <c r="T3" s="81" t="s">
        <v>510</v>
      </c>
      <c r="U3" s="81" t="s">
        <v>510</v>
      </c>
      <c r="V3" s="81" t="s">
        <v>510</v>
      </c>
      <c r="W3" s="81" t="s">
        <v>510</v>
      </c>
      <c r="X3" s="81" t="s">
        <v>510</v>
      </c>
      <c r="Y3" s="81" t="s">
        <v>510</v>
      </c>
      <c r="Z3" s="81" t="s">
        <v>510</v>
      </c>
      <c r="AA3" s="81" t="s">
        <v>510</v>
      </c>
      <c r="AB3" s="81" t="s">
        <v>510</v>
      </c>
      <c r="AC3" s="81" t="s">
        <v>510</v>
      </c>
      <c r="AD3" s="81" t="s">
        <v>510</v>
      </c>
      <c r="AE3" s="81" t="s">
        <v>510</v>
      </c>
      <c r="AF3" s="81" t="s">
        <v>510</v>
      </c>
      <c r="AG3" s="81" t="s">
        <v>510</v>
      </c>
      <c r="AH3" s="81" t="s">
        <v>510</v>
      </c>
      <c r="AI3" s="81" t="s">
        <v>510</v>
      </c>
      <c r="AJ3" s="81" t="s">
        <v>510</v>
      </c>
      <c r="AK3" s="81" t="s">
        <v>510</v>
      </c>
      <c r="AL3" s="81" t="s">
        <v>510</v>
      </c>
      <c r="AM3" s="81" t="s">
        <v>510</v>
      </c>
      <c r="AN3" s="81" t="s">
        <v>510</v>
      </c>
      <c r="AO3" s="81" t="s">
        <v>510</v>
      </c>
      <c r="AP3" s="81" t="s">
        <v>510</v>
      </c>
      <c r="AQ3" s="81" t="s">
        <v>510</v>
      </c>
      <c r="AR3" s="81" t="s">
        <v>510</v>
      </c>
      <c r="AS3" s="81" t="s">
        <v>510</v>
      </c>
      <c r="AT3" s="81" t="s">
        <v>510</v>
      </c>
      <c r="AU3" s="81" t="s">
        <v>510</v>
      </c>
      <c r="AV3" s="81" t="s">
        <v>510</v>
      </c>
      <c r="AW3" s="81" t="s">
        <v>510</v>
      </c>
      <c r="AX3" s="81" t="s">
        <v>510</v>
      </c>
      <c r="AY3" s="81" t="s">
        <v>510</v>
      </c>
      <c r="AZ3" s="81" t="s">
        <v>510</v>
      </c>
      <c r="BA3" s="81" t="s">
        <v>510</v>
      </c>
      <c r="BB3" s="81" t="s">
        <v>510</v>
      </c>
      <c r="BC3" s="81" t="s">
        <v>510</v>
      </c>
      <c r="BD3" s="81" t="s">
        <v>510</v>
      </c>
      <c r="BE3" s="81" t="s">
        <v>510</v>
      </c>
      <c r="BF3" s="81" t="s">
        <v>510</v>
      </c>
      <c r="BG3" s="81" t="s">
        <v>510</v>
      </c>
      <c r="BH3" s="81" t="s">
        <v>510</v>
      </c>
      <c r="BI3" s="81" t="s">
        <v>510</v>
      </c>
      <c r="BJ3" s="81" t="s">
        <v>510</v>
      </c>
      <c r="BK3" s="81" t="s">
        <v>510</v>
      </c>
      <c r="BL3" s="81" t="s">
        <v>510</v>
      </c>
      <c r="BM3" s="81" t="s">
        <v>510</v>
      </c>
      <c r="BN3" s="81" t="s">
        <v>510</v>
      </c>
      <c r="BO3" s="81" t="s">
        <v>510</v>
      </c>
      <c r="BP3" s="81" t="s">
        <v>510</v>
      </c>
      <c r="BQ3" s="81" t="s">
        <v>510</v>
      </c>
      <c r="BR3" s="81" t="s">
        <v>510</v>
      </c>
    </row>
    <row r="4" spans="1:70" ht="15.75" x14ac:dyDescent="0.25">
      <c r="A4" s="87" t="s">
        <v>476</v>
      </c>
      <c r="B4" s="99">
        <f>('08-19 Prod Yearly'!B4-'08-19 Prod Yearly'!B3)/'08-19 Prod Yearly'!B3</f>
        <v>9.4762611708325596E-3</v>
      </c>
      <c r="C4" s="99">
        <f>('08-19 Prod Yearly'!C4-'08-19 Prod Yearly'!C3)/'08-19 Prod Yearly'!C3</f>
        <v>-0.12814159389682903</v>
      </c>
      <c r="D4" s="99">
        <f>('08-19 Prod Yearly'!D4-'08-19 Prod Yearly'!D3)/'08-19 Prod Yearly'!D3</f>
        <v>-0.3055911188407846</v>
      </c>
      <c r="E4" s="99">
        <f>('08-19 Prod Yearly'!E4-'08-19 Prod Yearly'!E3)/'08-19 Prod Yearly'!E3</f>
        <v>-0.12766627628484409</v>
      </c>
      <c r="F4" s="99">
        <f>('08-19 Prod Yearly'!F4-'08-19 Prod Yearly'!F3)/'08-19 Prod Yearly'!F3</f>
        <v>-0.41316018019147305</v>
      </c>
      <c r="G4" s="99">
        <f>('08-19 Prod Yearly'!G4-'08-19 Prod Yearly'!G3)/'08-19 Prod Yearly'!G3</f>
        <v>5.4275126276981375E-2</v>
      </c>
      <c r="H4" s="99">
        <f>('08-19 Prod Yearly'!H4-'08-19 Prod Yearly'!H3)/'08-19 Prod Yearly'!H3</f>
        <v>9.3917668847806141E-2</v>
      </c>
      <c r="I4" s="99">
        <f>('08-19 Prod Yearly'!I4-'08-19 Prod Yearly'!I3)/'08-19 Prod Yearly'!I3</f>
        <v>3.016711245398529E-2</v>
      </c>
      <c r="J4" s="99">
        <f>('08-19 Prod Yearly'!J4-'08-19 Prod Yearly'!J3)/'08-19 Prod Yearly'!J3</f>
        <v>0.1311965013318486</v>
      </c>
      <c r="K4" s="99">
        <f>('08-19 Prod Yearly'!K4-'08-19 Prod Yearly'!K3)/'08-19 Prod Yearly'!K3</f>
        <v>2.6946780280225166E-2</v>
      </c>
      <c r="L4" s="99">
        <f>('08-19 Prod Yearly'!L4-'08-19 Prod Yearly'!L3)/'08-19 Prod Yearly'!L3</f>
        <v>5.3294905394622033E-2</v>
      </c>
      <c r="M4" s="99">
        <f>('08-19 Prod Yearly'!M4-'08-19 Prod Yearly'!M3)/'08-19 Prod Yearly'!M3</f>
        <v>0.10938910550122888</v>
      </c>
      <c r="N4" s="99">
        <f>('08-19 Prod Yearly'!N4-'08-19 Prod Yearly'!N3)/'08-19 Prod Yearly'!N3</f>
        <v>-0.12792555122332136</v>
      </c>
      <c r="O4" s="99">
        <f>('08-19 Prod Yearly'!O4-'08-19 Prod Yearly'!O3)/'08-19 Prod Yearly'!O3</f>
        <v>0.15550685510221876</v>
      </c>
      <c r="P4" s="99">
        <f>('08-19 Prod Yearly'!P4-'08-19 Prod Yearly'!P3)/'08-19 Prod Yearly'!P3</f>
        <v>1.9214342198996877E-2</v>
      </c>
      <c r="Q4" s="99">
        <f>('08-19 Prod Yearly'!Q4-'08-19 Prod Yearly'!Q3)/'08-19 Prod Yearly'!Q3</f>
        <v>-0.21170334103051797</v>
      </c>
      <c r="R4" s="99">
        <f>('08-19 Prod Yearly'!R4-'08-19 Prod Yearly'!R3)/'08-19 Prod Yearly'!R3</f>
        <v>-0.10865128359682651</v>
      </c>
      <c r="S4" s="99">
        <f>('08-19 Prod Yearly'!S4-'08-19 Prod Yearly'!S3)/'08-19 Prod Yearly'!S3</f>
        <v>7.2867372398058558E-2</v>
      </c>
      <c r="T4" s="99">
        <f>('08-19 Prod Yearly'!T4-'08-19 Prod Yearly'!T3)/'08-19 Prod Yearly'!T3</f>
        <v>0.18829530207690198</v>
      </c>
      <c r="U4" s="99">
        <f>('08-19 Prod Yearly'!U4-'08-19 Prod Yearly'!U3)/'08-19 Prod Yearly'!U3</f>
        <v>4.1819735497643319E-2</v>
      </c>
      <c r="V4" s="99">
        <f>('08-19 Prod Yearly'!V4-'08-19 Prod Yearly'!V3)/'08-19 Prod Yearly'!V3</f>
        <v>-0.14230574460923948</v>
      </c>
      <c r="W4" s="99">
        <f>('08-19 Prod Yearly'!W4-'08-19 Prod Yearly'!W3)/'08-19 Prod Yearly'!W3</f>
        <v>-4.2260160533666054E-2</v>
      </c>
      <c r="X4" s="99">
        <f>('08-19 Prod Yearly'!X4-'08-19 Prod Yearly'!X3)/'08-19 Prod Yearly'!X3</f>
        <v>-0.10245086064788746</v>
      </c>
      <c r="Y4" s="99">
        <f>('08-19 Prod Yearly'!Y4-'08-19 Prod Yearly'!Y3)/'08-19 Prod Yearly'!Y3</f>
        <v>-3.6399407441775333E-2</v>
      </c>
      <c r="Z4" s="99">
        <f>('08-19 Prod Yearly'!Z4-'08-19 Prod Yearly'!Z3)/'08-19 Prod Yearly'!Z3</f>
        <v>3.0314532378462832E-2</v>
      </c>
      <c r="AA4" s="99">
        <f>('08-19 Prod Yearly'!AA4-'08-19 Prod Yearly'!AA3)/'08-19 Prod Yearly'!AA3</f>
        <v>8.4139170988166173E-2</v>
      </c>
      <c r="AB4" s="99">
        <f>('08-19 Prod Yearly'!AB4-'08-19 Prod Yearly'!AB3)/'08-19 Prod Yearly'!AB3</f>
        <v>-3.8451015511633095E-2</v>
      </c>
      <c r="AC4" s="99">
        <f>('08-19 Prod Yearly'!AC4-'08-19 Prod Yearly'!AC3)/'08-19 Prod Yearly'!AC3</f>
        <v>-0.31097983111877975</v>
      </c>
      <c r="AD4" s="99">
        <f>('08-19 Prod Yearly'!AD4-'08-19 Prod Yearly'!AD3)/'08-19 Prod Yearly'!AD3</f>
        <v>-0.27367616604332429</v>
      </c>
      <c r="AE4" s="99">
        <f>('08-19 Prod Yearly'!AE4-'08-19 Prod Yearly'!AE3)/'08-19 Prod Yearly'!AE3</f>
        <v>5.9584162661479687E-2</v>
      </c>
      <c r="AF4" s="99">
        <f>('08-19 Prod Yearly'!AF4-'08-19 Prod Yearly'!AF3)/'08-19 Prod Yearly'!AF3</f>
        <v>-1.1714437960864415E-2</v>
      </c>
      <c r="AG4" s="99">
        <f>('08-19 Prod Yearly'!AG4-'08-19 Prod Yearly'!AG3)/'08-19 Prod Yearly'!AG3</f>
        <v>-0.12859020064062565</v>
      </c>
      <c r="AH4" s="99">
        <f>('08-19 Prod Yearly'!AH4-'08-19 Prod Yearly'!AH3)/'08-19 Prod Yearly'!AH3</f>
        <v>-7.95600037274731E-3</v>
      </c>
      <c r="AI4" s="99">
        <f>('08-19 Prod Yearly'!AI4-'08-19 Prod Yearly'!AI3)/'08-19 Prod Yearly'!AI3</f>
        <v>-3.1494677630694801E-2</v>
      </c>
      <c r="AJ4" s="99">
        <f>('08-19 Prod Yearly'!AJ4-'08-19 Prod Yearly'!AJ3)/'08-19 Prod Yearly'!AJ3</f>
        <v>-3.8590012859634391E-2</v>
      </c>
      <c r="AK4" s="99">
        <f>('08-19 Prod Yearly'!AK4-'08-19 Prod Yearly'!AK3)/'08-19 Prod Yearly'!AK3</f>
        <v>0.19790156040547821</v>
      </c>
      <c r="AL4" s="99">
        <f>('08-19 Prod Yearly'!AL4-'08-19 Prod Yearly'!AL3)/'08-19 Prod Yearly'!AL3</f>
        <v>-7.3838228807179315E-2</v>
      </c>
      <c r="AM4" s="99">
        <f>('08-19 Prod Yearly'!AM4-'08-19 Prod Yearly'!AM3)/'08-19 Prod Yearly'!AM3</f>
        <v>-6.3864126846492281E-3</v>
      </c>
      <c r="AN4" s="99">
        <f>('08-19 Prod Yearly'!AN4-'08-19 Prod Yearly'!AN3)/'08-19 Prod Yearly'!AN3</f>
        <v>-0.20507866483467344</v>
      </c>
      <c r="AO4" s="99">
        <f>('08-19 Prod Yearly'!AO4-'08-19 Prod Yearly'!AO3)/'08-19 Prod Yearly'!AO3</f>
        <v>0.21414547094642561</v>
      </c>
      <c r="AP4" s="99">
        <f>('08-19 Prod Yearly'!AP4-'08-19 Prod Yearly'!AP3)/'08-19 Prod Yearly'!AP3</f>
        <v>0.14541144796884592</v>
      </c>
      <c r="AQ4" s="99">
        <f>('08-19 Prod Yearly'!AQ4-'08-19 Prod Yearly'!AQ3)/'08-19 Prod Yearly'!AQ3</f>
        <v>9.0097812050744908E-2</v>
      </c>
      <c r="AR4" s="99">
        <f>('08-19 Prod Yearly'!AR4-'08-19 Prod Yearly'!AR3)/'08-19 Prod Yearly'!AR3</f>
        <v>-8.4690601866486942E-2</v>
      </c>
      <c r="AS4" s="99">
        <f>('08-19 Prod Yearly'!AS4-'08-19 Prod Yearly'!AS3)/'08-19 Prod Yearly'!AS3</f>
        <v>0.13373782969169229</v>
      </c>
      <c r="AT4" s="99">
        <f>('08-19 Prod Yearly'!AT4-'08-19 Prod Yearly'!AT3)/'08-19 Prod Yearly'!AT3</f>
        <v>-3.5227549281122124E-3</v>
      </c>
      <c r="AU4" s="99">
        <f>('08-19 Prod Yearly'!AU4-'08-19 Prod Yearly'!AU3)/'08-19 Prod Yearly'!AU3</f>
        <v>1.4385983890333416E-2</v>
      </c>
      <c r="AV4" s="99">
        <f>('08-19 Prod Yearly'!AV4-'08-19 Prod Yearly'!AV3)/'08-19 Prod Yearly'!AV3</f>
        <v>-9.7126418839728085E-2</v>
      </c>
      <c r="AW4" s="99">
        <f>('08-19 Prod Yearly'!AW4-'08-19 Prod Yearly'!AW3)/'08-19 Prod Yearly'!AW3</f>
        <v>7.1649246494983156E-4</v>
      </c>
      <c r="AX4" s="99">
        <f>('08-19 Prod Yearly'!AX4-'08-19 Prod Yearly'!AX3)/'08-19 Prod Yearly'!AX3</f>
        <v>0.18179185794469008</v>
      </c>
      <c r="AY4" s="99">
        <f>('08-19 Prod Yearly'!AY4-'08-19 Prod Yearly'!AY3)/'08-19 Prod Yearly'!AY3</f>
        <v>0.13965350725217374</v>
      </c>
      <c r="AZ4" s="99">
        <f>('08-19 Prod Yearly'!AZ4-'08-19 Prod Yearly'!AZ3)/'08-19 Prod Yearly'!AZ3</f>
        <v>6.6753292425563007E-2</v>
      </c>
      <c r="BA4" s="99">
        <f>('08-19 Prod Yearly'!BA4-'08-19 Prod Yearly'!BA3)/'08-19 Prod Yearly'!BA3</f>
        <v>2.3553551866730998E-2</v>
      </c>
      <c r="BB4" s="99">
        <f>('08-19 Prod Yearly'!BB4-'08-19 Prod Yearly'!BB3)/'08-19 Prod Yearly'!BB3</f>
        <v>0.1998515302947631</v>
      </c>
      <c r="BC4" s="99">
        <f>('08-19 Prod Yearly'!BC4-'08-19 Prod Yearly'!BC3)/'08-19 Prod Yearly'!BC3</f>
        <v>-7.009675766520701E-2</v>
      </c>
      <c r="BD4" s="99">
        <f>('08-19 Prod Yearly'!BD4-'08-19 Prod Yearly'!BD3)/'08-19 Prod Yearly'!BD3</f>
        <v>1.6271961093360772E-2</v>
      </c>
      <c r="BE4" s="99">
        <f>('08-19 Prod Yearly'!BE4-'08-19 Prod Yearly'!BE3)/'08-19 Prod Yearly'!BE3</f>
        <v>0.2091951353968009</v>
      </c>
      <c r="BF4" s="99">
        <f>('08-19 Prod Yearly'!BF4-'08-19 Prod Yearly'!BF3)/'08-19 Prod Yearly'!BF3</f>
        <v>5.1934883928995146E-2</v>
      </c>
      <c r="BG4" s="99">
        <f>('08-19 Prod Yearly'!BG4-'08-19 Prod Yearly'!BG3)/'08-19 Prod Yearly'!BG3</f>
        <v>2.9852794096278706E-2</v>
      </c>
      <c r="BH4" s="99">
        <f>('08-19 Prod Yearly'!BH4-'08-19 Prod Yearly'!BH3)/'08-19 Prod Yearly'!BH3</f>
        <v>6.3077044555363681E-3</v>
      </c>
      <c r="BI4" s="99">
        <f>('08-19 Prod Yearly'!BI4-'08-19 Prod Yearly'!BI3)/'08-19 Prod Yearly'!BI3</f>
        <v>9.1741759652807786E-2</v>
      </c>
      <c r="BJ4" s="99">
        <f>('08-19 Prod Yearly'!BJ4-'08-19 Prod Yearly'!BJ3)/'08-19 Prod Yearly'!BJ3</f>
        <v>-2.8063929283734881E-2</v>
      </c>
      <c r="BK4" s="99">
        <f>('08-19 Prod Yearly'!BK4-'08-19 Prod Yearly'!BK3)/'08-19 Prod Yearly'!BK3</f>
        <v>3.1210920071895097E-2</v>
      </c>
      <c r="BL4" s="99">
        <f>('08-19 Prod Yearly'!BL4-'08-19 Prod Yearly'!BL3)/'08-19 Prod Yearly'!BL3</f>
        <v>0.12515855735106926</v>
      </c>
      <c r="BM4" s="99">
        <f>('08-19 Prod Yearly'!BM4-'08-19 Prod Yearly'!BM3)/'08-19 Prod Yearly'!BM3</f>
        <v>1.0198272552413802E-3</v>
      </c>
      <c r="BN4" s="99">
        <f>('08-19 Prod Yearly'!BN4-'08-19 Prod Yearly'!BN3)/'08-19 Prod Yearly'!BN3</f>
        <v>6.3496321965770347E-2</v>
      </c>
      <c r="BO4" s="99">
        <f>('08-19 Prod Yearly'!BO4-'08-19 Prod Yearly'!BO3)/'08-19 Prod Yearly'!BO3</f>
        <v>0.13181215740930735</v>
      </c>
      <c r="BP4" s="99">
        <f>('08-19 Prod Yearly'!BP4-'08-19 Prod Yearly'!BP3)/'08-19 Prod Yearly'!BP3</f>
        <v>-0.15499975791187495</v>
      </c>
      <c r="BQ4" s="99">
        <f>('08-19 Prod Yearly'!BQ4-'08-19 Prod Yearly'!BQ3)/'08-19 Prod Yearly'!BQ3</f>
        <v>0.13585980263832251</v>
      </c>
      <c r="BR4" s="99">
        <f>('08-19 Prod Yearly'!BR4-'08-19 Prod Yearly'!BR3)/'08-19 Prod Yearly'!BR3</f>
        <v>6.3834620543822005E-3</v>
      </c>
    </row>
    <row r="5" spans="1:70" ht="15.75" x14ac:dyDescent="0.25">
      <c r="A5" s="87" t="s">
        <v>477</v>
      </c>
      <c r="B5" s="99">
        <f>('08-19 Prod Yearly'!B5-'08-19 Prod Yearly'!B4)/'08-19 Prod Yearly'!B4</f>
        <v>1.8457306576294581E-2</v>
      </c>
      <c r="C5" s="99">
        <f>('08-19 Prod Yearly'!C5-'08-19 Prod Yearly'!C4)/'08-19 Prod Yearly'!C4</f>
        <v>-0.14762695732113174</v>
      </c>
      <c r="D5" s="99">
        <f>('08-19 Prod Yearly'!D5-'08-19 Prod Yearly'!D4)/'08-19 Prod Yearly'!D4</f>
        <v>0.16264522587122404</v>
      </c>
      <c r="E5" s="99">
        <f>('08-19 Prod Yearly'!E5-'08-19 Prod Yearly'!E4)/'08-19 Prod Yearly'!E4</f>
        <v>-0.10092803753640529</v>
      </c>
      <c r="F5" s="99">
        <f>('08-19 Prod Yearly'!F5-'08-19 Prod Yearly'!F4)/'08-19 Prod Yearly'!F4</f>
        <v>0.40532650213045168</v>
      </c>
      <c r="G5" s="99">
        <f>('08-19 Prod Yearly'!G5-'08-19 Prod Yearly'!G4)/'08-19 Prod Yearly'!G4</f>
        <v>-7.025711159410889E-4</v>
      </c>
      <c r="H5" s="99">
        <f>('08-19 Prod Yearly'!H5-'08-19 Prod Yearly'!H4)/'08-19 Prod Yearly'!H4</f>
        <v>0.16400828603631637</v>
      </c>
      <c r="I5" s="99">
        <f>('08-19 Prod Yearly'!I5-'08-19 Prod Yearly'!I4)/'08-19 Prod Yearly'!I4</f>
        <v>-4.0386482186758527E-2</v>
      </c>
      <c r="J5" s="99">
        <f>('08-19 Prod Yearly'!J5-'08-19 Prod Yearly'!J4)/'08-19 Prod Yearly'!J4</f>
        <v>0.16086622607477943</v>
      </c>
      <c r="K5" s="99">
        <f>('08-19 Prod Yearly'!K5-'08-19 Prod Yearly'!K4)/'08-19 Prod Yearly'!K4</f>
        <v>7.6543851405065824E-2</v>
      </c>
      <c r="L5" s="99">
        <f>('08-19 Prod Yearly'!L5-'08-19 Prod Yearly'!L4)/'08-19 Prod Yearly'!L4</f>
        <v>-3.4462475101386017E-2</v>
      </c>
      <c r="M5" s="99">
        <f>('08-19 Prod Yearly'!M5-'08-19 Prod Yearly'!M4)/'08-19 Prod Yearly'!M4</f>
        <v>1.643869239569816E-2</v>
      </c>
      <c r="N5" s="99">
        <f>('08-19 Prod Yearly'!N5-'08-19 Prod Yearly'!N4)/'08-19 Prod Yearly'!N4</f>
        <v>0.14922172820636731</v>
      </c>
      <c r="O5" s="99">
        <f>('08-19 Prod Yearly'!O5-'08-19 Prod Yearly'!O4)/'08-19 Prod Yearly'!O4</f>
        <v>0.11362771743837323</v>
      </c>
      <c r="P5" s="99">
        <f>('08-19 Prod Yearly'!P5-'08-19 Prod Yearly'!P4)/'08-19 Prod Yearly'!P4</f>
        <v>-3.9625612674409706E-2</v>
      </c>
      <c r="Q5" s="99">
        <f>('08-19 Prod Yearly'!Q5-'08-19 Prod Yearly'!Q4)/'08-19 Prod Yearly'!Q4</f>
        <v>0.39407551586063344</v>
      </c>
      <c r="R5" s="99">
        <f>('08-19 Prod Yearly'!R5-'08-19 Prod Yearly'!R4)/'08-19 Prod Yearly'!R4</f>
        <v>0.13454452100590997</v>
      </c>
      <c r="S5" s="99">
        <f>('08-19 Prod Yearly'!S5-'08-19 Prod Yearly'!S4)/'08-19 Prod Yearly'!S4</f>
        <v>0.14975921698012126</v>
      </c>
      <c r="T5" s="99">
        <f>('08-19 Prod Yearly'!T5-'08-19 Prod Yearly'!T4)/'08-19 Prod Yearly'!T4</f>
        <v>-0.26768512001595712</v>
      </c>
      <c r="U5" s="99">
        <f>('08-19 Prod Yearly'!U5-'08-19 Prod Yearly'!U4)/'08-19 Prod Yearly'!U4</f>
        <v>-3.6897148584217165E-2</v>
      </c>
      <c r="V5" s="99">
        <f>('08-19 Prod Yearly'!V5-'08-19 Prod Yearly'!V4)/'08-19 Prod Yearly'!V4</f>
        <v>3.9394868639838015E-2</v>
      </c>
      <c r="W5" s="99">
        <f>('08-19 Prod Yearly'!W5-'08-19 Prod Yearly'!W4)/'08-19 Prod Yearly'!W4</f>
        <v>7.8367863381290537E-2</v>
      </c>
      <c r="X5" s="99">
        <f>('08-19 Prod Yearly'!X5-'08-19 Prod Yearly'!X4)/'08-19 Prod Yearly'!X4</f>
        <v>7.0017980711015781E-2</v>
      </c>
      <c r="Y5" s="99">
        <f>('08-19 Prod Yearly'!Y5-'08-19 Prod Yearly'!Y4)/'08-19 Prod Yearly'!Y4</f>
        <v>0.11936898021621799</v>
      </c>
      <c r="Z5" s="99">
        <f>('08-19 Prod Yearly'!Z5-'08-19 Prod Yearly'!Z4)/'08-19 Prod Yearly'!Z4</f>
        <v>-1.2308355265399237E-2</v>
      </c>
      <c r="AA5" s="99">
        <f>('08-19 Prod Yearly'!AA5-'08-19 Prod Yearly'!AA4)/'08-19 Prod Yearly'!AA4</f>
        <v>2.4475123405808027E-2</v>
      </c>
      <c r="AB5" s="99">
        <f>('08-19 Prod Yearly'!AB5-'08-19 Prod Yearly'!AB4)/'08-19 Prod Yearly'!AB4</f>
        <v>8.051445812174593E-2</v>
      </c>
      <c r="AC5" s="99">
        <f>('08-19 Prod Yearly'!AC5-'08-19 Prod Yearly'!AC4)/'08-19 Prod Yearly'!AC4</f>
        <v>0.10043120367089146</v>
      </c>
      <c r="AD5" s="99">
        <f>('08-19 Prod Yearly'!AD5-'08-19 Prod Yearly'!AD4)/'08-19 Prod Yearly'!AD4</f>
        <v>0.3232966748945359</v>
      </c>
      <c r="AE5" s="99">
        <f>('08-19 Prod Yearly'!AE5-'08-19 Prod Yearly'!AE4)/'08-19 Prod Yearly'!AE4</f>
        <v>9.7850337648783203E-2</v>
      </c>
      <c r="AF5" s="99">
        <f>('08-19 Prod Yearly'!AF5-'08-19 Prod Yearly'!AF4)/'08-19 Prod Yearly'!AF4</f>
        <v>5.1577496763102734E-2</v>
      </c>
      <c r="AG5" s="99">
        <f>('08-19 Prod Yearly'!AG5-'08-19 Prod Yearly'!AG4)/'08-19 Prod Yearly'!AG4</f>
        <v>0.19865565928190959</v>
      </c>
      <c r="AH5" s="99">
        <f>('08-19 Prod Yearly'!AH5-'08-19 Prod Yearly'!AH4)/'08-19 Prod Yearly'!AH4</f>
        <v>5.0223851570078797E-2</v>
      </c>
      <c r="AI5" s="99">
        <f>('08-19 Prod Yearly'!AI5-'08-19 Prod Yearly'!AI4)/'08-19 Prod Yearly'!AI4</f>
        <v>4.5679858905922029E-2</v>
      </c>
      <c r="AJ5" s="99">
        <f>('08-19 Prod Yearly'!AJ5-'08-19 Prod Yearly'!AJ4)/'08-19 Prod Yearly'!AJ4</f>
        <v>-0.10978168653392421</v>
      </c>
      <c r="AK5" s="99">
        <f>('08-19 Prod Yearly'!AK5-'08-19 Prod Yearly'!AK4)/'08-19 Prod Yearly'!AK4</f>
        <v>3.4407447597187932E-2</v>
      </c>
      <c r="AL5" s="99">
        <f>('08-19 Prod Yearly'!AL5-'08-19 Prod Yearly'!AL4)/'08-19 Prod Yearly'!AL4</f>
        <v>-5.3923682646185161E-2</v>
      </c>
      <c r="AM5" s="99">
        <f>('08-19 Prod Yearly'!AM5-'08-19 Prod Yearly'!AM4)/'08-19 Prod Yearly'!AM4</f>
        <v>4.3647386268710446E-2</v>
      </c>
      <c r="AN5" s="99">
        <f>('08-19 Prod Yearly'!AN5-'08-19 Prod Yearly'!AN4)/'08-19 Prod Yearly'!AN4</f>
        <v>0.20923262763538281</v>
      </c>
      <c r="AO5" s="99">
        <f>('08-19 Prod Yearly'!AO5-'08-19 Prod Yearly'!AO4)/'08-19 Prod Yearly'!AO4</f>
        <v>3.6252340640479871E-2</v>
      </c>
      <c r="AP5" s="99">
        <f>('08-19 Prod Yearly'!AP5-'08-19 Prod Yearly'!AP4)/'08-19 Prod Yearly'!AP4</f>
        <v>-0.12838003570086548</v>
      </c>
      <c r="AQ5" s="99">
        <f>('08-19 Prod Yearly'!AQ5-'08-19 Prod Yearly'!AQ4)/'08-19 Prod Yearly'!AQ4</f>
        <v>3.6760734359880989E-2</v>
      </c>
      <c r="AR5" s="99">
        <f>('08-19 Prod Yearly'!AR5-'08-19 Prod Yearly'!AR4)/'08-19 Prod Yearly'!AR4</f>
        <v>-7.8128204275283289E-2</v>
      </c>
      <c r="AS5" s="99">
        <f>('08-19 Prod Yearly'!AS5-'08-19 Prod Yearly'!AS4)/'08-19 Prod Yearly'!AS4</f>
        <v>3.8149122347643519E-2</v>
      </c>
      <c r="AT5" s="99">
        <f>('08-19 Prod Yearly'!AT5-'08-19 Prod Yearly'!AT4)/'08-19 Prod Yearly'!AT4</f>
        <v>3.6199841028491546E-2</v>
      </c>
      <c r="AU5" s="99">
        <f>('08-19 Prod Yearly'!AU5-'08-19 Prod Yearly'!AU4)/'08-19 Prod Yearly'!AU4</f>
        <v>8.7495317037053193E-3</v>
      </c>
      <c r="AV5" s="99">
        <f>('08-19 Prod Yearly'!AV5-'08-19 Prod Yearly'!AV4)/'08-19 Prod Yearly'!AV4</f>
        <v>5.0975166055951968E-2</v>
      </c>
      <c r="AW5" s="99">
        <f>('08-19 Prod Yearly'!AW5-'08-19 Prod Yearly'!AW4)/'08-19 Prod Yearly'!AW4</f>
        <v>5.7762499408260115E-3</v>
      </c>
      <c r="AX5" s="99">
        <f>('08-19 Prod Yearly'!AX5-'08-19 Prod Yearly'!AX4)/'08-19 Prod Yearly'!AX4</f>
        <v>4.2477474663168979E-2</v>
      </c>
      <c r="AY5" s="99">
        <f>('08-19 Prod Yearly'!AY5-'08-19 Prod Yearly'!AY4)/'08-19 Prod Yearly'!AY4</f>
        <v>3.2306210419192669E-2</v>
      </c>
      <c r="AZ5" s="99">
        <f>('08-19 Prod Yearly'!AZ5-'08-19 Prod Yearly'!AZ4)/'08-19 Prod Yearly'!AZ4</f>
        <v>9.3530651295224337E-2</v>
      </c>
      <c r="BA5" s="99">
        <f>('08-19 Prod Yearly'!BA5-'08-19 Prod Yearly'!BA4)/'08-19 Prod Yearly'!BA4</f>
        <v>2.6448639890377847E-3</v>
      </c>
      <c r="BB5" s="99">
        <f>('08-19 Prod Yearly'!BB5-'08-19 Prod Yearly'!BB4)/'08-19 Prod Yearly'!BB4</f>
        <v>-6.5780639462428389E-2</v>
      </c>
      <c r="BC5" s="99">
        <f>('08-19 Prod Yearly'!BC5-'08-19 Prod Yearly'!BC4)/'08-19 Prod Yearly'!BC4</f>
        <v>-1.1372360190320336E-2</v>
      </c>
      <c r="BD5" s="99">
        <f>('08-19 Prod Yearly'!BD5-'08-19 Prod Yearly'!BD4)/'08-19 Prod Yearly'!BD4</f>
        <v>4.197125522372374E-2</v>
      </c>
      <c r="BE5" s="99">
        <f>('08-19 Prod Yearly'!BE5-'08-19 Prod Yearly'!BE4)/'08-19 Prod Yearly'!BE4</f>
        <v>5.2021450981305312E-2</v>
      </c>
      <c r="BF5" s="99">
        <f>('08-19 Prod Yearly'!BF5-'08-19 Prod Yearly'!BF4)/'08-19 Prod Yearly'!BF4</f>
        <v>1.2024147386429505E-2</v>
      </c>
      <c r="BG5" s="99">
        <f>('08-19 Prod Yearly'!BG5-'08-19 Prod Yearly'!BG4)/'08-19 Prod Yearly'!BG4</f>
        <v>1.3443328289114719E-2</v>
      </c>
      <c r="BH5" s="99">
        <f>('08-19 Prod Yearly'!BH5-'08-19 Prod Yearly'!BH4)/'08-19 Prod Yearly'!BH4</f>
        <v>1.0779977930885786E-2</v>
      </c>
      <c r="BI5" s="99">
        <f>('08-19 Prod Yearly'!BI5-'08-19 Prod Yearly'!BI4)/'08-19 Prod Yearly'!BI4</f>
        <v>-3.3844119895053953E-2</v>
      </c>
      <c r="BJ5" s="99">
        <f>('08-19 Prod Yearly'!BJ5-'08-19 Prod Yearly'!BJ4)/'08-19 Prod Yearly'!BJ4</f>
        <v>2.735722426821172E-2</v>
      </c>
      <c r="BK5" s="99">
        <f>('08-19 Prod Yearly'!BK5-'08-19 Prod Yearly'!BK4)/'08-19 Prod Yearly'!BK4</f>
        <v>1.9738466868557875E-2</v>
      </c>
      <c r="BL5" s="99">
        <f>('08-19 Prod Yearly'!BL5-'08-19 Prod Yearly'!BL4)/'08-19 Prod Yearly'!BL4</f>
        <v>6.4555341258116905E-2</v>
      </c>
      <c r="BM5" s="99">
        <f>('08-19 Prod Yearly'!BM5-'08-19 Prod Yearly'!BM4)/'08-19 Prod Yearly'!BM4</f>
        <v>-5.6113726918430286E-2</v>
      </c>
      <c r="BN5" s="99">
        <f>('08-19 Prod Yearly'!BN5-'08-19 Prod Yearly'!BN4)/'08-19 Prod Yearly'!BN4</f>
        <v>6.0551567544570514E-2</v>
      </c>
      <c r="BO5" s="99">
        <f>('08-19 Prod Yearly'!BO5-'08-19 Prod Yearly'!BO4)/'08-19 Prod Yearly'!BO4</f>
        <v>-5.3658302806391094E-3</v>
      </c>
      <c r="BP5" s="99">
        <f>('08-19 Prod Yearly'!BP5-'08-19 Prod Yearly'!BP4)/'08-19 Prod Yearly'!BP4</f>
        <v>-8.0137185048028081E-2</v>
      </c>
      <c r="BQ5" s="99">
        <f>('08-19 Prod Yearly'!BQ5-'08-19 Prod Yearly'!BQ4)/'08-19 Prod Yearly'!BQ4</f>
        <v>5.1462112614008411E-2</v>
      </c>
      <c r="BR5" s="99">
        <f>('08-19 Prod Yearly'!BR5-'08-19 Prod Yearly'!BR4)/'08-19 Prod Yearly'!BR4</f>
        <v>0.43272412608546662</v>
      </c>
    </row>
    <row r="6" spans="1:70" ht="15.75" x14ac:dyDescent="0.25">
      <c r="A6" s="87" t="s">
        <v>478</v>
      </c>
      <c r="B6" s="99">
        <f>('08-19 Prod Yearly'!B6-'08-19 Prod Yearly'!B5)/'08-19 Prod Yearly'!B5</f>
        <v>2.351219821483164E-2</v>
      </c>
      <c r="C6" s="99">
        <f>('08-19 Prod Yearly'!C6-'08-19 Prod Yearly'!C5)/'08-19 Prod Yearly'!C5</f>
        <v>0.22515563393450222</v>
      </c>
      <c r="D6" s="99">
        <f>('08-19 Prod Yearly'!D6-'08-19 Prod Yearly'!D5)/'08-19 Prod Yearly'!D5</f>
        <v>-2.2370371621026765E-2</v>
      </c>
      <c r="E6" s="99">
        <f>('08-19 Prod Yearly'!E6-'08-19 Prod Yearly'!E5)/'08-19 Prod Yearly'!E5</f>
        <v>-0.21642104526200601</v>
      </c>
      <c r="F6" s="99">
        <f>('08-19 Prod Yearly'!F6-'08-19 Prod Yearly'!F5)/'08-19 Prod Yearly'!F5</f>
        <v>9.8017725118859395E-2</v>
      </c>
      <c r="G6" s="99">
        <f>('08-19 Prod Yearly'!G6-'08-19 Prod Yearly'!G5)/'08-19 Prod Yearly'!G5</f>
        <v>-1.5590446179221685E-2</v>
      </c>
      <c r="H6" s="99">
        <f>('08-19 Prod Yearly'!H6-'08-19 Prod Yearly'!H5)/'08-19 Prod Yearly'!H5</f>
        <v>-0.15195498153131318</v>
      </c>
      <c r="I6" s="99">
        <f>('08-19 Prod Yearly'!I6-'08-19 Prod Yearly'!I5)/'08-19 Prod Yearly'!I5</f>
        <v>3.3858417746972909E-2</v>
      </c>
      <c r="J6" s="99">
        <f>('08-19 Prod Yearly'!J6-'08-19 Prod Yearly'!J5)/'08-19 Prod Yearly'!J5</f>
        <v>-0.49867561876635058</v>
      </c>
      <c r="K6" s="99">
        <f>('08-19 Prod Yearly'!K6-'08-19 Prod Yearly'!K5)/'08-19 Prod Yearly'!K5</f>
        <v>0.19544856388180548</v>
      </c>
      <c r="L6" s="99">
        <f>('08-19 Prod Yearly'!L6-'08-19 Prod Yearly'!L5)/'08-19 Prod Yearly'!L5</f>
        <v>-2.8380129765994657E-2</v>
      </c>
      <c r="M6" s="99">
        <f>('08-19 Prod Yearly'!M6-'08-19 Prod Yearly'!M5)/'08-19 Prod Yearly'!M5</f>
        <v>2.440570766332811E-2</v>
      </c>
      <c r="N6" s="99">
        <f>('08-19 Prod Yearly'!N6-'08-19 Prod Yearly'!N5)/'08-19 Prod Yearly'!N5</f>
        <v>9.7673385398996615E-2</v>
      </c>
      <c r="O6" s="99">
        <f>('08-19 Prod Yearly'!O6-'08-19 Prod Yearly'!O5)/'08-19 Prod Yearly'!O5</f>
        <v>-5.4774266701015642E-3</v>
      </c>
      <c r="P6" s="99">
        <f>('08-19 Prod Yearly'!P6-'08-19 Prod Yearly'!P5)/'08-19 Prod Yearly'!P5</f>
        <v>-0.12554976333710888</v>
      </c>
      <c r="Q6" s="99">
        <f>('08-19 Prod Yearly'!Q6-'08-19 Prod Yearly'!Q5)/'08-19 Prod Yearly'!Q5</f>
        <v>6.6787838925401619E-2</v>
      </c>
      <c r="R6" s="99">
        <f>('08-19 Prod Yearly'!R6-'08-19 Prod Yearly'!R5)/'08-19 Prod Yearly'!R5</f>
        <v>0.17489240030696726</v>
      </c>
      <c r="S6" s="99">
        <f>('08-19 Prod Yearly'!S6-'08-19 Prod Yearly'!S5)/'08-19 Prod Yearly'!S5</f>
        <v>-1.3873665875589814E-2</v>
      </c>
      <c r="T6" s="99">
        <f>('08-19 Prod Yearly'!T6-'08-19 Prod Yearly'!T5)/'08-19 Prod Yearly'!T5</f>
        <v>-0.17715456982318012</v>
      </c>
      <c r="U6" s="99">
        <f>('08-19 Prod Yearly'!U6-'08-19 Prod Yearly'!U5)/'08-19 Prod Yearly'!U5</f>
        <v>-7.1496577229598859E-2</v>
      </c>
      <c r="V6" s="99">
        <f>('08-19 Prod Yearly'!V6-'08-19 Prod Yearly'!V5)/'08-19 Prod Yearly'!V5</f>
        <v>4.2404742095365634E-2</v>
      </c>
      <c r="W6" s="99">
        <f>('08-19 Prod Yearly'!W6-'08-19 Prod Yearly'!W5)/'08-19 Prod Yearly'!W5</f>
        <v>4.4214348138249662E-2</v>
      </c>
      <c r="X6" s="99">
        <f>('08-19 Prod Yearly'!X6-'08-19 Prod Yearly'!X5)/'08-19 Prod Yearly'!X5</f>
        <v>7.4840140844151276E-2</v>
      </c>
      <c r="Y6" s="99">
        <f>('08-19 Prod Yearly'!Y6-'08-19 Prod Yearly'!Y5)/'08-19 Prod Yearly'!Y5</f>
        <v>-2.8189626350957869E-2</v>
      </c>
      <c r="Z6" s="99">
        <f>('08-19 Prod Yearly'!Z6-'08-19 Prod Yearly'!Z5)/'08-19 Prod Yearly'!Z5</f>
        <v>-2.0933674618478011E-2</v>
      </c>
      <c r="AA6" s="99">
        <f>('08-19 Prod Yearly'!AA6-'08-19 Prod Yearly'!AA5)/'08-19 Prod Yearly'!AA5</f>
        <v>-2.8762996727807848E-3</v>
      </c>
      <c r="AB6" s="99">
        <f>('08-19 Prod Yearly'!AB6-'08-19 Prod Yearly'!AB5)/'08-19 Prod Yearly'!AB5</f>
        <v>6.9577643001529438E-2</v>
      </c>
      <c r="AC6" s="99">
        <f>('08-19 Prod Yearly'!AC6-'08-19 Prod Yearly'!AC5)/'08-19 Prod Yearly'!AC5</f>
        <v>0.71119529768547907</v>
      </c>
      <c r="AD6" s="99">
        <f>('08-19 Prod Yearly'!AD6-'08-19 Prod Yearly'!AD5)/'08-19 Prod Yearly'!AD5</f>
        <v>3.1583041235947726E-2</v>
      </c>
      <c r="AE6" s="99">
        <f>('08-19 Prod Yearly'!AE6-'08-19 Prod Yearly'!AE5)/'08-19 Prod Yearly'!AE5</f>
        <v>2.7569560791829133E-3</v>
      </c>
      <c r="AF6" s="99">
        <f>('08-19 Prod Yearly'!AF6-'08-19 Prod Yearly'!AF5)/'08-19 Prod Yearly'!AF5</f>
        <v>-3.1633960418870392E-2</v>
      </c>
      <c r="AG6" s="99">
        <f>('08-19 Prod Yearly'!AG6-'08-19 Prod Yearly'!AG5)/'08-19 Prod Yearly'!AG5</f>
        <v>3.3625475955433408E-2</v>
      </c>
      <c r="AH6" s="99">
        <f>('08-19 Prod Yearly'!AH6-'08-19 Prod Yearly'!AH5)/'08-19 Prod Yearly'!AH5</f>
        <v>7.2608282618900469E-2</v>
      </c>
      <c r="AI6" s="99">
        <f>('08-19 Prod Yearly'!AI6-'08-19 Prod Yearly'!AI5)/'08-19 Prod Yearly'!AI5</f>
        <v>4.1800500592807474E-2</v>
      </c>
      <c r="AJ6" s="99">
        <f>('08-19 Prod Yearly'!AJ6-'08-19 Prod Yearly'!AJ5)/'08-19 Prod Yearly'!AJ5</f>
        <v>1.7622441761010316E-2</v>
      </c>
      <c r="AK6" s="99">
        <f>('08-19 Prod Yearly'!AK6-'08-19 Prod Yearly'!AK5)/'08-19 Prod Yearly'!AK5</f>
        <v>-6.0219971611716071E-2</v>
      </c>
      <c r="AL6" s="99">
        <f>('08-19 Prod Yearly'!AL6-'08-19 Prod Yearly'!AL5)/'08-19 Prod Yearly'!AL5</f>
        <v>8.9163384187386813E-2</v>
      </c>
      <c r="AM6" s="99">
        <f>('08-19 Prod Yearly'!AM6-'08-19 Prod Yearly'!AM5)/'08-19 Prod Yearly'!AM5</f>
        <v>-3.4418139723617118E-2</v>
      </c>
      <c r="AN6" s="99">
        <f>('08-19 Prod Yearly'!AN6-'08-19 Prod Yearly'!AN5)/'08-19 Prod Yearly'!AN5</f>
        <v>0.12522580619934207</v>
      </c>
      <c r="AO6" s="99">
        <f>('08-19 Prod Yearly'!AO6-'08-19 Prod Yearly'!AO5)/'08-19 Prod Yearly'!AO5</f>
        <v>1.0714310062131385E-2</v>
      </c>
      <c r="AP6" s="99">
        <f>('08-19 Prod Yearly'!AP6-'08-19 Prod Yearly'!AP5)/'08-19 Prod Yearly'!AP5</f>
        <v>8.3968901625489714E-2</v>
      </c>
      <c r="AQ6" s="99">
        <f>('08-19 Prod Yearly'!AQ6-'08-19 Prod Yearly'!AQ5)/'08-19 Prod Yearly'!AQ5</f>
        <v>-7.8293005583396885E-2</v>
      </c>
      <c r="AR6" s="99">
        <f>('08-19 Prod Yearly'!AR6-'08-19 Prod Yearly'!AR5)/'08-19 Prod Yearly'!AR5</f>
        <v>9.1953976092097559E-2</v>
      </c>
      <c r="AS6" s="99">
        <f>('08-19 Prod Yearly'!AS6-'08-19 Prod Yearly'!AS5)/'08-19 Prod Yearly'!AS5</f>
        <v>3.6607372620543033E-2</v>
      </c>
      <c r="AT6" s="99">
        <f>('08-19 Prod Yearly'!AT6-'08-19 Prod Yearly'!AT5)/'08-19 Prod Yearly'!AT5</f>
        <v>4.9491507737137362E-2</v>
      </c>
      <c r="AU6" s="99">
        <f>('08-19 Prod Yearly'!AU6-'08-19 Prod Yearly'!AU5)/'08-19 Prod Yearly'!AU5</f>
        <v>-5.0344800740671478E-2</v>
      </c>
      <c r="AV6" s="99">
        <f>('08-19 Prod Yearly'!AV6-'08-19 Prod Yearly'!AV5)/'08-19 Prod Yearly'!AV5</f>
        <v>-9.7409088192958695E-2</v>
      </c>
      <c r="AW6" s="99">
        <f>('08-19 Prod Yearly'!AW6-'08-19 Prod Yearly'!AW5)/'08-19 Prod Yearly'!AW5</f>
        <v>7.067216236367127E-2</v>
      </c>
      <c r="AX6" s="99">
        <f>('08-19 Prod Yearly'!AX6-'08-19 Prod Yearly'!AX5)/'08-19 Prod Yearly'!AX5</f>
        <v>4.1063830266764099E-2</v>
      </c>
      <c r="AY6" s="99">
        <f>('08-19 Prod Yearly'!AY6-'08-19 Prod Yearly'!AY5)/'08-19 Prod Yearly'!AY5</f>
        <v>-8.3701282676922756E-2</v>
      </c>
      <c r="AZ6" s="99">
        <f>('08-19 Prod Yearly'!AZ6-'08-19 Prod Yearly'!AZ5)/'08-19 Prod Yearly'!AZ5</f>
        <v>9.2102259855644068E-3</v>
      </c>
      <c r="BA6" s="99">
        <f>('08-19 Prod Yearly'!BA6-'08-19 Prod Yearly'!BA5)/'08-19 Prod Yearly'!BA5</f>
        <v>-3.1103223519394312E-2</v>
      </c>
      <c r="BB6" s="99">
        <f>('08-19 Prod Yearly'!BB6-'08-19 Prod Yearly'!BB5)/'08-19 Prod Yearly'!BB5</f>
        <v>0.22870748351497514</v>
      </c>
      <c r="BC6" s="99">
        <f>('08-19 Prod Yearly'!BC6-'08-19 Prod Yearly'!BC5)/'08-19 Prod Yearly'!BC5</f>
        <v>5.6373888260164665E-2</v>
      </c>
      <c r="BD6" s="99">
        <f>('08-19 Prod Yearly'!BD6-'08-19 Prod Yearly'!BD5)/'08-19 Prod Yearly'!BD5</f>
        <v>1.5343884650265871E-2</v>
      </c>
      <c r="BE6" s="99">
        <f>('08-19 Prod Yearly'!BE6-'08-19 Prod Yearly'!BE5)/'08-19 Prod Yearly'!BE5</f>
        <v>1.1003965186219551E-2</v>
      </c>
      <c r="BF6" s="99">
        <f>('08-19 Prod Yearly'!BF6-'08-19 Prod Yearly'!BF5)/'08-19 Prod Yearly'!BF5</f>
        <v>6.2848331978806279E-2</v>
      </c>
      <c r="BG6" s="99">
        <f>('08-19 Prod Yearly'!BG6-'08-19 Prod Yearly'!BG5)/'08-19 Prod Yearly'!BG5</f>
        <v>8.0030309177143901E-3</v>
      </c>
      <c r="BH6" s="99">
        <f>('08-19 Prod Yearly'!BH6-'08-19 Prod Yearly'!BH5)/'08-19 Prod Yearly'!BH5</f>
        <v>5.1425005687943753E-2</v>
      </c>
      <c r="BI6" s="99">
        <f>('08-19 Prod Yearly'!BI6-'08-19 Prod Yearly'!BI5)/'08-19 Prod Yearly'!BI5</f>
        <v>-5.0964745249480838E-2</v>
      </c>
      <c r="BJ6" s="99">
        <f>('08-19 Prod Yearly'!BJ6-'08-19 Prod Yearly'!BJ5)/'08-19 Prod Yearly'!BJ5</f>
        <v>3.2985513841500703E-2</v>
      </c>
      <c r="BK6" s="99">
        <f>('08-19 Prod Yearly'!BK6-'08-19 Prod Yearly'!BK5)/'08-19 Prod Yearly'!BK5</f>
        <v>0.21249494923403661</v>
      </c>
      <c r="BL6" s="99">
        <f>('08-19 Prod Yearly'!BL6-'08-19 Prod Yearly'!BL5)/'08-19 Prod Yearly'!BL5</f>
        <v>-0.14103541306517572</v>
      </c>
      <c r="BM6" s="99">
        <f>('08-19 Prod Yearly'!BM6-'08-19 Prod Yearly'!BM5)/'08-19 Prod Yearly'!BM5</f>
        <v>0.15273474190249953</v>
      </c>
      <c r="BN6" s="99">
        <f>('08-19 Prod Yearly'!BN6-'08-19 Prod Yearly'!BN5)/'08-19 Prod Yearly'!BN5</f>
        <v>8.8079759443453302E-3</v>
      </c>
      <c r="BO6" s="99">
        <f>('08-19 Prod Yearly'!BO6-'08-19 Prod Yearly'!BO5)/'08-19 Prod Yearly'!BO5</f>
        <v>-8.3936527527167154E-2</v>
      </c>
      <c r="BP6" s="99">
        <f>('08-19 Prod Yearly'!BP6-'08-19 Prod Yearly'!BP5)/'08-19 Prod Yearly'!BP5</f>
        <v>0.17075095387545722</v>
      </c>
      <c r="BQ6" s="99">
        <f>('08-19 Prod Yearly'!BQ6-'08-19 Prod Yearly'!BQ5)/'08-19 Prod Yearly'!BQ5</f>
        <v>-4.2354789696737293E-3</v>
      </c>
      <c r="BR6" s="99">
        <f>('08-19 Prod Yearly'!BR6-'08-19 Prod Yearly'!BR5)/'08-19 Prod Yearly'!BR5</f>
        <v>-0.17185310679688584</v>
      </c>
    </row>
    <row r="7" spans="1:70" ht="15.75" x14ac:dyDescent="0.25">
      <c r="A7" s="87" t="s">
        <v>479</v>
      </c>
      <c r="B7" s="99">
        <f>('08-19 Prod Yearly'!B7-'08-19 Prod Yearly'!B6)/'08-19 Prod Yearly'!B6</f>
        <v>1.167106107662183E-2</v>
      </c>
      <c r="C7" s="99">
        <f>('08-19 Prod Yearly'!C7-'08-19 Prod Yearly'!C6)/'08-19 Prod Yearly'!C6</f>
        <v>1.0295436154197549E-2</v>
      </c>
      <c r="D7" s="99">
        <f>('08-19 Prod Yearly'!D7-'08-19 Prod Yearly'!D6)/'08-19 Prod Yearly'!D6</f>
        <v>-0.19208837249286492</v>
      </c>
      <c r="E7" s="99">
        <f>('08-19 Prod Yearly'!E7-'08-19 Prod Yearly'!E6)/'08-19 Prod Yearly'!E6</f>
        <v>8.846814181191584E-2</v>
      </c>
      <c r="F7" s="99">
        <f>('08-19 Prod Yearly'!F7-'08-19 Prod Yearly'!F6)/'08-19 Prod Yearly'!F6</f>
        <v>-0.22433411060851771</v>
      </c>
      <c r="G7" s="99">
        <f>('08-19 Prod Yearly'!G7-'08-19 Prod Yearly'!G6)/'08-19 Prod Yearly'!G6</f>
        <v>2.2954501173224864E-2</v>
      </c>
      <c r="H7" s="99">
        <f>('08-19 Prod Yearly'!H7-'08-19 Prod Yearly'!H6)/'08-19 Prod Yearly'!H6</f>
        <v>0.208638665380664</v>
      </c>
      <c r="I7" s="99">
        <f>('08-19 Prod Yearly'!I7-'08-19 Prod Yearly'!I6)/'08-19 Prod Yearly'!I6</f>
        <v>0.10637439697618167</v>
      </c>
      <c r="J7" s="99">
        <f>('08-19 Prod Yearly'!J7-'08-19 Prod Yearly'!J6)/'08-19 Prod Yearly'!J6</f>
        <v>-0.18238305418639961</v>
      </c>
      <c r="K7" s="99">
        <f>('08-19 Prod Yearly'!K7-'08-19 Prod Yearly'!K6)/'08-19 Prod Yearly'!K6</f>
        <v>-0.10096275202602328</v>
      </c>
      <c r="L7" s="99">
        <f>('08-19 Prod Yearly'!L7-'08-19 Prod Yearly'!L6)/'08-19 Prod Yearly'!L6</f>
        <v>-0.16508703684270076</v>
      </c>
      <c r="M7" s="99">
        <f>('08-19 Prod Yearly'!M7-'08-19 Prod Yearly'!M6)/'08-19 Prod Yearly'!M6</f>
        <v>7.5853799665994107E-2</v>
      </c>
      <c r="N7" s="99">
        <f>('08-19 Prod Yearly'!N7-'08-19 Prod Yearly'!N6)/'08-19 Prod Yearly'!N6</f>
        <v>7.2022258481458712E-2</v>
      </c>
      <c r="O7" s="99">
        <f>('08-19 Prod Yearly'!O7-'08-19 Prod Yearly'!O6)/'08-19 Prod Yearly'!O6</f>
        <v>-3.5772245036111872E-2</v>
      </c>
      <c r="P7" s="99">
        <f>('08-19 Prod Yearly'!P7-'08-19 Prod Yearly'!P6)/'08-19 Prod Yearly'!P6</f>
        <v>0.18491475991732614</v>
      </c>
      <c r="Q7" s="99">
        <f>('08-19 Prod Yearly'!Q7-'08-19 Prod Yearly'!Q6)/'08-19 Prod Yearly'!Q6</f>
        <v>4.5559292100118234E-2</v>
      </c>
      <c r="R7" s="99">
        <f>('08-19 Prod Yearly'!R7-'08-19 Prod Yearly'!R6)/'08-19 Prod Yearly'!R6</f>
        <v>-2.394496881682566E-2</v>
      </c>
      <c r="S7" s="99">
        <f>('08-19 Prod Yearly'!S7-'08-19 Prod Yearly'!S6)/'08-19 Prod Yearly'!S6</f>
        <v>1.0833421882982143E-2</v>
      </c>
      <c r="T7" s="99">
        <f>('08-19 Prod Yearly'!T7-'08-19 Prod Yearly'!T6)/'08-19 Prod Yearly'!T6</f>
        <v>0.24911374398740749</v>
      </c>
      <c r="U7" s="99">
        <f>('08-19 Prod Yearly'!U7-'08-19 Prod Yearly'!U6)/'08-19 Prod Yearly'!U6</f>
        <v>-2.7845728699803566E-2</v>
      </c>
      <c r="V7" s="99">
        <f>('08-19 Prod Yearly'!V7-'08-19 Prod Yearly'!V6)/'08-19 Prod Yearly'!V6</f>
        <v>2.9161428611805314E-2</v>
      </c>
      <c r="W7" s="99">
        <f>('08-19 Prod Yearly'!W7-'08-19 Prod Yearly'!W6)/'08-19 Prod Yearly'!W6</f>
        <v>6.4656029441293478E-2</v>
      </c>
      <c r="X7" s="99">
        <f>('08-19 Prod Yearly'!X7-'08-19 Prod Yearly'!X6)/'08-19 Prod Yearly'!X6</f>
        <v>1.8792487002041371E-2</v>
      </c>
      <c r="Y7" s="99">
        <f>('08-19 Prod Yearly'!Y7-'08-19 Prod Yearly'!Y6)/'08-19 Prod Yearly'!Y6</f>
        <v>-3.7993536904447268E-2</v>
      </c>
      <c r="Z7" s="99">
        <f>('08-19 Prod Yearly'!Z7-'08-19 Prod Yearly'!Z6)/'08-19 Prod Yearly'!Z6</f>
        <v>1.0371421754060558E-2</v>
      </c>
      <c r="AA7" s="99">
        <f>('08-19 Prod Yearly'!AA7-'08-19 Prod Yearly'!AA6)/'08-19 Prod Yearly'!AA6</f>
        <v>1.088007325684477E-2</v>
      </c>
      <c r="AB7" s="99">
        <f>('08-19 Prod Yearly'!AB7-'08-19 Prod Yearly'!AB6)/'08-19 Prod Yearly'!AB6</f>
        <v>-4.5325591736304092E-2</v>
      </c>
      <c r="AC7" s="99">
        <f>('08-19 Prod Yearly'!AC7-'08-19 Prod Yearly'!AC6)/'08-19 Prod Yearly'!AC6</f>
        <v>-0.10871969449895021</v>
      </c>
      <c r="AD7" s="99">
        <f>('08-19 Prod Yearly'!AD7-'08-19 Prod Yearly'!AD6)/'08-19 Prod Yearly'!AD6</f>
        <v>-0.10454914866337148</v>
      </c>
      <c r="AE7" s="99">
        <f>('08-19 Prod Yearly'!AE7-'08-19 Prod Yearly'!AE6)/'08-19 Prod Yearly'!AE6</f>
        <v>-0.16914654934095422</v>
      </c>
      <c r="AF7" s="99">
        <f>('08-19 Prod Yearly'!AF7-'08-19 Prod Yearly'!AF6)/'08-19 Prod Yearly'!AF6</f>
        <v>0.25854076309583984</v>
      </c>
      <c r="AG7" s="99">
        <f>('08-19 Prod Yearly'!AG7-'08-19 Prod Yearly'!AG6)/'08-19 Prod Yearly'!AG6</f>
        <v>7.9161762798036467E-2</v>
      </c>
      <c r="AH7" s="99">
        <f>('08-19 Prod Yearly'!AH7-'08-19 Prod Yearly'!AH6)/'08-19 Prod Yearly'!AH6</f>
        <v>-1.7878256461471651E-2</v>
      </c>
      <c r="AI7" s="99">
        <f>('08-19 Prod Yearly'!AI7-'08-19 Prod Yearly'!AI6)/'08-19 Prod Yearly'!AI6</f>
        <v>-7.4442865714781023E-2</v>
      </c>
      <c r="AJ7" s="99">
        <f>('08-19 Prod Yearly'!AJ7-'08-19 Prod Yearly'!AJ6)/'08-19 Prod Yearly'!AJ6</f>
        <v>0.2130457736329166</v>
      </c>
      <c r="AK7" s="99">
        <f>('08-19 Prod Yearly'!AK7-'08-19 Prod Yearly'!AK6)/'08-19 Prod Yearly'!AK6</f>
        <v>-0.19679417703734395</v>
      </c>
      <c r="AL7" s="99">
        <f>('08-19 Prod Yearly'!AL7-'08-19 Prod Yearly'!AL6)/'08-19 Prod Yearly'!AL6</f>
        <v>-1.0004147473277153E-2</v>
      </c>
      <c r="AM7" s="99">
        <f>('08-19 Prod Yearly'!AM7-'08-19 Prod Yearly'!AM6)/'08-19 Prod Yearly'!AM6</f>
        <v>2.3196765248205218E-2</v>
      </c>
      <c r="AN7" s="99">
        <f>('08-19 Prod Yearly'!AN7-'08-19 Prod Yearly'!AN6)/'08-19 Prod Yearly'!AN6</f>
        <v>5.483819985196503E-2</v>
      </c>
      <c r="AO7" s="99">
        <f>('08-19 Prod Yearly'!AO7-'08-19 Prod Yearly'!AO6)/'08-19 Prod Yearly'!AO6</f>
        <v>-3.0219250080909456E-2</v>
      </c>
      <c r="AP7" s="99">
        <f>('08-19 Prod Yearly'!AP7-'08-19 Prod Yearly'!AP6)/'08-19 Prod Yearly'!AP6</f>
        <v>0.23233647197787596</v>
      </c>
      <c r="AQ7" s="99">
        <f>('08-19 Prod Yearly'!AQ7-'08-19 Prod Yearly'!AQ6)/'08-19 Prod Yearly'!AQ6</f>
        <v>-1.706986764458417E-2</v>
      </c>
      <c r="AR7" s="99">
        <f>('08-19 Prod Yearly'!AR7-'08-19 Prod Yearly'!AR6)/'08-19 Prod Yearly'!AR6</f>
        <v>3.2061481214047137E-2</v>
      </c>
      <c r="AS7" s="99">
        <f>('08-19 Prod Yearly'!AS7-'08-19 Prod Yearly'!AS6)/'08-19 Prod Yearly'!AS6</f>
        <v>-3.9116875220995315E-2</v>
      </c>
      <c r="AT7" s="99">
        <f>('08-19 Prod Yearly'!AT7-'08-19 Prod Yearly'!AT6)/'08-19 Prod Yearly'!AT6</f>
        <v>-5.662718907097343E-2</v>
      </c>
      <c r="AU7" s="99">
        <f>('08-19 Prod Yearly'!AU7-'08-19 Prod Yearly'!AU6)/'08-19 Prod Yearly'!AU6</f>
        <v>4.1527244546054241E-2</v>
      </c>
      <c r="AV7" s="99">
        <f>('08-19 Prod Yearly'!AV7-'08-19 Prod Yearly'!AV6)/'08-19 Prod Yearly'!AV6</f>
        <v>4.2518622085871887E-3</v>
      </c>
      <c r="AW7" s="99">
        <f>('08-19 Prod Yearly'!AW7-'08-19 Prod Yearly'!AW6)/'08-19 Prod Yearly'!AW6</f>
        <v>-4.4865989364812904E-2</v>
      </c>
      <c r="AX7" s="99">
        <f>('08-19 Prod Yearly'!AX7-'08-19 Prod Yearly'!AX6)/'08-19 Prod Yearly'!AX6</f>
        <v>-7.943567168490008E-2</v>
      </c>
      <c r="AY7" s="99">
        <f>('08-19 Prod Yearly'!AY7-'08-19 Prod Yearly'!AY6)/'08-19 Prod Yearly'!AY6</f>
        <v>1.0833845065069103E-2</v>
      </c>
      <c r="AZ7" s="99">
        <f>('08-19 Prod Yearly'!AZ7-'08-19 Prod Yearly'!AZ6)/'08-19 Prod Yearly'!AZ6</f>
        <v>-9.7340501691794104E-2</v>
      </c>
      <c r="BA7" s="99">
        <f>('08-19 Prod Yearly'!BA7-'08-19 Prod Yearly'!BA6)/'08-19 Prod Yearly'!BA6</f>
        <v>1.946687022534082E-2</v>
      </c>
      <c r="BB7" s="99">
        <f>('08-19 Prod Yearly'!BB7-'08-19 Prod Yearly'!BB6)/'08-19 Prod Yearly'!BB6</f>
        <v>5.4453312105820786E-2</v>
      </c>
      <c r="BC7" s="99">
        <f>('08-19 Prod Yearly'!BC7-'08-19 Prod Yearly'!BC6)/'08-19 Prod Yearly'!BC6</f>
        <v>3.901040166095894E-2</v>
      </c>
      <c r="BD7" s="99">
        <f>('08-19 Prod Yearly'!BD7-'08-19 Prod Yearly'!BD6)/'08-19 Prod Yearly'!BD6</f>
        <v>-6.3808823829603664E-2</v>
      </c>
      <c r="BE7" s="99">
        <f>('08-19 Prod Yearly'!BE7-'08-19 Prod Yearly'!BE6)/'08-19 Prod Yearly'!BE6</f>
        <v>3.6153541609532443E-2</v>
      </c>
      <c r="BF7" s="99">
        <f>('08-19 Prod Yearly'!BF7-'08-19 Prod Yearly'!BF6)/'08-19 Prod Yearly'!BF6</f>
        <v>3.1555731938607619E-2</v>
      </c>
      <c r="BG7" s="99">
        <f>('08-19 Prod Yearly'!BG7-'08-19 Prod Yearly'!BG6)/'08-19 Prod Yearly'!BG6</f>
        <v>-1.7197132580378114E-2</v>
      </c>
      <c r="BH7" s="99">
        <f>('08-19 Prod Yearly'!BH7-'08-19 Prod Yearly'!BH6)/'08-19 Prod Yearly'!BH6</f>
        <v>7.0994071742524392E-3</v>
      </c>
      <c r="BI7" s="99">
        <f>('08-19 Prod Yearly'!BI7-'08-19 Prod Yearly'!BI6)/'08-19 Prod Yearly'!BI6</f>
        <v>-5.4956109788925189E-3</v>
      </c>
      <c r="BJ7" s="99">
        <f>('08-19 Prod Yearly'!BJ7-'08-19 Prod Yearly'!BJ6)/'08-19 Prod Yearly'!BJ6</f>
        <v>5.0639519783290857E-2</v>
      </c>
      <c r="BK7" s="99">
        <f>('08-19 Prod Yearly'!BK7-'08-19 Prod Yearly'!BK6)/'08-19 Prod Yearly'!BK6</f>
        <v>-9.4229783941587333E-2</v>
      </c>
      <c r="BL7" s="99">
        <f>('08-19 Prod Yearly'!BL7-'08-19 Prod Yearly'!BL6)/'08-19 Prod Yearly'!BL6</f>
        <v>3.5681716409742575E-2</v>
      </c>
      <c r="BM7" s="99">
        <f>('08-19 Prod Yearly'!BM7-'08-19 Prod Yearly'!BM6)/'08-19 Prod Yearly'!BM6</f>
        <v>-0.1383943275578888</v>
      </c>
      <c r="BN7" s="99">
        <f>('08-19 Prod Yearly'!BN7-'08-19 Prod Yearly'!BN6)/'08-19 Prod Yearly'!BN6</f>
        <v>7.4680427892332996E-3</v>
      </c>
      <c r="BO7" s="99">
        <f>('08-19 Prod Yearly'!BO7-'08-19 Prod Yearly'!BO6)/'08-19 Prod Yearly'!BO6</f>
        <v>-2.4570989014274659E-2</v>
      </c>
      <c r="BP7" s="99">
        <f>('08-19 Prod Yearly'!BP7-'08-19 Prod Yearly'!BP6)/'08-19 Prod Yearly'!BP6</f>
        <v>9.3985667258014799E-2</v>
      </c>
      <c r="BQ7" s="99">
        <f>('08-19 Prod Yearly'!BQ7-'08-19 Prod Yearly'!BQ6)/'08-19 Prod Yearly'!BQ6</f>
        <v>9.3318646126609353E-2</v>
      </c>
      <c r="BR7" s="99">
        <f>('08-19 Prod Yearly'!BR7-'08-19 Prod Yearly'!BR6)/'08-19 Prod Yearly'!BR6</f>
        <v>0.23891260876669704</v>
      </c>
    </row>
    <row r="8" spans="1:70" ht="15.75" x14ac:dyDescent="0.25">
      <c r="A8" s="87" t="s">
        <v>480</v>
      </c>
      <c r="B8" s="99">
        <f>('08-19 Prod Yearly'!B8-'08-19 Prod Yearly'!B7)/'08-19 Prod Yearly'!B7</f>
        <v>2.1720923014511118E-2</v>
      </c>
      <c r="C8" s="99">
        <f>('08-19 Prod Yearly'!C8-'08-19 Prod Yearly'!C7)/'08-19 Prod Yearly'!C7</f>
        <v>9.6097250592983213E-2</v>
      </c>
      <c r="D8" s="99">
        <f>('08-19 Prod Yearly'!D8-'08-19 Prod Yearly'!D7)/'08-19 Prod Yearly'!D7</f>
        <v>-8.6324782704236297E-2</v>
      </c>
      <c r="E8" s="99">
        <f>('08-19 Prod Yearly'!E8-'08-19 Prod Yearly'!E7)/'08-19 Prod Yearly'!E7</f>
        <v>-9.304021052625483E-2</v>
      </c>
      <c r="F8" s="99">
        <f>('08-19 Prod Yearly'!F8-'08-19 Prod Yearly'!F7)/'08-19 Prod Yearly'!F7</f>
        <v>-0.12477625342211701</v>
      </c>
      <c r="G8" s="99">
        <f>('08-19 Prod Yearly'!G8-'08-19 Prod Yearly'!G7)/'08-19 Prod Yearly'!G7</f>
        <v>5.3525088042701348E-2</v>
      </c>
      <c r="H8" s="99">
        <f>('08-19 Prod Yearly'!H8-'08-19 Prod Yearly'!H7)/'08-19 Prod Yearly'!H7</f>
        <v>3.6763245838567007E-2</v>
      </c>
      <c r="I8" s="99">
        <f>('08-19 Prod Yearly'!I8-'08-19 Prod Yearly'!I7)/'08-19 Prod Yearly'!I7</f>
        <v>-5.4356376895699839E-2</v>
      </c>
      <c r="J8" s="99">
        <f>('08-19 Prod Yearly'!J8-'08-19 Prod Yearly'!J7)/'08-19 Prod Yearly'!J7</f>
        <v>0.80055391471791426</v>
      </c>
      <c r="K8" s="99">
        <f>('08-19 Prod Yearly'!K8-'08-19 Prod Yearly'!K7)/'08-19 Prod Yearly'!K7</f>
        <v>0.35208731864213055</v>
      </c>
      <c r="L8" s="99">
        <f>('08-19 Prod Yearly'!L8-'08-19 Prod Yearly'!L7)/'08-19 Prod Yearly'!L7</f>
        <v>-0.14250143592398681</v>
      </c>
      <c r="M8" s="99">
        <f>('08-19 Prod Yearly'!M8-'08-19 Prod Yearly'!M7)/'08-19 Prod Yearly'!M7</f>
        <v>6.8243381040910628E-2</v>
      </c>
      <c r="N8" s="99">
        <f>('08-19 Prod Yearly'!N8-'08-19 Prod Yearly'!N7)/'08-19 Prod Yearly'!N7</f>
        <v>1.6336929351731349E-2</v>
      </c>
      <c r="O8" s="99">
        <f>('08-19 Prod Yearly'!O8-'08-19 Prod Yearly'!O7)/'08-19 Prod Yearly'!O7</f>
        <v>-1.2386517558855534E-2</v>
      </c>
      <c r="P8" s="99">
        <f>('08-19 Prod Yearly'!P8-'08-19 Prod Yearly'!P7)/'08-19 Prod Yearly'!P7</f>
        <v>3.5995684291693993E-3</v>
      </c>
      <c r="Q8" s="99">
        <f>('08-19 Prod Yearly'!Q8-'08-19 Prod Yearly'!Q7)/'08-19 Prod Yearly'!Q7</f>
        <v>8.8730197181473167E-2</v>
      </c>
      <c r="R8" s="99">
        <f>('08-19 Prod Yearly'!R8-'08-19 Prod Yearly'!R7)/'08-19 Prod Yearly'!R7</f>
        <v>0.13658904203939298</v>
      </c>
      <c r="S8" s="99">
        <f>('08-19 Prod Yearly'!S8-'08-19 Prod Yearly'!S7)/'08-19 Prod Yearly'!S7</f>
        <v>5.6263771594054948E-2</v>
      </c>
      <c r="T8" s="99">
        <f>('08-19 Prod Yearly'!T8-'08-19 Prod Yearly'!T7)/'08-19 Prod Yearly'!T7</f>
        <v>-1.4413777048912097E-2</v>
      </c>
      <c r="U8" s="99">
        <f>('08-19 Prod Yearly'!U8-'08-19 Prod Yearly'!U7)/'08-19 Prod Yearly'!U7</f>
        <v>2.8647365063063843E-2</v>
      </c>
      <c r="V8" s="99">
        <f>('08-19 Prod Yearly'!V8-'08-19 Prod Yearly'!V7)/'08-19 Prod Yearly'!V7</f>
        <v>9.4167006164388528E-2</v>
      </c>
      <c r="W8" s="99">
        <f>('08-19 Prod Yearly'!W8-'08-19 Prod Yearly'!W7)/'08-19 Prod Yearly'!W7</f>
        <v>-4.3195856227138882E-2</v>
      </c>
      <c r="X8" s="99">
        <f>('08-19 Prod Yearly'!X8-'08-19 Prod Yearly'!X7)/'08-19 Prod Yearly'!X7</f>
        <v>5.5968146258912908E-2</v>
      </c>
      <c r="Y8" s="99">
        <f>('08-19 Prod Yearly'!Y8-'08-19 Prod Yearly'!Y7)/'08-19 Prod Yearly'!Y7</f>
        <v>-2.1594121883278649E-2</v>
      </c>
      <c r="Z8" s="99">
        <f>('08-19 Prod Yearly'!Z8-'08-19 Prod Yearly'!Z7)/'08-19 Prod Yearly'!Z7</f>
        <v>-3.4868754404630185E-2</v>
      </c>
      <c r="AA8" s="99">
        <f>('08-19 Prod Yearly'!AA8-'08-19 Prod Yearly'!AA7)/'08-19 Prod Yearly'!AA7</f>
        <v>4.0505517199921806E-2</v>
      </c>
      <c r="AB8" s="99">
        <f>('08-19 Prod Yearly'!AB8-'08-19 Prod Yearly'!AB7)/'08-19 Prod Yearly'!AB7</f>
        <v>7.1558511277110465E-2</v>
      </c>
      <c r="AC8" s="99">
        <f>('08-19 Prod Yearly'!AC8-'08-19 Prod Yearly'!AC7)/'08-19 Prod Yearly'!AC7</f>
        <v>0.33365231090533931</v>
      </c>
      <c r="AD8" s="99">
        <f>('08-19 Prod Yearly'!AD8-'08-19 Prod Yearly'!AD7)/'08-19 Prod Yearly'!AD7</f>
        <v>0.18438962985096197</v>
      </c>
      <c r="AE8" s="99">
        <f>('08-19 Prod Yearly'!AE8-'08-19 Prod Yearly'!AE7)/'08-19 Prod Yearly'!AE7</f>
        <v>-3.8225437635097899E-2</v>
      </c>
      <c r="AF8" s="99">
        <f>('08-19 Prod Yearly'!AF8-'08-19 Prod Yearly'!AF7)/'08-19 Prod Yearly'!AF7</f>
        <v>4.3024090846285945E-2</v>
      </c>
      <c r="AG8" s="99">
        <f>('08-19 Prod Yearly'!AG8-'08-19 Prod Yearly'!AG7)/'08-19 Prod Yearly'!AG7</f>
        <v>5.8176349976434616E-2</v>
      </c>
      <c r="AH8" s="99">
        <f>('08-19 Prod Yearly'!AH8-'08-19 Prod Yearly'!AH7)/'08-19 Prod Yearly'!AH7</f>
        <v>-5.3935010688977696E-3</v>
      </c>
      <c r="AI8" s="99">
        <f>('08-19 Prod Yearly'!AI8-'08-19 Prod Yearly'!AI7)/'08-19 Prod Yearly'!AI7</f>
        <v>0.14290886540643716</v>
      </c>
      <c r="AJ8" s="99">
        <f>('08-19 Prod Yearly'!AJ8-'08-19 Prod Yearly'!AJ7)/'08-19 Prod Yearly'!AJ7</f>
        <v>-2.779705455721386E-2</v>
      </c>
      <c r="AK8" s="99">
        <f>('08-19 Prod Yearly'!AK8-'08-19 Prod Yearly'!AK7)/'08-19 Prod Yearly'!AK7</f>
        <v>-0.13157975469225011</v>
      </c>
      <c r="AL8" s="99">
        <f>('08-19 Prod Yearly'!AL8-'08-19 Prod Yearly'!AL7)/'08-19 Prod Yearly'!AL7</f>
        <v>1.4646924030387582E-2</v>
      </c>
      <c r="AM8" s="99">
        <f>('08-19 Prod Yearly'!AM8-'08-19 Prod Yearly'!AM7)/'08-19 Prod Yearly'!AM7</f>
        <v>-7.7616275648104152E-2</v>
      </c>
      <c r="AN8" s="99">
        <f>('08-19 Prod Yearly'!AN8-'08-19 Prod Yearly'!AN7)/'08-19 Prod Yearly'!AN7</f>
        <v>-0.10452004118843698</v>
      </c>
      <c r="AO8" s="99">
        <f>('08-19 Prod Yearly'!AO8-'08-19 Prod Yearly'!AO7)/'08-19 Prod Yearly'!AO7</f>
        <v>1.838951895486907E-2</v>
      </c>
      <c r="AP8" s="99">
        <f>('08-19 Prod Yearly'!AP8-'08-19 Prod Yearly'!AP7)/'08-19 Prod Yearly'!AP7</f>
        <v>0.12747346916264721</v>
      </c>
      <c r="AQ8" s="99">
        <f>('08-19 Prod Yearly'!AQ8-'08-19 Prod Yearly'!AQ7)/'08-19 Prod Yearly'!AQ7</f>
        <v>0.13441116875154843</v>
      </c>
      <c r="AR8" s="99">
        <f>('08-19 Prod Yearly'!AR8-'08-19 Prod Yearly'!AR7)/'08-19 Prod Yearly'!AR7</f>
        <v>-2.5436945228552769E-3</v>
      </c>
      <c r="AS8" s="99">
        <f>('08-19 Prod Yearly'!AS8-'08-19 Prod Yearly'!AS7)/'08-19 Prod Yearly'!AS7</f>
        <v>2.9950781827394406E-2</v>
      </c>
      <c r="AT8" s="99">
        <f>('08-19 Prod Yearly'!AT8-'08-19 Prod Yearly'!AT7)/'08-19 Prod Yearly'!AT7</f>
        <v>4.6479438832843806E-2</v>
      </c>
      <c r="AU8" s="99">
        <f>('08-19 Prod Yearly'!AU8-'08-19 Prod Yearly'!AU7)/'08-19 Prod Yearly'!AU7</f>
        <v>6.6840796858213383E-2</v>
      </c>
      <c r="AV8" s="99">
        <f>('08-19 Prod Yearly'!AV8-'08-19 Prod Yearly'!AV7)/'08-19 Prod Yearly'!AV7</f>
        <v>-0.16384176579621784</v>
      </c>
      <c r="AW8" s="99">
        <f>('08-19 Prod Yearly'!AW8-'08-19 Prod Yearly'!AW7)/'08-19 Prod Yearly'!AW7</f>
        <v>9.538439160961884E-2</v>
      </c>
      <c r="AX8" s="99">
        <f>('08-19 Prod Yearly'!AX8-'08-19 Prod Yearly'!AX7)/'08-19 Prod Yearly'!AX7</f>
        <v>8.4691424343864008E-2</v>
      </c>
      <c r="AY8" s="99">
        <f>('08-19 Prod Yearly'!AY8-'08-19 Prod Yearly'!AY7)/'08-19 Prod Yearly'!AY7</f>
        <v>5.6892959092910561E-2</v>
      </c>
      <c r="AZ8" s="99">
        <f>('08-19 Prod Yearly'!AZ8-'08-19 Prod Yearly'!AZ7)/'08-19 Prod Yearly'!AZ7</f>
        <v>0.10978621976737787</v>
      </c>
      <c r="BA8" s="99">
        <f>('08-19 Prod Yearly'!BA8-'08-19 Prod Yearly'!BA7)/'08-19 Prod Yearly'!BA7</f>
        <v>0.1115714263568936</v>
      </c>
      <c r="BB8" s="99">
        <f>('08-19 Prod Yearly'!BB8-'08-19 Prod Yearly'!BB7)/'08-19 Prod Yearly'!BB7</f>
        <v>1.7160730233832893E-2</v>
      </c>
      <c r="BC8" s="99">
        <f>('08-19 Prod Yearly'!BC8-'08-19 Prod Yearly'!BC7)/'08-19 Prod Yearly'!BC7</f>
        <v>9.2016948534230911E-2</v>
      </c>
      <c r="BD8" s="99">
        <f>('08-19 Prod Yearly'!BD8-'08-19 Prod Yearly'!BD7)/'08-19 Prod Yearly'!BD7</f>
        <v>0.2103577412949536</v>
      </c>
      <c r="BE8" s="99">
        <f>('08-19 Prod Yearly'!BE8-'08-19 Prod Yearly'!BE7)/'08-19 Prod Yearly'!BE7</f>
        <v>1.0017459313099067E-2</v>
      </c>
      <c r="BF8" s="99">
        <f>('08-19 Prod Yearly'!BF8-'08-19 Prod Yearly'!BF7)/'08-19 Prod Yearly'!BF7</f>
        <v>1.6545818678161715E-2</v>
      </c>
      <c r="BG8" s="99">
        <f>('08-19 Prod Yearly'!BG8-'08-19 Prod Yearly'!BG7)/'08-19 Prod Yearly'!BG7</f>
        <v>-3.1622174959878781E-3</v>
      </c>
      <c r="BH8" s="99">
        <f>('08-19 Prod Yearly'!BH8-'08-19 Prod Yearly'!BH7)/'08-19 Prod Yearly'!BH7</f>
        <v>-5.2847562766659091E-2</v>
      </c>
      <c r="BI8" s="99">
        <f>('08-19 Prod Yearly'!BI8-'08-19 Prod Yearly'!BI7)/'08-19 Prod Yearly'!BI7</f>
        <v>4.2967493463316698E-3</v>
      </c>
      <c r="BJ8" s="99">
        <f>('08-19 Prod Yearly'!BJ8-'08-19 Prod Yearly'!BJ7)/'08-19 Prod Yearly'!BJ7</f>
        <v>7.710862491378144E-2</v>
      </c>
      <c r="BK8" s="99">
        <f>('08-19 Prod Yearly'!BK8-'08-19 Prod Yearly'!BK7)/'08-19 Prod Yearly'!BK7</f>
        <v>3.9764334897904275E-3</v>
      </c>
      <c r="BL8" s="99">
        <f>('08-19 Prod Yearly'!BL8-'08-19 Prod Yearly'!BL7)/'08-19 Prod Yearly'!BL7</f>
        <v>0.15707432912154906</v>
      </c>
      <c r="BM8" s="99">
        <f>('08-19 Prod Yearly'!BM8-'08-19 Prod Yearly'!BM7)/'08-19 Prod Yearly'!BM7</f>
        <v>0.32112578620904142</v>
      </c>
      <c r="BN8" s="99">
        <f>('08-19 Prod Yearly'!BN8-'08-19 Prod Yearly'!BN7)/'08-19 Prod Yearly'!BN7</f>
        <v>4.9118417487479922E-2</v>
      </c>
      <c r="BO8" s="99">
        <f>('08-19 Prod Yearly'!BO8-'08-19 Prod Yearly'!BO7)/'08-19 Prod Yearly'!BO7</f>
        <v>9.9830626650319304E-2</v>
      </c>
      <c r="BP8" s="99">
        <f>('08-19 Prod Yearly'!BP8-'08-19 Prod Yearly'!BP7)/'08-19 Prod Yearly'!BP7</f>
        <v>1.3239475320754437E-2</v>
      </c>
      <c r="BQ8" s="99">
        <f>('08-19 Prod Yearly'!BQ8-'08-19 Prod Yearly'!BQ7)/'08-19 Prod Yearly'!BQ7</f>
        <v>-4.5290490233086046E-2</v>
      </c>
      <c r="BR8" s="99">
        <f>('08-19 Prod Yearly'!BR8-'08-19 Prod Yearly'!BR7)/'08-19 Prod Yearly'!BR7</f>
        <v>-8.9738810967729583E-4</v>
      </c>
    </row>
    <row r="9" spans="1:70" ht="15.75" x14ac:dyDescent="0.25">
      <c r="A9" s="87" t="s">
        <v>481</v>
      </c>
      <c r="B9" s="99">
        <f>('08-19 Prod Yearly'!B9-'08-19 Prod Yearly'!B8)/'08-19 Prod Yearly'!B8</f>
        <v>1.7395840910576294E-2</v>
      </c>
      <c r="C9" s="99">
        <f>('08-19 Prod Yearly'!C9-'08-19 Prod Yearly'!C8)/'08-19 Prod Yearly'!C8</f>
        <v>6.1228032128881386E-2</v>
      </c>
      <c r="D9" s="99">
        <f>('08-19 Prod Yearly'!D9-'08-19 Prod Yearly'!D8)/'08-19 Prod Yearly'!D8</f>
        <v>-0.11162085889368546</v>
      </c>
      <c r="E9" s="99">
        <f>('08-19 Prod Yearly'!E9-'08-19 Prod Yearly'!E8)/'08-19 Prod Yearly'!E8</f>
        <v>6.5408648184008489E-2</v>
      </c>
      <c r="F9" s="99">
        <f>('08-19 Prod Yearly'!F9-'08-19 Prod Yearly'!F8)/'08-19 Prod Yearly'!F8</f>
        <v>-0.26805476275354978</v>
      </c>
      <c r="G9" s="99">
        <f>('08-19 Prod Yearly'!G9-'08-19 Prod Yearly'!G8)/'08-19 Prod Yearly'!G8</f>
        <v>-7.2766575021053128E-3</v>
      </c>
      <c r="H9" s="99">
        <f>('08-19 Prod Yearly'!H9-'08-19 Prod Yearly'!H8)/'08-19 Prod Yearly'!H8</f>
        <v>8.3987781562430627E-2</v>
      </c>
      <c r="I9" s="99">
        <f>('08-19 Prod Yearly'!I9-'08-19 Prod Yearly'!I8)/'08-19 Prod Yearly'!I8</f>
        <v>5.2556559712431783E-2</v>
      </c>
      <c r="J9" s="99">
        <f>('08-19 Prod Yearly'!J9-'08-19 Prod Yearly'!J8)/'08-19 Prod Yearly'!J8</f>
        <v>-1.214355348837841E-2</v>
      </c>
      <c r="K9" s="99">
        <f>('08-19 Prod Yearly'!K9-'08-19 Prod Yearly'!K8)/'08-19 Prod Yearly'!K8</f>
        <v>5.3169126344673932E-2</v>
      </c>
      <c r="L9" s="99">
        <f>('08-19 Prod Yearly'!L9-'08-19 Prod Yearly'!L8)/'08-19 Prod Yearly'!L8</f>
        <v>0.20616849242148552</v>
      </c>
      <c r="M9" s="99">
        <f>('08-19 Prod Yearly'!M9-'08-19 Prod Yearly'!M8)/'08-19 Prod Yearly'!M8</f>
        <v>-5.1755573299522323E-2</v>
      </c>
      <c r="N9" s="99">
        <f>('08-19 Prod Yearly'!N9-'08-19 Prod Yearly'!N8)/'08-19 Prod Yearly'!N8</f>
        <v>5.1962011282323493E-2</v>
      </c>
      <c r="O9" s="99">
        <f>('08-19 Prod Yearly'!O9-'08-19 Prod Yearly'!O8)/'08-19 Prod Yearly'!O8</f>
        <v>5.280727073720265E-3</v>
      </c>
      <c r="P9" s="99">
        <f>('08-19 Prod Yearly'!P9-'08-19 Prod Yearly'!P8)/'08-19 Prod Yearly'!P8</f>
        <v>0.15496885064129826</v>
      </c>
      <c r="Q9" s="99">
        <f>('08-19 Prod Yearly'!Q9-'08-19 Prod Yearly'!Q8)/'08-19 Prod Yearly'!Q8</f>
        <v>4.0653915053568072E-2</v>
      </c>
      <c r="R9" s="99">
        <f>('08-19 Prod Yearly'!R9-'08-19 Prod Yearly'!R8)/'08-19 Prod Yearly'!R8</f>
        <v>6.4237764912802899E-3</v>
      </c>
      <c r="S9" s="99">
        <f>('08-19 Prod Yearly'!S9-'08-19 Prod Yearly'!S8)/'08-19 Prod Yearly'!S8</f>
        <v>3.8352611841072831E-2</v>
      </c>
      <c r="T9" s="99">
        <f>('08-19 Prod Yearly'!T9-'08-19 Prod Yearly'!T8)/'08-19 Prod Yearly'!T8</f>
        <v>5.400093482768311E-2</v>
      </c>
      <c r="U9" s="99">
        <f>('08-19 Prod Yearly'!U9-'08-19 Prod Yearly'!U8)/'08-19 Prod Yearly'!U8</f>
        <v>1.385161887181038E-2</v>
      </c>
      <c r="V9" s="99">
        <f>('08-19 Prod Yearly'!V9-'08-19 Prod Yearly'!V8)/'08-19 Prod Yearly'!V8</f>
        <v>-6.4900324868939777E-2</v>
      </c>
      <c r="W9" s="99">
        <f>('08-19 Prod Yearly'!W9-'08-19 Prod Yearly'!W8)/'08-19 Prod Yearly'!W8</f>
        <v>7.1982541959583493E-2</v>
      </c>
      <c r="X9" s="99">
        <f>('08-19 Prod Yearly'!X9-'08-19 Prod Yearly'!X8)/'08-19 Prod Yearly'!X8</f>
        <v>6.0475617353599381E-2</v>
      </c>
      <c r="Y9" s="99">
        <f>('08-19 Prod Yearly'!Y9-'08-19 Prod Yearly'!Y8)/'08-19 Prod Yearly'!Y8</f>
        <v>0.15065559490252672</v>
      </c>
      <c r="Z9" s="99">
        <f>('08-19 Prod Yearly'!Z9-'08-19 Prod Yearly'!Z8)/'08-19 Prod Yearly'!Z8</f>
        <v>5.5722364710560628E-2</v>
      </c>
      <c r="AA9" s="99">
        <f>('08-19 Prod Yearly'!AA9-'08-19 Prod Yearly'!AA8)/'08-19 Prod Yearly'!AA8</f>
        <v>6.0171712462856186E-3</v>
      </c>
      <c r="AB9" s="99">
        <f>('08-19 Prod Yearly'!AB9-'08-19 Prod Yearly'!AB8)/'08-19 Prod Yearly'!AB8</f>
        <v>3.2247596758579793E-2</v>
      </c>
      <c r="AC9" s="99">
        <f>('08-19 Prod Yearly'!AC9-'08-19 Prod Yearly'!AC8)/'08-19 Prod Yearly'!AC8</f>
        <v>-0.35190534016915753</v>
      </c>
      <c r="AD9" s="99">
        <f>('08-19 Prod Yearly'!AD9-'08-19 Prod Yearly'!AD8)/'08-19 Prod Yearly'!AD8</f>
        <v>0.14160508598971452</v>
      </c>
      <c r="AE9" s="99">
        <f>('08-19 Prod Yearly'!AE9-'08-19 Prod Yearly'!AE8)/'08-19 Prod Yearly'!AE8</f>
        <v>9.6996695739996697E-2</v>
      </c>
      <c r="AF9" s="99">
        <f>('08-19 Prod Yearly'!AF9-'08-19 Prod Yearly'!AF8)/'08-19 Prod Yearly'!AF8</f>
        <v>-7.7716616427356555E-2</v>
      </c>
      <c r="AG9" s="99">
        <f>('08-19 Prod Yearly'!AG9-'08-19 Prod Yearly'!AG8)/'08-19 Prod Yearly'!AG8</f>
        <v>3.9198393927764238E-2</v>
      </c>
      <c r="AH9" s="99">
        <f>('08-19 Prod Yearly'!AH9-'08-19 Prod Yearly'!AH8)/'08-19 Prod Yearly'!AH8</f>
        <v>2.6011628727764012E-3</v>
      </c>
      <c r="AI9" s="99">
        <f>('08-19 Prod Yearly'!AI9-'08-19 Prod Yearly'!AI8)/'08-19 Prod Yearly'!AI8</f>
        <v>2.925578325218918E-2</v>
      </c>
      <c r="AJ9" s="99">
        <f>('08-19 Prod Yearly'!AJ9-'08-19 Prod Yearly'!AJ8)/'08-19 Prod Yearly'!AJ8</f>
        <v>-8.9974774768224131E-2</v>
      </c>
      <c r="AK9" s="99">
        <f>('08-19 Prod Yearly'!AK9-'08-19 Prod Yearly'!AK8)/'08-19 Prod Yearly'!AK8</f>
        <v>0.13791954430157077</v>
      </c>
      <c r="AL9" s="99">
        <f>('08-19 Prod Yearly'!AL9-'08-19 Prod Yearly'!AL8)/'08-19 Prod Yearly'!AL8</f>
        <v>2.602685379578866E-2</v>
      </c>
      <c r="AM9" s="99">
        <f>('08-19 Prod Yearly'!AM9-'08-19 Prod Yearly'!AM8)/'08-19 Prod Yearly'!AM8</f>
        <v>1.4022346657892438E-2</v>
      </c>
      <c r="AN9" s="99">
        <f>('08-19 Prod Yearly'!AN9-'08-19 Prod Yearly'!AN8)/'08-19 Prod Yearly'!AN8</f>
        <v>-0.14652169612607888</v>
      </c>
      <c r="AO9" s="99">
        <f>('08-19 Prod Yearly'!AO9-'08-19 Prod Yearly'!AO8)/'08-19 Prod Yearly'!AO8</f>
        <v>-3.2183158992429829E-2</v>
      </c>
      <c r="AP9" s="99">
        <f>('08-19 Prod Yearly'!AP9-'08-19 Prod Yearly'!AP8)/'08-19 Prod Yearly'!AP8</f>
        <v>0.29008010711941473</v>
      </c>
      <c r="AQ9" s="99">
        <f>('08-19 Prod Yearly'!AQ9-'08-19 Prod Yearly'!AQ8)/'08-19 Prod Yearly'!AQ8</f>
        <v>2.1844514797677468E-3</v>
      </c>
      <c r="AR9" s="99">
        <f>('08-19 Prod Yearly'!AR9-'08-19 Prod Yearly'!AR8)/'08-19 Prod Yearly'!AR8</f>
        <v>4.2100224790403463E-2</v>
      </c>
      <c r="AS9" s="99">
        <f>('08-19 Prod Yearly'!AS9-'08-19 Prod Yearly'!AS8)/'08-19 Prod Yearly'!AS8</f>
        <v>3.1374711700990023E-2</v>
      </c>
      <c r="AT9" s="99">
        <f>('08-19 Prod Yearly'!AT9-'08-19 Prod Yearly'!AT8)/'08-19 Prod Yearly'!AT8</f>
        <v>-1.8872605940276024E-2</v>
      </c>
      <c r="AU9" s="99">
        <f>('08-19 Prod Yearly'!AU9-'08-19 Prod Yearly'!AU8)/'08-19 Prod Yearly'!AU8</f>
        <v>-2.8366758187565715E-2</v>
      </c>
      <c r="AV9" s="99">
        <f>('08-19 Prod Yearly'!AV9-'08-19 Prod Yearly'!AV8)/'08-19 Prod Yearly'!AV8</f>
        <v>-2.7760726417897091E-2</v>
      </c>
      <c r="AW9" s="99">
        <f>('08-19 Prod Yearly'!AW9-'08-19 Prod Yearly'!AW8)/'08-19 Prod Yearly'!AW8</f>
        <v>-3.764832318910849E-2</v>
      </c>
      <c r="AX9" s="99">
        <f>('08-19 Prod Yearly'!AX9-'08-19 Prod Yearly'!AX8)/'08-19 Prod Yearly'!AX8</f>
        <v>6.0741692657474908E-3</v>
      </c>
      <c r="AY9" s="99">
        <f>('08-19 Prod Yearly'!AY9-'08-19 Prod Yearly'!AY8)/'08-19 Prod Yearly'!AY8</f>
        <v>-0.1001530665486423</v>
      </c>
      <c r="AZ9" s="99">
        <f>('08-19 Prod Yearly'!AZ9-'08-19 Prod Yearly'!AZ8)/'08-19 Prod Yearly'!AZ8</f>
        <v>8.7575552599390274E-2</v>
      </c>
      <c r="BA9" s="99">
        <f>('08-19 Prod Yearly'!BA9-'08-19 Prod Yearly'!BA8)/'08-19 Prod Yearly'!BA8</f>
        <v>9.7597127303128695E-2</v>
      </c>
      <c r="BB9" s="99">
        <f>('08-19 Prod Yearly'!BB9-'08-19 Prod Yearly'!BB8)/'08-19 Prod Yearly'!BB8</f>
        <v>0.26373897463732071</v>
      </c>
      <c r="BC9" s="99">
        <f>('08-19 Prod Yearly'!BC9-'08-19 Prod Yearly'!BC8)/'08-19 Prod Yearly'!BC8</f>
        <v>0.11044548119199317</v>
      </c>
      <c r="BD9" s="99">
        <f>('08-19 Prod Yearly'!BD9-'08-19 Prod Yearly'!BD8)/'08-19 Prod Yearly'!BD8</f>
        <v>-7.7179089187041208E-2</v>
      </c>
      <c r="BE9" s="99">
        <f>('08-19 Prod Yearly'!BE9-'08-19 Prod Yearly'!BE8)/'08-19 Prod Yearly'!BE8</f>
        <v>-5.5855794827009933E-2</v>
      </c>
      <c r="BF9" s="99">
        <f>('08-19 Prod Yearly'!BF9-'08-19 Prod Yearly'!BF8)/'08-19 Prod Yearly'!BF8</f>
        <v>3.1138709947675838E-2</v>
      </c>
      <c r="BG9" s="99">
        <f>('08-19 Prod Yearly'!BG9-'08-19 Prod Yearly'!BG8)/'08-19 Prod Yearly'!BG8</f>
        <v>1.5569099849109192E-2</v>
      </c>
      <c r="BH9" s="99">
        <f>('08-19 Prod Yearly'!BH9-'08-19 Prod Yearly'!BH8)/'08-19 Prod Yearly'!BH8</f>
        <v>1.8158770924325312E-2</v>
      </c>
      <c r="BI9" s="99">
        <f>('08-19 Prod Yearly'!BI9-'08-19 Prod Yearly'!BI8)/'08-19 Prod Yearly'!BI8</f>
        <v>-1.2673754557490861E-3</v>
      </c>
      <c r="BJ9" s="99">
        <f>('08-19 Prod Yearly'!BJ9-'08-19 Prod Yearly'!BJ8)/'08-19 Prod Yearly'!BJ8</f>
        <v>3.3867056912222193E-2</v>
      </c>
      <c r="BK9" s="99">
        <f>('08-19 Prod Yearly'!BK9-'08-19 Prod Yearly'!BK8)/'08-19 Prod Yearly'!BK8</f>
        <v>-0.14707000240645721</v>
      </c>
      <c r="BL9" s="99">
        <f>('08-19 Prod Yearly'!BL9-'08-19 Prod Yearly'!BL8)/'08-19 Prod Yearly'!BL8</f>
        <v>-4.5596521455987596E-2</v>
      </c>
      <c r="BM9" s="99">
        <f>('08-19 Prod Yearly'!BM9-'08-19 Prod Yearly'!BM8)/'08-19 Prod Yearly'!BM8</f>
        <v>0.11892202313666635</v>
      </c>
      <c r="BN9" s="99">
        <f>('08-19 Prod Yearly'!BN9-'08-19 Prod Yearly'!BN8)/'08-19 Prod Yearly'!BN8</f>
        <v>7.7741404209918181E-4</v>
      </c>
      <c r="BO9" s="99">
        <f>('08-19 Prod Yearly'!BO9-'08-19 Prod Yearly'!BO8)/'08-19 Prod Yearly'!BO8</f>
        <v>-4.835485945981715E-2</v>
      </c>
      <c r="BP9" s="99">
        <f>('08-19 Prod Yearly'!BP9-'08-19 Prod Yearly'!BP8)/'08-19 Prod Yearly'!BP8</f>
        <v>-1.0401463010912625E-2</v>
      </c>
      <c r="BQ9" s="99">
        <f>('08-19 Prod Yearly'!BQ9-'08-19 Prod Yearly'!BQ8)/'08-19 Prod Yearly'!BQ8</f>
        <v>1.8360791028911021E-2</v>
      </c>
      <c r="BR9" s="99">
        <f>('08-19 Prod Yearly'!BR9-'08-19 Prod Yearly'!BR8)/'08-19 Prod Yearly'!BR8</f>
        <v>2.9180157522515137E-2</v>
      </c>
    </row>
    <row r="10" spans="1:70" ht="15.75" x14ac:dyDescent="0.25">
      <c r="A10" s="87" t="s">
        <v>482</v>
      </c>
      <c r="B10" s="99">
        <f>('08-19 Prod Yearly'!B10-'08-19 Prod Yearly'!B9)/'08-19 Prod Yearly'!B9</f>
        <v>1.6155606934424731E-2</v>
      </c>
      <c r="C10" s="99">
        <f>('08-19 Prod Yearly'!C10-'08-19 Prod Yearly'!C9)/'08-19 Prod Yearly'!C9</f>
        <v>-2.4087936501867038E-2</v>
      </c>
      <c r="D10" s="99">
        <f>('08-19 Prod Yearly'!D10-'08-19 Prod Yearly'!D9)/'08-19 Prod Yearly'!D9</f>
        <v>-0.30933787049799888</v>
      </c>
      <c r="E10" s="99">
        <f>('08-19 Prod Yearly'!E10-'08-19 Prod Yearly'!E9)/'08-19 Prod Yearly'!E9</f>
        <v>0.14539237879206512</v>
      </c>
      <c r="F10" s="99">
        <f>('08-19 Prod Yearly'!F10-'08-19 Prod Yearly'!F9)/'08-19 Prod Yearly'!F9</f>
        <v>-0.36393504150874945</v>
      </c>
      <c r="G10" s="99">
        <f>('08-19 Prod Yearly'!G10-'08-19 Prod Yearly'!G9)/'08-19 Prod Yearly'!G9</f>
        <v>-1.2891552084258899E-2</v>
      </c>
      <c r="H10" s="99">
        <f>('08-19 Prod Yearly'!H10-'08-19 Prod Yearly'!H9)/'08-19 Prod Yearly'!H9</f>
        <v>5.5638960023534204E-2</v>
      </c>
      <c r="I10" s="99">
        <f>('08-19 Prod Yearly'!I10-'08-19 Prod Yearly'!I9)/'08-19 Prod Yearly'!I9</f>
        <v>-2.4892505096556869E-2</v>
      </c>
      <c r="J10" s="99">
        <f>('08-19 Prod Yearly'!J10-'08-19 Prod Yearly'!J9)/'08-19 Prod Yearly'!J9</f>
        <v>1.0016868676069497</v>
      </c>
      <c r="K10" s="99">
        <f>('08-19 Prod Yearly'!K10-'08-19 Prod Yearly'!K9)/'08-19 Prod Yearly'!K9</f>
        <v>0.12761257929757772</v>
      </c>
      <c r="L10" s="99">
        <f>('08-19 Prod Yearly'!L10-'08-19 Prod Yearly'!L9)/'08-19 Prod Yearly'!L9</f>
        <v>4.9522443207770633E-2</v>
      </c>
      <c r="M10" s="99">
        <f>('08-19 Prod Yearly'!M10-'08-19 Prod Yearly'!M9)/'08-19 Prod Yearly'!M9</f>
        <v>8.1518573566712924E-2</v>
      </c>
      <c r="N10" s="99">
        <f>('08-19 Prod Yearly'!N10-'08-19 Prod Yearly'!N9)/'08-19 Prod Yearly'!N9</f>
        <v>-6.8325959056516325E-2</v>
      </c>
      <c r="O10" s="99">
        <f>('08-19 Prod Yearly'!O10-'08-19 Prod Yearly'!O9)/'08-19 Prod Yearly'!O9</f>
        <v>4.9341987873064416E-2</v>
      </c>
      <c r="P10" s="99">
        <f>('08-19 Prod Yearly'!P10-'08-19 Prod Yearly'!P9)/'08-19 Prod Yearly'!P9</f>
        <v>-0.15786162997159217</v>
      </c>
      <c r="Q10" s="99">
        <f>('08-19 Prod Yearly'!Q10-'08-19 Prod Yearly'!Q9)/'08-19 Prod Yearly'!Q9</f>
        <v>-5.706518400763934E-3</v>
      </c>
      <c r="R10" s="99">
        <f>('08-19 Prod Yearly'!R10-'08-19 Prod Yearly'!R9)/'08-19 Prod Yearly'!R9</f>
        <v>1.11141071531701E-2</v>
      </c>
      <c r="S10" s="99">
        <f>('08-19 Prod Yearly'!S10-'08-19 Prod Yearly'!S9)/'08-19 Prod Yearly'!S9</f>
        <v>-4.1754997703258953E-2</v>
      </c>
      <c r="T10" s="99">
        <f>('08-19 Prod Yearly'!T10-'08-19 Prod Yearly'!T9)/'08-19 Prod Yearly'!T9</f>
        <v>6.2183671443517292E-3</v>
      </c>
      <c r="U10" s="99">
        <f>('08-19 Prod Yearly'!U10-'08-19 Prod Yearly'!U9)/'08-19 Prod Yearly'!U9</f>
        <v>5.4503534811334714E-2</v>
      </c>
      <c r="V10" s="99">
        <f>('08-19 Prod Yearly'!V10-'08-19 Prod Yearly'!V9)/'08-19 Prod Yearly'!V9</f>
        <v>0.10134484441448052</v>
      </c>
      <c r="W10" s="99">
        <f>('08-19 Prod Yearly'!W10-'08-19 Prod Yearly'!W9)/'08-19 Prod Yearly'!W9</f>
        <v>5.6429386516002322E-2</v>
      </c>
      <c r="X10" s="99">
        <f>('08-19 Prod Yearly'!X10-'08-19 Prod Yearly'!X9)/'08-19 Prod Yearly'!X9</f>
        <v>4.9315392767514579E-2</v>
      </c>
      <c r="Y10" s="99">
        <f>('08-19 Prod Yearly'!Y10-'08-19 Prod Yearly'!Y9)/'08-19 Prod Yearly'!Y9</f>
        <v>4.5649714731791656E-2</v>
      </c>
      <c r="Z10" s="99">
        <f>('08-19 Prod Yearly'!Z10-'08-19 Prod Yearly'!Z9)/'08-19 Prod Yearly'!Z9</f>
        <v>2.3540598353887698E-3</v>
      </c>
      <c r="AA10" s="99">
        <f>('08-19 Prod Yearly'!AA10-'08-19 Prod Yearly'!AA9)/'08-19 Prod Yearly'!AA9</f>
        <v>3.0429667762111059E-2</v>
      </c>
      <c r="AB10" s="99">
        <f>('08-19 Prod Yearly'!AB10-'08-19 Prod Yearly'!AB9)/'08-19 Prod Yearly'!AB9</f>
        <v>-2.3114279389092867E-2</v>
      </c>
      <c r="AC10" s="99">
        <f>('08-19 Prod Yearly'!AC10-'08-19 Prod Yearly'!AC9)/'08-19 Prod Yearly'!AC9</f>
        <v>0.55898616731374995</v>
      </c>
      <c r="AD10" s="99">
        <f>('08-19 Prod Yearly'!AD10-'08-19 Prod Yearly'!AD9)/'08-19 Prod Yearly'!AD9</f>
        <v>0.15873495421858763</v>
      </c>
      <c r="AE10" s="99">
        <f>('08-19 Prod Yearly'!AE10-'08-19 Prod Yearly'!AE9)/'08-19 Prod Yearly'!AE9</f>
        <v>-4.6309850750755992E-3</v>
      </c>
      <c r="AF10" s="99">
        <f>('08-19 Prod Yearly'!AF10-'08-19 Prod Yearly'!AF9)/'08-19 Prod Yearly'!AF9</f>
        <v>-8.9610804563186389E-2</v>
      </c>
      <c r="AG10" s="99">
        <f>('08-19 Prod Yearly'!AG10-'08-19 Prod Yearly'!AG9)/'08-19 Prod Yearly'!AG9</f>
        <v>-1.6866869806485635E-2</v>
      </c>
      <c r="AH10" s="99">
        <f>('08-19 Prod Yearly'!AH10-'08-19 Prod Yearly'!AH9)/'08-19 Prod Yearly'!AH9</f>
        <v>-4.3620205690479185E-3</v>
      </c>
      <c r="AI10" s="99">
        <f>('08-19 Prod Yearly'!AI10-'08-19 Prod Yearly'!AI9)/'08-19 Prod Yearly'!AI9</f>
        <v>-4.8014048749215523E-3</v>
      </c>
      <c r="AJ10" s="99">
        <f>('08-19 Prod Yearly'!AJ10-'08-19 Prod Yearly'!AJ9)/'08-19 Prod Yearly'!AJ9</f>
        <v>0.15168729366260361</v>
      </c>
      <c r="AK10" s="99">
        <f>('08-19 Prod Yearly'!AK10-'08-19 Prod Yearly'!AK9)/'08-19 Prod Yearly'!AK9</f>
        <v>0.15610847111936665</v>
      </c>
      <c r="AL10" s="99">
        <f>('08-19 Prod Yearly'!AL10-'08-19 Prod Yearly'!AL9)/'08-19 Prod Yearly'!AL9</f>
        <v>-1.9683333740032505E-2</v>
      </c>
      <c r="AM10" s="99">
        <f>('08-19 Prod Yearly'!AM10-'08-19 Prod Yearly'!AM9)/'08-19 Prod Yearly'!AM9</f>
        <v>5.7499855477355952E-4</v>
      </c>
      <c r="AN10" s="99">
        <f>('08-19 Prod Yearly'!AN10-'08-19 Prod Yearly'!AN9)/'08-19 Prod Yearly'!AN9</f>
        <v>9.4102553535015357E-2</v>
      </c>
      <c r="AO10" s="99">
        <f>('08-19 Prod Yearly'!AO10-'08-19 Prod Yearly'!AO9)/'08-19 Prod Yearly'!AO9</f>
        <v>7.7067857507573889E-2</v>
      </c>
      <c r="AP10" s="99">
        <f>('08-19 Prod Yearly'!AP10-'08-19 Prod Yearly'!AP9)/'08-19 Prod Yearly'!AP9</f>
        <v>-0.27626119929078219</v>
      </c>
      <c r="AQ10" s="99">
        <f>('08-19 Prod Yearly'!AQ10-'08-19 Prod Yearly'!AQ9)/'08-19 Prod Yearly'!AQ9</f>
        <v>8.0685586304861445E-2</v>
      </c>
      <c r="AR10" s="99">
        <f>('08-19 Prod Yearly'!AR10-'08-19 Prod Yearly'!AR9)/'08-19 Prod Yearly'!AR9</f>
        <v>2.24522890780092E-2</v>
      </c>
      <c r="AS10" s="99">
        <f>('08-19 Prod Yearly'!AS10-'08-19 Prod Yearly'!AS9)/'08-19 Prod Yearly'!AS9</f>
        <v>1.0730197637029135E-2</v>
      </c>
      <c r="AT10" s="99">
        <f>('08-19 Prod Yearly'!AT10-'08-19 Prod Yearly'!AT9)/'08-19 Prod Yearly'!AT9</f>
        <v>-5.3380460732590417E-2</v>
      </c>
      <c r="AU10" s="99">
        <f>('08-19 Prod Yearly'!AU10-'08-19 Prod Yearly'!AU9)/'08-19 Prod Yearly'!AU9</f>
        <v>-1.4019191973752013E-2</v>
      </c>
      <c r="AV10" s="99">
        <f>('08-19 Prod Yearly'!AV10-'08-19 Prod Yearly'!AV9)/'08-19 Prod Yearly'!AV9</f>
        <v>0.10345127088286792</v>
      </c>
      <c r="AW10" s="99">
        <f>('08-19 Prod Yearly'!AW10-'08-19 Prod Yearly'!AW9)/'08-19 Prod Yearly'!AW9</f>
        <v>0.17951008304450849</v>
      </c>
      <c r="AX10" s="99">
        <f>('08-19 Prod Yearly'!AX10-'08-19 Prod Yearly'!AX9)/'08-19 Prod Yearly'!AX9</f>
        <v>4.7422205372847012E-2</v>
      </c>
      <c r="AY10" s="99">
        <f>('08-19 Prod Yearly'!AY10-'08-19 Prod Yearly'!AY9)/'08-19 Prod Yearly'!AY9</f>
        <v>4.2960738535074766E-3</v>
      </c>
      <c r="AZ10" s="99">
        <f>('08-19 Prod Yearly'!AZ10-'08-19 Prod Yearly'!AZ9)/'08-19 Prod Yearly'!AZ9</f>
        <v>-4.5295028549405536E-3</v>
      </c>
      <c r="BA10" s="99">
        <f>('08-19 Prod Yearly'!BA10-'08-19 Prod Yearly'!BA9)/'08-19 Prod Yearly'!BA9</f>
        <v>-3.1461887218697119E-3</v>
      </c>
      <c r="BB10" s="99">
        <f>('08-19 Prod Yearly'!BB10-'08-19 Prod Yearly'!BB9)/'08-19 Prod Yearly'!BB9</f>
        <v>8.1201163717586927E-2</v>
      </c>
      <c r="BC10" s="99">
        <f>('08-19 Prod Yearly'!BC10-'08-19 Prod Yearly'!BC9)/'08-19 Prod Yearly'!BC9</f>
        <v>-5.262063779115142E-2</v>
      </c>
      <c r="BD10" s="99">
        <f>('08-19 Prod Yearly'!BD10-'08-19 Prod Yearly'!BD9)/'08-19 Prod Yearly'!BD9</f>
        <v>3.4960462397241092E-2</v>
      </c>
      <c r="BE10" s="99">
        <f>('08-19 Prod Yearly'!BE10-'08-19 Prod Yearly'!BE9)/'08-19 Prod Yearly'!BE9</f>
        <v>4.883178184400613E-3</v>
      </c>
      <c r="BF10" s="99">
        <f>('08-19 Prod Yearly'!BF10-'08-19 Prod Yearly'!BF9)/'08-19 Prod Yearly'!BF9</f>
        <v>4.9314615271085292E-2</v>
      </c>
      <c r="BG10" s="99">
        <f>('08-19 Prod Yearly'!BG10-'08-19 Prod Yearly'!BG9)/'08-19 Prod Yearly'!BG9</f>
        <v>5.6826378628034417E-4</v>
      </c>
      <c r="BH10" s="99">
        <f>('08-19 Prod Yearly'!BH10-'08-19 Prod Yearly'!BH9)/'08-19 Prod Yearly'!BH9</f>
        <v>4.0559020827987791E-2</v>
      </c>
      <c r="BI10" s="99">
        <f>('08-19 Prod Yearly'!BI10-'08-19 Prod Yearly'!BI9)/'08-19 Prod Yearly'!BI9</f>
        <v>1.6944247242567587E-2</v>
      </c>
      <c r="BJ10" s="99">
        <f>('08-19 Prod Yearly'!BJ10-'08-19 Prod Yearly'!BJ9)/'08-19 Prod Yearly'!BJ9</f>
        <v>6.2824593005347568E-2</v>
      </c>
      <c r="BK10" s="99">
        <f>('08-19 Prod Yearly'!BK10-'08-19 Prod Yearly'!BK9)/'08-19 Prod Yearly'!BK9</f>
        <v>5.9219636697604633E-2</v>
      </c>
      <c r="BL10" s="99">
        <f>('08-19 Prod Yearly'!BL10-'08-19 Prod Yearly'!BL9)/'08-19 Prod Yearly'!BL9</f>
        <v>-1.9427937500180396E-2</v>
      </c>
      <c r="BM10" s="99">
        <f>('08-19 Prod Yearly'!BM10-'08-19 Prod Yearly'!BM9)/'08-19 Prod Yearly'!BM9</f>
        <v>0.10414107460408635</v>
      </c>
      <c r="BN10" s="99">
        <f>('08-19 Prod Yearly'!BN10-'08-19 Prod Yearly'!BN9)/'08-19 Prod Yearly'!BN9</f>
        <v>5.5280577414356562E-3</v>
      </c>
      <c r="BO10" s="99">
        <f>('08-19 Prod Yearly'!BO10-'08-19 Prod Yearly'!BO9)/'08-19 Prod Yearly'!BO9</f>
        <v>2.71796198336118E-2</v>
      </c>
      <c r="BP10" s="99">
        <f>('08-19 Prod Yearly'!BP10-'08-19 Prod Yearly'!BP9)/'08-19 Prod Yearly'!BP9</f>
        <v>3.182441775326366E-2</v>
      </c>
      <c r="BQ10" s="99">
        <f>('08-19 Prod Yearly'!BQ10-'08-19 Prod Yearly'!BQ9)/'08-19 Prod Yearly'!BQ9</f>
        <v>4.464277291570478E-2</v>
      </c>
      <c r="BR10" s="99">
        <f>('08-19 Prod Yearly'!BR10-'08-19 Prod Yearly'!BR9)/'08-19 Prod Yearly'!BR9</f>
        <v>5.4570455453294149E-2</v>
      </c>
    </row>
    <row r="11" spans="1:70" ht="15.75" x14ac:dyDescent="0.25">
      <c r="A11" s="87" t="s">
        <v>483</v>
      </c>
      <c r="B11" s="99">
        <f>('08-19 Prod Yearly'!B11-'08-19 Prod Yearly'!B10)/'08-19 Prod Yearly'!B10</f>
        <v>2.7439030176427574E-2</v>
      </c>
      <c r="C11" s="99">
        <f>('08-19 Prod Yearly'!C11-'08-19 Prod Yearly'!C10)/'08-19 Prod Yearly'!C10</f>
        <v>-7.0468104889535907E-2</v>
      </c>
      <c r="D11" s="99">
        <f>('08-19 Prod Yearly'!D11-'08-19 Prod Yearly'!D10)/'08-19 Prod Yearly'!D10</f>
        <v>6.1580963587637857E-2</v>
      </c>
      <c r="E11" s="99">
        <f>('08-19 Prod Yearly'!E11-'08-19 Prod Yearly'!E10)/'08-19 Prod Yearly'!E10</f>
        <v>-0.11718709883891748</v>
      </c>
      <c r="F11" s="99">
        <f>('08-19 Prod Yearly'!F11-'08-19 Prod Yearly'!F10)/'08-19 Prod Yearly'!F10</f>
        <v>-1.5928633073087568E-2</v>
      </c>
      <c r="G11" s="99">
        <f>('08-19 Prod Yearly'!G11-'08-19 Prod Yearly'!G10)/'08-19 Prod Yearly'!G10</f>
        <v>-6.4980909903559189E-2</v>
      </c>
      <c r="H11" s="99">
        <f>('08-19 Prod Yearly'!H11-'08-19 Prod Yearly'!H10)/'08-19 Prod Yearly'!H10</f>
        <v>-3.8237692990769089E-2</v>
      </c>
      <c r="I11" s="99">
        <f>('08-19 Prod Yearly'!I11-'08-19 Prod Yearly'!I10)/'08-19 Prod Yearly'!I10</f>
        <v>0.16133747509010585</v>
      </c>
      <c r="J11" s="99">
        <f>('08-19 Prod Yearly'!J11-'08-19 Prod Yearly'!J10)/'08-19 Prod Yearly'!J10</f>
        <v>0.16579707494963705</v>
      </c>
      <c r="K11" s="99">
        <f>('08-19 Prod Yearly'!K11-'08-19 Prod Yearly'!K10)/'08-19 Prod Yearly'!K10</f>
        <v>-3.3999464396626662E-2</v>
      </c>
      <c r="L11" s="99">
        <f>('08-19 Prod Yearly'!L11-'08-19 Prod Yearly'!L10)/'08-19 Prod Yearly'!L10</f>
        <v>0.13414866000771172</v>
      </c>
      <c r="M11" s="99">
        <f>('08-19 Prod Yearly'!M11-'08-19 Prod Yearly'!M10)/'08-19 Prod Yearly'!M10</f>
        <v>6.2528762688953035E-2</v>
      </c>
      <c r="N11" s="99">
        <f>('08-19 Prod Yearly'!N11-'08-19 Prod Yearly'!N10)/'08-19 Prod Yearly'!N10</f>
        <v>4.7568246430118866E-2</v>
      </c>
      <c r="O11" s="99">
        <f>('08-19 Prod Yearly'!O11-'08-19 Prod Yearly'!O10)/'08-19 Prod Yearly'!O10</f>
        <v>0.14622153470499299</v>
      </c>
      <c r="P11" s="99">
        <f>('08-19 Prod Yearly'!P11-'08-19 Prod Yearly'!P10)/'08-19 Prod Yearly'!P10</f>
        <v>0.13968354554861206</v>
      </c>
      <c r="Q11" s="99">
        <f>('08-19 Prod Yearly'!Q11-'08-19 Prod Yearly'!Q10)/'08-19 Prod Yearly'!Q10</f>
        <v>-3.0042237083828135E-2</v>
      </c>
      <c r="R11" s="99">
        <f>('08-19 Prod Yearly'!R11-'08-19 Prod Yearly'!R10)/'08-19 Prod Yearly'!R10</f>
        <v>2.7655633782196435E-2</v>
      </c>
      <c r="S11" s="99">
        <f>('08-19 Prod Yearly'!S11-'08-19 Prod Yearly'!S10)/'08-19 Prod Yearly'!S10</f>
        <v>-4.4643838969975674E-2</v>
      </c>
      <c r="T11" s="99">
        <f>('08-19 Prod Yearly'!T11-'08-19 Prod Yearly'!T10)/'08-19 Prod Yearly'!T10</f>
        <v>-8.5252526273356666E-2</v>
      </c>
      <c r="U11" s="99">
        <f>('08-19 Prod Yearly'!U11-'08-19 Prod Yearly'!U10)/'08-19 Prod Yearly'!U10</f>
        <v>-3.6137977084695003E-2</v>
      </c>
      <c r="V11" s="99">
        <f>('08-19 Prod Yearly'!V11-'08-19 Prod Yearly'!V10)/'08-19 Prod Yearly'!V10</f>
        <v>1.9473743942229584E-2</v>
      </c>
      <c r="W11" s="99">
        <f>('08-19 Prod Yearly'!W11-'08-19 Prod Yearly'!W10)/'08-19 Prod Yearly'!W10</f>
        <v>-6.6880842196375384E-2</v>
      </c>
      <c r="X11" s="99">
        <f>('08-19 Prod Yearly'!X11-'08-19 Prod Yearly'!X10)/'08-19 Prod Yearly'!X10</f>
        <v>1.6339130943820092E-2</v>
      </c>
      <c r="Y11" s="99">
        <f>('08-19 Prod Yearly'!Y11-'08-19 Prod Yearly'!Y10)/'08-19 Prod Yearly'!Y10</f>
        <v>2.6092467426193727E-2</v>
      </c>
      <c r="Z11" s="99">
        <f>('08-19 Prod Yearly'!Z11-'08-19 Prod Yearly'!Z10)/'08-19 Prod Yearly'!Z10</f>
        <v>3.9601755099803779E-2</v>
      </c>
      <c r="AA11" s="99">
        <f>('08-19 Prod Yearly'!AA11-'08-19 Prod Yearly'!AA10)/'08-19 Prod Yearly'!AA10</f>
        <v>1.0254858532857585E-2</v>
      </c>
      <c r="AB11" s="99">
        <f>('08-19 Prod Yearly'!AB11-'08-19 Prod Yearly'!AB10)/'08-19 Prod Yearly'!AB10</f>
        <v>-1.2837205361691962E-2</v>
      </c>
      <c r="AC11" s="99">
        <f>('08-19 Prod Yearly'!AC11-'08-19 Prod Yearly'!AC10)/'08-19 Prod Yearly'!AC10</f>
        <v>1.8008981320418154E-2</v>
      </c>
      <c r="AD11" s="99">
        <f>('08-19 Prod Yearly'!AD11-'08-19 Prod Yearly'!AD10)/'08-19 Prod Yearly'!AD10</f>
        <v>-1.3081232004219674E-3</v>
      </c>
      <c r="AE11" s="99">
        <f>('08-19 Prod Yearly'!AE11-'08-19 Prod Yearly'!AE10)/'08-19 Prod Yearly'!AE10</f>
        <v>-7.5571215599929201E-2</v>
      </c>
      <c r="AF11" s="99">
        <f>('08-19 Prod Yearly'!AF11-'08-19 Prod Yearly'!AF10)/'08-19 Prod Yearly'!AF10</f>
        <v>7.1415956366687974E-2</v>
      </c>
      <c r="AG11" s="99">
        <f>('08-19 Prod Yearly'!AG11-'08-19 Prod Yearly'!AG10)/'08-19 Prod Yearly'!AG10</f>
        <v>3.4537119449773862E-2</v>
      </c>
      <c r="AH11" s="99">
        <f>('08-19 Prod Yearly'!AH11-'08-19 Prod Yearly'!AH10)/'08-19 Prod Yearly'!AH10</f>
        <v>4.1659137146474463E-2</v>
      </c>
      <c r="AI11" s="99">
        <f>('08-19 Prod Yearly'!AI11-'08-19 Prod Yearly'!AI10)/'08-19 Prod Yearly'!AI10</f>
        <v>0.10278882812492295</v>
      </c>
      <c r="AJ11" s="99">
        <f>('08-19 Prod Yearly'!AJ11-'08-19 Prod Yearly'!AJ10)/'08-19 Prod Yearly'!AJ10</f>
        <v>4.7801812137699701E-3</v>
      </c>
      <c r="AK11" s="99">
        <f>('08-19 Prod Yearly'!AK11-'08-19 Prod Yearly'!AK10)/'08-19 Prod Yearly'!AK10</f>
        <v>8.8760680432351108E-2</v>
      </c>
      <c r="AL11" s="99">
        <f>('08-19 Prod Yearly'!AL11-'08-19 Prod Yearly'!AL10)/'08-19 Prod Yearly'!AL10</f>
        <v>0.13349816954973348</v>
      </c>
      <c r="AM11" s="99">
        <f>('08-19 Prod Yearly'!AM11-'08-19 Prod Yearly'!AM10)/'08-19 Prod Yearly'!AM10</f>
        <v>2.9360003385531564E-2</v>
      </c>
      <c r="AN11" s="99">
        <f>('08-19 Prod Yearly'!AN11-'08-19 Prod Yearly'!AN10)/'08-19 Prod Yearly'!AN10</f>
        <v>1.8839172754800269E-2</v>
      </c>
      <c r="AO11" s="99">
        <f>('08-19 Prod Yearly'!AO11-'08-19 Prod Yearly'!AO10)/'08-19 Prod Yearly'!AO10</f>
        <v>6.9908834364716885E-2</v>
      </c>
      <c r="AP11" s="99">
        <f>('08-19 Prod Yearly'!AP11-'08-19 Prod Yearly'!AP10)/'08-19 Prod Yearly'!AP10</f>
        <v>0.12894108539901672</v>
      </c>
      <c r="AQ11" s="99">
        <f>('08-19 Prod Yearly'!AQ11-'08-19 Prod Yearly'!AQ10)/'08-19 Prod Yearly'!AQ10</f>
        <v>9.4980815736585775E-2</v>
      </c>
      <c r="AR11" s="99">
        <f>('08-19 Prod Yearly'!AR11-'08-19 Prod Yearly'!AR10)/'08-19 Prod Yearly'!AR10</f>
        <v>4.2636369796675434E-2</v>
      </c>
      <c r="AS11" s="99">
        <f>('08-19 Prod Yearly'!AS11-'08-19 Prod Yearly'!AS10)/'08-19 Prod Yearly'!AS10</f>
        <v>2.042892585864459E-2</v>
      </c>
      <c r="AT11" s="99">
        <f>('08-19 Prod Yearly'!AT11-'08-19 Prod Yearly'!AT10)/'08-19 Prod Yearly'!AT10</f>
        <v>-7.1462013931990057E-4</v>
      </c>
      <c r="AU11" s="99">
        <f>('08-19 Prod Yearly'!AU11-'08-19 Prod Yearly'!AU10)/'08-19 Prod Yearly'!AU10</f>
        <v>1.1818914143269457E-4</v>
      </c>
      <c r="AV11" s="99">
        <f>('08-19 Prod Yearly'!AV11-'08-19 Prod Yearly'!AV10)/'08-19 Prod Yearly'!AV10</f>
        <v>1.5653672777331352E-2</v>
      </c>
      <c r="AW11" s="99">
        <f>('08-19 Prod Yearly'!AW11-'08-19 Prod Yearly'!AW10)/'08-19 Prod Yearly'!AW10</f>
        <v>-4.1359276059464004E-2</v>
      </c>
      <c r="AX11" s="99">
        <f>('08-19 Prod Yearly'!AX11-'08-19 Prod Yearly'!AX10)/'08-19 Prod Yearly'!AX10</f>
        <v>2.5040303634320183E-2</v>
      </c>
      <c r="AY11" s="99">
        <f>('08-19 Prod Yearly'!AY11-'08-19 Prod Yearly'!AY10)/'08-19 Prod Yearly'!AY10</f>
        <v>9.5101365194120116E-2</v>
      </c>
      <c r="AZ11" s="99">
        <f>('08-19 Prod Yearly'!AZ11-'08-19 Prod Yearly'!AZ10)/'08-19 Prod Yearly'!AZ10</f>
        <v>6.4793145470404753E-2</v>
      </c>
      <c r="BA11" s="99">
        <f>('08-19 Prod Yearly'!BA11-'08-19 Prod Yearly'!BA10)/'08-19 Prod Yearly'!BA10</f>
        <v>-5.1492557254292581E-2</v>
      </c>
      <c r="BB11" s="99">
        <f>('08-19 Prod Yearly'!BB11-'08-19 Prod Yearly'!BB10)/'08-19 Prod Yearly'!BB10</f>
        <v>4.0411742769104392E-2</v>
      </c>
      <c r="BC11" s="99">
        <f>('08-19 Prod Yearly'!BC11-'08-19 Prod Yearly'!BC10)/'08-19 Prod Yearly'!BC10</f>
        <v>-3.9250442450012413E-2</v>
      </c>
      <c r="BD11" s="99">
        <f>('08-19 Prod Yearly'!BD11-'08-19 Prod Yearly'!BD10)/'08-19 Prod Yearly'!BD10</f>
        <v>8.4382685543732849E-2</v>
      </c>
      <c r="BE11" s="99">
        <f>('08-19 Prod Yearly'!BE11-'08-19 Prod Yearly'!BE10)/'08-19 Prod Yearly'!BE10</f>
        <v>5.8134575693419246E-2</v>
      </c>
      <c r="BF11" s="99">
        <f>('08-19 Prod Yearly'!BF11-'08-19 Prod Yearly'!BF10)/'08-19 Prod Yearly'!BF10</f>
        <v>6.3617035751171003E-2</v>
      </c>
      <c r="BG11" s="99">
        <f>('08-19 Prod Yearly'!BG11-'08-19 Prod Yearly'!BG10)/'08-19 Prod Yearly'!BG10</f>
        <v>-4.1216134410065053E-3</v>
      </c>
      <c r="BH11" s="99">
        <f>('08-19 Prod Yearly'!BH11-'08-19 Prod Yearly'!BH10)/'08-19 Prod Yearly'!BH10</f>
        <v>1.2336163263785642E-2</v>
      </c>
      <c r="BI11" s="99">
        <f>('08-19 Prod Yearly'!BI11-'08-19 Prod Yearly'!BI10)/'08-19 Prod Yearly'!BI10</f>
        <v>0.1098587946900732</v>
      </c>
      <c r="BJ11" s="99">
        <f>('08-19 Prod Yearly'!BJ11-'08-19 Prod Yearly'!BJ10)/'08-19 Prod Yearly'!BJ10</f>
        <v>0.12052732737847072</v>
      </c>
      <c r="BK11" s="99">
        <f>('08-19 Prod Yearly'!BK11-'08-19 Prod Yearly'!BK10)/'08-19 Prod Yearly'!BK10</f>
        <v>2.4207309959496014E-2</v>
      </c>
      <c r="BL11" s="99">
        <f>('08-19 Prod Yearly'!BL11-'08-19 Prod Yearly'!BL10)/'08-19 Prod Yearly'!BL10</f>
        <v>7.1517848418320706E-3</v>
      </c>
      <c r="BM11" s="99">
        <f>('08-19 Prod Yearly'!BM11-'08-19 Prod Yearly'!BM10)/'08-19 Prod Yearly'!BM10</f>
        <v>-7.6613305271218193E-2</v>
      </c>
      <c r="BN11" s="99">
        <f>('08-19 Prod Yearly'!BN11-'08-19 Prod Yearly'!BN10)/'08-19 Prod Yearly'!BN10</f>
        <v>0.13005152981131285</v>
      </c>
      <c r="BO11" s="99">
        <f>('08-19 Prod Yearly'!BO11-'08-19 Prod Yearly'!BO10)/'08-19 Prod Yearly'!BO10</f>
        <v>-3.1627942382975067E-2</v>
      </c>
      <c r="BP11" s="99">
        <f>('08-19 Prod Yearly'!BP11-'08-19 Prod Yearly'!BP10)/'08-19 Prod Yearly'!BP10</f>
        <v>0.18811642901583375</v>
      </c>
      <c r="BQ11" s="99">
        <f>('08-19 Prod Yearly'!BQ11-'08-19 Prod Yearly'!BQ10)/'08-19 Prod Yearly'!BQ10</f>
        <v>9.0586139494219883E-2</v>
      </c>
      <c r="BR11" s="99">
        <f>('08-19 Prod Yearly'!BR11-'08-19 Prod Yearly'!BR10)/'08-19 Prod Yearly'!BR10</f>
        <v>3.797944917492134E-2</v>
      </c>
    </row>
    <row r="12" spans="1:70" ht="15.75" x14ac:dyDescent="0.25">
      <c r="A12" s="87" t="s">
        <v>484</v>
      </c>
      <c r="B12" s="99">
        <f>('08-19 Prod Yearly'!B12-'08-19 Prod Yearly'!B11)/'08-19 Prod Yearly'!B11</f>
        <v>2.977968081359858E-2</v>
      </c>
      <c r="C12" s="99">
        <f>('08-19 Prod Yearly'!C12-'08-19 Prod Yearly'!C11)/'08-19 Prod Yearly'!C11</f>
        <v>3.6748695417644514E-2</v>
      </c>
      <c r="D12" s="99">
        <f>('08-19 Prod Yearly'!D12-'08-19 Prod Yearly'!D11)/'08-19 Prod Yearly'!D11</f>
        <v>0.43262669025432637</v>
      </c>
      <c r="E12" s="99">
        <f>('08-19 Prod Yearly'!E12-'08-19 Prod Yearly'!E11)/'08-19 Prod Yearly'!E11</f>
        <v>3.1597673631677509E-2</v>
      </c>
      <c r="F12" s="99">
        <f>('08-19 Prod Yearly'!F12-'08-19 Prod Yearly'!F11)/'08-19 Prod Yearly'!F11</f>
        <v>0.85622194564213094</v>
      </c>
      <c r="G12" s="99">
        <f>('08-19 Prod Yearly'!G12-'08-19 Prod Yearly'!G11)/'08-19 Prod Yearly'!G11</f>
        <v>6.3691129513321787E-2</v>
      </c>
      <c r="H12" s="99">
        <f>('08-19 Prod Yearly'!H12-'08-19 Prod Yearly'!H11)/'08-19 Prod Yearly'!H11</f>
        <v>0.17528666967501377</v>
      </c>
      <c r="I12" s="99">
        <f>('08-19 Prod Yearly'!I12-'08-19 Prod Yearly'!I11)/'08-19 Prod Yearly'!I11</f>
        <v>-2.3794943735173782E-2</v>
      </c>
      <c r="J12" s="99">
        <f>('08-19 Prod Yearly'!J12-'08-19 Prod Yearly'!J11)/'08-19 Prod Yearly'!J11</f>
        <v>6.0523665506182406E-2</v>
      </c>
      <c r="K12" s="99">
        <f>('08-19 Prod Yearly'!K12-'08-19 Prod Yearly'!K11)/'08-19 Prod Yearly'!K11</f>
        <v>-6.912776894927404E-2</v>
      </c>
      <c r="L12" s="99">
        <f>('08-19 Prod Yearly'!L12-'08-19 Prod Yearly'!L11)/'08-19 Prod Yearly'!L11</f>
        <v>-0.18993431517576922</v>
      </c>
      <c r="M12" s="99">
        <f>('08-19 Prod Yearly'!M12-'08-19 Prod Yearly'!M11)/'08-19 Prod Yearly'!M11</f>
        <v>-0.10307549246546491</v>
      </c>
      <c r="N12" s="99">
        <f>('08-19 Prod Yearly'!N12-'08-19 Prod Yearly'!N11)/'08-19 Prod Yearly'!N11</f>
        <v>2.4309276044873853E-3</v>
      </c>
      <c r="O12" s="99">
        <f>('08-19 Prod Yearly'!O12-'08-19 Prod Yearly'!O11)/'08-19 Prod Yearly'!O11</f>
        <v>5.7991872371105049E-2</v>
      </c>
      <c r="P12" s="99">
        <f>('08-19 Prod Yearly'!P12-'08-19 Prod Yearly'!P11)/'08-19 Prod Yearly'!P11</f>
        <v>-8.2514804201947855E-3</v>
      </c>
      <c r="Q12" s="99">
        <f>('08-19 Prod Yearly'!Q12-'08-19 Prod Yearly'!Q11)/'08-19 Prod Yearly'!Q11</f>
        <v>4.305328553768481E-2</v>
      </c>
      <c r="R12" s="99">
        <f>('08-19 Prod Yearly'!R12-'08-19 Prod Yearly'!R11)/'08-19 Prod Yearly'!R11</f>
        <v>0.12511477918250316</v>
      </c>
      <c r="S12" s="99">
        <f>('08-19 Prod Yearly'!S12-'08-19 Prod Yearly'!S11)/'08-19 Prod Yearly'!S11</f>
        <v>7.2112954767185752E-2</v>
      </c>
      <c r="T12" s="99">
        <f>('08-19 Prod Yearly'!T12-'08-19 Prod Yearly'!T11)/'08-19 Prod Yearly'!T11</f>
        <v>1.2787697412021612E-3</v>
      </c>
      <c r="U12" s="99">
        <f>('08-19 Prod Yearly'!U12-'08-19 Prod Yearly'!U11)/'08-19 Prod Yearly'!U11</f>
        <v>-4.6997336939270794E-2</v>
      </c>
      <c r="V12" s="99">
        <f>('08-19 Prod Yearly'!V12-'08-19 Prod Yearly'!V11)/'08-19 Prod Yearly'!V11</f>
        <v>2.9430925138120963E-2</v>
      </c>
      <c r="W12" s="99">
        <f>('08-19 Prod Yearly'!W12-'08-19 Prod Yearly'!W11)/'08-19 Prod Yearly'!W11</f>
        <v>-3.8154148979619482E-2</v>
      </c>
      <c r="X12" s="99">
        <f>('08-19 Prod Yearly'!X12-'08-19 Prod Yearly'!X11)/'08-19 Prod Yearly'!X11</f>
        <v>2.4024612854526461E-2</v>
      </c>
      <c r="Y12" s="99">
        <f>('08-19 Prod Yearly'!Y12-'08-19 Prod Yearly'!Y11)/'08-19 Prod Yearly'!Y11</f>
        <v>7.5426096830256639E-2</v>
      </c>
      <c r="Z12" s="99">
        <f>('08-19 Prod Yearly'!Z12-'08-19 Prod Yearly'!Z11)/'08-19 Prod Yearly'!Z11</f>
        <v>8.9115060315849703E-2</v>
      </c>
      <c r="AA12" s="99">
        <f>('08-19 Prod Yearly'!AA12-'08-19 Prod Yearly'!AA11)/'08-19 Prod Yearly'!AA11</f>
        <v>5.7674341757555248E-3</v>
      </c>
      <c r="AB12" s="99">
        <f>('08-19 Prod Yearly'!AB12-'08-19 Prod Yearly'!AB11)/'08-19 Prod Yearly'!AB11</f>
        <v>3.1199367788213878E-2</v>
      </c>
      <c r="AC12" s="99">
        <f>('08-19 Prod Yearly'!AC12-'08-19 Prod Yearly'!AC11)/'08-19 Prod Yearly'!AC11</f>
        <v>3.2287717368774553E-2</v>
      </c>
      <c r="AD12" s="99">
        <f>('08-19 Prod Yearly'!AD12-'08-19 Prod Yearly'!AD11)/'08-19 Prod Yearly'!AD11</f>
        <v>4.8436322234840339E-2</v>
      </c>
      <c r="AE12" s="99">
        <f>('08-19 Prod Yearly'!AE12-'08-19 Prod Yearly'!AE11)/'08-19 Prod Yearly'!AE11</f>
        <v>1.1026149018726641E-2</v>
      </c>
      <c r="AF12" s="99">
        <f>('08-19 Prod Yearly'!AF12-'08-19 Prod Yearly'!AF11)/'08-19 Prod Yearly'!AF11</f>
        <v>0.11278138953068163</v>
      </c>
      <c r="AG12" s="99">
        <f>('08-19 Prod Yearly'!AG12-'08-19 Prod Yearly'!AG11)/'08-19 Prod Yearly'!AG11</f>
        <v>0.13160265764072243</v>
      </c>
      <c r="AH12" s="99">
        <f>('08-19 Prod Yearly'!AH12-'08-19 Prod Yearly'!AH11)/'08-19 Prod Yearly'!AH11</f>
        <v>1.6028673184125212E-2</v>
      </c>
      <c r="AI12" s="99">
        <f>('08-19 Prod Yearly'!AI12-'08-19 Prod Yearly'!AI11)/'08-19 Prod Yearly'!AI11</f>
        <v>2.4068119496107467E-2</v>
      </c>
      <c r="AJ12" s="99">
        <f>('08-19 Prod Yearly'!AJ12-'08-19 Prod Yearly'!AJ11)/'08-19 Prod Yearly'!AJ11</f>
        <v>-0.10287939124559412</v>
      </c>
      <c r="AK12" s="99">
        <f>('08-19 Prod Yearly'!AK12-'08-19 Prod Yearly'!AK11)/'08-19 Prod Yearly'!AK11</f>
        <v>1.2558408460586954E-2</v>
      </c>
      <c r="AL12" s="99">
        <f>('08-19 Prod Yearly'!AL12-'08-19 Prod Yearly'!AL11)/'08-19 Prod Yearly'!AL11</f>
        <v>-3.0375198201530382E-2</v>
      </c>
      <c r="AM12" s="99">
        <f>('08-19 Prod Yearly'!AM12-'08-19 Prod Yearly'!AM11)/'08-19 Prod Yearly'!AM11</f>
        <v>-2.5795648928273542E-4</v>
      </c>
      <c r="AN12" s="99">
        <f>('08-19 Prod Yearly'!AN12-'08-19 Prod Yearly'!AN11)/'08-19 Prod Yearly'!AN11</f>
        <v>-6.1496270776493639E-2</v>
      </c>
      <c r="AO12" s="99">
        <f>('08-19 Prod Yearly'!AO12-'08-19 Prod Yearly'!AO11)/'08-19 Prod Yearly'!AO11</f>
        <v>7.6044350106901346E-2</v>
      </c>
      <c r="AP12" s="99">
        <f>('08-19 Prod Yearly'!AP12-'08-19 Prod Yearly'!AP11)/'08-19 Prod Yearly'!AP11</f>
        <v>7.7250843747715944E-2</v>
      </c>
      <c r="AQ12" s="99">
        <f>('08-19 Prod Yearly'!AQ12-'08-19 Prod Yearly'!AQ11)/'08-19 Prod Yearly'!AQ11</f>
        <v>0.16847055159461866</v>
      </c>
      <c r="AR12" s="99">
        <f>('08-19 Prod Yearly'!AR12-'08-19 Prod Yearly'!AR11)/'08-19 Prod Yearly'!AR11</f>
        <v>2.0843692125075727E-3</v>
      </c>
      <c r="AS12" s="99">
        <f>('08-19 Prod Yearly'!AS12-'08-19 Prod Yearly'!AS11)/'08-19 Prod Yearly'!AS11</f>
        <v>9.8559623796242446E-2</v>
      </c>
      <c r="AT12" s="99">
        <f>('08-19 Prod Yearly'!AT12-'08-19 Prod Yearly'!AT11)/'08-19 Prod Yearly'!AT11</f>
        <v>4.9160389429255325E-2</v>
      </c>
      <c r="AU12" s="99">
        <f>('08-19 Prod Yearly'!AU12-'08-19 Prod Yearly'!AU11)/'08-19 Prod Yearly'!AU11</f>
        <v>7.8435902812341918E-2</v>
      </c>
      <c r="AV12" s="99">
        <f>('08-19 Prod Yearly'!AV12-'08-19 Prod Yearly'!AV11)/'08-19 Prod Yearly'!AV11</f>
        <v>3.3762626379731014E-2</v>
      </c>
      <c r="AW12" s="99">
        <f>('08-19 Prod Yearly'!AW12-'08-19 Prod Yearly'!AW11)/'08-19 Prod Yearly'!AW11</f>
        <v>1.333901604548922E-2</v>
      </c>
      <c r="AX12" s="99">
        <f>('08-19 Prod Yearly'!AX12-'08-19 Prod Yearly'!AX11)/'08-19 Prod Yearly'!AX11</f>
        <v>6.71865165115208E-2</v>
      </c>
      <c r="AY12" s="99">
        <f>('08-19 Prod Yearly'!AY12-'08-19 Prod Yearly'!AY11)/'08-19 Prod Yearly'!AY11</f>
        <v>8.3045509739260073E-2</v>
      </c>
      <c r="AZ12" s="99">
        <f>('08-19 Prod Yearly'!AZ12-'08-19 Prod Yearly'!AZ11)/'08-19 Prod Yearly'!AZ11</f>
        <v>8.0188953883849487E-2</v>
      </c>
      <c r="BA12" s="99">
        <f>('08-19 Prod Yearly'!BA12-'08-19 Prod Yearly'!BA11)/'08-19 Prod Yearly'!BA11</f>
        <v>-1.0421380348625952E-3</v>
      </c>
      <c r="BB12" s="99">
        <f>('08-19 Prod Yearly'!BB12-'08-19 Prod Yearly'!BB11)/'08-19 Prod Yearly'!BB11</f>
        <v>-7.7977565875485211E-2</v>
      </c>
      <c r="BC12" s="99">
        <f>('08-19 Prod Yearly'!BC12-'08-19 Prod Yearly'!BC11)/'08-19 Prod Yearly'!BC11</f>
        <v>8.4466538765849461E-2</v>
      </c>
      <c r="BD12" s="99">
        <f>('08-19 Prod Yearly'!BD12-'08-19 Prod Yearly'!BD11)/'08-19 Prod Yearly'!BD11</f>
        <v>9.7530644134470268E-2</v>
      </c>
      <c r="BE12" s="99">
        <f>('08-19 Prod Yearly'!BE12-'08-19 Prod Yearly'!BE11)/'08-19 Prod Yearly'!BE11</f>
        <v>4.6360582434457877E-2</v>
      </c>
      <c r="BF12" s="99">
        <f>('08-19 Prod Yearly'!BF12-'08-19 Prod Yearly'!BF11)/'08-19 Prod Yearly'!BF11</f>
        <v>4.1477938744255372E-2</v>
      </c>
      <c r="BG12" s="99">
        <f>('08-19 Prod Yearly'!BG12-'08-19 Prod Yearly'!BG11)/'08-19 Prod Yearly'!BG11</f>
        <v>2.1766838294870444E-2</v>
      </c>
      <c r="BH12" s="99">
        <f>('08-19 Prod Yearly'!BH12-'08-19 Prod Yearly'!BH11)/'08-19 Prod Yearly'!BH11</f>
        <v>2.2587247898986362E-2</v>
      </c>
      <c r="BI12" s="99">
        <f>('08-19 Prod Yearly'!BI12-'08-19 Prod Yearly'!BI11)/'08-19 Prod Yearly'!BI11</f>
        <v>-2.1903026557918908E-2</v>
      </c>
      <c r="BJ12" s="99">
        <f>('08-19 Prod Yearly'!BJ12-'08-19 Prod Yearly'!BJ11)/'08-19 Prod Yearly'!BJ11</f>
        <v>5.4175644705981914E-2</v>
      </c>
      <c r="BK12" s="99">
        <f>('08-19 Prod Yearly'!BK12-'08-19 Prod Yearly'!BK11)/'08-19 Prod Yearly'!BK11</f>
        <v>0.13741869597141934</v>
      </c>
      <c r="BL12" s="99">
        <f>('08-19 Prod Yearly'!BL12-'08-19 Prod Yearly'!BL11)/'08-19 Prod Yearly'!BL11</f>
        <v>8.4166060670374382E-2</v>
      </c>
      <c r="BM12" s="99">
        <f>('08-19 Prod Yearly'!BM12-'08-19 Prod Yearly'!BM11)/'08-19 Prod Yearly'!BM11</f>
        <v>9.8689072325372884E-2</v>
      </c>
      <c r="BN12" s="99">
        <f>('08-19 Prod Yearly'!BN12-'08-19 Prod Yearly'!BN11)/'08-19 Prod Yearly'!BN11</f>
        <v>-0.11865718866421111</v>
      </c>
      <c r="BO12" s="99">
        <f>('08-19 Prod Yearly'!BO12-'08-19 Prod Yearly'!BO11)/'08-19 Prod Yearly'!BO11</f>
        <v>7.7856977933910734E-2</v>
      </c>
      <c r="BP12" s="99">
        <f>('08-19 Prod Yearly'!BP12-'08-19 Prod Yearly'!BP11)/'08-19 Prod Yearly'!BP11</f>
        <v>0.12474811314061618</v>
      </c>
      <c r="BQ12" s="99">
        <f>('08-19 Prod Yearly'!BQ12-'08-19 Prod Yearly'!BQ11)/'08-19 Prod Yearly'!BQ11</f>
        <v>-9.6254203229395301E-3</v>
      </c>
      <c r="BR12" s="99">
        <f>('08-19 Prod Yearly'!BR12-'08-19 Prod Yearly'!BR11)/'08-19 Prod Yearly'!BR11</f>
        <v>0.13691155028847202</v>
      </c>
    </row>
    <row r="13" spans="1:70" ht="15.75" x14ac:dyDescent="0.25">
      <c r="A13" s="87" t="s">
        <v>485</v>
      </c>
      <c r="B13" s="99">
        <f>('08-19 Prod Yearly'!B13-'08-19 Prod Yearly'!B12)/'08-19 Prod Yearly'!B12</f>
        <v>2.8739878608990133E-2</v>
      </c>
      <c r="C13" s="99">
        <f>('08-19 Prod Yearly'!C13-'08-19 Prod Yearly'!C12)/'08-19 Prod Yearly'!C12</f>
        <v>3.8517040718510351E-2</v>
      </c>
      <c r="D13" s="99">
        <f>('08-19 Prod Yearly'!D13-'08-19 Prod Yearly'!D12)/'08-19 Prod Yearly'!D12</f>
        <v>0.24467817326386906</v>
      </c>
      <c r="E13" s="99">
        <f>('08-19 Prod Yearly'!E13-'08-19 Prod Yearly'!E12)/'08-19 Prod Yearly'!E12</f>
        <v>-8.1561884995977454E-2</v>
      </c>
      <c r="F13" s="99">
        <f>('08-19 Prod Yearly'!F13-'08-19 Prod Yearly'!F12)/'08-19 Prod Yearly'!F12</f>
        <v>0.52381919863768167</v>
      </c>
      <c r="G13" s="99">
        <f>('08-19 Prod Yearly'!G13-'08-19 Prod Yearly'!G12)/'08-19 Prod Yearly'!G12</f>
        <v>2.5469114638540714E-2</v>
      </c>
      <c r="H13" s="99">
        <f>('08-19 Prod Yearly'!H13-'08-19 Prod Yearly'!H12)/'08-19 Prod Yearly'!H12</f>
        <v>4.3172387151948426E-2</v>
      </c>
      <c r="I13" s="99">
        <f>('08-19 Prod Yearly'!I13-'08-19 Prod Yearly'!I12)/'08-19 Prod Yearly'!I12</f>
        <v>9.8975441178245083E-3</v>
      </c>
      <c r="J13" s="99">
        <f>('08-19 Prod Yearly'!J13-'08-19 Prod Yearly'!J12)/'08-19 Prod Yearly'!J12</f>
        <v>-0.20533731382760212</v>
      </c>
      <c r="K13" s="99">
        <f>('08-19 Prod Yearly'!K13-'08-19 Prod Yearly'!K12)/'08-19 Prod Yearly'!K12</f>
        <v>-2.6572812829593236E-2</v>
      </c>
      <c r="L13" s="99">
        <f>('08-19 Prod Yearly'!L13-'08-19 Prod Yearly'!L12)/'08-19 Prod Yearly'!L12</f>
        <v>0.10188565583509784</v>
      </c>
      <c r="M13" s="99">
        <f>('08-19 Prod Yearly'!M13-'08-19 Prod Yearly'!M12)/'08-19 Prod Yearly'!M12</f>
        <v>3.9553891999643744E-2</v>
      </c>
      <c r="N13" s="99">
        <f>('08-19 Prod Yearly'!N13-'08-19 Prod Yearly'!N12)/'08-19 Prod Yearly'!N12</f>
        <v>-2.140349536715903E-2</v>
      </c>
      <c r="O13" s="99">
        <f>('08-19 Prod Yearly'!O13-'08-19 Prod Yearly'!O12)/'08-19 Prod Yearly'!O12</f>
        <v>4.2479232727142748E-2</v>
      </c>
      <c r="P13" s="99">
        <f>('08-19 Prod Yearly'!P13-'08-19 Prod Yearly'!P12)/'08-19 Prod Yearly'!P12</f>
        <v>-7.3886734344817892E-3</v>
      </c>
      <c r="Q13" s="99">
        <f>('08-19 Prod Yearly'!Q13-'08-19 Prod Yearly'!Q12)/'08-19 Prod Yearly'!Q12</f>
        <v>7.8258995637289663E-2</v>
      </c>
      <c r="R13" s="99">
        <f>('08-19 Prod Yearly'!R13-'08-19 Prod Yearly'!R12)/'08-19 Prod Yearly'!R12</f>
        <v>-2.9077262514078263E-4</v>
      </c>
      <c r="S13" s="99">
        <f>('08-19 Prod Yearly'!S13-'08-19 Prod Yearly'!S12)/'08-19 Prod Yearly'!S12</f>
        <v>8.4376179419861502E-2</v>
      </c>
      <c r="T13" s="99">
        <f>('08-19 Prod Yearly'!T13-'08-19 Prod Yearly'!T12)/'08-19 Prod Yearly'!T12</f>
        <v>-7.3572540681855425E-2</v>
      </c>
      <c r="U13" s="99">
        <f>('08-19 Prod Yearly'!U13-'08-19 Prod Yearly'!U12)/'08-19 Prod Yearly'!U12</f>
        <v>-1.1284764452174485E-2</v>
      </c>
      <c r="V13" s="99">
        <f>('08-19 Prod Yearly'!V13-'08-19 Prod Yearly'!V12)/'08-19 Prod Yearly'!V12</f>
        <v>6.450646888154199E-2</v>
      </c>
      <c r="W13" s="99">
        <f>('08-19 Prod Yearly'!W13-'08-19 Prod Yearly'!W12)/'08-19 Prod Yearly'!W12</f>
        <v>3.4888223857981841E-3</v>
      </c>
      <c r="X13" s="99">
        <f>('08-19 Prod Yearly'!X13-'08-19 Prod Yearly'!X12)/'08-19 Prod Yearly'!X12</f>
        <v>1.651033032711104E-2</v>
      </c>
      <c r="Y13" s="99">
        <f>('08-19 Prod Yearly'!Y13-'08-19 Prod Yearly'!Y12)/'08-19 Prod Yearly'!Y12</f>
        <v>-1.9061648469617581E-2</v>
      </c>
      <c r="Z13" s="99">
        <f>('08-19 Prod Yearly'!Z13-'08-19 Prod Yearly'!Z12)/'08-19 Prod Yearly'!Z12</f>
        <v>1.0239944466365374E-2</v>
      </c>
      <c r="AA13" s="99">
        <f>('08-19 Prod Yearly'!AA13-'08-19 Prod Yearly'!AA12)/'08-19 Prod Yearly'!AA12</f>
        <v>4.5574522358636134E-2</v>
      </c>
      <c r="AB13" s="99">
        <f>('08-19 Prod Yearly'!AB13-'08-19 Prod Yearly'!AB12)/'08-19 Prod Yearly'!AB12</f>
        <v>2.4764207255173188E-2</v>
      </c>
      <c r="AC13" s="99">
        <f>('08-19 Prod Yearly'!AC13-'08-19 Prod Yearly'!AC12)/'08-19 Prod Yearly'!AC12</f>
        <v>6.5014096187954729E-2</v>
      </c>
      <c r="AD13" s="99">
        <f>('08-19 Prod Yearly'!AD13-'08-19 Prod Yearly'!AD12)/'08-19 Prod Yearly'!AD12</f>
        <v>-3.1704643471288672E-2</v>
      </c>
      <c r="AE13" s="99">
        <f>('08-19 Prod Yearly'!AE13-'08-19 Prod Yearly'!AE12)/'08-19 Prod Yearly'!AE12</f>
        <v>1.3946477941880352E-2</v>
      </c>
      <c r="AF13" s="99">
        <f>('08-19 Prod Yearly'!AF13-'08-19 Prod Yearly'!AF12)/'08-19 Prod Yearly'!AF12</f>
        <v>-3.7956600677652276E-3</v>
      </c>
      <c r="AG13" s="99">
        <f>('08-19 Prod Yearly'!AG13-'08-19 Prod Yearly'!AG12)/'08-19 Prod Yearly'!AG12</f>
        <v>4.1228497406470714E-2</v>
      </c>
      <c r="AH13" s="99">
        <f>('08-19 Prod Yearly'!AH13-'08-19 Prod Yearly'!AH12)/'08-19 Prod Yearly'!AH12</f>
        <v>4.9835991439394087E-2</v>
      </c>
      <c r="AI13" s="99">
        <f>('08-19 Prod Yearly'!AI13-'08-19 Prod Yearly'!AI12)/'08-19 Prod Yearly'!AI12</f>
        <v>3.9162508335551204E-2</v>
      </c>
      <c r="AJ13" s="99">
        <f>('08-19 Prod Yearly'!AJ13-'08-19 Prod Yearly'!AJ12)/'08-19 Prod Yearly'!AJ12</f>
        <v>8.6025599244146073E-2</v>
      </c>
      <c r="AK13" s="99">
        <f>('08-19 Prod Yearly'!AK13-'08-19 Prod Yearly'!AK12)/'08-19 Prod Yearly'!AK12</f>
        <v>-0.26009525113242693</v>
      </c>
      <c r="AL13" s="99">
        <f>('08-19 Prod Yearly'!AL13-'08-19 Prod Yearly'!AL12)/'08-19 Prod Yearly'!AL12</f>
        <v>5.8745279208715299E-2</v>
      </c>
      <c r="AM13" s="99">
        <f>('08-19 Prod Yearly'!AM13-'08-19 Prod Yearly'!AM12)/'08-19 Prod Yearly'!AM12</f>
        <v>6.8828354807334458E-2</v>
      </c>
      <c r="AN13" s="99">
        <f>('08-19 Prod Yearly'!AN13-'08-19 Prod Yearly'!AN12)/'08-19 Prod Yearly'!AN12</f>
        <v>4.0176952149726726E-2</v>
      </c>
      <c r="AO13" s="99">
        <f>('08-19 Prod Yearly'!AO13-'08-19 Prod Yearly'!AO12)/'08-19 Prod Yearly'!AO12</f>
        <v>-2.6359925908353336E-2</v>
      </c>
      <c r="AP13" s="99">
        <f>('08-19 Prod Yearly'!AP13-'08-19 Prod Yearly'!AP12)/'08-19 Prod Yearly'!AP12</f>
        <v>1.278266534861246E-2</v>
      </c>
      <c r="AQ13" s="99">
        <f>('08-19 Prod Yearly'!AQ13-'08-19 Prod Yearly'!AQ12)/'08-19 Prod Yearly'!AQ12</f>
        <v>6.3018280381851546E-2</v>
      </c>
      <c r="AR13" s="99">
        <f>('08-19 Prod Yearly'!AR13-'08-19 Prod Yearly'!AR12)/'08-19 Prod Yearly'!AR12</f>
        <v>3.3872082281855363E-2</v>
      </c>
      <c r="AS13" s="99">
        <f>('08-19 Prod Yearly'!AS13-'08-19 Prod Yearly'!AS12)/'08-19 Prod Yearly'!AS12</f>
        <v>-1.7766194364685992E-2</v>
      </c>
      <c r="AT13" s="99">
        <f>('08-19 Prod Yearly'!AT13-'08-19 Prod Yearly'!AT12)/'08-19 Prod Yearly'!AT12</f>
        <v>-1.8109882416557112E-2</v>
      </c>
      <c r="AU13" s="99">
        <f>('08-19 Prod Yearly'!AU13-'08-19 Prod Yearly'!AU12)/'08-19 Prod Yearly'!AU12</f>
        <v>-7.9908287760417501E-2</v>
      </c>
      <c r="AV13" s="99">
        <f>('08-19 Prod Yearly'!AV13-'08-19 Prod Yearly'!AV12)/'08-19 Prod Yearly'!AV12</f>
        <v>0.18161942928796052</v>
      </c>
      <c r="AW13" s="99">
        <f>('08-19 Prod Yearly'!AW13-'08-19 Prod Yearly'!AW12)/'08-19 Prod Yearly'!AW12</f>
        <v>7.0194926299221916E-2</v>
      </c>
      <c r="AX13" s="99">
        <f>('08-19 Prod Yearly'!AX13-'08-19 Prod Yearly'!AX12)/'08-19 Prod Yearly'!AX12</f>
        <v>-1.7288414563692726E-2</v>
      </c>
      <c r="AY13" s="99">
        <f>('08-19 Prod Yearly'!AY13-'08-19 Prod Yearly'!AY12)/'08-19 Prod Yearly'!AY12</f>
        <v>4.6887688824824872E-2</v>
      </c>
      <c r="AZ13" s="99">
        <f>('08-19 Prod Yearly'!AZ13-'08-19 Prod Yearly'!AZ12)/'08-19 Prod Yearly'!AZ12</f>
        <v>-5.148464900826015E-2</v>
      </c>
      <c r="BA13" s="99">
        <f>('08-19 Prod Yearly'!BA13-'08-19 Prod Yearly'!BA12)/'08-19 Prod Yearly'!BA12</f>
        <v>7.6051936037214718E-2</v>
      </c>
      <c r="BB13" s="99">
        <f>('08-19 Prod Yearly'!BB13-'08-19 Prod Yearly'!BB12)/'08-19 Prod Yearly'!BB12</f>
        <v>0.10990528377509871</v>
      </c>
      <c r="BC13" s="99">
        <f>('08-19 Prod Yearly'!BC13-'08-19 Prod Yearly'!BC12)/'08-19 Prod Yearly'!BC12</f>
        <v>2.1498154485669763E-2</v>
      </c>
      <c r="BD13" s="99">
        <f>('08-19 Prod Yearly'!BD13-'08-19 Prod Yearly'!BD12)/'08-19 Prod Yearly'!BD12</f>
        <v>-5.7065302863058713E-2</v>
      </c>
      <c r="BE13" s="99">
        <f>('08-19 Prod Yearly'!BE13-'08-19 Prod Yearly'!BE12)/'08-19 Prod Yearly'!BE12</f>
        <v>5.838662954008822E-2</v>
      </c>
      <c r="BF13" s="99">
        <f>('08-19 Prod Yearly'!BF13-'08-19 Prod Yearly'!BF12)/'08-19 Prod Yearly'!BF12</f>
        <v>1.8193303431206193E-2</v>
      </c>
      <c r="BG13" s="99">
        <f>('08-19 Prod Yearly'!BG13-'08-19 Prod Yearly'!BG12)/'08-19 Prod Yearly'!BG12</f>
        <v>4.4816106232587249E-2</v>
      </c>
      <c r="BH13" s="99">
        <f>('08-19 Prod Yearly'!BH13-'08-19 Prod Yearly'!BH12)/'08-19 Prod Yearly'!BH12</f>
        <v>5.3397784262010022E-2</v>
      </c>
      <c r="BI13" s="99">
        <f>('08-19 Prod Yearly'!BI13-'08-19 Prod Yearly'!BI12)/'08-19 Prod Yearly'!BI12</f>
        <v>-3.1691654663553531E-2</v>
      </c>
      <c r="BJ13" s="99">
        <f>('08-19 Prod Yearly'!BJ13-'08-19 Prod Yearly'!BJ12)/'08-19 Prod Yearly'!BJ12</f>
        <v>-4.3471203587159071E-3</v>
      </c>
      <c r="BK13" s="99">
        <f>('08-19 Prod Yearly'!BK13-'08-19 Prod Yearly'!BK12)/'08-19 Prod Yearly'!BK12</f>
        <v>-3.9834047656656657E-2</v>
      </c>
      <c r="BL13" s="99">
        <f>('08-19 Prod Yearly'!BL13-'08-19 Prod Yearly'!BL12)/'08-19 Prod Yearly'!BL12</f>
        <v>-5.9066645947498213E-2</v>
      </c>
      <c r="BM13" s="99">
        <f>('08-19 Prod Yearly'!BM13-'08-19 Prod Yearly'!BM12)/'08-19 Prod Yearly'!BM12</f>
        <v>6.6720958510365167E-3</v>
      </c>
      <c r="BN13" s="99">
        <f>('08-19 Prod Yearly'!BN13-'08-19 Prod Yearly'!BN12)/'08-19 Prod Yearly'!BN12</f>
        <v>9.9185324694253743E-2</v>
      </c>
      <c r="BO13" s="99">
        <f>('08-19 Prod Yearly'!BO13-'08-19 Prod Yearly'!BO12)/'08-19 Prod Yearly'!BO12</f>
        <v>-4.1623673789029314E-2</v>
      </c>
      <c r="BP13" s="99">
        <f>('08-19 Prod Yearly'!BP13-'08-19 Prod Yearly'!BP12)/'08-19 Prod Yearly'!BP12</f>
        <v>-7.8269236786830843E-2</v>
      </c>
      <c r="BQ13" s="99">
        <f>('08-19 Prod Yearly'!BQ13-'08-19 Prod Yearly'!BQ12)/'08-19 Prod Yearly'!BQ12</f>
        <v>9.4992548022338016E-2</v>
      </c>
      <c r="BR13" s="99">
        <f>('08-19 Prod Yearly'!BR13-'08-19 Prod Yearly'!BR12)/'08-19 Prod Yearly'!BR12</f>
        <v>0.14192890029274882</v>
      </c>
    </row>
    <row r="14" spans="1:70" ht="15.75" x14ac:dyDescent="0.25">
      <c r="A14" s="87" t="s">
        <v>486</v>
      </c>
      <c r="B14" s="99">
        <f>('08-19 Prod Yearly'!B14-'08-19 Prod Yearly'!B13)/'08-19 Prod Yearly'!B13</f>
        <v>2.4162531936444603E-2</v>
      </c>
      <c r="C14" s="99">
        <f>('08-19 Prod Yearly'!C14-'08-19 Prod Yearly'!C13)/'08-19 Prod Yearly'!C13</f>
        <v>0.1268709548524623</v>
      </c>
      <c r="D14" s="99">
        <f>('08-19 Prod Yearly'!D14-'08-19 Prod Yearly'!D13)/'08-19 Prod Yearly'!D13</f>
        <v>1.394114105323774E-2</v>
      </c>
      <c r="E14" s="99">
        <f>('08-19 Prod Yearly'!E14-'08-19 Prod Yearly'!E13)/'08-19 Prod Yearly'!E13</f>
        <v>0.13635391239109931</v>
      </c>
      <c r="F14" s="99">
        <f>('08-19 Prod Yearly'!F14-'08-19 Prod Yearly'!F13)/'08-19 Prod Yearly'!F13</f>
        <v>-3.4053683008972907E-2</v>
      </c>
      <c r="G14" s="99">
        <f>('08-19 Prod Yearly'!G14-'08-19 Prod Yearly'!G13)/'08-19 Prod Yearly'!G13</f>
        <v>3.6115342072862923E-3</v>
      </c>
      <c r="H14" s="99">
        <f>('08-19 Prod Yearly'!H14-'08-19 Prod Yearly'!H13)/'08-19 Prod Yearly'!H13</f>
        <v>8.5969599029322216E-3</v>
      </c>
      <c r="I14" s="99">
        <f>('08-19 Prod Yearly'!I14-'08-19 Prod Yearly'!I13)/'08-19 Prod Yearly'!I13</f>
        <v>9.128681184051439E-2</v>
      </c>
      <c r="J14" s="99">
        <f>('08-19 Prod Yearly'!J14-'08-19 Prod Yearly'!J13)/'08-19 Prod Yearly'!J13</f>
        <v>0.13051971818968161</v>
      </c>
      <c r="K14" s="99">
        <f>('08-19 Prod Yearly'!K14-'08-19 Prod Yearly'!K13)/'08-19 Prod Yearly'!K13</f>
        <v>9.1459315562664581E-2</v>
      </c>
      <c r="L14" s="99">
        <f>('08-19 Prod Yearly'!L14-'08-19 Prod Yearly'!L13)/'08-19 Prod Yearly'!L13</f>
        <v>-5.3857108344255521E-2</v>
      </c>
      <c r="M14" s="99">
        <f>('08-19 Prod Yearly'!M14-'08-19 Prod Yearly'!M13)/'08-19 Prod Yearly'!M13</f>
        <v>9.4142812388185726E-2</v>
      </c>
      <c r="N14" s="99">
        <f>('08-19 Prod Yearly'!N14-'08-19 Prod Yearly'!N13)/'08-19 Prod Yearly'!N13</f>
        <v>0.14764913656321471</v>
      </c>
      <c r="O14" s="99">
        <f>('08-19 Prod Yearly'!O14-'08-19 Prod Yearly'!O13)/'08-19 Prod Yearly'!O13</f>
        <v>2.086919245353663E-2</v>
      </c>
      <c r="P14" s="99">
        <f>('08-19 Prod Yearly'!P14-'08-19 Prod Yearly'!P13)/'08-19 Prod Yearly'!P13</f>
        <v>0.15246965329886089</v>
      </c>
      <c r="Q14" s="99">
        <f>('08-19 Prod Yearly'!Q14-'08-19 Prod Yearly'!Q13)/'08-19 Prod Yearly'!Q13</f>
        <v>-8.4406267623271677E-2</v>
      </c>
      <c r="R14" s="99">
        <f>('08-19 Prod Yearly'!R14-'08-19 Prod Yearly'!R13)/'08-19 Prod Yearly'!R13</f>
        <v>-7.2747557685225797E-3</v>
      </c>
      <c r="S14" s="99">
        <f>('08-19 Prod Yearly'!S14-'08-19 Prod Yearly'!S13)/'08-19 Prod Yearly'!S13</f>
        <v>1.0946850085720326E-3</v>
      </c>
      <c r="T14" s="99">
        <f>('08-19 Prod Yearly'!T14-'08-19 Prod Yearly'!T13)/'08-19 Prod Yearly'!T13</f>
        <v>0.23840650008222283</v>
      </c>
      <c r="U14" s="99">
        <f>('08-19 Prod Yearly'!U14-'08-19 Prod Yearly'!U13)/'08-19 Prod Yearly'!U13</f>
        <v>5.0844627497742184E-2</v>
      </c>
      <c r="V14" s="99">
        <f>('08-19 Prod Yearly'!V14-'08-19 Prod Yearly'!V13)/'08-19 Prod Yearly'!V13</f>
        <v>-2.4872357963279185E-3</v>
      </c>
      <c r="W14" s="99">
        <f>('08-19 Prod Yearly'!W14-'08-19 Prod Yearly'!W13)/'08-19 Prod Yearly'!W13</f>
        <v>0.13421915618338273</v>
      </c>
      <c r="X14" s="99">
        <f>('08-19 Prod Yearly'!X14-'08-19 Prod Yearly'!X13)/'08-19 Prod Yearly'!X13</f>
        <v>4.2494832063527367E-2</v>
      </c>
      <c r="Y14" s="99">
        <f>('08-19 Prod Yearly'!Y14-'08-19 Prod Yearly'!Y13)/'08-19 Prod Yearly'!Y13</f>
        <v>-1.425574628128939E-3</v>
      </c>
      <c r="Z14" s="99">
        <f>('08-19 Prod Yearly'!Z14-'08-19 Prod Yearly'!Z13)/'08-19 Prod Yearly'!Z13</f>
        <v>0.13038191399522037</v>
      </c>
      <c r="AA14" s="99">
        <f>('08-19 Prod Yearly'!AA14-'08-19 Prod Yearly'!AA13)/'08-19 Prod Yearly'!AA13</f>
        <v>3.620932575243202E-2</v>
      </c>
      <c r="AB14" s="99">
        <f>('08-19 Prod Yearly'!AB14-'08-19 Prod Yearly'!AB13)/'08-19 Prod Yearly'!AB13</f>
        <v>-1.4951077775441027E-2</v>
      </c>
      <c r="AC14" s="99">
        <f>('08-19 Prod Yearly'!AC14-'08-19 Prod Yearly'!AC13)/'08-19 Prod Yearly'!AC13</f>
        <v>-4.7340939654544778E-2</v>
      </c>
      <c r="AD14" s="99">
        <f>('08-19 Prod Yearly'!AD14-'08-19 Prod Yearly'!AD13)/'08-19 Prod Yearly'!AD13</f>
        <v>0.13131417845191037</v>
      </c>
      <c r="AE14" s="99">
        <f>('08-19 Prod Yearly'!AE14-'08-19 Prod Yearly'!AE13)/'08-19 Prod Yearly'!AE13</f>
        <v>5.9902175806494394E-2</v>
      </c>
      <c r="AF14" s="99">
        <f>('08-19 Prod Yearly'!AF14-'08-19 Prod Yearly'!AF13)/'08-19 Prod Yearly'!AF13</f>
        <v>-6.7861182130500269E-2</v>
      </c>
      <c r="AG14" s="99">
        <f>('08-19 Prod Yearly'!AG14-'08-19 Prod Yearly'!AG13)/'08-19 Prod Yearly'!AG13</f>
        <v>-5.9202822948820011E-2</v>
      </c>
      <c r="AH14" s="99">
        <f>('08-19 Prod Yearly'!AH14-'08-19 Prod Yearly'!AH13)/'08-19 Prod Yearly'!AH13</f>
        <v>2.4309179742632173E-3</v>
      </c>
      <c r="AI14" s="99">
        <f>('08-19 Prod Yearly'!AI14-'08-19 Prod Yearly'!AI13)/'08-19 Prod Yearly'!AI13</f>
        <v>-6.1916447287620968E-2</v>
      </c>
      <c r="AJ14" s="99">
        <f>('08-19 Prod Yearly'!AJ14-'08-19 Prod Yearly'!AJ13)/'08-19 Prod Yearly'!AJ13</f>
        <v>-7.6024405069642198E-2</v>
      </c>
      <c r="AK14" s="99">
        <f>('08-19 Prod Yearly'!AK14-'08-19 Prod Yearly'!AK13)/'08-19 Prod Yearly'!AK13</f>
        <v>0.13217160488660765</v>
      </c>
      <c r="AL14" s="99">
        <f>('08-19 Prod Yearly'!AL14-'08-19 Prod Yearly'!AL13)/'08-19 Prod Yearly'!AL13</f>
        <v>-2.6875746265759708E-2</v>
      </c>
      <c r="AM14" s="99">
        <f>('08-19 Prod Yearly'!AM14-'08-19 Prod Yearly'!AM13)/'08-19 Prod Yearly'!AM13</f>
        <v>6.5496326013587916E-2</v>
      </c>
      <c r="AN14" s="99">
        <f>('08-19 Prod Yearly'!AN14-'08-19 Prod Yearly'!AN13)/'08-19 Prod Yearly'!AN13</f>
        <v>-7.4545994591521461E-2</v>
      </c>
      <c r="AO14" s="99">
        <f>('08-19 Prod Yearly'!AO14-'08-19 Prod Yearly'!AO13)/'08-19 Prod Yearly'!AO13</f>
        <v>-2.4938065958414416E-2</v>
      </c>
      <c r="AP14" s="99">
        <f>('08-19 Prod Yearly'!AP14-'08-19 Prod Yearly'!AP13)/'08-19 Prod Yearly'!AP13</f>
        <v>-8.6502607737821272E-2</v>
      </c>
      <c r="AQ14" s="99">
        <f>('08-19 Prod Yearly'!AQ14-'08-19 Prod Yearly'!AQ13)/'08-19 Prod Yearly'!AQ13</f>
        <v>7.5493715179921997E-2</v>
      </c>
      <c r="AR14" s="99">
        <f>('08-19 Prod Yearly'!AR14-'08-19 Prod Yearly'!AR13)/'08-19 Prod Yearly'!AR13</f>
        <v>-2.0824750791422226E-3</v>
      </c>
      <c r="AS14" s="99">
        <f>('08-19 Prod Yearly'!AS14-'08-19 Prod Yearly'!AS13)/'08-19 Prod Yearly'!AS13</f>
        <v>-6.9530480884704071E-3</v>
      </c>
      <c r="AT14" s="99">
        <f>('08-19 Prod Yearly'!AT14-'08-19 Prod Yearly'!AT13)/'08-19 Prod Yearly'!AT13</f>
        <v>5.0077774022047869E-2</v>
      </c>
      <c r="AU14" s="99">
        <f>('08-19 Prod Yearly'!AU14-'08-19 Prod Yearly'!AU13)/'08-19 Prod Yearly'!AU13</f>
        <v>-7.277342527430232E-2</v>
      </c>
      <c r="AV14" s="99">
        <f>('08-19 Prod Yearly'!AV14-'08-19 Prod Yearly'!AV13)/'08-19 Prod Yearly'!AV13</f>
        <v>-2.3537542483222394E-2</v>
      </c>
      <c r="AW14" s="99">
        <f>('08-19 Prod Yearly'!AW14-'08-19 Prod Yearly'!AW13)/'08-19 Prod Yearly'!AW13</f>
        <v>6.4330575061000029E-3</v>
      </c>
      <c r="AX14" s="99">
        <f>('08-19 Prod Yearly'!AX14-'08-19 Prod Yearly'!AX13)/'08-19 Prod Yearly'!AX13</f>
        <v>4.3311898716079045E-2</v>
      </c>
      <c r="AY14" s="99">
        <f>('08-19 Prod Yearly'!AY14-'08-19 Prod Yearly'!AY13)/'08-19 Prod Yearly'!AY13</f>
        <v>-0.14585527432795373</v>
      </c>
      <c r="AZ14" s="99">
        <f>('08-19 Prod Yearly'!AZ14-'08-19 Prod Yearly'!AZ13)/'08-19 Prod Yearly'!AZ13</f>
        <v>5.3503870282229686E-2</v>
      </c>
      <c r="BA14" s="99">
        <f>('08-19 Prod Yearly'!BA14-'08-19 Prod Yearly'!BA13)/'08-19 Prod Yearly'!BA13</f>
        <v>0.10004821998931959</v>
      </c>
      <c r="BB14" s="99">
        <f>('08-19 Prod Yearly'!BB14-'08-19 Prod Yearly'!BB13)/'08-19 Prod Yearly'!BB13</f>
        <v>9.7283689880375987E-2</v>
      </c>
      <c r="BC14" s="99">
        <f>('08-19 Prod Yearly'!BC14-'08-19 Prod Yearly'!BC13)/'08-19 Prod Yearly'!BC13</f>
        <v>7.6171551157056417E-3</v>
      </c>
      <c r="BD14" s="99">
        <f>('08-19 Prod Yearly'!BD14-'08-19 Prod Yearly'!BD13)/'08-19 Prod Yearly'!BD13</f>
        <v>6.8168463980583821E-2</v>
      </c>
      <c r="BE14" s="99">
        <f>('08-19 Prod Yearly'!BE14-'08-19 Prod Yearly'!BE13)/'08-19 Prod Yearly'!BE13</f>
        <v>-6.5694887878614966E-2</v>
      </c>
      <c r="BF14" s="99">
        <f>('08-19 Prod Yearly'!BF14-'08-19 Prod Yearly'!BF13)/'08-19 Prod Yearly'!BF13</f>
        <v>2.2025592545728778E-2</v>
      </c>
      <c r="BG14" s="99">
        <f>('08-19 Prod Yearly'!BG14-'08-19 Prod Yearly'!BG13)/'08-19 Prod Yearly'!BG13</f>
        <v>4.9485377777169021E-2</v>
      </c>
      <c r="BH14" s="99">
        <f>('08-19 Prod Yearly'!BH14-'08-19 Prod Yearly'!BH13)/'08-19 Prod Yearly'!BH13</f>
        <v>2.1199186944879496E-2</v>
      </c>
      <c r="BI14" s="99">
        <f>('08-19 Prod Yearly'!BI14-'08-19 Prod Yearly'!BI13)/'08-19 Prod Yearly'!BI13</f>
        <v>0.10236590907857705</v>
      </c>
      <c r="BJ14" s="99">
        <f>('08-19 Prod Yearly'!BJ14-'08-19 Prod Yearly'!BJ13)/'08-19 Prod Yearly'!BJ13</f>
        <v>4.166239381328643E-2</v>
      </c>
      <c r="BK14" s="99">
        <f>('08-19 Prod Yearly'!BK14-'08-19 Prod Yearly'!BK13)/'08-19 Prod Yearly'!BK13</f>
        <v>1.0730756445896177E-2</v>
      </c>
      <c r="BL14" s="99">
        <f>('08-19 Prod Yearly'!BL14-'08-19 Prod Yearly'!BL13)/'08-19 Prod Yearly'!BL13</f>
        <v>-9.8651578105328538E-3</v>
      </c>
      <c r="BM14" s="99">
        <f>('08-19 Prod Yearly'!BM14-'08-19 Prod Yearly'!BM13)/'08-19 Prod Yearly'!BM13</f>
        <v>9.2320027476683802E-2</v>
      </c>
      <c r="BN14" s="99">
        <f>('08-19 Prod Yearly'!BN14-'08-19 Prod Yearly'!BN13)/'08-19 Prod Yearly'!BN13</f>
        <v>2.226423088109172E-2</v>
      </c>
      <c r="BO14" s="99">
        <f>('08-19 Prod Yearly'!BO14-'08-19 Prod Yearly'!BO13)/'08-19 Prod Yearly'!BO13</f>
        <v>-1.3228069713236385E-2</v>
      </c>
      <c r="BP14" s="99">
        <f>('08-19 Prod Yearly'!BP14-'08-19 Prod Yearly'!BP13)/'08-19 Prod Yearly'!BP13</f>
        <v>-9.550480774821056E-2</v>
      </c>
      <c r="BQ14" s="99">
        <f>('08-19 Prod Yearly'!BQ14-'08-19 Prod Yearly'!BQ13)/'08-19 Prod Yearly'!BQ13</f>
        <v>2.027006925819054E-2</v>
      </c>
      <c r="BR14" s="99">
        <f>('08-19 Prod Yearly'!BR14-'08-19 Prod Yearly'!BR13)/'08-19 Prod Yearly'!BR13</f>
        <v>7.7367630501663495E-2</v>
      </c>
    </row>
    <row r="15" spans="1:70" ht="15.75" x14ac:dyDescent="0.25">
      <c r="A15" s="87" t="s">
        <v>511</v>
      </c>
      <c r="B15" s="100">
        <f>AVERAGE(B4:B14)</f>
        <v>2.0773665403050333E-2</v>
      </c>
      <c r="C15" s="100">
        <f t="shared" ref="C15:BN15" si="0">AVERAGE(C4:C14)</f>
        <v>2.0417131926347077E-2</v>
      </c>
      <c r="D15" s="100">
        <f t="shared" si="0"/>
        <v>-1.0169198274572893E-2</v>
      </c>
      <c r="E15" s="100">
        <f t="shared" si="0"/>
        <v>-2.4507618057603528E-2</v>
      </c>
      <c r="F15" s="100">
        <f t="shared" si="0"/>
        <v>3.9922064269332383E-2</v>
      </c>
      <c r="G15" s="100">
        <f t="shared" si="0"/>
        <v>1.1098577915179113E-2</v>
      </c>
      <c r="H15" s="100">
        <f t="shared" si="0"/>
        <v>6.1801631808830033E-2</v>
      </c>
      <c r="I15" s="100">
        <f t="shared" si="0"/>
        <v>3.1095273638529763E-2</v>
      </c>
      <c r="J15" s="100">
        <f t="shared" si="0"/>
        <v>0.14114585710075112</v>
      </c>
      <c r="K15" s="100">
        <f t="shared" si="0"/>
        <v>6.2964067019329648E-2</v>
      </c>
      <c r="L15" s="100">
        <f t="shared" si="0"/>
        <v>-6.2911222079459336E-3</v>
      </c>
      <c r="M15" s="100">
        <f t="shared" si="0"/>
        <v>3.7931241922333464E-2</v>
      </c>
      <c r="N15" s="100">
        <f t="shared" si="0"/>
        <v>3.3382692515609241E-2</v>
      </c>
      <c r="O15" s="100">
        <f t="shared" si="0"/>
        <v>4.8880266407189558E-2</v>
      </c>
      <c r="P15" s="100">
        <f t="shared" si="0"/>
        <v>2.8743050926952392E-2</v>
      </c>
      <c r="Q15" s="100">
        <f t="shared" si="0"/>
        <v>3.8660061468889756E-2</v>
      </c>
      <c r="R15" s="100">
        <f t="shared" si="0"/>
        <v>4.3288407195827702E-2</v>
      </c>
      <c r="S15" s="100">
        <f t="shared" si="0"/>
        <v>3.5035246485734951E-2</v>
      </c>
      <c r="T15" s="100">
        <f t="shared" si="0"/>
        <v>1.0839553092409806E-2</v>
      </c>
      <c r="U15" s="100">
        <f t="shared" si="0"/>
        <v>-3.726604658924128E-3</v>
      </c>
      <c r="V15" s="100">
        <f t="shared" si="0"/>
        <v>1.9108247510296671E-2</v>
      </c>
      <c r="W15" s="100">
        <f t="shared" si="0"/>
        <v>2.3897012733527331E-2</v>
      </c>
      <c r="X15" s="100">
        <f t="shared" si="0"/>
        <v>2.9666164588939347E-2</v>
      </c>
      <c r="Y15" s="100">
        <f t="shared" si="0"/>
        <v>2.4775358038980108E-2</v>
      </c>
      <c r="Z15" s="100">
        <f t="shared" si="0"/>
        <v>2.7271842569745866E-2</v>
      </c>
      <c r="AA15" s="100">
        <f t="shared" si="0"/>
        <v>2.6488778636912545E-2</v>
      </c>
      <c r="AB15" s="100">
        <f t="shared" si="0"/>
        <v>1.5925692220744515E-2</v>
      </c>
      <c r="AC15" s="100">
        <f t="shared" si="0"/>
        <v>9.0966360819197734E-2</v>
      </c>
      <c r="AD15" s="100">
        <f t="shared" si="0"/>
        <v>5.5283800499826549E-2</v>
      </c>
      <c r="AE15" s="100">
        <f t="shared" si="0"/>
        <v>4.9535242950442719E-3</v>
      </c>
      <c r="AF15" s="100">
        <f t="shared" si="0"/>
        <v>2.3182457730368623E-2</v>
      </c>
      <c r="AG15" s="100">
        <f t="shared" si="0"/>
        <v>3.7411456640055823E-2</v>
      </c>
      <c r="AH15" s="100">
        <f t="shared" si="0"/>
        <v>1.8163476212168E-2</v>
      </c>
      <c r="AI15" s="100">
        <f t="shared" si="0"/>
        <v>2.3000824418719919E-2</v>
      </c>
      <c r="AJ15" s="100">
        <f t="shared" si="0"/>
        <v>2.5558149527466979E-3</v>
      </c>
      <c r="AK15" s="100">
        <f t="shared" si="0"/>
        <v>1.0103505702673836E-2</v>
      </c>
      <c r="AL15" s="100">
        <f t="shared" si="0"/>
        <v>9.7618430580043297E-3</v>
      </c>
      <c r="AM15" s="100">
        <f t="shared" si="0"/>
        <v>1.1495217853671125E-2</v>
      </c>
      <c r="AN15" s="100">
        <f t="shared" si="0"/>
        <v>-4.5224868537247402E-3</v>
      </c>
      <c r="AO15" s="100">
        <f t="shared" si="0"/>
        <v>3.5347480149362821E-2</v>
      </c>
      <c r="AP15" s="100">
        <f t="shared" si="0"/>
        <v>5.519101360183179E-2</v>
      </c>
      <c r="AQ15" s="100">
        <f t="shared" si="0"/>
        <v>5.9158203873800039E-2</v>
      </c>
      <c r="AR15" s="100">
        <f t="shared" si="0"/>
        <v>9.0650742474389073E-3</v>
      </c>
      <c r="AS15" s="100">
        <f t="shared" si="0"/>
        <v>3.0518404346002514E-2</v>
      </c>
      <c r="AT15" s="100">
        <f t="shared" si="0"/>
        <v>7.2892216201769829E-3</v>
      </c>
      <c r="AU15" s="100">
        <f t="shared" si="0"/>
        <v>-3.2140740895116402E-3</v>
      </c>
      <c r="AV15" s="100">
        <f t="shared" si="0"/>
        <v>-1.8146831034176463E-3</v>
      </c>
      <c r="AW15" s="100">
        <f t="shared" si="0"/>
        <v>2.8922980969181836E-2</v>
      </c>
      <c r="AX15" s="100">
        <f t="shared" si="0"/>
        <v>4.0212326770037173E-2</v>
      </c>
      <c r="AY15" s="100">
        <f t="shared" si="0"/>
        <v>1.2664321444321803E-2</v>
      </c>
      <c r="AZ15" s="100">
        <f t="shared" si="0"/>
        <v>3.7453387104964458E-2</v>
      </c>
      <c r="BA15" s="100">
        <f t="shared" si="0"/>
        <v>3.1286353476113367E-2</v>
      </c>
      <c r="BB15" s="100">
        <f t="shared" si="0"/>
        <v>8.6268700508269541E-2</v>
      </c>
      <c r="BC15" s="100">
        <f t="shared" si="0"/>
        <v>2.1644397265261947E-2</v>
      </c>
      <c r="BD15" s="100">
        <f t="shared" si="0"/>
        <v>3.3721262039875313E-2</v>
      </c>
      <c r="BE15" s="100">
        <f t="shared" si="0"/>
        <v>3.3145985057608934E-2</v>
      </c>
      <c r="BF15" s="100">
        <f t="shared" si="0"/>
        <v>3.6425100872920245E-2</v>
      </c>
      <c r="BG15" s="100">
        <f t="shared" si="0"/>
        <v>1.4456715975068325E-2</v>
      </c>
      <c r="BH15" s="100">
        <f t="shared" si="0"/>
        <v>1.7363882418539443E-2</v>
      </c>
      <c r="BI15" s="100">
        <f t="shared" si="0"/>
        <v>1.6367357019064405E-2</v>
      </c>
      <c r="BJ15" s="100">
        <f t="shared" si="0"/>
        <v>4.2612440816331157E-2</v>
      </c>
      <c r="BK15" s="100">
        <f t="shared" si="0"/>
        <v>1.9805757703090458E-2</v>
      </c>
      <c r="BL15" s="100">
        <f t="shared" si="0"/>
        <v>1.8072373988482677E-2</v>
      </c>
      <c r="BM15" s="100">
        <f t="shared" si="0"/>
        <v>5.6773026273917358E-2</v>
      </c>
      <c r="BN15" s="100">
        <f t="shared" si="0"/>
        <v>2.9871972203398312E-2</v>
      </c>
      <c r="BO15" s="100">
        <f>AVERAGE(BO4:BO14)</f>
        <v>7.9974081509100337E-3</v>
      </c>
      <c r="BP15" s="100">
        <f>AVERAGE(BP4:BP14)</f>
        <v>1.8486600532552997E-2</v>
      </c>
      <c r="BQ15" s="100">
        <f>AVERAGE(BQ4:BQ14)</f>
        <v>4.4576499324782297E-2</v>
      </c>
      <c r="BR15" s="100">
        <f>AVERAGE(BR4:BR14)</f>
        <v>8.9382531384872524E-2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10F4-DB32-4654-B4CF-BADA13D80A6C}">
  <dimension ref="A1:BS4"/>
  <sheetViews>
    <sheetView workbookViewId="0">
      <selection activeCell="E11" sqref="E11"/>
    </sheetView>
  </sheetViews>
  <sheetFormatPr defaultColWidth="14.7109375" defaultRowHeight="15" x14ac:dyDescent="0.25"/>
  <cols>
    <col min="1" max="1" width="23.42578125" style="1" customWidth="1"/>
  </cols>
  <sheetData>
    <row r="1" spans="1:71" ht="15.75" x14ac:dyDescent="0.25">
      <c r="A1" s="82" t="s">
        <v>487</v>
      </c>
      <c r="B1" s="91" t="s">
        <v>488</v>
      </c>
      <c r="C1" s="91" t="s">
        <v>489</v>
      </c>
      <c r="D1" s="91" t="s">
        <v>490</v>
      </c>
      <c r="E1" s="93" t="s">
        <v>491</v>
      </c>
      <c r="F1" s="94" t="s">
        <v>492</v>
      </c>
      <c r="G1" s="92" t="s">
        <v>493</v>
      </c>
      <c r="H1" s="92" t="s">
        <v>494</v>
      </c>
      <c r="I1" s="92" t="s">
        <v>495</v>
      </c>
      <c r="J1" s="91" t="s">
        <v>496</v>
      </c>
      <c r="K1" s="91" t="s">
        <v>497</v>
      </c>
      <c r="L1" s="91" t="s">
        <v>498</v>
      </c>
      <c r="M1" s="92" t="s">
        <v>499</v>
      </c>
      <c r="N1" s="92" t="s">
        <v>500</v>
      </c>
      <c r="O1" s="91" t="s">
        <v>501</v>
      </c>
      <c r="P1" s="91" t="s">
        <v>502</v>
      </c>
      <c r="Q1" s="91" t="s">
        <v>503</v>
      </c>
      <c r="R1" s="92" t="s">
        <v>504</v>
      </c>
      <c r="S1" s="92" t="s">
        <v>505</v>
      </c>
      <c r="T1" s="91" t="s">
        <v>506</v>
      </c>
      <c r="U1" s="91" t="s">
        <v>507</v>
      </c>
      <c r="V1" s="91" t="s">
        <v>267</v>
      </c>
      <c r="W1" s="91" t="s">
        <v>268</v>
      </c>
      <c r="X1" s="91" t="s">
        <v>324</v>
      </c>
      <c r="Y1" s="91" t="s">
        <v>270</v>
      </c>
      <c r="Z1" s="91" t="s">
        <v>325</v>
      </c>
      <c r="AA1" s="91" t="s">
        <v>326</v>
      </c>
      <c r="AB1" s="91" t="s">
        <v>328</v>
      </c>
      <c r="AC1" s="91" t="s">
        <v>272</v>
      </c>
      <c r="AD1" s="91" t="s">
        <v>273</v>
      </c>
      <c r="AE1" s="91" t="s">
        <v>274</v>
      </c>
      <c r="AF1" s="91" t="s">
        <v>329</v>
      </c>
      <c r="AG1" s="91" t="s">
        <v>276</v>
      </c>
      <c r="AH1" s="91" t="s">
        <v>331</v>
      </c>
      <c r="AI1" s="91" t="s">
        <v>333</v>
      </c>
      <c r="AJ1" s="91" t="s">
        <v>334</v>
      </c>
      <c r="AK1" s="91" t="s">
        <v>278</v>
      </c>
      <c r="AL1" s="91" t="s">
        <v>279</v>
      </c>
      <c r="AM1" s="91" t="s">
        <v>280</v>
      </c>
      <c r="AN1" s="91" t="s">
        <v>281</v>
      </c>
      <c r="AO1" s="91" t="s">
        <v>282</v>
      </c>
      <c r="AP1" s="91" t="s">
        <v>284</v>
      </c>
      <c r="AQ1" s="91" t="s">
        <v>285</v>
      </c>
      <c r="AR1" s="91" t="s">
        <v>337</v>
      </c>
      <c r="AS1" s="91" t="s">
        <v>339</v>
      </c>
      <c r="AT1" s="91" t="s">
        <v>288</v>
      </c>
      <c r="AU1" s="91" t="s">
        <v>289</v>
      </c>
      <c r="AV1" s="91" t="s">
        <v>290</v>
      </c>
      <c r="AW1" s="91" t="s">
        <v>291</v>
      </c>
      <c r="AX1" s="91" t="s">
        <v>292</v>
      </c>
      <c r="AY1" s="91" t="s">
        <v>294</v>
      </c>
      <c r="AZ1" s="91" t="s">
        <v>341</v>
      </c>
      <c r="BA1" s="91" t="s">
        <v>342</v>
      </c>
      <c r="BB1" s="91" t="s">
        <v>343</v>
      </c>
      <c r="BC1" s="91" t="s">
        <v>296</v>
      </c>
      <c r="BD1" s="91" t="s">
        <v>344</v>
      </c>
      <c r="BE1" s="91" t="s">
        <v>345</v>
      </c>
      <c r="BF1" s="91" t="s">
        <v>347</v>
      </c>
      <c r="BG1" s="91" t="s">
        <v>298</v>
      </c>
      <c r="BH1" s="91" t="s">
        <v>350</v>
      </c>
      <c r="BI1" s="91" t="s">
        <v>351</v>
      </c>
      <c r="BJ1" s="91" t="s">
        <v>352</v>
      </c>
      <c r="BK1" s="91" t="s">
        <v>300</v>
      </c>
      <c r="BL1" s="91" t="s">
        <v>301</v>
      </c>
      <c r="BM1" s="91" t="s">
        <v>302</v>
      </c>
      <c r="BN1" s="91" t="s">
        <v>303</v>
      </c>
      <c r="BO1" s="91" t="s">
        <v>355</v>
      </c>
      <c r="BP1" s="91" t="s">
        <v>305</v>
      </c>
      <c r="BQ1" s="91" t="s">
        <v>356</v>
      </c>
      <c r="BR1" s="91" t="s">
        <v>508</v>
      </c>
      <c r="BS1" s="86"/>
    </row>
    <row r="2" spans="1:71" ht="150.75" x14ac:dyDescent="0.25">
      <c r="A2" s="82" t="s">
        <v>411</v>
      </c>
      <c r="B2" s="83" t="s">
        <v>412</v>
      </c>
      <c r="C2" s="83" t="s">
        <v>413</v>
      </c>
      <c r="D2" s="83" t="s">
        <v>414</v>
      </c>
      <c r="E2" s="84" t="s">
        <v>415</v>
      </c>
      <c r="F2" s="85" t="s">
        <v>416</v>
      </c>
      <c r="G2" s="83" t="s">
        <v>417</v>
      </c>
      <c r="H2" s="83" t="s">
        <v>418</v>
      </c>
      <c r="I2" s="83" t="s">
        <v>419</v>
      </c>
      <c r="J2" s="83" t="s">
        <v>420</v>
      </c>
      <c r="K2" s="83" t="s">
        <v>145</v>
      </c>
      <c r="L2" s="83" t="s">
        <v>421</v>
      </c>
      <c r="M2" s="83" t="s">
        <v>422</v>
      </c>
      <c r="N2" s="83" t="s">
        <v>423</v>
      </c>
      <c r="O2" s="83" t="s">
        <v>424</v>
      </c>
      <c r="P2" s="83" t="s">
        <v>425</v>
      </c>
      <c r="Q2" s="83" t="s">
        <v>426</v>
      </c>
      <c r="R2" s="83" t="s">
        <v>427</v>
      </c>
      <c r="S2" s="83" t="s">
        <v>428</v>
      </c>
      <c r="T2" s="83" t="s">
        <v>429</v>
      </c>
      <c r="U2" s="83" t="s">
        <v>430</v>
      </c>
      <c r="V2" s="83" t="s">
        <v>431</v>
      </c>
      <c r="W2" s="83" t="s">
        <v>432</v>
      </c>
      <c r="X2" s="83" t="s">
        <v>433</v>
      </c>
      <c r="Y2" s="83" t="s">
        <v>434</v>
      </c>
      <c r="Z2" s="83" t="s">
        <v>435</v>
      </c>
      <c r="AA2" s="83" t="s">
        <v>436</v>
      </c>
      <c r="AB2" s="83" t="s">
        <v>437</v>
      </c>
      <c r="AC2" s="83" t="s">
        <v>180</v>
      </c>
      <c r="AD2" s="83" t="s">
        <v>181</v>
      </c>
      <c r="AE2" s="83" t="s">
        <v>438</v>
      </c>
      <c r="AF2" s="83" t="s">
        <v>439</v>
      </c>
      <c r="AG2" s="83" t="s">
        <v>440</v>
      </c>
      <c r="AH2" s="83" t="s">
        <v>441</v>
      </c>
      <c r="AI2" s="83" t="s">
        <v>442</v>
      </c>
      <c r="AJ2" s="83" t="s">
        <v>443</v>
      </c>
      <c r="AK2" s="83" t="s">
        <v>444</v>
      </c>
      <c r="AL2" s="83" t="s">
        <v>445</v>
      </c>
      <c r="AM2" s="83" t="s">
        <v>446</v>
      </c>
      <c r="AN2" s="83" t="s">
        <v>447</v>
      </c>
      <c r="AO2" s="83" t="s">
        <v>448</v>
      </c>
      <c r="AP2" s="83" t="s">
        <v>449</v>
      </c>
      <c r="AQ2" s="83" t="s">
        <v>450</v>
      </c>
      <c r="AR2" s="83" t="s">
        <v>189</v>
      </c>
      <c r="AS2" s="83" t="s">
        <v>451</v>
      </c>
      <c r="AT2" s="83" t="s">
        <v>452</v>
      </c>
      <c r="AU2" s="83" t="s">
        <v>453</v>
      </c>
      <c r="AV2" s="83" t="s">
        <v>454</v>
      </c>
      <c r="AW2" s="83" t="s">
        <v>455</v>
      </c>
      <c r="AX2" s="83" t="s">
        <v>456</v>
      </c>
      <c r="AY2" s="83" t="s">
        <v>457</v>
      </c>
      <c r="AZ2" s="83" t="s">
        <v>458</v>
      </c>
      <c r="BA2" s="83" t="s">
        <v>459</v>
      </c>
      <c r="BB2" s="83" t="s">
        <v>460</v>
      </c>
      <c r="BC2" s="83" t="s">
        <v>461</v>
      </c>
      <c r="BD2" s="83" t="s">
        <v>462</v>
      </c>
      <c r="BE2" s="83" t="s">
        <v>463</v>
      </c>
      <c r="BF2" s="83" t="s">
        <v>195</v>
      </c>
      <c r="BG2" s="83" t="s">
        <v>197</v>
      </c>
      <c r="BH2" s="83" t="s">
        <v>464</v>
      </c>
      <c r="BI2" s="83" t="s">
        <v>465</v>
      </c>
      <c r="BJ2" s="83" t="s">
        <v>466</v>
      </c>
      <c r="BK2" s="83" t="s">
        <v>467</v>
      </c>
      <c r="BL2" s="83" t="s">
        <v>468</v>
      </c>
      <c r="BM2" s="83" t="s">
        <v>469</v>
      </c>
      <c r="BN2" s="83" t="s">
        <v>470</v>
      </c>
      <c r="BO2" s="83" t="s">
        <v>471</v>
      </c>
      <c r="BP2" s="83" t="s">
        <v>472</v>
      </c>
      <c r="BQ2" s="83" t="s">
        <v>473</v>
      </c>
      <c r="BR2" s="83" t="s">
        <v>474</v>
      </c>
    </row>
    <row r="3" spans="1:71" x14ac:dyDescent="0.25">
      <c r="A3" s="2" t="s">
        <v>513</v>
      </c>
      <c r="B3" s="100">
        <f>'08-19 Prod YoY%'!B15</f>
        <v>2.0773665403050333E-2</v>
      </c>
      <c r="C3" s="100">
        <f>'08-19 Prod YoY%'!C15</f>
        <v>2.0417131926347077E-2</v>
      </c>
      <c r="D3" s="100">
        <f>'08-19 Prod YoY%'!D15</f>
        <v>-1.0169198274572893E-2</v>
      </c>
      <c r="E3" s="100">
        <f>'08-19 Prod YoY%'!E15</f>
        <v>-2.4507618057603528E-2</v>
      </c>
      <c r="F3" s="100">
        <f>'08-19 Prod YoY%'!F15</f>
        <v>3.9922064269332383E-2</v>
      </c>
      <c r="G3" s="100">
        <f>'08-19 Prod YoY%'!G15</f>
        <v>1.1098577915179113E-2</v>
      </c>
      <c r="H3" s="100">
        <f>'08-19 Prod YoY%'!H15</f>
        <v>6.1801631808830033E-2</v>
      </c>
      <c r="I3" s="100">
        <f>'08-19 Prod YoY%'!I15</f>
        <v>3.1095273638529763E-2</v>
      </c>
      <c r="J3" s="100">
        <f>'08-19 Prod YoY%'!J15</f>
        <v>0.14114585710075112</v>
      </c>
      <c r="K3" s="100">
        <f>'08-19 Prod YoY%'!K15</f>
        <v>6.2964067019329648E-2</v>
      </c>
      <c r="L3" s="100">
        <f>'08-19 Prod YoY%'!L15</f>
        <v>-6.2911222079459336E-3</v>
      </c>
      <c r="M3" s="100">
        <f>'08-19 Prod YoY%'!M15</f>
        <v>3.7931241922333464E-2</v>
      </c>
      <c r="N3" s="100">
        <f>'08-19 Prod YoY%'!N15</f>
        <v>3.3382692515609241E-2</v>
      </c>
      <c r="O3" s="100">
        <f>'08-19 Prod YoY%'!O15</f>
        <v>4.8880266407189558E-2</v>
      </c>
      <c r="P3" s="100">
        <f>'08-19 Prod YoY%'!P15</f>
        <v>2.8743050926952392E-2</v>
      </c>
      <c r="Q3" s="100">
        <f>'08-19 Prod YoY%'!Q15</f>
        <v>3.8660061468889756E-2</v>
      </c>
      <c r="R3" s="100">
        <f>'08-19 Prod YoY%'!R15</f>
        <v>4.3288407195827702E-2</v>
      </c>
      <c r="S3" s="100">
        <f>'08-19 Prod YoY%'!S15</f>
        <v>3.5035246485734951E-2</v>
      </c>
      <c r="T3" s="100">
        <f>'08-19 Prod YoY%'!T15</f>
        <v>1.0839553092409806E-2</v>
      </c>
      <c r="U3" s="100">
        <f>'08-19 Prod YoY%'!U15</f>
        <v>-3.726604658924128E-3</v>
      </c>
      <c r="V3" s="100">
        <f>'08-19 Prod YoY%'!V15</f>
        <v>1.9108247510296671E-2</v>
      </c>
      <c r="W3" s="100">
        <f>'08-19 Prod YoY%'!W15</f>
        <v>2.3897012733527331E-2</v>
      </c>
      <c r="X3" s="100">
        <f>'08-19 Prod YoY%'!X15</f>
        <v>2.9666164588939347E-2</v>
      </c>
      <c r="Y3" s="100">
        <f>'08-19 Prod YoY%'!Y15</f>
        <v>2.4775358038980108E-2</v>
      </c>
      <c r="Z3" s="100">
        <f>'08-19 Prod YoY%'!Z15</f>
        <v>2.7271842569745866E-2</v>
      </c>
      <c r="AA3" s="100">
        <f>'08-19 Prod YoY%'!AA15</f>
        <v>2.6488778636912545E-2</v>
      </c>
      <c r="AB3" s="100">
        <f>'08-19 Prod YoY%'!AB15</f>
        <v>1.5925692220744515E-2</v>
      </c>
      <c r="AC3" s="100">
        <f>'08-19 Prod YoY%'!AC15</f>
        <v>9.0966360819197734E-2</v>
      </c>
      <c r="AD3" s="100">
        <f>'08-19 Prod YoY%'!AD15</f>
        <v>5.5283800499826549E-2</v>
      </c>
      <c r="AE3" s="100">
        <f>'08-19 Prod YoY%'!AE15</f>
        <v>4.9535242950442719E-3</v>
      </c>
      <c r="AF3" s="100">
        <f>'08-19 Prod YoY%'!AF15</f>
        <v>2.3182457730368623E-2</v>
      </c>
      <c r="AG3" s="100">
        <f>'08-19 Prod YoY%'!AG15</f>
        <v>3.7411456640055823E-2</v>
      </c>
      <c r="AH3" s="100">
        <f>'08-19 Prod YoY%'!AH15</f>
        <v>1.8163476212168E-2</v>
      </c>
      <c r="AI3" s="100">
        <f>'08-19 Prod YoY%'!AI15</f>
        <v>2.3000824418719919E-2</v>
      </c>
      <c r="AJ3" s="100">
        <f>'08-19 Prod YoY%'!AJ15</f>
        <v>2.5558149527466979E-3</v>
      </c>
      <c r="AK3" s="100">
        <f>'08-19 Prod YoY%'!AK15</f>
        <v>1.0103505702673836E-2</v>
      </c>
      <c r="AL3" s="100">
        <f>'08-19 Prod YoY%'!AL15</f>
        <v>9.7618430580043297E-3</v>
      </c>
      <c r="AM3" s="100">
        <f>'08-19 Prod YoY%'!AM15</f>
        <v>1.1495217853671125E-2</v>
      </c>
      <c r="AN3" s="100">
        <f>'08-19 Prod YoY%'!AN15</f>
        <v>-4.5224868537247402E-3</v>
      </c>
      <c r="AO3" s="100">
        <f>'08-19 Prod YoY%'!AO15</f>
        <v>3.5347480149362821E-2</v>
      </c>
      <c r="AP3" s="100">
        <f>'08-19 Prod YoY%'!AP15</f>
        <v>5.519101360183179E-2</v>
      </c>
      <c r="AQ3" s="100">
        <f>'08-19 Prod YoY%'!AQ15</f>
        <v>5.9158203873800039E-2</v>
      </c>
      <c r="AR3" s="100">
        <f>'08-19 Prod YoY%'!AR15</f>
        <v>9.0650742474389073E-3</v>
      </c>
      <c r="AS3" s="100">
        <f>'08-19 Prod YoY%'!AS15</f>
        <v>3.0518404346002514E-2</v>
      </c>
      <c r="AT3" s="100">
        <f>'08-19 Prod YoY%'!AT15</f>
        <v>7.2892216201769829E-3</v>
      </c>
      <c r="AU3" s="100">
        <f>'08-19 Prod YoY%'!AU15</f>
        <v>-3.2140740895116402E-3</v>
      </c>
      <c r="AV3" s="100">
        <f>'08-19 Prod YoY%'!AV15</f>
        <v>-1.8146831034176463E-3</v>
      </c>
      <c r="AW3" s="100">
        <f>'08-19 Prod YoY%'!AW15</f>
        <v>2.8922980969181836E-2</v>
      </c>
      <c r="AX3" s="100">
        <f>'08-19 Prod YoY%'!AX15</f>
        <v>4.0212326770037173E-2</v>
      </c>
      <c r="AY3" s="100">
        <f>'08-19 Prod YoY%'!AY15</f>
        <v>1.2664321444321803E-2</v>
      </c>
      <c r="AZ3" s="100">
        <f>'08-19 Prod YoY%'!AZ15</f>
        <v>3.7453387104964458E-2</v>
      </c>
      <c r="BA3" s="100">
        <f>'08-19 Prod YoY%'!BA15</f>
        <v>3.1286353476113367E-2</v>
      </c>
      <c r="BB3" s="100">
        <f>'08-19 Prod YoY%'!BB15</f>
        <v>8.6268700508269541E-2</v>
      </c>
      <c r="BC3" s="100">
        <f>'08-19 Prod YoY%'!BC15</f>
        <v>2.1644397265261947E-2</v>
      </c>
      <c r="BD3" s="100">
        <f>'08-19 Prod YoY%'!BD15</f>
        <v>3.3721262039875313E-2</v>
      </c>
      <c r="BE3" s="100">
        <f>'08-19 Prod YoY%'!BE15</f>
        <v>3.3145985057608934E-2</v>
      </c>
      <c r="BF3" s="100">
        <f>'08-19 Prod YoY%'!BF15</f>
        <v>3.6425100872920245E-2</v>
      </c>
      <c r="BG3" s="100">
        <f>'08-19 Prod YoY%'!BG15</f>
        <v>1.4456715975068325E-2</v>
      </c>
      <c r="BH3" s="100">
        <f>'08-19 Prod YoY%'!BH15</f>
        <v>1.7363882418539443E-2</v>
      </c>
      <c r="BI3" s="100">
        <f>'08-19 Prod YoY%'!BI15</f>
        <v>1.6367357019064405E-2</v>
      </c>
      <c r="BJ3" s="100">
        <f>'08-19 Prod YoY%'!BJ15</f>
        <v>4.2612440816331157E-2</v>
      </c>
      <c r="BK3" s="100">
        <f>'08-19 Prod YoY%'!BK15</f>
        <v>1.9805757703090458E-2</v>
      </c>
      <c r="BL3" s="100">
        <f>'08-19 Prod YoY%'!BL15</f>
        <v>1.8072373988482677E-2</v>
      </c>
      <c r="BM3" s="100">
        <f>'08-19 Prod YoY%'!BM15</f>
        <v>5.6773026273917358E-2</v>
      </c>
      <c r="BN3" s="100">
        <f>'08-19 Prod YoY%'!BN15</f>
        <v>2.9871972203398312E-2</v>
      </c>
      <c r="BO3" s="100">
        <f>'08-19 Prod YoY%'!BO15</f>
        <v>7.9974081509100337E-3</v>
      </c>
      <c r="BP3" s="100">
        <f>'08-19 Prod YoY%'!BP15</f>
        <v>1.8486600532552997E-2</v>
      </c>
      <c r="BQ3" s="100">
        <f>'08-19 Prod YoY%'!BQ15</f>
        <v>4.4576499324782297E-2</v>
      </c>
      <c r="BR3" s="100">
        <f>'08-19 Prod YoY%'!BR15</f>
        <v>8.9382531384872524E-2</v>
      </c>
    </row>
    <row r="4" spans="1:71" x14ac:dyDescent="0.25">
      <c r="A4" s="2" t="s">
        <v>514</v>
      </c>
      <c r="B4" s="101">
        <f>'08-19 Mean YoY%'!B15</f>
        <v>1.9733621859170516E-2</v>
      </c>
      <c r="C4" s="101">
        <f>'08-19 Mean YoY%'!G15</f>
        <v>1.5487377550219804E-2</v>
      </c>
      <c r="D4" s="101">
        <f>'08-19 Mean YoY%'!K15</f>
        <v>1.9031735438162344E-2</v>
      </c>
      <c r="E4" s="101" t="e">
        <f>INDEX('08-19 Mean YoY%'!E15:DO15,MATCH('Prod Comp YoY%'!E1,'08-19 Mean YoY%'!E1:DO1,))</f>
        <v>#N/A</v>
      </c>
      <c r="F4" s="101" t="e">
        <f>INDEX('08-19 Mean YoY%'!F15:DP15,MATCH('Prod Comp YoY%'!F1,'08-19 Mean YoY%'!F1:DP1,))</f>
        <v>#N/A</v>
      </c>
      <c r="G4" s="101" t="e">
        <f>INDEX('08-19 Mean YoY%'!G15:DQ15,MATCH('Prod Comp YoY%'!G1,'08-19 Mean YoY%'!G1:DQ1,))</f>
        <v>#N/A</v>
      </c>
      <c r="H4" s="101" t="e">
        <f>INDEX('08-19 Mean YoY%'!H15:DR15,MATCH('Prod Comp YoY%'!H1,'08-19 Mean YoY%'!H1:DR1,))</f>
        <v>#N/A</v>
      </c>
      <c r="I4" s="101" t="e">
        <f>INDEX('08-19 Mean YoY%'!I15:DS15,MATCH('Prod Comp YoY%'!I1,'08-19 Mean YoY%'!I1:DS1,))</f>
        <v>#N/A</v>
      </c>
      <c r="J4" s="101">
        <f>'08-19 Mean YoY%'!AA15</f>
        <v>2.3977625091764639E-3</v>
      </c>
      <c r="K4" s="101">
        <f>'08-19 Mean YoY%'!AB15</f>
        <v>2.2150346671491392E-2</v>
      </c>
      <c r="L4" s="101">
        <f>'08-19 Mean YoY%'!AC15</f>
        <v>2.0717616764460857E-2</v>
      </c>
      <c r="M4" s="101" t="e">
        <f>INDEX('08-19 Mean YoY%'!M15:DW15,MATCH('Prod Comp YoY%'!M1,'08-19 Mean YoY%'!M1:DW1,))</f>
        <v>#N/A</v>
      </c>
      <c r="N4" s="101" t="e">
        <f>INDEX('08-19 Mean YoY%'!N15:DX15,MATCH('Prod Comp YoY%'!N1,'08-19 Mean YoY%'!N1:DX1,))</f>
        <v>#N/A</v>
      </c>
      <c r="O4" s="101">
        <f>'08-19 Mean YoY%'!AH15</f>
        <v>1.4066001100826619E-2</v>
      </c>
      <c r="P4" s="101">
        <f>'08-19 Mean YoY%'!AI15</f>
        <v>1.7347265172637939E-2</v>
      </c>
      <c r="Q4" s="101">
        <f>'08-19 Mean YoY%'!AJ15</f>
        <v>2.7067964993718708E-2</v>
      </c>
      <c r="R4" s="101" t="e">
        <f>INDEX('08-19 Mean YoY%'!R15:EB15,MATCH('Prod Comp YoY%'!R1,'08-19 Mean YoY%'!R1:EB1,))</f>
        <v>#N/A</v>
      </c>
      <c r="S4" s="101" t="e">
        <f>INDEX('08-19 Mean YoY%'!S15:EC15,MATCH('Prod Comp YoY%'!S1,'08-19 Mean YoY%'!S1:EC1,))</f>
        <v>#N/A</v>
      </c>
      <c r="T4" s="101">
        <f>'08-19 Mean YoY%'!AQ15</f>
        <v>1.7665761777589273E-2</v>
      </c>
      <c r="U4" s="101">
        <f>'08-19 Mean YoY%'!AR15</f>
        <v>2.3219471189369786E-2</v>
      </c>
      <c r="V4" s="101">
        <f>INDEX('08-19 Mean YoY%'!V15:EF15,MATCH('Prod Comp YoY%'!V1,'08-19 Mean YoY%'!V1:EF1,))</f>
        <v>2.603364405226424E-2</v>
      </c>
      <c r="W4" s="101">
        <f>INDEX('08-19 Mean YoY%'!W15:EG15,MATCH('Prod Comp YoY%'!W1,'08-19 Mean YoY%'!W1:EG1,))</f>
        <v>2.1524077871195438E-2</v>
      </c>
      <c r="X4" s="101">
        <f>INDEX('08-19 Mean YoY%'!X15:EH15,MATCH('Prod Comp YoY%'!X1,'08-19 Mean YoY%'!X1:EH1,))</f>
        <v>1.7601148892363052E-2</v>
      </c>
      <c r="Y4" s="101">
        <f>INDEX('08-19 Mean YoY%'!Y15:EI15,MATCH('Prod Comp YoY%'!Y1,'08-19 Mean YoY%'!Y1:EI1,))</f>
        <v>1.7908840871721995E-2</v>
      </c>
      <c r="Z4" s="101">
        <f>INDEX('08-19 Mean YoY%'!Z15:EJ15,MATCH('Prod Comp YoY%'!Z1,'08-19 Mean YoY%'!Z1:EJ1,))</f>
        <v>2.0632310148135481E-2</v>
      </c>
      <c r="AA4" s="101">
        <f>INDEX('08-19 Mean YoY%'!AA15:EK15,MATCH('Prod Comp YoY%'!AA1,'08-19 Mean YoY%'!AA1:EK1,))</f>
        <v>2.4587814504394935E-2</v>
      </c>
      <c r="AB4" s="101">
        <f>INDEX('08-19 Mean YoY%'!AB15:EL15,MATCH('Prod Comp YoY%'!AB1,'08-19 Mean YoY%'!AB1:EL1,))</f>
        <v>2.7731459753614688E-2</v>
      </c>
      <c r="AC4" s="101">
        <f>INDEX('08-19 Mean YoY%'!AC15:EM15,MATCH('Prod Comp YoY%'!AC1,'08-19 Mean YoY%'!AC1:EM1,))</f>
        <v>4.0390077110248702E-2</v>
      </c>
      <c r="AD4" s="101">
        <f>INDEX('08-19 Mean YoY%'!AD15:EN15,MATCH('Prod Comp YoY%'!AD1,'08-19 Mean YoY%'!AD1:EN1,))</f>
        <v>7.1273789201745453E-3</v>
      </c>
      <c r="AE4" s="101">
        <f>INDEX('08-19 Mean YoY%'!AE15:EO15,MATCH('Prod Comp YoY%'!AE1,'08-19 Mean YoY%'!AE1:EO1,))</f>
        <v>2.6439849893520165E-2</v>
      </c>
      <c r="AF4" s="101">
        <f>INDEX('08-19 Mean YoY%'!AF15:EP15,MATCH('Prod Comp YoY%'!AF1,'08-19 Mean YoY%'!AF1:EP1,))</f>
        <v>2.8725083416671224E-2</v>
      </c>
      <c r="AG4" s="101">
        <f>INDEX('08-19 Mean YoY%'!AG15:EQ15,MATCH('Prod Comp YoY%'!AG1,'08-19 Mean YoY%'!AG1:EQ1,))</f>
        <v>1.8854538613370633E-2</v>
      </c>
      <c r="AH4" s="101">
        <f>INDEX('08-19 Mean YoY%'!AH15:ER15,MATCH('Prod Comp YoY%'!AH1,'08-19 Mean YoY%'!AH1:ER1,))</f>
        <v>2.5954637375542121E-2</v>
      </c>
      <c r="AI4" s="101">
        <f>INDEX('08-19 Mean YoY%'!AI15:ES15,MATCH('Prod Comp YoY%'!AI1,'08-19 Mean YoY%'!AI1:ES1,))</f>
        <v>1.951373548174112E-2</v>
      </c>
      <c r="AJ4" s="101">
        <f>INDEX('08-19 Mean YoY%'!AJ15:ET15,MATCH('Prod Comp YoY%'!AJ1,'08-19 Mean YoY%'!AJ1:ET1,))</f>
        <v>6.6276964160653928E-3</v>
      </c>
      <c r="AK4" s="101">
        <f>INDEX('08-19 Mean YoY%'!AK15:EU15,MATCH('Prod Comp YoY%'!AK1,'08-19 Mean YoY%'!AK1:EU1,))</f>
        <v>3.3764159917892854E-2</v>
      </c>
      <c r="AL4" s="101">
        <f>INDEX('08-19 Mean YoY%'!AL15:EV15,MATCH('Prod Comp YoY%'!AL1,'08-19 Mean YoY%'!AL1:EV1,))</f>
        <v>1.3412613074996664E-2</v>
      </c>
      <c r="AM4" s="101">
        <f>INDEX('08-19 Mean YoY%'!AM15:EW15,MATCH('Prod Comp YoY%'!AM1,'08-19 Mean YoY%'!AM1:EW1,))</f>
        <v>1.1922720726998699E-2</v>
      </c>
      <c r="AN4" s="101">
        <f>INDEX('08-19 Mean YoY%'!AN15:EX15,MATCH('Prod Comp YoY%'!AN1,'08-19 Mean YoY%'!AN1:EX1,))</f>
        <v>2.0777201353485555E-2</v>
      </c>
      <c r="AO4" s="101">
        <f>INDEX('08-19 Mean YoY%'!AO15:EY15,MATCH('Prod Comp YoY%'!AO1,'08-19 Mean YoY%'!AO1:EY1,))</f>
        <v>3.4833563708363414E-2</v>
      </c>
      <c r="AP4" s="101">
        <f>INDEX('08-19 Mean YoY%'!AP15:EZ15,MATCH('Prod Comp YoY%'!AP1,'08-19 Mean YoY%'!AP1:EZ1,))</f>
        <v>1.5426270644846219E-2</v>
      </c>
      <c r="AQ4" s="101">
        <f>INDEX('08-19 Mean YoY%'!AQ15:FA15,MATCH('Prod Comp YoY%'!AQ1,'08-19 Mean YoY%'!AQ1:FA1,))</f>
        <v>1.7536211720435655E-2</v>
      </c>
      <c r="AR4" s="101">
        <f>INDEX('08-19 Mean YoY%'!AR15:FB15,MATCH('Prod Comp YoY%'!AR1,'08-19 Mean YoY%'!AR1:FB1,))</f>
        <v>1.2190104833164746E-2</v>
      </c>
      <c r="AS4" s="101">
        <f>INDEX('08-19 Mean YoY%'!AS15:FC15,MATCH('Prod Comp YoY%'!AS1,'08-19 Mean YoY%'!AS1:FC1,))</f>
        <v>1.5842429359516637E-2</v>
      </c>
      <c r="AT4" s="101">
        <f>INDEX('08-19 Mean YoY%'!AT15:FD15,MATCH('Prod Comp YoY%'!AT1,'08-19 Mean YoY%'!AT1:FD1,))</f>
        <v>1.0304308899733758E-2</v>
      </c>
      <c r="AU4" s="101">
        <f>INDEX('08-19 Mean YoY%'!AU15:FE15,MATCH('Prod Comp YoY%'!AU1,'08-19 Mean YoY%'!AU1:FE1,))</f>
        <v>2.088138407057652E-2</v>
      </c>
      <c r="AV4" s="101">
        <f>INDEX('08-19 Mean YoY%'!AV15:FF15,MATCH('Prod Comp YoY%'!AV1,'08-19 Mean YoY%'!AV1:FF1,))</f>
        <v>1.6806438594132684E-2</v>
      </c>
      <c r="AW4" s="101">
        <f>INDEX('08-19 Mean YoY%'!AW15:FG15,MATCH('Prod Comp YoY%'!AW1,'08-19 Mean YoY%'!AW1:FG1,))</f>
        <v>1.0878514432603769E-2</v>
      </c>
      <c r="AX4" s="101">
        <f>INDEX('08-19 Mean YoY%'!AX15:FH15,MATCH('Prod Comp YoY%'!AX1,'08-19 Mean YoY%'!AX1:FH1,))</f>
        <v>1.7209524766933295E-2</v>
      </c>
      <c r="AY4" s="101">
        <f>INDEX('08-19 Mean YoY%'!AY15:FI15,MATCH('Prod Comp YoY%'!AY1,'08-19 Mean YoY%'!AY1:FI1,))</f>
        <v>2.9358186538496721E-2</v>
      </c>
      <c r="AZ4" s="101">
        <f>INDEX('08-19 Mean YoY%'!AZ15:FJ15,MATCH('Prod Comp YoY%'!AZ1,'08-19 Mean YoY%'!AZ1:FJ1,))</f>
        <v>3.3247970025470128E-2</v>
      </c>
      <c r="BA4" s="101">
        <f>INDEX('08-19 Mean YoY%'!BA15:FK15,MATCH('Prod Comp YoY%'!BA1,'08-19 Mean YoY%'!BA1:FK1,))</f>
        <v>2.2630650181637138E-2</v>
      </c>
      <c r="BB4" s="101">
        <f>INDEX('08-19 Mean YoY%'!BB15:FL15,MATCH('Prod Comp YoY%'!BB1,'08-19 Mean YoY%'!BB1:FL1,))</f>
        <v>3.0515845734670619E-2</v>
      </c>
      <c r="BC4" s="101">
        <f>INDEX('08-19 Mean YoY%'!BC15:FM15,MATCH('Prod Comp YoY%'!BC1,'08-19 Mean YoY%'!BC1:FM1,))</f>
        <v>3.0373773296006355E-2</v>
      </c>
      <c r="BD4" s="101">
        <f>INDEX('08-19 Mean YoY%'!BD15:FN15,MATCH('Prod Comp YoY%'!BD1,'08-19 Mean YoY%'!BD1:FN1,))</f>
        <v>3.0245577186598538E-2</v>
      </c>
      <c r="BE4" s="101">
        <f>INDEX('08-19 Mean YoY%'!BE15:FO15,MATCH('Prod Comp YoY%'!BE1,'08-19 Mean YoY%'!BE1:FO1,))</f>
        <v>1.5484544621604002E-2</v>
      </c>
      <c r="BF4" s="101">
        <f>INDEX('08-19 Mean YoY%'!BF15:FP15,MATCH('Prod Comp YoY%'!BF1,'08-19 Mean YoY%'!BF1:FP1,))</f>
        <v>1.8929963306255078E-2</v>
      </c>
      <c r="BG4" s="101">
        <f>INDEX('08-19 Mean YoY%'!BG15:FQ15,MATCH('Prod Comp YoY%'!BG1,'08-19 Mean YoY%'!BG1:FQ1,))</f>
        <v>2.0679338077236386E-2</v>
      </c>
      <c r="BH4" s="101">
        <f>INDEX('08-19 Mean YoY%'!BH15:FR15,MATCH('Prod Comp YoY%'!BH1,'08-19 Mean YoY%'!BH1:FR1,))</f>
        <v>2.0427469092168592E-2</v>
      </c>
      <c r="BI4" s="101">
        <f>INDEX('08-19 Mean YoY%'!BI15:FS15,MATCH('Prod Comp YoY%'!BI1,'08-19 Mean YoY%'!BI1:FS1,))</f>
        <v>1.7052247701740252E-2</v>
      </c>
      <c r="BJ4" s="101">
        <f>INDEX('08-19 Mean YoY%'!BJ15:FT15,MATCH('Prod Comp YoY%'!BJ1,'08-19 Mean YoY%'!BJ1:FT1,))</f>
        <v>1.6298555530592392E-2</v>
      </c>
      <c r="BK4" s="101">
        <f>INDEX('08-19 Mean YoY%'!BK15:FU15,MATCH('Prod Comp YoY%'!BK1,'08-19 Mean YoY%'!BK1:FU1,))</f>
        <v>3.890967504407665E-2</v>
      </c>
      <c r="BL4" s="101">
        <f>INDEX('08-19 Mean YoY%'!BL15:FV15,MATCH('Prod Comp YoY%'!BL1,'08-19 Mean YoY%'!BL1:FV1,))</f>
        <v>2.1429089372929425E-2</v>
      </c>
      <c r="BM4" s="101">
        <f>INDEX('08-19 Mean YoY%'!BM15:FW15,MATCH('Prod Comp YoY%'!BM1,'08-19 Mean YoY%'!BM1:FW1,))</f>
        <v>2.4388973993291388E-2</v>
      </c>
      <c r="BN4" s="101">
        <f>INDEX('08-19 Mean YoY%'!BN15:FX15,MATCH('Prod Comp YoY%'!BN1,'08-19 Mean YoY%'!BN1:FX1,))</f>
        <v>3.5498807804369877E-2</v>
      </c>
      <c r="BO4" s="101">
        <f>INDEX('08-19 Mean YoY%'!BO15:FY15,MATCH('Prod Comp YoY%'!BO1,'08-19 Mean YoY%'!BO1:FY1,))</f>
        <v>1.8347997425482078E-2</v>
      </c>
      <c r="BP4" s="101">
        <f>INDEX('08-19 Mean YoY%'!BP15:FZ15,MATCH('Prod Comp YoY%'!BP1,'08-19 Mean YoY%'!BP1:FZ1,))</f>
        <v>2.0121813043004637E-2</v>
      </c>
      <c r="BQ4" s="101">
        <f>INDEX('08-19 Mean YoY%'!BQ15:GA15,MATCH('Prod Comp YoY%'!BQ1,'08-19 Mean YoY%'!BQ1:GA1,))</f>
        <v>1.4791820892748209E-2</v>
      </c>
      <c r="BR4" s="101">
        <f>'08-19 Mean YoY%'!DJ15</f>
        <v>1.3837399635508497E-2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A96C-8ACA-45D5-AF06-1AE11E06B3DA}">
  <dimension ref="A1:BJ21"/>
  <sheetViews>
    <sheetView tabSelected="1" topLeftCell="A12" zoomScale="85" zoomScaleNormal="85" workbookViewId="0">
      <selection activeCell="B23" sqref="B23"/>
    </sheetView>
  </sheetViews>
  <sheetFormatPr defaultColWidth="14.7109375" defaultRowHeight="15" x14ac:dyDescent="0.25"/>
  <cols>
    <col min="1" max="1" width="23.42578125" style="1" customWidth="1"/>
    <col min="2" max="2" width="14.7109375" customWidth="1"/>
  </cols>
  <sheetData>
    <row r="1" spans="1:62" ht="15.75" x14ac:dyDescent="0.25">
      <c r="A1" s="82" t="s">
        <v>487</v>
      </c>
      <c r="B1" s="91" t="s">
        <v>488</v>
      </c>
      <c r="C1" s="91" t="s">
        <v>489</v>
      </c>
      <c r="D1" s="91" t="s">
        <v>490</v>
      </c>
      <c r="E1" s="91" t="s">
        <v>496</v>
      </c>
      <c r="F1" s="91" t="s">
        <v>497</v>
      </c>
      <c r="G1" s="91" t="s">
        <v>498</v>
      </c>
      <c r="H1" s="91" t="s">
        <v>501</v>
      </c>
      <c r="I1" s="91" t="s">
        <v>502</v>
      </c>
      <c r="J1" s="91" t="s">
        <v>503</v>
      </c>
      <c r="K1" s="91" t="s">
        <v>506</v>
      </c>
      <c r="L1" s="91" t="s">
        <v>507</v>
      </c>
      <c r="M1" s="91" t="s">
        <v>267</v>
      </c>
      <c r="N1" s="91" t="s">
        <v>268</v>
      </c>
      <c r="O1" s="91" t="s">
        <v>324</v>
      </c>
      <c r="P1" s="91" t="s">
        <v>270</v>
      </c>
      <c r="Q1" s="91" t="s">
        <v>325</v>
      </c>
      <c r="R1" s="91" t="s">
        <v>326</v>
      </c>
      <c r="S1" s="91" t="s">
        <v>328</v>
      </c>
      <c r="T1" s="91" t="s">
        <v>272</v>
      </c>
      <c r="U1" s="91" t="s">
        <v>273</v>
      </c>
      <c r="V1" s="91" t="s">
        <v>274</v>
      </c>
      <c r="W1" s="91" t="s">
        <v>329</v>
      </c>
      <c r="X1" s="91" t="s">
        <v>276</v>
      </c>
      <c r="Y1" s="91" t="s">
        <v>331</v>
      </c>
      <c r="Z1" s="91" t="s">
        <v>333</v>
      </c>
      <c r="AA1" s="91" t="s">
        <v>334</v>
      </c>
      <c r="AB1" s="91" t="s">
        <v>278</v>
      </c>
      <c r="AC1" s="91" t="s">
        <v>279</v>
      </c>
      <c r="AD1" s="91" t="s">
        <v>280</v>
      </c>
      <c r="AE1" s="91" t="s">
        <v>281</v>
      </c>
      <c r="AF1" s="91" t="s">
        <v>282</v>
      </c>
      <c r="AG1" s="91" t="s">
        <v>284</v>
      </c>
      <c r="AH1" s="91" t="s">
        <v>285</v>
      </c>
      <c r="AI1" s="91" t="s">
        <v>337</v>
      </c>
      <c r="AJ1" s="91" t="s">
        <v>339</v>
      </c>
      <c r="AK1" s="91" t="s">
        <v>288</v>
      </c>
      <c r="AL1" s="91" t="s">
        <v>289</v>
      </c>
      <c r="AM1" s="91" t="s">
        <v>290</v>
      </c>
      <c r="AN1" s="91" t="s">
        <v>291</v>
      </c>
      <c r="AO1" s="91" t="s">
        <v>292</v>
      </c>
      <c r="AP1" s="91" t="s">
        <v>294</v>
      </c>
      <c r="AQ1" s="91" t="s">
        <v>341</v>
      </c>
      <c r="AR1" s="91" t="s">
        <v>342</v>
      </c>
      <c r="AS1" s="91" t="s">
        <v>343</v>
      </c>
      <c r="AT1" s="91" t="s">
        <v>296</v>
      </c>
      <c r="AU1" s="91" t="s">
        <v>344</v>
      </c>
      <c r="AV1" s="91" t="s">
        <v>345</v>
      </c>
      <c r="AW1" s="91" t="s">
        <v>347</v>
      </c>
      <c r="AX1" s="91" t="s">
        <v>298</v>
      </c>
      <c r="AY1" s="91" t="s">
        <v>350</v>
      </c>
      <c r="AZ1" s="91" t="s">
        <v>351</v>
      </c>
      <c r="BA1" s="91" t="s">
        <v>352</v>
      </c>
      <c r="BB1" s="91" t="s">
        <v>300</v>
      </c>
      <c r="BC1" s="91" t="s">
        <v>301</v>
      </c>
      <c r="BD1" s="91" t="s">
        <v>302</v>
      </c>
      <c r="BE1" s="91" t="s">
        <v>303</v>
      </c>
      <c r="BF1" s="91" t="s">
        <v>355</v>
      </c>
      <c r="BG1" s="91" t="s">
        <v>305</v>
      </c>
      <c r="BH1" s="91" t="s">
        <v>356</v>
      </c>
      <c r="BI1" s="91" t="s">
        <v>508</v>
      </c>
      <c r="BJ1" s="86"/>
    </row>
    <row r="2" spans="1:62" ht="150.75" x14ac:dyDescent="0.25">
      <c r="A2" s="82" t="s">
        <v>411</v>
      </c>
      <c r="B2" s="83" t="s">
        <v>412</v>
      </c>
      <c r="C2" s="83" t="s">
        <v>413</v>
      </c>
      <c r="D2" s="83" t="s">
        <v>414</v>
      </c>
      <c r="E2" s="83" t="s">
        <v>420</v>
      </c>
      <c r="F2" s="83" t="s">
        <v>145</v>
      </c>
      <c r="G2" s="83" t="s">
        <v>421</v>
      </c>
      <c r="H2" s="83" t="s">
        <v>424</v>
      </c>
      <c r="I2" s="83" t="s">
        <v>425</v>
      </c>
      <c r="J2" s="83" t="s">
        <v>426</v>
      </c>
      <c r="K2" s="83" t="s">
        <v>429</v>
      </c>
      <c r="L2" s="83" t="s">
        <v>430</v>
      </c>
      <c r="M2" s="83" t="s">
        <v>431</v>
      </c>
      <c r="N2" s="83" t="s">
        <v>432</v>
      </c>
      <c r="O2" s="83" t="s">
        <v>433</v>
      </c>
      <c r="P2" s="83" t="s">
        <v>434</v>
      </c>
      <c r="Q2" s="83" t="s">
        <v>435</v>
      </c>
      <c r="R2" s="83" t="s">
        <v>436</v>
      </c>
      <c r="S2" s="83" t="s">
        <v>437</v>
      </c>
      <c r="T2" s="83" t="s">
        <v>180</v>
      </c>
      <c r="U2" s="83" t="s">
        <v>181</v>
      </c>
      <c r="V2" s="83" t="s">
        <v>438</v>
      </c>
      <c r="W2" s="83" t="s">
        <v>439</v>
      </c>
      <c r="X2" s="83" t="s">
        <v>440</v>
      </c>
      <c r="Y2" s="83" t="s">
        <v>441</v>
      </c>
      <c r="Z2" s="83" t="s">
        <v>442</v>
      </c>
      <c r="AA2" s="83" t="s">
        <v>443</v>
      </c>
      <c r="AB2" s="83" t="s">
        <v>444</v>
      </c>
      <c r="AC2" s="83" t="s">
        <v>445</v>
      </c>
      <c r="AD2" s="83" t="s">
        <v>446</v>
      </c>
      <c r="AE2" s="83" t="s">
        <v>447</v>
      </c>
      <c r="AF2" s="83" t="s">
        <v>448</v>
      </c>
      <c r="AG2" s="83" t="s">
        <v>449</v>
      </c>
      <c r="AH2" s="83" t="s">
        <v>450</v>
      </c>
      <c r="AI2" s="83" t="s">
        <v>189</v>
      </c>
      <c r="AJ2" s="83" t="s">
        <v>451</v>
      </c>
      <c r="AK2" s="83" t="s">
        <v>452</v>
      </c>
      <c r="AL2" s="83" t="s">
        <v>453</v>
      </c>
      <c r="AM2" s="83" t="s">
        <v>454</v>
      </c>
      <c r="AN2" s="83" t="s">
        <v>455</v>
      </c>
      <c r="AO2" s="83" t="s">
        <v>456</v>
      </c>
      <c r="AP2" s="83" t="s">
        <v>457</v>
      </c>
      <c r="AQ2" s="83" t="s">
        <v>458</v>
      </c>
      <c r="AR2" s="83" t="s">
        <v>459</v>
      </c>
      <c r="AS2" s="83" t="s">
        <v>460</v>
      </c>
      <c r="AT2" s="83" t="s">
        <v>461</v>
      </c>
      <c r="AU2" s="83" t="s">
        <v>462</v>
      </c>
      <c r="AV2" s="83" t="s">
        <v>463</v>
      </c>
      <c r="AW2" s="83" t="s">
        <v>195</v>
      </c>
      <c r="AX2" s="83" t="s">
        <v>197</v>
      </c>
      <c r="AY2" s="83" t="s">
        <v>464</v>
      </c>
      <c r="AZ2" s="83" t="s">
        <v>465</v>
      </c>
      <c r="BA2" s="83" t="s">
        <v>466</v>
      </c>
      <c r="BB2" s="83" t="s">
        <v>467</v>
      </c>
      <c r="BC2" s="83" t="s">
        <v>468</v>
      </c>
      <c r="BD2" s="83" t="s">
        <v>469</v>
      </c>
      <c r="BE2" s="83" t="s">
        <v>470</v>
      </c>
      <c r="BF2" s="83" t="s">
        <v>471</v>
      </c>
      <c r="BG2" s="83" t="s">
        <v>472</v>
      </c>
      <c r="BH2" s="83" t="s">
        <v>473</v>
      </c>
      <c r="BI2" s="83" t="s">
        <v>474</v>
      </c>
    </row>
    <row r="3" spans="1:62" ht="15.75" x14ac:dyDescent="0.25">
      <c r="A3" s="107" t="s">
        <v>513</v>
      </c>
      <c r="B3" s="108">
        <f>'08-19 Prod YoY%'!B15</f>
        <v>2.0773665403050333E-2</v>
      </c>
      <c r="C3" s="108">
        <f>'08-19 Prod YoY%'!C15</f>
        <v>2.0417131926347077E-2</v>
      </c>
      <c r="D3" s="108">
        <f>'08-19 Prod YoY%'!D15</f>
        <v>-1.0169198274572893E-2</v>
      </c>
      <c r="E3" s="108">
        <f>'08-19 Prod YoY%'!J15</f>
        <v>0.14114585710075112</v>
      </c>
      <c r="F3" s="108">
        <f>'08-19 Prod YoY%'!K15</f>
        <v>6.2964067019329648E-2</v>
      </c>
      <c r="G3" s="108">
        <f>'08-19 Prod YoY%'!L15</f>
        <v>-6.2911222079459336E-3</v>
      </c>
      <c r="H3" s="108">
        <f>'08-19 Prod YoY%'!O15</f>
        <v>4.8880266407189558E-2</v>
      </c>
      <c r="I3" s="108">
        <f>'08-19 Prod YoY%'!P15</f>
        <v>2.8743050926952392E-2</v>
      </c>
      <c r="J3" s="108">
        <f>'08-19 Prod YoY%'!Q15</f>
        <v>3.8660061468889756E-2</v>
      </c>
      <c r="K3" s="108">
        <f>'08-19 Prod YoY%'!T15</f>
        <v>1.0839553092409806E-2</v>
      </c>
      <c r="L3" s="108">
        <f>'08-19 Prod YoY%'!U15</f>
        <v>-3.726604658924128E-3</v>
      </c>
      <c r="M3" s="108">
        <f>'08-19 Prod YoY%'!V15</f>
        <v>1.9108247510296671E-2</v>
      </c>
      <c r="N3" s="108">
        <f>'08-19 Prod YoY%'!W15</f>
        <v>2.3897012733527331E-2</v>
      </c>
      <c r="O3" s="108">
        <f>'08-19 Prod YoY%'!X15</f>
        <v>2.9666164588939347E-2</v>
      </c>
      <c r="P3" s="108">
        <f>'08-19 Prod YoY%'!Y15</f>
        <v>2.4775358038980108E-2</v>
      </c>
      <c r="Q3" s="108">
        <f>'08-19 Prod YoY%'!Z15</f>
        <v>2.7271842569745866E-2</v>
      </c>
      <c r="R3" s="108">
        <f>'08-19 Prod YoY%'!AA15</f>
        <v>2.6488778636912545E-2</v>
      </c>
      <c r="S3" s="108">
        <f>'08-19 Prod YoY%'!AB15</f>
        <v>1.5925692220744515E-2</v>
      </c>
      <c r="T3" s="108">
        <f>'08-19 Prod YoY%'!AC15</f>
        <v>9.0966360819197734E-2</v>
      </c>
      <c r="U3" s="108">
        <f>'08-19 Prod YoY%'!AD15</f>
        <v>5.5283800499826549E-2</v>
      </c>
      <c r="V3" s="108">
        <f>'08-19 Prod YoY%'!AE15</f>
        <v>4.9535242950442719E-3</v>
      </c>
      <c r="W3" s="108">
        <f>'08-19 Prod YoY%'!AF15</f>
        <v>2.3182457730368623E-2</v>
      </c>
      <c r="X3" s="108">
        <f>'08-19 Prod YoY%'!AG15</f>
        <v>3.7411456640055823E-2</v>
      </c>
      <c r="Y3" s="108">
        <f>'08-19 Prod YoY%'!AH15</f>
        <v>1.8163476212168E-2</v>
      </c>
      <c r="Z3" s="108">
        <f>'08-19 Prod YoY%'!AI15</f>
        <v>2.3000824418719919E-2</v>
      </c>
      <c r="AA3" s="108">
        <f>'08-19 Prod YoY%'!AJ15</f>
        <v>2.5558149527466979E-3</v>
      </c>
      <c r="AB3" s="108">
        <f>'08-19 Prod YoY%'!AK15</f>
        <v>1.0103505702673836E-2</v>
      </c>
      <c r="AC3" s="108">
        <f>'08-19 Prod YoY%'!AL15</f>
        <v>9.7618430580043297E-3</v>
      </c>
      <c r="AD3" s="108">
        <f>'08-19 Prod YoY%'!AM15</f>
        <v>1.1495217853671125E-2</v>
      </c>
      <c r="AE3" s="108">
        <f>'08-19 Prod YoY%'!AN15</f>
        <v>-4.5224868537247402E-3</v>
      </c>
      <c r="AF3" s="108">
        <f>'08-19 Prod YoY%'!AO15</f>
        <v>3.5347480149362821E-2</v>
      </c>
      <c r="AG3" s="108">
        <f>'08-19 Prod YoY%'!AP15</f>
        <v>5.519101360183179E-2</v>
      </c>
      <c r="AH3" s="108">
        <f>'08-19 Prod YoY%'!AQ15</f>
        <v>5.9158203873800039E-2</v>
      </c>
      <c r="AI3" s="108">
        <f>'08-19 Prod YoY%'!AR15</f>
        <v>9.0650742474389073E-3</v>
      </c>
      <c r="AJ3" s="108">
        <f>'08-19 Prod YoY%'!AS15</f>
        <v>3.0518404346002514E-2</v>
      </c>
      <c r="AK3" s="108">
        <f>'08-19 Prod YoY%'!AT15</f>
        <v>7.2892216201769829E-3</v>
      </c>
      <c r="AL3" s="108">
        <f>'08-19 Prod YoY%'!AU15</f>
        <v>-3.2140740895116402E-3</v>
      </c>
      <c r="AM3" s="108">
        <f>'08-19 Prod YoY%'!AV15</f>
        <v>-1.8146831034176463E-3</v>
      </c>
      <c r="AN3" s="108">
        <f>'08-19 Prod YoY%'!AW15</f>
        <v>2.8922980969181836E-2</v>
      </c>
      <c r="AO3" s="108">
        <f>'08-19 Prod YoY%'!AX15</f>
        <v>4.0212326770037173E-2</v>
      </c>
      <c r="AP3" s="108">
        <f>'08-19 Prod YoY%'!AY15</f>
        <v>1.2664321444321803E-2</v>
      </c>
      <c r="AQ3" s="108">
        <f>'08-19 Prod YoY%'!AZ15</f>
        <v>3.7453387104964458E-2</v>
      </c>
      <c r="AR3" s="108">
        <f>'08-19 Prod YoY%'!BA15</f>
        <v>3.1286353476113367E-2</v>
      </c>
      <c r="AS3" s="108">
        <f>'08-19 Prod YoY%'!BB15</f>
        <v>8.6268700508269541E-2</v>
      </c>
      <c r="AT3" s="108">
        <f>'08-19 Prod YoY%'!BC15</f>
        <v>2.1644397265261947E-2</v>
      </c>
      <c r="AU3" s="108">
        <f>'08-19 Prod YoY%'!BD15</f>
        <v>3.3721262039875313E-2</v>
      </c>
      <c r="AV3" s="108">
        <f>'08-19 Prod YoY%'!BE15</f>
        <v>3.3145985057608934E-2</v>
      </c>
      <c r="AW3" s="108">
        <f>'08-19 Prod YoY%'!BF15</f>
        <v>3.6425100872920245E-2</v>
      </c>
      <c r="AX3" s="108">
        <f>'08-19 Prod YoY%'!BG15</f>
        <v>1.4456715975068325E-2</v>
      </c>
      <c r="AY3" s="108">
        <f>'08-19 Prod YoY%'!BH15</f>
        <v>1.7363882418539443E-2</v>
      </c>
      <c r="AZ3" s="108">
        <f>'08-19 Prod YoY%'!BI15</f>
        <v>1.6367357019064405E-2</v>
      </c>
      <c r="BA3" s="108">
        <f>'08-19 Prod YoY%'!BJ15</f>
        <v>4.2612440816331157E-2</v>
      </c>
      <c r="BB3" s="108">
        <f>'08-19 Prod YoY%'!BK15</f>
        <v>1.9805757703090458E-2</v>
      </c>
      <c r="BC3" s="108">
        <f>'08-19 Prod YoY%'!BL15</f>
        <v>1.8072373988482677E-2</v>
      </c>
      <c r="BD3" s="108">
        <f>'08-19 Prod YoY%'!BM15</f>
        <v>5.6773026273917358E-2</v>
      </c>
      <c r="BE3" s="108">
        <f>'08-19 Prod YoY%'!BN15</f>
        <v>2.9871972203398312E-2</v>
      </c>
      <c r="BF3" s="108">
        <f>'08-19 Prod YoY%'!BO15</f>
        <v>7.9974081509100337E-3</v>
      </c>
      <c r="BG3" s="108">
        <f>'08-19 Prod YoY%'!BP15</f>
        <v>1.8486600532552997E-2</v>
      </c>
      <c r="BH3" s="108">
        <f>'08-19 Prod YoY%'!BQ15</f>
        <v>4.4576499324782297E-2</v>
      </c>
      <c r="BI3" s="108">
        <f>'08-19 Prod YoY%'!BR15</f>
        <v>8.9382531384872524E-2</v>
      </c>
    </row>
    <row r="4" spans="1:62" ht="31.5" x14ac:dyDescent="0.25">
      <c r="A4" s="107" t="s">
        <v>514</v>
      </c>
      <c r="B4" s="106">
        <f>'08-19 Mean YoY%'!B15</f>
        <v>1.9733621859170516E-2</v>
      </c>
      <c r="C4" s="106">
        <f>'08-19 Mean YoY%'!G15</f>
        <v>1.5487377550219804E-2</v>
      </c>
      <c r="D4" s="106">
        <f>'08-19 Mean YoY%'!K15</f>
        <v>1.9031735438162344E-2</v>
      </c>
      <c r="E4" s="106">
        <f>'08-19 Mean YoY%'!AA15</f>
        <v>2.3977625091764639E-3</v>
      </c>
      <c r="F4" s="106">
        <f>'08-19 Mean YoY%'!AB15</f>
        <v>2.2150346671491392E-2</v>
      </c>
      <c r="G4" s="106">
        <f>'08-19 Mean YoY%'!AC15</f>
        <v>2.0717616764460857E-2</v>
      </c>
      <c r="H4" s="106">
        <f>'08-19 Mean YoY%'!AH15</f>
        <v>1.4066001100826619E-2</v>
      </c>
      <c r="I4" s="106">
        <f>'08-19 Mean YoY%'!AI15</f>
        <v>1.7347265172637939E-2</v>
      </c>
      <c r="J4" s="106">
        <f>'08-19 Mean YoY%'!AJ15</f>
        <v>2.7067964993718708E-2</v>
      </c>
      <c r="K4" s="106">
        <f>'08-19 Mean YoY%'!AQ15</f>
        <v>1.7665761777589273E-2</v>
      </c>
      <c r="L4" s="106">
        <f>'08-19 Mean YoY%'!AR15</f>
        <v>2.3219471189369786E-2</v>
      </c>
      <c r="M4" s="106">
        <f>INDEX('08-19 Mean YoY%'!V15:EF15,MATCH('Prod Comp YoY% Pruned'!M1,'08-19 Mean YoY%'!V1:EF1,))</f>
        <v>2.603364405226424E-2</v>
      </c>
      <c r="N4" s="106">
        <f>INDEX('08-19 Mean YoY%'!W15:EG15,MATCH('Prod Comp YoY% Pruned'!N1,'08-19 Mean YoY%'!W1:EG1,))</f>
        <v>2.1524077871195438E-2</v>
      </c>
      <c r="O4" s="106">
        <f>INDEX('08-19 Mean YoY%'!X15:EH15,MATCH('Prod Comp YoY% Pruned'!O1,'08-19 Mean YoY%'!X1:EH1,))</f>
        <v>1.7601148892363052E-2</v>
      </c>
      <c r="P4" s="106">
        <f>INDEX('08-19 Mean YoY%'!Y15:EI15,MATCH('Prod Comp YoY% Pruned'!P1,'08-19 Mean YoY%'!Y1:EI1,))</f>
        <v>1.7908840871721995E-2</v>
      </c>
      <c r="Q4" s="106">
        <f>INDEX('08-19 Mean YoY%'!Z15:EJ15,MATCH('Prod Comp YoY% Pruned'!Q1,'08-19 Mean YoY%'!Z1:EJ1,))</f>
        <v>2.0632310148135481E-2</v>
      </c>
      <c r="R4" s="106">
        <f>INDEX('08-19 Mean YoY%'!AA15:EK15,MATCH('Prod Comp YoY% Pruned'!R1,'08-19 Mean YoY%'!AA1:EK1,))</f>
        <v>2.4587814504394935E-2</v>
      </c>
      <c r="S4" s="106">
        <f>INDEX('08-19 Mean YoY%'!AB15:EL15,MATCH('Prod Comp YoY% Pruned'!S1,'08-19 Mean YoY%'!AB1:EL1,))</f>
        <v>2.7731459753614688E-2</v>
      </c>
      <c r="T4" s="106">
        <f>INDEX('08-19 Mean YoY%'!AC15:EM15,MATCH('Prod Comp YoY% Pruned'!T1,'08-19 Mean YoY%'!AC1:EM1,))</f>
        <v>4.0390077110248702E-2</v>
      </c>
      <c r="U4" s="106">
        <f>INDEX('08-19 Mean YoY%'!AD15:EN15,MATCH('Prod Comp YoY% Pruned'!U1,'08-19 Mean YoY%'!AD1:EN1,))</f>
        <v>7.1273789201745453E-3</v>
      </c>
      <c r="V4" s="106">
        <f>INDEX('08-19 Mean YoY%'!AE15:EO15,MATCH('Prod Comp YoY% Pruned'!V1,'08-19 Mean YoY%'!AE1:EO1,))</f>
        <v>2.6439849893520165E-2</v>
      </c>
      <c r="W4" s="106">
        <f>INDEX('08-19 Mean YoY%'!AF15:EP15,MATCH('Prod Comp YoY% Pruned'!W1,'08-19 Mean YoY%'!AF1:EP1,))</f>
        <v>2.8725083416671224E-2</v>
      </c>
      <c r="X4" s="106">
        <f>INDEX('08-19 Mean YoY%'!AG15:EQ15,MATCH('Prod Comp YoY% Pruned'!X1,'08-19 Mean YoY%'!AG1:EQ1,))</f>
        <v>1.8854538613370633E-2</v>
      </c>
      <c r="Y4" s="106">
        <f>INDEX('08-19 Mean YoY%'!AH15:ER15,MATCH('Prod Comp YoY% Pruned'!Y1,'08-19 Mean YoY%'!AH1:ER1,))</f>
        <v>2.5954637375542121E-2</v>
      </c>
      <c r="Z4" s="106">
        <f>INDEX('08-19 Mean YoY%'!AI15:ES15,MATCH('Prod Comp YoY% Pruned'!Z1,'08-19 Mean YoY%'!AI1:ES1,))</f>
        <v>1.951373548174112E-2</v>
      </c>
      <c r="AA4" s="106">
        <f>INDEX('08-19 Mean YoY%'!AJ15:ET15,MATCH('Prod Comp YoY% Pruned'!AA1,'08-19 Mean YoY%'!AJ1:ET1,))</f>
        <v>6.6276964160653928E-3</v>
      </c>
      <c r="AB4" s="106">
        <f>INDEX('08-19 Mean YoY%'!AK15:EU15,MATCH('Prod Comp YoY% Pruned'!AB1,'08-19 Mean YoY%'!AK1:EU1,))</f>
        <v>3.3764159917892854E-2</v>
      </c>
      <c r="AC4" s="106">
        <f>INDEX('08-19 Mean YoY%'!AL15:EV15,MATCH('Prod Comp YoY% Pruned'!AC1,'08-19 Mean YoY%'!AL1:EV1,))</f>
        <v>1.3412613074996664E-2</v>
      </c>
      <c r="AD4" s="106">
        <f>INDEX('08-19 Mean YoY%'!AM15:EW15,MATCH('Prod Comp YoY% Pruned'!AD1,'08-19 Mean YoY%'!AM1:EW1,))</f>
        <v>1.1922720726998699E-2</v>
      </c>
      <c r="AE4" s="106">
        <f>INDEX('08-19 Mean YoY%'!AN15:EX15,MATCH('Prod Comp YoY% Pruned'!AE1,'08-19 Mean YoY%'!AN1:EX1,))</f>
        <v>2.0777201353485555E-2</v>
      </c>
      <c r="AF4" s="106">
        <f>INDEX('08-19 Mean YoY%'!AO15:EY15,MATCH('Prod Comp YoY% Pruned'!AF1,'08-19 Mean YoY%'!AO1:EY1,))</f>
        <v>3.4833563708363414E-2</v>
      </c>
      <c r="AG4" s="106">
        <f>INDEX('08-19 Mean YoY%'!AP15:EZ15,MATCH('Prod Comp YoY% Pruned'!AG1,'08-19 Mean YoY%'!AP1:EZ1,))</f>
        <v>1.5426270644846219E-2</v>
      </c>
      <c r="AH4" s="106">
        <f>INDEX('08-19 Mean YoY%'!AQ15:FA15,MATCH('Prod Comp YoY% Pruned'!AH1,'08-19 Mean YoY%'!AQ1:FA1,))</f>
        <v>1.7536211720435655E-2</v>
      </c>
      <c r="AI4" s="106">
        <f>INDEX('08-19 Mean YoY%'!AR15:FB15,MATCH('Prod Comp YoY% Pruned'!AI1,'08-19 Mean YoY%'!AR1:FB1,))</f>
        <v>1.2190104833164746E-2</v>
      </c>
      <c r="AJ4" s="106">
        <f>INDEX('08-19 Mean YoY%'!AS15:FC15,MATCH('Prod Comp YoY% Pruned'!AJ1,'08-19 Mean YoY%'!AS1:FC1,))</f>
        <v>1.5842429359516637E-2</v>
      </c>
      <c r="AK4" s="106">
        <f>INDEX('08-19 Mean YoY%'!AT15:FD15,MATCH('Prod Comp YoY% Pruned'!AK1,'08-19 Mean YoY%'!AT1:FD1,))</f>
        <v>1.0304308899733758E-2</v>
      </c>
      <c r="AL4" s="106">
        <f>INDEX('08-19 Mean YoY%'!AU15:FE15,MATCH('Prod Comp YoY% Pruned'!AL1,'08-19 Mean YoY%'!AU1:FE1,))</f>
        <v>2.088138407057652E-2</v>
      </c>
      <c r="AM4" s="106">
        <f>INDEX('08-19 Mean YoY%'!AV15:FF15,MATCH('Prod Comp YoY% Pruned'!AM1,'08-19 Mean YoY%'!AV1:FF1,))</f>
        <v>1.6806438594132684E-2</v>
      </c>
      <c r="AN4" s="106">
        <f>INDEX('08-19 Mean YoY%'!AW15:FG15,MATCH('Prod Comp YoY% Pruned'!AN1,'08-19 Mean YoY%'!AW1:FG1,))</f>
        <v>1.0878514432603769E-2</v>
      </c>
      <c r="AO4" s="106">
        <f>INDEX('08-19 Mean YoY%'!AX15:FH15,MATCH('Prod Comp YoY% Pruned'!AO1,'08-19 Mean YoY%'!AX1:FH1,))</f>
        <v>1.7209524766933295E-2</v>
      </c>
      <c r="AP4" s="106">
        <f>INDEX('08-19 Mean YoY%'!AY15:FI15,MATCH('Prod Comp YoY% Pruned'!AP1,'08-19 Mean YoY%'!AY1:FI1,))</f>
        <v>2.9358186538496721E-2</v>
      </c>
      <c r="AQ4" s="106">
        <f>INDEX('08-19 Mean YoY%'!AZ15:FJ15,MATCH('Prod Comp YoY% Pruned'!AQ1,'08-19 Mean YoY%'!AZ1:FJ1,))</f>
        <v>3.3247970025470128E-2</v>
      </c>
      <c r="AR4" s="106">
        <f>INDEX('08-19 Mean YoY%'!BA15:FK15,MATCH('Prod Comp YoY% Pruned'!AR1,'08-19 Mean YoY%'!BA1:FK1,))</f>
        <v>2.2630650181637138E-2</v>
      </c>
      <c r="AS4" s="106">
        <f>INDEX('08-19 Mean YoY%'!BB15:FL15,MATCH('Prod Comp YoY% Pruned'!AS1,'08-19 Mean YoY%'!BB1:FL1,))</f>
        <v>3.0515845734670619E-2</v>
      </c>
      <c r="AT4" s="106">
        <f>INDEX('08-19 Mean YoY%'!BC15:FM15,MATCH('Prod Comp YoY% Pruned'!AT1,'08-19 Mean YoY%'!BC1:FM1,))</f>
        <v>3.0373773296006355E-2</v>
      </c>
      <c r="AU4" s="106">
        <f>INDEX('08-19 Mean YoY%'!BD15:FN15,MATCH('Prod Comp YoY% Pruned'!AU1,'08-19 Mean YoY%'!BD1:FN1,))</f>
        <v>3.0245577186598538E-2</v>
      </c>
      <c r="AV4" s="106">
        <f>INDEX('08-19 Mean YoY%'!BE15:FO15,MATCH('Prod Comp YoY% Pruned'!AV1,'08-19 Mean YoY%'!BE1:FO1,))</f>
        <v>1.5484544621604002E-2</v>
      </c>
      <c r="AW4" s="106">
        <f>INDEX('08-19 Mean YoY%'!BF15:FP15,MATCH('Prod Comp YoY% Pruned'!AW1,'08-19 Mean YoY%'!BF1:FP1,))</f>
        <v>1.8929963306255078E-2</v>
      </c>
      <c r="AX4" s="106">
        <f>INDEX('08-19 Mean YoY%'!BG15:FQ15,MATCH('Prod Comp YoY% Pruned'!AX1,'08-19 Mean YoY%'!BG1:FQ1,))</f>
        <v>2.0679338077236386E-2</v>
      </c>
      <c r="AY4" s="106">
        <f>INDEX('08-19 Mean YoY%'!BH15:FR15,MATCH('Prod Comp YoY% Pruned'!AY1,'08-19 Mean YoY%'!BH1:FR1,))</f>
        <v>2.0427469092168592E-2</v>
      </c>
      <c r="AZ4" s="106">
        <f>INDEX('08-19 Mean YoY%'!BI15:FS15,MATCH('Prod Comp YoY% Pruned'!AZ1,'08-19 Mean YoY%'!BI1:FS1,))</f>
        <v>1.7052247701740252E-2</v>
      </c>
      <c r="BA4" s="106">
        <f>INDEX('08-19 Mean YoY%'!BJ15:FT15,MATCH('Prod Comp YoY% Pruned'!BA1,'08-19 Mean YoY%'!BJ1:FT1,))</f>
        <v>1.6298555530592392E-2</v>
      </c>
      <c r="BB4" s="106">
        <f>INDEX('08-19 Mean YoY%'!BK15:FU15,MATCH('Prod Comp YoY% Pruned'!BB1,'08-19 Mean YoY%'!BK1:FU1,))</f>
        <v>3.890967504407665E-2</v>
      </c>
      <c r="BC4" s="106">
        <f>INDEX('08-19 Mean YoY%'!BL15:FV15,MATCH('Prod Comp YoY% Pruned'!BC1,'08-19 Mean YoY%'!BL1:FV1,))</f>
        <v>2.1429089372929425E-2</v>
      </c>
      <c r="BD4" s="106">
        <f>INDEX('08-19 Mean YoY%'!BM15:FW15,MATCH('Prod Comp YoY% Pruned'!BD1,'08-19 Mean YoY%'!BM1:FW1,))</f>
        <v>2.4388973993291388E-2</v>
      </c>
      <c r="BE4" s="106">
        <f>INDEX('08-19 Mean YoY%'!BN15:FX15,MATCH('Prod Comp YoY% Pruned'!BE1,'08-19 Mean YoY%'!BN1:FX1,))</f>
        <v>3.5498807804369877E-2</v>
      </c>
      <c r="BF4" s="106">
        <f>INDEX('08-19 Mean YoY%'!BO15:FY15,MATCH('Prod Comp YoY% Pruned'!BF1,'08-19 Mean YoY%'!BO1:FY1,))</f>
        <v>1.8347997425482078E-2</v>
      </c>
      <c r="BG4" s="106">
        <f>INDEX('08-19 Mean YoY%'!BP15:FZ15,MATCH('Prod Comp YoY% Pruned'!BG1,'08-19 Mean YoY%'!BP1:FZ1,))</f>
        <v>2.0121813043004637E-2</v>
      </c>
      <c r="BH4" s="106">
        <f>INDEX('08-19 Mean YoY%'!BQ15:GA15,MATCH('Prod Comp YoY% Pruned'!BH1,'08-19 Mean YoY%'!BQ1:GA1,))</f>
        <v>1.4791820892748209E-2</v>
      </c>
      <c r="BI4" s="106">
        <f>'08-19 Mean YoY%'!DJ15</f>
        <v>1.3837399635508497E-2</v>
      </c>
    </row>
    <row r="5" spans="1:62" x14ac:dyDescent="0.25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2" ht="15.75" x14ac:dyDescent="0.25">
      <c r="A6" s="82" t="s">
        <v>487</v>
      </c>
      <c r="B6" s="97" t="str">
        <f>INDEX($B$1:$BI$1, MATCH(B7, $B$2:$BI$2, 0))</f>
        <v>CD [19]</v>
      </c>
      <c r="C6" s="97" t="str">
        <f t="shared" ref="C6:BI6" si="0">INDEX($B$1:$BI$1, MATCH(C7, $B$2:$BI$2, 0))</f>
        <v>50</v>
      </c>
      <c r="D6" s="97" t="str">
        <f t="shared" si="0"/>
        <v>T &amp; U [97 to 99]</v>
      </c>
      <c r="E6" s="97" t="str">
        <f t="shared" si="0"/>
        <v>79</v>
      </c>
      <c r="F6" s="97" t="str">
        <f t="shared" si="0"/>
        <v>CE [20]</v>
      </c>
      <c r="G6" s="97" t="str">
        <f t="shared" si="0"/>
        <v>66</v>
      </c>
      <c r="H6" s="97" t="str">
        <f t="shared" si="0"/>
        <v>92</v>
      </c>
      <c r="I6" s="97" t="str">
        <f t="shared" si="0"/>
        <v>51</v>
      </c>
      <c r="J6" s="97" t="str">
        <f t="shared" si="0"/>
        <v>65</v>
      </c>
      <c r="K6" s="97" t="str">
        <f t="shared" si="0"/>
        <v>CI [26]</v>
      </c>
      <c r="L6" s="97" t="str">
        <f t="shared" si="0"/>
        <v>96</v>
      </c>
      <c r="M6" s="97" t="str">
        <f t="shared" si="0"/>
        <v>88</v>
      </c>
      <c r="N6" s="97" t="str">
        <f t="shared" si="0"/>
        <v>74</v>
      </c>
      <c r="O6" s="97" t="str">
        <f t="shared" si="0"/>
        <v>CK [28]</v>
      </c>
      <c r="P6" s="97" t="str">
        <f t="shared" si="0"/>
        <v>77</v>
      </c>
      <c r="Q6" s="97" t="str">
        <f t="shared" si="0"/>
        <v>55</v>
      </c>
      <c r="R6" s="97" t="str">
        <f t="shared" si="0"/>
        <v>84</v>
      </c>
      <c r="S6" s="97" t="str">
        <f t="shared" si="0"/>
        <v>64</v>
      </c>
      <c r="T6" s="97" t="str">
        <f t="shared" si="0"/>
        <v>81</v>
      </c>
      <c r="U6" s="97" t="str">
        <f t="shared" si="0"/>
        <v>82</v>
      </c>
      <c r="V6" s="97" t="str">
        <f t="shared" si="0"/>
        <v>78</v>
      </c>
      <c r="W6" s="97" t="str">
        <f t="shared" si="0"/>
        <v>69</v>
      </c>
      <c r="X6" s="97" t="str">
        <f t="shared" si="0"/>
        <v>93</v>
      </c>
      <c r="Y6" s="97" t="str">
        <f t="shared" si="0"/>
        <v>43</v>
      </c>
      <c r="Z6" s="97" t="str">
        <f t="shared" si="0"/>
        <v>73</v>
      </c>
      <c r="AA6" s="97" t="str">
        <f t="shared" si="0"/>
        <v>CJ [27]</v>
      </c>
      <c r="AB6" s="97" t="str">
        <f t="shared" si="0"/>
        <v>46</v>
      </c>
      <c r="AC6" s="97" t="str">
        <f t="shared" si="0"/>
        <v>47</v>
      </c>
      <c r="AD6" s="97" t="str">
        <f t="shared" si="0"/>
        <v>45</v>
      </c>
      <c r="AE6" s="97" t="str">
        <f t="shared" si="0"/>
        <v>42</v>
      </c>
      <c r="AF6" s="97" t="str">
        <f t="shared" si="0"/>
        <v>53</v>
      </c>
      <c r="AG6" s="97" t="str">
        <f t="shared" si="0"/>
        <v>58</v>
      </c>
      <c r="AH6" s="97" t="str">
        <f t="shared" si="0"/>
        <v>80</v>
      </c>
      <c r="AI6" s="97" t="str">
        <f t="shared" si="0"/>
        <v>WE</v>
      </c>
      <c r="AJ6" s="97" t="str">
        <f t="shared" si="0"/>
        <v>A [01 to 03]</v>
      </c>
      <c r="AK6" s="97" t="str">
        <f t="shared" si="0"/>
        <v>90</v>
      </c>
      <c r="AL6" s="97" t="str">
        <f t="shared" si="0"/>
        <v>41</v>
      </c>
      <c r="AM6" s="97" t="str">
        <f t="shared" si="0"/>
        <v>95</v>
      </c>
      <c r="AN6" s="97" t="str">
        <f t="shared" si="0"/>
        <v>56</v>
      </c>
      <c r="AO6" s="97" t="str">
        <f t="shared" si="0"/>
        <v>91</v>
      </c>
      <c r="AP6" s="97" t="str">
        <f t="shared" si="0"/>
        <v>86</v>
      </c>
      <c r="AQ6" s="97" t="str">
        <f t="shared" si="0"/>
        <v>87</v>
      </c>
      <c r="AR6" s="97" t="str">
        <f t="shared" si="0"/>
        <v>49</v>
      </c>
      <c r="AS6" s="97" t="str">
        <f t="shared" si="0"/>
        <v>85</v>
      </c>
      <c r="AT6" s="97" t="str">
        <f t="shared" si="0"/>
        <v>75</v>
      </c>
      <c r="AU6" s="97" t="str">
        <f t="shared" si="0"/>
        <v>62</v>
      </c>
      <c r="AV6" s="97" t="str">
        <f t="shared" si="0"/>
        <v>D [35]</v>
      </c>
      <c r="AW6" s="97" t="str">
        <f t="shared" si="0"/>
        <v>60</v>
      </c>
      <c r="AX6" s="97" t="str">
        <f t="shared" si="0"/>
        <v>61</v>
      </c>
      <c r="AY6" s="97" t="str">
        <f t="shared" si="0"/>
        <v>68</v>
      </c>
      <c r="AZ6" s="97" t="str">
        <f t="shared" si="0"/>
        <v>94</v>
      </c>
      <c r="BA6" s="97" t="str">
        <f t="shared" si="0"/>
        <v>70</v>
      </c>
      <c r="BB6" s="97" t="str">
        <f t="shared" si="0"/>
        <v>52</v>
      </c>
      <c r="BC6" s="97" t="str">
        <f t="shared" si="0"/>
        <v>59</v>
      </c>
      <c r="BD6" s="97" t="str">
        <f t="shared" si="0"/>
        <v>72</v>
      </c>
      <c r="BE6" s="97" t="str">
        <f t="shared" si="0"/>
        <v>71</v>
      </c>
      <c r="BF6" s="97" t="str">
        <f t="shared" si="0"/>
        <v>E [36 to 39]</v>
      </c>
      <c r="BG6" s="97" t="str">
        <f t="shared" si="0"/>
        <v>63</v>
      </c>
      <c r="BH6" s="97" t="str">
        <f t="shared" si="0"/>
        <v>CF [21]</v>
      </c>
      <c r="BI6" s="97" t="str">
        <f t="shared" si="0"/>
        <v>B [05 to 09]</v>
      </c>
    </row>
    <row r="7" spans="1:62" ht="150.75" x14ac:dyDescent="0.25">
      <c r="A7" s="82" t="s">
        <v>411</v>
      </c>
      <c r="B7" s="105" t="str">
        <f>INDEX($B$2:$BI$2,MATCH(B8,$B$3:$BI$3,0))</f>
        <v>Manufacture of coke, and refined petroleum products</v>
      </c>
      <c r="C7" s="105" t="str">
        <f t="shared" ref="C7:BI7" si="1">INDEX($B$2:$BI$2,MATCH(C8,$B$3:$BI$3,0))</f>
        <v>Water transport</v>
      </c>
      <c r="D7" s="105" t="str">
        <f t="shared" si="1"/>
        <v>Other services</v>
      </c>
      <c r="E7" s="105" t="str">
        <f t="shared" si="1"/>
        <v>Travel agency, tour operator and other reservation service and related activities</v>
      </c>
      <c r="F7" s="105" t="str">
        <f t="shared" si="1"/>
        <v>Manufacture of chemicals and chemical products</v>
      </c>
      <c r="G7" s="105" t="str">
        <f t="shared" si="1"/>
        <v>Activities auxiliary to financial services and insurance activities</v>
      </c>
      <c r="H7" s="105" t="str">
        <f t="shared" si="1"/>
        <v>Gambling and betting activities</v>
      </c>
      <c r="I7" s="105" t="str">
        <f t="shared" si="1"/>
        <v>Air transport</v>
      </c>
      <c r="J7" s="105" t="str">
        <f t="shared" si="1"/>
        <v>Insurance, reinsurance and pension funding, except compulsory social security</v>
      </c>
      <c r="K7" s="105" t="str">
        <f t="shared" si="1"/>
        <v>Manufacture of computer, electronic &amp; optical products</v>
      </c>
      <c r="L7" s="105" t="str">
        <f t="shared" si="1"/>
        <v>Other personal service activities</v>
      </c>
      <c r="M7" s="105" t="str">
        <f t="shared" si="1"/>
        <v>Social work activities without accommodation</v>
      </c>
      <c r="N7" s="105" t="str">
        <f t="shared" si="1"/>
        <v>Other professional, scientific and technical activities</v>
      </c>
      <c r="O7" s="105" t="str">
        <f t="shared" si="1"/>
        <v>Manufacture of machinery and equipment n.e.c.</v>
      </c>
      <c r="P7" s="105" t="str">
        <f t="shared" si="1"/>
        <v>Rental and leasing activities</v>
      </c>
      <c r="Q7" s="105" t="str">
        <f t="shared" si="1"/>
        <v>Accommodation</v>
      </c>
      <c r="R7" s="105" t="str">
        <f t="shared" si="1"/>
        <v>Public administration and defence; compulsory social security</v>
      </c>
      <c r="S7" s="105" t="str">
        <f t="shared" si="1"/>
        <v>Financial service activities, except insurance and pension funding</v>
      </c>
      <c r="T7" s="105" t="str">
        <f t="shared" si="1"/>
        <v>Services to buildings and landscape activities</v>
      </c>
      <c r="U7" s="105" t="str">
        <f t="shared" si="1"/>
        <v>Office administrative, office support and other business support activities</v>
      </c>
      <c r="V7" s="105" t="str">
        <f t="shared" si="1"/>
        <v>Employment activities</v>
      </c>
      <c r="W7" s="105" t="str">
        <f t="shared" si="1"/>
        <v>Legal and accounting activities</v>
      </c>
      <c r="X7" s="105" t="str">
        <f t="shared" si="1"/>
        <v>Sports activities and amusement and recreation activities</v>
      </c>
      <c r="Y7" s="105" t="str">
        <f t="shared" si="1"/>
        <v>Specialised construction activities</v>
      </c>
      <c r="Z7" s="105" t="str">
        <f t="shared" si="1"/>
        <v>Advertising and market research</v>
      </c>
      <c r="AA7" s="105" t="str">
        <f t="shared" si="1"/>
        <v>Manufacture of electrical equipment</v>
      </c>
      <c r="AB7" s="105" t="str">
        <f t="shared" si="1"/>
        <v>Wholesale trade, except of motor vehicles and motorcycles</v>
      </c>
      <c r="AC7" s="105" t="str">
        <f t="shared" si="1"/>
        <v>Retail trade, except of motor vehicles and motorcycles</v>
      </c>
      <c r="AD7" s="105" t="str">
        <f t="shared" si="1"/>
        <v>Wholesale and retail trade and repair of motor vehicles and motorcycles</v>
      </c>
      <c r="AE7" s="105" t="str">
        <f t="shared" si="1"/>
        <v>Civil engineering</v>
      </c>
      <c r="AF7" s="105" t="str">
        <f t="shared" si="1"/>
        <v>Postal and courier activities</v>
      </c>
      <c r="AG7" s="105" t="str">
        <f t="shared" si="1"/>
        <v>Publishing activities</v>
      </c>
      <c r="AH7" s="105" t="str">
        <f t="shared" si="1"/>
        <v>Security and investigation activities</v>
      </c>
      <c r="AI7" s="105" t="str">
        <f t="shared" si="1"/>
        <v>Whole Economy</v>
      </c>
      <c r="AJ7" s="105" t="str">
        <f t="shared" si="1"/>
        <v>Agriculture, forestry and fishing</v>
      </c>
      <c r="AK7" s="105" t="str">
        <f t="shared" si="1"/>
        <v>Creative, arts and entertainment activities</v>
      </c>
      <c r="AL7" s="105" t="str">
        <f t="shared" si="1"/>
        <v>Construction of buildings</v>
      </c>
      <c r="AM7" s="105" t="str">
        <f t="shared" si="1"/>
        <v>Repair of computers and personal and household goods</v>
      </c>
      <c r="AN7" s="105" t="str">
        <f t="shared" si="1"/>
        <v>Food and beverage service activities</v>
      </c>
      <c r="AO7" s="105" t="str">
        <f t="shared" si="1"/>
        <v>Libraries, archives, museums and other cultural activities</v>
      </c>
      <c r="AP7" s="105" t="str">
        <f t="shared" si="1"/>
        <v>Human health activities</v>
      </c>
      <c r="AQ7" s="105" t="str">
        <f t="shared" si="1"/>
        <v>Residential care activities</v>
      </c>
      <c r="AR7" s="105" t="str">
        <f t="shared" si="1"/>
        <v>Land transport and transport via pipelines</v>
      </c>
      <c r="AS7" s="105" t="str">
        <f t="shared" si="1"/>
        <v>Education</v>
      </c>
      <c r="AT7" s="105" t="str">
        <f t="shared" si="1"/>
        <v>Veterinary activities</v>
      </c>
      <c r="AU7" s="105" t="str">
        <f t="shared" si="1"/>
        <v>Computer programming, consultancy and related activities</v>
      </c>
      <c r="AV7" s="105" t="str">
        <f t="shared" si="1"/>
        <v>Electricity, gas, steam and air conditioning supply</v>
      </c>
      <c r="AW7" s="105" t="str">
        <f t="shared" si="1"/>
        <v>Programming and broadcasting activities</v>
      </c>
      <c r="AX7" s="105" t="str">
        <f t="shared" si="1"/>
        <v>Telecommunications</v>
      </c>
      <c r="AY7" s="105" t="str">
        <f t="shared" si="1"/>
        <v>Real estate activities</v>
      </c>
      <c r="AZ7" s="105" t="str">
        <f t="shared" si="1"/>
        <v>Activities of membership organisations</v>
      </c>
      <c r="BA7" s="105" t="str">
        <f t="shared" si="1"/>
        <v>Activities of head offices; management consultancy activities</v>
      </c>
      <c r="BB7" s="105" t="str">
        <f t="shared" si="1"/>
        <v>Warehousing and support activities for transportation</v>
      </c>
      <c r="BC7" s="105" t="str">
        <f t="shared" si="1"/>
        <v>Motion picture, video &amp; TV programme production, sound recording &amp; music publishing activities</v>
      </c>
      <c r="BD7" s="105" t="str">
        <f t="shared" si="1"/>
        <v>Scientific research and development</v>
      </c>
      <c r="BE7" s="105" t="str">
        <f t="shared" si="1"/>
        <v>Architectural and engineering activities; technical testing and analysis</v>
      </c>
      <c r="BF7" s="105" t="str">
        <f t="shared" si="1"/>
        <v>Water supply; sewerage, waste management and remediation activities</v>
      </c>
      <c r="BG7" s="105" t="str">
        <f t="shared" si="1"/>
        <v>Information service activities</v>
      </c>
      <c r="BH7" s="105" t="str">
        <f t="shared" si="1"/>
        <v>Manufacture of basic pharmaceutical products and pharmaceutical preparations</v>
      </c>
      <c r="BI7" s="105" t="str">
        <f t="shared" si="1"/>
        <v>Mining and quarrying</v>
      </c>
    </row>
    <row r="8" spans="1:62" ht="30.75" x14ac:dyDescent="0.25">
      <c r="A8" s="96" t="s">
        <v>515</v>
      </c>
      <c r="B8" s="106">
        <f>LARGE($B$3:$BI$3, COLUMN(B3)-1)</f>
        <v>0.14114585710075112</v>
      </c>
      <c r="C8" s="106">
        <f t="shared" ref="C8:BI8" si="2">LARGE($B$3:$BI$3, COLUMN(C3)-1)</f>
        <v>9.0966360819197734E-2</v>
      </c>
      <c r="D8" s="106">
        <f t="shared" si="2"/>
        <v>8.9382531384872524E-2</v>
      </c>
      <c r="E8" s="106">
        <f t="shared" si="2"/>
        <v>8.6268700508269541E-2</v>
      </c>
      <c r="F8" s="106">
        <f t="shared" si="2"/>
        <v>6.2964067019329648E-2</v>
      </c>
      <c r="G8" s="106">
        <f t="shared" si="2"/>
        <v>5.9158203873800039E-2</v>
      </c>
      <c r="H8" s="106">
        <f t="shared" si="2"/>
        <v>5.6773026273917358E-2</v>
      </c>
      <c r="I8" s="106">
        <f t="shared" si="2"/>
        <v>5.5283800499826549E-2</v>
      </c>
      <c r="J8" s="106">
        <f t="shared" si="2"/>
        <v>5.519101360183179E-2</v>
      </c>
      <c r="K8" s="106">
        <f t="shared" si="2"/>
        <v>4.8880266407189558E-2</v>
      </c>
      <c r="L8" s="106">
        <f t="shared" si="2"/>
        <v>4.4576499324782297E-2</v>
      </c>
      <c r="M8" s="106">
        <f t="shared" si="2"/>
        <v>4.2612440816331157E-2</v>
      </c>
      <c r="N8" s="106">
        <f t="shared" si="2"/>
        <v>4.0212326770037173E-2</v>
      </c>
      <c r="O8" s="106">
        <f t="shared" si="2"/>
        <v>3.8660061468889756E-2</v>
      </c>
      <c r="P8" s="106">
        <f t="shared" si="2"/>
        <v>3.7453387104964458E-2</v>
      </c>
      <c r="Q8" s="106">
        <f t="shared" si="2"/>
        <v>3.7411456640055823E-2</v>
      </c>
      <c r="R8" s="106">
        <f t="shared" si="2"/>
        <v>3.6425100872920245E-2</v>
      </c>
      <c r="S8" s="106">
        <f t="shared" si="2"/>
        <v>3.5347480149362821E-2</v>
      </c>
      <c r="T8" s="106">
        <f t="shared" si="2"/>
        <v>3.3721262039875313E-2</v>
      </c>
      <c r="U8" s="106">
        <f t="shared" si="2"/>
        <v>3.3145985057608934E-2</v>
      </c>
      <c r="V8" s="106">
        <f t="shared" si="2"/>
        <v>3.1286353476113367E-2</v>
      </c>
      <c r="W8" s="106">
        <f t="shared" si="2"/>
        <v>3.0518404346002514E-2</v>
      </c>
      <c r="X8" s="106">
        <f t="shared" si="2"/>
        <v>2.9871972203398312E-2</v>
      </c>
      <c r="Y8" s="106">
        <f t="shared" si="2"/>
        <v>2.9666164588939347E-2</v>
      </c>
      <c r="Z8" s="106">
        <f t="shared" si="2"/>
        <v>2.8922980969181836E-2</v>
      </c>
      <c r="AA8" s="106">
        <f t="shared" si="2"/>
        <v>2.8743050926952392E-2</v>
      </c>
      <c r="AB8" s="106">
        <f t="shared" si="2"/>
        <v>2.7271842569745866E-2</v>
      </c>
      <c r="AC8" s="106">
        <f t="shared" si="2"/>
        <v>2.6488778636912545E-2</v>
      </c>
      <c r="AD8" s="106">
        <f t="shared" si="2"/>
        <v>2.4775358038980108E-2</v>
      </c>
      <c r="AE8" s="106">
        <f t="shared" si="2"/>
        <v>2.3897012733527331E-2</v>
      </c>
      <c r="AF8" s="106">
        <f t="shared" si="2"/>
        <v>2.3182457730368623E-2</v>
      </c>
      <c r="AG8" s="106">
        <f t="shared" si="2"/>
        <v>2.3000824418719919E-2</v>
      </c>
      <c r="AH8" s="106">
        <f t="shared" si="2"/>
        <v>2.1644397265261947E-2</v>
      </c>
      <c r="AI8" s="106">
        <f t="shared" si="2"/>
        <v>2.0773665403050333E-2</v>
      </c>
      <c r="AJ8" s="106">
        <f t="shared" si="2"/>
        <v>2.0417131926347077E-2</v>
      </c>
      <c r="AK8" s="106">
        <f t="shared" si="2"/>
        <v>1.9805757703090458E-2</v>
      </c>
      <c r="AL8" s="106">
        <f t="shared" si="2"/>
        <v>1.9108247510296671E-2</v>
      </c>
      <c r="AM8" s="106">
        <f t="shared" si="2"/>
        <v>1.8486600532552997E-2</v>
      </c>
      <c r="AN8" s="106">
        <f t="shared" si="2"/>
        <v>1.8163476212168E-2</v>
      </c>
      <c r="AO8" s="106">
        <f t="shared" si="2"/>
        <v>1.8072373988482677E-2</v>
      </c>
      <c r="AP8" s="106">
        <f t="shared" si="2"/>
        <v>1.7363882418539443E-2</v>
      </c>
      <c r="AQ8" s="106">
        <f t="shared" si="2"/>
        <v>1.6367357019064405E-2</v>
      </c>
      <c r="AR8" s="106">
        <f t="shared" si="2"/>
        <v>1.5925692220744515E-2</v>
      </c>
      <c r="AS8" s="106">
        <f t="shared" si="2"/>
        <v>1.4456715975068325E-2</v>
      </c>
      <c r="AT8" s="106">
        <f t="shared" si="2"/>
        <v>1.2664321444321803E-2</v>
      </c>
      <c r="AU8" s="106">
        <f t="shared" si="2"/>
        <v>1.1495217853671125E-2</v>
      </c>
      <c r="AV8" s="106">
        <f t="shared" si="2"/>
        <v>1.0839553092409806E-2</v>
      </c>
      <c r="AW8" s="106">
        <f t="shared" si="2"/>
        <v>1.0103505702673836E-2</v>
      </c>
      <c r="AX8" s="106">
        <f t="shared" si="2"/>
        <v>9.7618430580043297E-3</v>
      </c>
      <c r="AY8" s="106">
        <f t="shared" si="2"/>
        <v>9.0650742474389073E-3</v>
      </c>
      <c r="AZ8" s="106">
        <f t="shared" si="2"/>
        <v>7.9974081509100337E-3</v>
      </c>
      <c r="BA8" s="106">
        <f t="shared" si="2"/>
        <v>7.2892216201769829E-3</v>
      </c>
      <c r="BB8" s="106">
        <f t="shared" si="2"/>
        <v>4.9535242950442719E-3</v>
      </c>
      <c r="BC8" s="106">
        <f t="shared" si="2"/>
        <v>2.5558149527466979E-3</v>
      </c>
      <c r="BD8" s="106">
        <f t="shared" si="2"/>
        <v>-1.8146831034176463E-3</v>
      </c>
      <c r="BE8" s="106">
        <f t="shared" si="2"/>
        <v>-3.2140740895116402E-3</v>
      </c>
      <c r="BF8" s="106">
        <f t="shared" si="2"/>
        <v>-3.726604658924128E-3</v>
      </c>
      <c r="BG8" s="106">
        <f t="shared" si="2"/>
        <v>-4.5224868537247402E-3</v>
      </c>
      <c r="BH8" s="106">
        <f t="shared" si="2"/>
        <v>-6.2911222079459336E-3</v>
      </c>
      <c r="BI8" s="106">
        <f t="shared" si="2"/>
        <v>-1.0169198274572893E-2</v>
      </c>
    </row>
    <row r="9" spans="1:62" ht="30.75" x14ac:dyDescent="0.25">
      <c r="A9" s="96" t="s">
        <v>517</v>
      </c>
      <c r="B9" s="106">
        <f>INDEX($B$4:$BI$4,MATCH(B8,$B$3:$BI$3,0))</f>
        <v>2.3977625091764639E-3</v>
      </c>
      <c r="C9" s="106">
        <f t="shared" ref="C9:BI9" si="3">INDEX($B$4:$BI$4,MATCH(C8,$B$3:$BI$3,0))</f>
        <v>4.0390077110248702E-2</v>
      </c>
      <c r="D9" s="106">
        <f t="shared" si="3"/>
        <v>1.3837399635508497E-2</v>
      </c>
      <c r="E9" s="106">
        <f t="shared" si="3"/>
        <v>3.0515845734670619E-2</v>
      </c>
      <c r="F9" s="106">
        <f t="shared" si="3"/>
        <v>2.2150346671491392E-2</v>
      </c>
      <c r="G9" s="106">
        <f t="shared" si="3"/>
        <v>1.7536211720435655E-2</v>
      </c>
      <c r="H9" s="106">
        <f t="shared" si="3"/>
        <v>2.4388973993291388E-2</v>
      </c>
      <c r="I9" s="106">
        <f t="shared" si="3"/>
        <v>7.1273789201745453E-3</v>
      </c>
      <c r="J9" s="106">
        <f t="shared" si="3"/>
        <v>1.5426270644846219E-2</v>
      </c>
      <c r="K9" s="106">
        <f t="shared" si="3"/>
        <v>1.4066001100826619E-2</v>
      </c>
      <c r="L9" s="106">
        <f t="shared" si="3"/>
        <v>1.4791820892748209E-2</v>
      </c>
      <c r="M9" s="106">
        <f t="shared" si="3"/>
        <v>1.6298555530592392E-2</v>
      </c>
      <c r="N9" s="106">
        <f t="shared" si="3"/>
        <v>1.7209524766933295E-2</v>
      </c>
      <c r="O9" s="106">
        <f t="shared" si="3"/>
        <v>2.7067964993718708E-2</v>
      </c>
      <c r="P9" s="106">
        <f t="shared" si="3"/>
        <v>3.3247970025470128E-2</v>
      </c>
      <c r="Q9" s="106">
        <f t="shared" si="3"/>
        <v>1.8854538613370633E-2</v>
      </c>
      <c r="R9" s="106">
        <f t="shared" si="3"/>
        <v>1.8929963306255078E-2</v>
      </c>
      <c r="S9" s="106">
        <f t="shared" si="3"/>
        <v>3.4833563708363414E-2</v>
      </c>
      <c r="T9" s="106">
        <f t="shared" si="3"/>
        <v>3.0245577186598538E-2</v>
      </c>
      <c r="U9" s="106">
        <f t="shared" si="3"/>
        <v>1.5484544621604002E-2</v>
      </c>
      <c r="V9" s="106">
        <f t="shared" si="3"/>
        <v>2.2630650181637138E-2</v>
      </c>
      <c r="W9" s="106">
        <f t="shared" si="3"/>
        <v>1.5842429359516637E-2</v>
      </c>
      <c r="X9" s="106">
        <f t="shared" si="3"/>
        <v>3.5498807804369877E-2</v>
      </c>
      <c r="Y9" s="106">
        <f t="shared" si="3"/>
        <v>1.7601148892363052E-2</v>
      </c>
      <c r="Z9" s="106">
        <f t="shared" si="3"/>
        <v>1.0878514432603769E-2</v>
      </c>
      <c r="AA9" s="106">
        <f t="shared" si="3"/>
        <v>1.7347265172637939E-2</v>
      </c>
      <c r="AB9" s="106">
        <f t="shared" si="3"/>
        <v>2.0632310148135481E-2</v>
      </c>
      <c r="AC9" s="106">
        <f t="shared" si="3"/>
        <v>2.4587814504394935E-2</v>
      </c>
      <c r="AD9" s="106">
        <f t="shared" si="3"/>
        <v>1.7908840871721995E-2</v>
      </c>
      <c r="AE9" s="106">
        <f t="shared" si="3"/>
        <v>2.1524077871195438E-2</v>
      </c>
      <c r="AF9" s="106">
        <f t="shared" si="3"/>
        <v>2.8725083416671224E-2</v>
      </c>
      <c r="AG9" s="106">
        <f t="shared" si="3"/>
        <v>1.951373548174112E-2</v>
      </c>
      <c r="AH9" s="106">
        <f t="shared" si="3"/>
        <v>3.0373773296006355E-2</v>
      </c>
      <c r="AI9" s="106">
        <f t="shared" si="3"/>
        <v>1.9733621859170516E-2</v>
      </c>
      <c r="AJ9" s="106">
        <f t="shared" si="3"/>
        <v>1.5487377550219804E-2</v>
      </c>
      <c r="AK9" s="106">
        <f t="shared" si="3"/>
        <v>3.890967504407665E-2</v>
      </c>
      <c r="AL9" s="106">
        <f t="shared" si="3"/>
        <v>2.603364405226424E-2</v>
      </c>
      <c r="AM9" s="106">
        <f t="shared" si="3"/>
        <v>2.0121813043004637E-2</v>
      </c>
      <c r="AN9" s="106">
        <f t="shared" si="3"/>
        <v>2.5954637375542121E-2</v>
      </c>
      <c r="AO9" s="106">
        <f t="shared" si="3"/>
        <v>2.1429089372929425E-2</v>
      </c>
      <c r="AP9" s="106">
        <f t="shared" si="3"/>
        <v>2.0427469092168592E-2</v>
      </c>
      <c r="AQ9" s="106">
        <f t="shared" si="3"/>
        <v>1.7052247701740252E-2</v>
      </c>
      <c r="AR9" s="106">
        <f t="shared" si="3"/>
        <v>2.7731459753614688E-2</v>
      </c>
      <c r="AS9" s="106">
        <f t="shared" si="3"/>
        <v>2.0679338077236386E-2</v>
      </c>
      <c r="AT9" s="106">
        <f t="shared" si="3"/>
        <v>2.9358186538496721E-2</v>
      </c>
      <c r="AU9" s="106">
        <f t="shared" si="3"/>
        <v>1.1922720726998699E-2</v>
      </c>
      <c r="AV9" s="106">
        <f t="shared" si="3"/>
        <v>1.7665761777589273E-2</v>
      </c>
      <c r="AW9" s="106">
        <f t="shared" si="3"/>
        <v>3.3764159917892854E-2</v>
      </c>
      <c r="AX9" s="106">
        <f t="shared" si="3"/>
        <v>1.3412613074996664E-2</v>
      </c>
      <c r="AY9" s="106">
        <f t="shared" si="3"/>
        <v>1.2190104833164746E-2</v>
      </c>
      <c r="AZ9" s="106">
        <f t="shared" si="3"/>
        <v>1.8347997425482078E-2</v>
      </c>
      <c r="BA9" s="106">
        <f t="shared" si="3"/>
        <v>1.0304308899733758E-2</v>
      </c>
      <c r="BB9" s="106">
        <f t="shared" si="3"/>
        <v>2.6439849893520165E-2</v>
      </c>
      <c r="BC9" s="106">
        <f t="shared" si="3"/>
        <v>6.6276964160653928E-3</v>
      </c>
      <c r="BD9" s="106">
        <f t="shared" si="3"/>
        <v>1.6806438594132684E-2</v>
      </c>
      <c r="BE9" s="106">
        <f t="shared" si="3"/>
        <v>2.088138407057652E-2</v>
      </c>
      <c r="BF9" s="106">
        <f t="shared" si="3"/>
        <v>2.3219471189369786E-2</v>
      </c>
      <c r="BG9" s="106">
        <f t="shared" si="3"/>
        <v>2.0777201353485555E-2</v>
      </c>
      <c r="BH9" s="106">
        <f t="shared" si="3"/>
        <v>2.0717616764460857E-2</v>
      </c>
      <c r="BI9" s="106">
        <f t="shared" si="3"/>
        <v>1.9031735438162344E-2</v>
      </c>
    </row>
    <row r="10" spans="1:62" x14ac:dyDescent="0.25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2" ht="15.75" x14ac:dyDescent="0.25">
      <c r="A11" s="82" t="s">
        <v>487</v>
      </c>
      <c r="B11" s="97" t="str">
        <f>INDEX($B$1:$BI$1, MATCH(B12, $B$2:$BI$2, 0))</f>
        <v>50</v>
      </c>
      <c r="C11" s="97" t="str">
        <f t="shared" ref="C11:BI11" si="4">INDEX($B$1:$BI$1, MATCH(C12, $B$2:$BI$2, 0))</f>
        <v>90</v>
      </c>
      <c r="D11" s="97" t="str">
        <f t="shared" si="4"/>
        <v>93</v>
      </c>
      <c r="E11" s="97" t="str">
        <f t="shared" si="4"/>
        <v>64</v>
      </c>
      <c r="F11" s="97" t="str">
        <f t="shared" si="4"/>
        <v>60</v>
      </c>
      <c r="G11" s="97" t="str">
        <f t="shared" si="4"/>
        <v>77</v>
      </c>
      <c r="H11" s="97" t="str">
        <f t="shared" si="4"/>
        <v>79</v>
      </c>
      <c r="I11" s="97" t="str">
        <f t="shared" si="4"/>
        <v>80</v>
      </c>
      <c r="J11" s="97" t="str">
        <f t="shared" si="4"/>
        <v>81</v>
      </c>
      <c r="K11" s="97" t="str">
        <f t="shared" si="4"/>
        <v>75</v>
      </c>
      <c r="L11" s="97" t="str">
        <f t="shared" si="4"/>
        <v>53</v>
      </c>
      <c r="M11" s="97" t="str">
        <f t="shared" si="4"/>
        <v>49</v>
      </c>
      <c r="N11" s="97" t="str">
        <f t="shared" si="4"/>
        <v>CK [28]</v>
      </c>
      <c r="O11" s="97" t="str">
        <f t="shared" si="4"/>
        <v>52</v>
      </c>
      <c r="P11" s="97" t="str">
        <f t="shared" si="4"/>
        <v>41</v>
      </c>
      <c r="Q11" s="97" t="str">
        <f t="shared" si="4"/>
        <v>56</v>
      </c>
      <c r="R11" s="97" t="str">
        <f t="shared" si="4"/>
        <v>47</v>
      </c>
      <c r="S11" s="97" t="str">
        <f t="shared" si="4"/>
        <v>92</v>
      </c>
      <c r="T11" s="97" t="str">
        <f t="shared" si="4"/>
        <v>E [36 to 39]</v>
      </c>
      <c r="U11" s="97" t="str">
        <f t="shared" si="4"/>
        <v>78</v>
      </c>
      <c r="V11" s="97" t="str">
        <f t="shared" si="4"/>
        <v>CE [20]</v>
      </c>
      <c r="W11" s="97" t="str">
        <f t="shared" si="4"/>
        <v>42</v>
      </c>
      <c r="X11" s="97" t="str">
        <f t="shared" si="4"/>
        <v>91</v>
      </c>
      <c r="Y11" s="97" t="str">
        <f t="shared" si="4"/>
        <v>71</v>
      </c>
      <c r="Z11" s="97" t="str">
        <f t="shared" si="4"/>
        <v>63</v>
      </c>
      <c r="AA11" s="97" t="str">
        <f t="shared" si="4"/>
        <v>CF [21]</v>
      </c>
      <c r="AB11" s="97" t="str">
        <f t="shared" si="4"/>
        <v>85</v>
      </c>
      <c r="AC11" s="97" t="str">
        <f t="shared" si="4"/>
        <v>46</v>
      </c>
      <c r="AD11" s="97" t="str">
        <f t="shared" si="4"/>
        <v>86</v>
      </c>
      <c r="AE11" s="97" t="str">
        <f t="shared" si="4"/>
        <v>95</v>
      </c>
      <c r="AF11" s="97" t="str">
        <f t="shared" si="4"/>
        <v>WE</v>
      </c>
      <c r="AG11" s="97" t="str">
        <f t="shared" si="4"/>
        <v>58</v>
      </c>
      <c r="AH11" s="97" t="str">
        <f t="shared" si="4"/>
        <v>B [05 to 09]</v>
      </c>
      <c r="AI11" s="97" t="str">
        <f t="shared" si="4"/>
        <v>84</v>
      </c>
      <c r="AJ11" s="97" t="str">
        <f t="shared" si="4"/>
        <v>55</v>
      </c>
      <c r="AK11" s="97" t="str">
        <f t="shared" si="4"/>
        <v>94</v>
      </c>
      <c r="AL11" s="97" t="str">
        <f t="shared" si="4"/>
        <v>45</v>
      </c>
      <c r="AM11" s="97" t="str">
        <f t="shared" si="4"/>
        <v>D [35]</v>
      </c>
      <c r="AN11" s="97" t="str">
        <f t="shared" si="4"/>
        <v>43</v>
      </c>
      <c r="AO11" s="97" t="str">
        <f t="shared" si="4"/>
        <v>66</v>
      </c>
      <c r="AP11" s="97" t="str">
        <f t="shared" si="4"/>
        <v>CJ [27]</v>
      </c>
      <c r="AQ11" s="97" t="str">
        <f t="shared" si="4"/>
        <v>74</v>
      </c>
      <c r="AR11" s="97" t="str">
        <f t="shared" si="4"/>
        <v>87</v>
      </c>
      <c r="AS11" s="97" t="str">
        <f t="shared" si="4"/>
        <v>72</v>
      </c>
      <c r="AT11" s="97" t="str">
        <f t="shared" si="4"/>
        <v>88</v>
      </c>
      <c r="AU11" s="97" t="str">
        <f t="shared" si="4"/>
        <v>69</v>
      </c>
      <c r="AV11" s="97" t="str">
        <f t="shared" si="4"/>
        <v>A [01 to 03]</v>
      </c>
      <c r="AW11" s="97" t="str">
        <f t="shared" si="4"/>
        <v>82</v>
      </c>
      <c r="AX11" s="97" t="str">
        <f t="shared" si="4"/>
        <v>65</v>
      </c>
      <c r="AY11" s="97" t="str">
        <f t="shared" si="4"/>
        <v>96</v>
      </c>
      <c r="AZ11" s="97" t="str">
        <f t="shared" si="4"/>
        <v>CI [26]</v>
      </c>
      <c r="BA11" s="97" t="str">
        <f t="shared" si="4"/>
        <v>T &amp; U [97 to 99]</v>
      </c>
      <c r="BB11" s="97" t="str">
        <f t="shared" si="4"/>
        <v>61</v>
      </c>
      <c r="BC11" s="97" t="str">
        <f t="shared" si="4"/>
        <v>68</v>
      </c>
      <c r="BD11" s="97" t="str">
        <f t="shared" si="4"/>
        <v>62</v>
      </c>
      <c r="BE11" s="97" t="str">
        <f t="shared" si="4"/>
        <v>73</v>
      </c>
      <c r="BF11" s="97" t="str">
        <f t="shared" si="4"/>
        <v>70</v>
      </c>
      <c r="BG11" s="97" t="str">
        <f t="shared" si="4"/>
        <v>51</v>
      </c>
      <c r="BH11" s="97" t="str">
        <f t="shared" si="4"/>
        <v>59</v>
      </c>
      <c r="BI11" s="97" t="str">
        <f t="shared" si="4"/>
        <v>CD [19]</v>
      </c>
    </row>
    <row r="12" spans="1:62" ht="150.75" x14ac:dyDescent="0.25">
      <c r="A12" s="82" t="s">
        <v>411</v>
      </c>
      <c r="B12" s="105" t="str">
        <f>INDEX($B$2:$BI$2,MATCH(B14,$B$4:$BI$4,0))</f>
        <v>Water transport</v>
      </c>
      <c r="C12" s="105" t="str">
        <f t="shared" ref="C12:BI12" si="5">INDEX($B$2:$BI$2,MATCH(C14,$B$4:$BI$4,0))</f>
        <v>Creative, arts and entertainment activities</v>
      </c>
      <c r="D12" s="105" t="str">
        <f t="shared" si="5"/>
        <v>Sports activities and amusement and recreation activities</v>
      </c>
      <c r="E12" s="105" t="str">
        <f t="shared" si="5"/>
        <v>Financial service activities, except insurance and pension funding</v>
      </c>
      <c r="F12" s="105" t="str">
        <f t="shared" si="5"/>
        <v>Programming and broadcasting activities</v>
      </c>
      <c r="G12" s="105" t="str">
        <f t="shared" si="5"/>
        <v>Rental and leasing activities</v>
      </c>
      <c r="H12" s="105" t="str">
        <f t="shared" si="5"/>
        <v>Travel agency, tour operator and other reservation service and related activities</v>
      </c>
      <c r="I12" s="105" t="str">
        <f t="shared" si="5"/>
        <v>Security and investigation activities</v>
      </c>
      <c r="J12" s="105" t="str">
        <f t="shared" si="5"/>
        <v>Services to buildings and landscape activities</v>
      </c>
      <c r="K12" s="105" t="str">
        <f t="shared" si="5"/>
        <v>Veterinary activities</v>
      </c>
      <c r="L12" s="105" t="str">
        <f t="shared" si="5"/>
        <v>Postal and courier activities</v>
      </c>
      <c r="M12" s="105" t="str">
        <f t="shared" si="5"/>
        <v>Land transport and transport via pipelines</v>
      </c>
      <c r="N12" s="105" t="str">
        <f t="shared" si="5"/>
        <v>Manufacture of machinery and equipment n.e.c.</v>
      </c>
      <c r="O12" s="105" t="str">
        <f t="shared" si="5"/>
        <v>Warehousing and support activities for transportation</v>
      </c>
      <c r="P12" s="105" t="str">
        <f t="shared" si="5"/>
        <v>Construction of buildings</v>
      </c>
      <c r="Q12" s="105" t="str">
        <f t="shared" si="5"/>
        <v>Food and beverage service activities</v>
      </c>
      <c r="R12" s="105" t="str">
        <f t="shared" si="5"/>
        <v>Retail trade, except of motor vehicles and motorcycles</v>
      </c>
      <c r="S12" s="105" t="str">
        <f t="shared" si="5"/>
        <v>Gambling and betting activities</v>
      </c>
      <c r="T12" s="105" t="str">
        <f t="shared" si="5"/>
        <v>Water supply; sewerage, waste management and remediation activities</v>
      </c>
      <c r="U12" s="105" t="str">
        <f t="shared" si="5"/>
        <v>Employment activities</v>
      </c>
      <c r="V12" s="105" t="str">
        <f t="shared" si="5"/>
        <v>Manufacture of chemicals and chemical products</v>
      </c>
      <c r="W12" s="105" t="str">
        <f t="shared" si="5"/>
        <v>Civil engineering</v>
      </c>
      <c r="X12" s="105" t="str">
        <f t="shared" si="5"/>
        <v>Libraries, archives, museums and other cultural activities</v>
      </c>
      <c r="Y12" s="105" t="str">
        <f t="shared" si="5"/>
        <v>Architectural and engineering activities; technical testing and analysis</v>
      </c>
      <c r="Z12" s="105" t="str">
        <f t="shared" si="5"/>
        <v>Information service activities</v>
      </c>
      <c r="AA12" s="105" t="str">
        <f t="shared" si="5"/>
        <v>Manufacture of basic pharmaceutical products and pharmaceutical preparations</v>
      </c>
      <c r="AB12" s="105" t="str">
        <f t="shared" si="5"/>
        <v>Education</v>
      </c>
      <c r="AC12" s="105" t="str">
        <f t="shared" si="5"/>
        <v>Wholesale trade, except of motor vehicles and motorcycles</v>
      </c>
      <c r="AD12" s="105" t="str">
        <f t="shared" si="5"/>
        <v>Human health activities</v>
      </c>
      <c r="AE12" s="105" t="str">
        <f t="shared" si="5"/>
        <v>Repair of computers and personal and household goods</v>
      </c>
      <c r="AF12" s="105" t="str">
        <f t="shared" si="5"/>
        <v>Whole Economy</v>
      </c>
      <c r="AG12" s="105" t="str">
        <f t="shared" si="5"/>
        <v>Publishing activities</v>
      </c>
      <c r="AH12" s="105" t="str">
        <f t="shared" si="5"/>
        <v>Mining and quarrying</v>
      </c>
      <c r="AI12" s="105" t="str">
        <f t="shared" si="5"/>
        <v>Public administration and defence; compulsory social security</v>
      </c>
      <c r="AJ12" s="105" t="str">
        <f t="shared" si="5"/>
        <v>Accommodation</v>
      </c>
      <c r="AK12" s="105" t="str">
        <f t="shared" si="5"/>
        <v>Activities of membership organisations</v>
      </c>
      <c r="AL12" s="105" t="str">
        <f t="shared" si="5"/>
        <v>Wholesale and retail trade and repair of motor vehicles and motorcycles</v>
      </c>
      <c r="AM12" s="105" t="str">
        <f t="shared" si="5"/>
        <v>Electricity, gas, steam and air conditioning supply</v>
      </c>
      <c r="AN12" s="105" t="str">
        <f t="shared" si="5"/>
        <v>Specialised construction activities</v>
      </c>
      <c r="AO12" s="105" t="str">
        <f t="shared" si="5"/>
        <v>Activities auxiliary to financial services and insurance activities</v>
      </c>
      <c r="AP12" s="105" t="str">
        <f t="shared" si="5"/>
        <v>Manufacture of electrical equipment</v>
      </c>
      <c r="AQ12" s="105" t="str">
        <f t="shared" si="5"/>
        <v>Other professional, scientific and technical activities</v>
      </c>
      <c r="AR12" s="105" t="str">
        <f t="shared" si="5"/>
        <v>Residential care activities</v>
      </c>
      <c r="AS12" s="105" t="str">
        <f t="shared" si="5"/>
        <v>Scientific research and development</v>
      </c>
      <c r="AT12" s="105" t="str">
        <f t="shared" si="5"/>
        <v>Social work activities without accommodation</v>
      </c>
      <c r="AU12" s="105" t="str">
        <f t="shared" si="5"/>
        <v>Legal and accounting activities</v>
      </c>
      <c r="AV12" s="105" t="str">
        <f t="shared" si="5"/>
        <v>Agriculture, forestry and fishing</v>
      </c>
      <c r="AW12" s="105" t="str">
        <f t="shared" si="5"/>
        <v>Office administrative, office support and other business support activities</v>
      </c>
      <c r="AX12" s="105" t="str">
        <f t="shared" si="5"/>
        <v>Insurance, reinsurance and pension funding, except compulsory social security</v>
      </c>
      <c r="AY12" s="105" t="str">
        <f t="shared" si="5"/>
        <v>Other personal service activities</v>
      </c>
      <c r="AZ12" s="105" t="str">
        <f t="shared" si="5"/>
        <v>Manufacture of computer, electronic &amp; optical products</v>
      </c>
      <c r="BA12" s="105" t="str">
        <f t="shared" si="5"/>
        <v>Other services</v>
      </c>
      <c r="BB12" s="105" t="str">
        <f t="shared" si="5"/>
        <v>Telecommunications</v>
      </c>
      <c r="BC12" s="105" t="str">
        <f t="shared" si="5"/>
        <v>Real estate activities</v>
      </c>
      <c r="BD12" s="105" t="str">
        <f t="shared" si="5"/>
        <v>Computer programming, consultancy and related activities</v>
      </c>
      <c r="BE12" s="105" t="str">
        <f t="shared" si="5"/>
        <v>Advertising and market research</v>
      </c>
      <c r="BF12" s="105" t="str">
        <f t="shared" si="5"/>
        <v>Activities of head offices; management consultancy activities</v>
      </c>
      <c r="BG12" s="105" t="str">
        <f t="shared" si="5"/>
        <v>Air transport</v>
      </c>
      <c r="BH12" s="105" t="str">
        <f t="shared" si="5"/>
        <v>Motion picture, video &amp; TV programme production, sound recording &amp; music publishing activities</v>
      </c>
      <c r="BI12" s="105" t="str">
        <f t="shared" si="5"/>
        <v>Manufacture of coke, and refined petroleum products</v>
      </c>
    </row>
    <row r="13" spans="1:62" ht="31.5" x14ac:dyDescent="0.25">
      <c r="A13" s="107" t="s">
        <v>518</v>
      </c>
      <c r="B13" s="108">
        <f>INDEX($B$3:$BI$3,MATCH(B14,$B$4:$BI$4,0))</f>
        <v>9.0966360819197734E-2</v>
      </c>
      <c r="C13" s="108">
        <f t="shared" ref="C13:BI13" si="6">INDEX($B$3:$BI$3,MATCH(C14,$B$4:$BI$4,0))</f>
        <v>1.9805757703090458E-2</v>
      </c>
      <c r="D13" s="108">
        <f t="shared" si="6"/>
        <v>2.9871972203398312E-2</v>
      </c>
      <c r="E13" s="108">
        <f t="shared" si="6"/>
        <v>3.5347480149362821E-2</v>
      </c>
      <c r="F13" s="108">
        <f t="shared" si="6"/>
        <v>1.0103505702673836E-2</v>
      </c>
      <c r="G13" s="108">
        <f t="shared" si="6"/>
        <v>3.7453387104964458E-2</v>
      </c>
      <c r="H13" s="108">
        <f t="shared" si="6"/>
        <v>8.6268700508269541E-2</v>
      </c>
      <c r="I13" s="108">
        <f t="shared" si="6"/>
        <v>2.1644397265261947E-2</v>
      </c>
      <c r="J13" s="108">
        <f t="shared" si="6"/>
        <v>3.3721262039875313E-2</v>
      </c>
      <c r="K13" s="108">
        <f t="shared" si="6"/>
        <v>1.2664321444321803E-2</v>
      </c>
      <c r="L13" s="108">
        <f t="shared" si="6"/>
        <v>2.3182457730368623E-2</v>
      </c>
      <c r="M13" s="108">
        <f t="shared" si="6"/>
        <v>1.5925692220744515E-2</v>
      </c>
      <c r="N13" s="108">
        <f t="shared" si="6"/>
        <v>3.8660061468889756E-2</v>
      </c>
      <c r="O13" s="108">
        <f t="shared" si="6"/>
        <v>4.9535242950442719E-3</v>
      </c>
      <c r="P13" s="108">
        <f t="shared" si="6"/>
        <v>1.9108247510296671E-2</v>
      </c>
      <c r="Q13" s="108">
        <f t="shared" si="6"/>
        <v>1.8163476212168E-2</v>
      </c>
      <c r="R13" s="108">
        <f t="shared" si="6"/>
        <v>2.6488778636912545E-2</v>
      </c>
      <c r="S13" s="108">
        <f t="shared" si="6"/>
        <v>5.6773026273917358E-2</v>
      </c>
      <c r="T13" s="108">
        <f t="shared" si="6"/>
        <v>-3.726604658924128E-3</v>
      </c>
      <c r="U13" s="108">
        <f t="shared" si="6"/>
        <v>3.1286353476113367E-2</v>
      </c>
      <c r="V13" s="108">
        <f t="shared" si="6"/>
        <v>6.2964067019329648E-2</v>
      </c>
      <c r="W13" s="108">
        <f t="shared" si="6"/>
        <v>2.3897012733527331E-2</v>
      </c>
      <c r="X13" s="108">
        <f t="shared" si="6"/>
        <v>1.8072373988482677E-2</v>
      </c>
      <c r="Y13" s="108">
        <f t="shared" si="6"/>
        <v>-3.2140740895116402E-3</v>
      </c>
      <c r="Z13" s="108">
        <f t="shared" si="6"/>
        <v>-4.5224868537247402E-3</v>
      </c>
      <c r="AA13" s="108">
        <f t="shared" si="6"/>
        <v>-6.2911222079459336E-3</v>
      </c>
      <c r="AB13" s="108">
        <f t="shared" si="6"/>
        <v>1.4456715975068325E-2</v>
      </c>
      <c r="AC13" s="108">
        <f t="shared" si="6"/>
        <v>2.7271842569745866E-2</v>
      </c>
      <c r="AD13" s="108">
        <f t="shared" si="6"/>
        <v>1.7363882418539443E-2</v>
      </c>
      <c r="AE13" s="108">
        <f t="shared" si="6"/>
        <v>1.8486600532552997E-2</v>
      </c>
      <c r="AF13" s="108">
        <f t="shared" si="6"/>
        <v>2.0773665403050333E-2</v>
      </c>
      <c r="AG13" s="108">
        <f t="shared" si="6"/>
        <v>2.3000824418719919E-2</v>
      </c>
      <c r="AH13" s="108">
        <f t="shared" si="6"/>
        <v>-1.0169198274572893E-2</v>
      </c>
      <c r="AI13" s="108">
        <f t="shared" si="6"/>
        <v>3.6425100872920245E-2</v>
      </c>
      <c r="AJ13" s="108">
        <f t="shared" si="6"/>
        <v>3.7411456640055823E-2</v>
      </c>
      <c r="AK13" s="108">
        <f t="shared" si="6"/>
        <v>7.9974081509100337E-3</v>
      </c>
      <c r="AL13" s="108">
        <f t="shared" si="6"/>
        <v>2.4775358038980108E-2</v>
      </c>
      <c r="AM13" s="108">
        <f t="shared" si="6"/>
        <v>1.0839553092409806E-2</v>
      </c>
      <c r="AN13" s="108">
        <f t="shared" si="6"/>
        <v>2.9666164588939347E-2</v>
      </c>
      <c r="AO13" s="108">
        <f t="shared" si="6"/>
        <v>5.9158203873800039E-2</v>
      </c>
      <c r="AP13" s="108">
        <f t="shared" si="6"/>
        <v>2.8743050926952392E-2</v>
      </c>
      <c r="AQ13" s="108">
        <f t="shared" si="6"/>
        <v>4.0212326770037173E-2</v>
      </c>
      <c r="AR13" s="108">
        <f t="shared" si="6"/>
        <v>1.6367357019064405E-2</v>
      </c>
      <c r="AS13" s="108">
        <f t="shared" si="6"/>
        <v>-1.8146831034176463E-3</v>
      </c>
      <c r="AT13" s="108">
        <f t="shared" si="6"/>
        <v>4.2612440816331157E-2</v>
      </c>
      <c r="AU13" s="108">
        <f t="shared" si="6"/>
        <v>3.0518404346002514E-2</v>
      </c>
      <c r="AV13" s="108">
        <f t="shared" si="6"/>
        <v>2.0417131926347077E-2</v>
      </c>
      <c r="AW13" s="108">
        <f t="shared" si="6"/>
        <v>3.3145985057608934E-2</v>
      </c>
      <c r="AX13" s="108">
        <f t="shared" si="6"/>
        <v>5.519101360183179E-2</v>
      </c>
      <c r="AY13" s="108">
        <f t="shared" si="6"/>
        <v>4.4576499324782297E-2</v>
      </c>
      <c r="AZ13" s="108">
        <f t="shared" si="6"/>
        <v>4.8880266407189558E-2</v>
      </c>
      <c r="BA13" s="108">
        <f t="shared" si="6"/>
        <v>8.9382531384872524E-2</v>
      </c>
      <c r="BB13" s="108">
        <f t="shared" si="6"/>
        <v>9.7618430580043297E-3</v>
      </c>
      <c r="BC13" s="108">
        <f t="shared" si="6"/>
        <v>9.0650742474389073E-3</v>
      </c>
      <c r="BD13" s="108">
        <f t="shared" si="6"/>
        <v>1.1495217853671125E-2</v>
      </c>
      <c r="BE13" s="108">
        <f t="shared" si="6"/>
        <v>2.8922980969181836E-2</v>
      </c>
      <c r="BF13" s="108">
        <f t="shared" si="6"/>
        <v>7.2892216201769829E-3</v>
      </c>
      <c r="BG13" s="108">
        <f t="shared" si="6"/>
        <v>5.5283800499826549E-2</v>
      </c>
      <c r="BH13" s="108">
        <f t="shared" si="6"/>
        <v>2.5558149527466979E-3</v>
      </c>
      <c r="BI13" s="108">
        <f t="shared" si="6"/>
        <v>0.14114585710075112</v>
      </c>
    </row>
    <row r="14" spans="1:62" ht="31.5" x14ac:dyDescent="0.25">
      <c r="A14" s="107" t="s">
        <v>516</v>
      </c>
      <c r="B14" s="106">
        <f>LARGE($B$4:$BI$4, COLUMN(B4)-1)</f>
        <v>4.0390077110248702E-2</v>
      </c>
      <c r="C14" s="106">
        <f t="shared" ref="C14:BI14" si="7">LARGE($B$4:$BI$4, COLUMN(C4)-1)</f>
        <v>3.890967504407665E-2</v>
      </c>
      <c r="D14" s="106">
        <f t="shared" si="7"/>
        <v>3.5498807804369877E-2</v>
      </c>
      <c r="E14" s="106">
        <f t="shared" si="7"/>
        <v>3.4833563708363414E-2</v>
      </c>
      <c r="F14" s="106">
        <f t="shared" si="7"/>
        <v>3.3764159917892854E-2</v>
      </c>
      <c r="G14" s="106">
        <f t="shared" si="7"/>
        <v>3.3247970025470128E-2</v>
      </c>
      <c r="H14" s="106">
        <f t="shared" si="7"/>
        <v>3.0515845734670619E-2</v>
      </c>
      <c r="I14" s="106">
        <f t="shared" si="7"/>
        <v>3.0373773296006355E-2</v>
      </c>
      <c r="J14" s="106">
        <f t="shared" si="7"/>
        <v>3.0245577186598538E-2</v>
      </c>
      <c r="K14" s="106">
        <f t="shared" si="7"/>
        <v>2.9358186538496721E-2</v>
      </c>
      <c r="L14" s="106">
        <f t="shared" si="7"/>
        <v>2.8725083416671224E-2</v>
      </c>
      <c r="M14" s="106">
        <f t="shared" si="7"/>
        <v>2.7731459753614688E-2</v>
      </c>
      <c r="N14" s="106">
        <f t="shared" si="7"/>
        <v>2.7067964993718708E-2</v>
      </c>
      <c r="O14" s="106">
        <f t="shared" si="7"/>
        <v>2.6439849893520165E-2</v>
      </c>
      <c r="P14" s="106">
        <f t="shared" si="7"/>
        <v>2.603364405226424E-2</v>
      </c>
      <c r="Q14" s="106">
        <f t="shared" si="7"/>
        <v>2.5954637375542121E-2</v>
      </c>
      <c r="R14" s="106">
        <f t="shared" si="7"/>
        <v>2.4587814504394935E-2</v>
      </c>
      <c r="S14" s="106">
        <f t="shared" si="7"/>
        <v>2.4388973993291388E-2</v>
      </c>
      <c r="T14" s="106">
        <f t="shared" si="7"/>
        <v>2.3219471189369786E-2</v>
      </c>
      <c r="U14" s="106">
        <f t="shared" si="7"/>
        <v>2.2630650181637138E-2</v>
      </c>
      <c r="V14" s="106">
        <f t="shared" si="7"/>
        <v>2.2150346671491392E-2</v>
      </c>
      <c r="W14" s="106">
        <f t="shared" si="7"/>
        <v>2.1524077871195438E-2</v>
      </c>
      <c r="X14" s="106">
        <f t="shared" si="7"/>
        <v>2.1429089372929425E-2</v>
      </c>
      <c r="Y14" s="106">
        <f t="shared" si="7"/>
        <v>2.088138407057652E-2</v>
      </c>
      <c r="Z14" s="106">
        <f t="shared" si="7"/>
        <v>2.0777201353485555E-2</v>
      </c>
      <c r="AA14" s="106">
        <f t="shared" si="7"/>
        <v>2.0717616764460857E-2</v>
      </c>
      <c r="AB14" s="106">
        <f t="shared" si="7"/>
        <v>2.0679338077236386E-2</v>
      </c>
      <c r="AC14" s="106">
        <f t="shared" si="7"/>
        <v>2.0632310148135481E-2</v>
      </c>
      <c r="AD14" s="106">
        <f t="shared" si="7"/>
        <v>2.0427469092168592E-2</v>
      </c>
      <c r="AE14" s="106">
        <f t="shared" si="7"/>
        <v>2.0121813043004637E-2</v>
      </c>
      <c r="AF14" s="106">
        <f t="shared" si="7"/>
        <v>1.9733621859170516E-2</v>
      </c>
      <c r="AG14" s="106">
        <f t="shared" si="7"/>
        <v>1.951373548174112E-2</v>
      </c>
      <c r="AH14" s="106">
        <f t="shared" si="7"/>
        <v>1.9031735438162344E-2</v>
      </c>
      <c r="AI14" s="106">
        <f t="shared" si="7"/>
        <v>1.8929963306255078E-2</v>
      </c>
      <c r="AJ14" s="106">
        <f t="shared" si="7"/>
        <v>1.8854538613370633E-2</v>
      </c>
      <c r="AK14" s="106">
        <f t="shared" si="7"/>
        <v>1.8347997425482078E-2</v>
      </c>
      <c r="AL14" s="106">
        <f t="shared" si="7"/>
        <v>1.7908840871721995E-2</v>
      </c>
      <c r="AM14" s="106">
        <f t="shared" si="7"/>
        <v>1.7665761777589273E-2</v>
      </c>
      <c r="AN14" s="106">
        <f t="shared" si="7"/>
        <v>1.7601148892363052E-2</v>
      </c>
      <c r="AO14" s="106">
        <f t="shared" si="7"/>
        <v>1.7536211720435655E-2</v>
      </c>
      <c r="AP14" s="106">
        <f t="shared" si="7"/>
        <v>1.7347265172637939E-2</v>
      </c>
      <c r="AQ14" s="106">
        <f t="shared" si="7"/>
        <v>1.7209524766933295E-2</v>
      </c>
      <c r="AR14" s="106">
        <f t="shared" si="7"/>
        <v>1.7052247701740252E-2</v>
      </c>
      <c r="AS14" s="106">
        <f t="shared" si="7"/>
        <v>1.6806438594132684E-2</v>
      </c>
      <c r="AT14" s="106">
        <f t="shared" si="7"/>
        <v>1.6298555530592392E-2</v>
      </c>
      <c r="AU14" s="106">
        <f t="shared" si="7"/>
        <v>1.5842429359516637E-2</v>
      </c>
      <c r="AV14" s="106">
        <f t="shared" si="7"/>
        <v>1.5487377550219804E-2</v>
      </c>
      <c r="AW14" s="106">
        <f t="shared" si="7"/>
        <v>1.5484544621604002E-2</v>
      </c>
      <c r="AX14" s="106">
        <f t="shared" si="7"/>
        <v>1.5426270644846219E-2</v>
      </c>
      <c r="AY14" s="106">
        <f t="shared" si="7"/>
        <v>1.4791820892748209E-2</v>
      </c>
      <c r="AZ14" s="106">
        <f t="shared" si="7"/>
        <v>1.4066001100826619E-2</v>
      </c>
      <c r="BA14" s="106">
        <f t="shared" si="7"/>
        <v>1.3837399635508497E-2</v>
      </c>
      <c r="BB14" s="106">
        <f t="shared" si="7"/>
        <v>1.3412613074996664E-2</v>
      </c>
      <c r="BC14" s="106">
        <f t="shared" si="7"/>
        <v>1.2190104833164746E-2</v>
      </c>
      <c r="BD14" s="106">
        <f t="shared" si="7"/>
        <v>1.1922720726998699E-2</v>
      </c>
      <c r="BE14" s="106">
        <f t="shared" si="7"/>
        <v>1.0878514432603769E-2</v>
      </c>
      <c r="BF14" s="106">
        <f t="shared" si="7"/>
        <v>1.0304308899733758E-2</v>
      </c>
      <c r="BG14" s="106">
        <f t="shared" si="7"/>
        <v>7.1273789201745453E-3</v>
      </c>
      <c r="BH14" s="106">
        <f t="shared" si="7"/>
        <v>6.6276964160653928E-3</v>
      </c>
      <c r="BI14" s="106">
        <f t="shared" si="7"/>
        <v>2.3977625091764639E-3</v>
      </c>
    </row>
    <row r="16" spans="1:62" x14ac:dyDescent="0.25">
      <c r="A16" s="104"/>
    </row>
    <row r="21" ht="12" customHeight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2 G t K W o X x p k y m A A A A 9 w A A A B I A H A B D b 2 5 m a W c v U G F j a 2 F n Z S 5 4 b W w g o h g A K K A U A A A A A A A A A A A A A A A A A A A A A A A A A A A A h Y 8 x D o I w G I W v Q r r T F h g E U k q i g 4 s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1 k Z I 6 M v E / w B 1 B L A w Q U A A I A C A D Y a 0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G t K W j S n I 3 C O A Q A A 3 A M A A B M A H A B G b 3 J t d W x h c y 9 T Z W N 0 a W 9 u M S 5 t I K I Y A C i g F A A A A A A A A A A A A A A A A A A A A A A A A A A A A I 2 S 3 W r C M B T H 7 w X f 4 Z D d t N A V W 3 X O D S + G + 3 A M x q C O X a g X s Z 5 p t z S R J B W L + D R 7 k z 3 Z T q f 7 A g P r T c n v l 5 7 z 7 0 k M p j Z T E p L d O z q v 1 + o 1 s + A a Z 3 A h B P R A o K 3 X g J 5 E F T p F I l f r F E X 4 p P T r V K l X 7 z o T G P a V t C i t 8 d j N 2 f h R Z i v U J r M l X K q 0 y C s x v k g G V 2 A K v c J y n N z 2 G x 2 4 l b P C W F 2 C F / t A K G 4 Q H P K p Q G i F b U 4 t B 9 R S l L D k J R z D j V b G Q N y I m u F a G O Y H I A s h A r C 6 Q D / Y Z a T I E S X c R d 2 M 7 n m O P U a Q T b a j S 2 7 5 Z L / v i D 1 o l S t L f z l A P q O w j D 7 7 7 B 3 u z Z 5 7 V c k A R n t K q y T l g m v T q / p O / O + C / Q W X c 6 o 3 L J f 4 U 2 y o u T T P S u d 9 J Y p c V t J 4 B 7 o H m w 3 7 7 w i 8 9 z e f F t d K A 6 c j w n w p V I k I L 2 p q + B n Q 9 K v K d 5 m c z 1 Q e f E 6 M 0 Z i o N V h c 2 2 0 A G 7 a L E z u 4 a 3 / L w d s O f u L g H Q c / d f D u F 5 d F P k X 9 y 0 Q N t 4 r c K n a r p l u 1 3 K r t V i d u 1 X E r 1 y i i 7 h + x 9 e u 1 T B 6 8 g + c f U E s B A i 0 A F A A C A A g A 2 G t K W o X x p k y m A A A A 9 w A A A B I A A A A A A A A A A A A A A A A A A A A A A E N v b m Z p Z y 9 Q Y W N r Y W d l L n h t b F B L A Q I t A B Q A A g A I A N h r S l o P y u m r p A A A A O k A A A A T A A A A A A A A A A A A A A A A A P I A A A B b Q 2 9 u d G V u d F 9 U e X B l c 1 0 u e G 1 s U E s B A i 0 A F A A C A A g A 2 G t K W j S n I 3 C O A Q A A 3 A M A A B M A A A A A A A A A A A A A A A A A 4 w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M A A A A A A A C b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h m M m Q 3 Y W U t Y j l i M i 0 0 M j Y 1 L T g 3 Y j A t Z T M 3 Z j Z h Y m E 4 N D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F Q x M z o z M D o y O C 4 1 M z c 0 N T A 3 W i I g L z 4 8 R W 5 0 c n k g V H l w Z T 0 i R m l s b E N v b H V t b l R 5 c G V z I i B W Y W x 1 Z T 0 i c 0 J n W U d C Z 1 l H Q m d Z R k J R V U Z C U V V G Q l F V R 0 J n P T 0 i I C 8 + P E V u d H J 5 I F R 5 c G U 9 I k Z p b G x D b 2 x 1 b W 5 O Y W 1 l c y I g V m F s d W U 9 I n N b J n F 1 b 3 Q 7 U 0 l D M j A w N y B U Y W J s Z S A 0 L j V h I C A g S G 9 1 c m x 5 I H B h e S A t I E d y b 3 N z I C j C o y k g L S B G b 3 I g Y W x s I G V t c G x v e W V l I G p v Y n N h O i B V b m l 0 Z W Q g S 2 l u Z 2 R v b S w g M j A x M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0 F 1 d G 9 S Z W 1 v d m V k Q 2 9 s d W 1 u c z E u e 1 N J Q z I w M D c g V G F i b G U g N C 4 1 Y S A g I E h v d X J s e S B w Y X k g L S B H c m 9 z c y A o w q M p I C 0 g R m 9 y I G F s b C B l b X B s b 3 l l Z S B q b 2 J z Y T o g V W 5 p d G V k I E t p b m d k b 2 0 s I D I w M T M s M H 0 m c X V v d D s s J n F 1 b 3 Q 7 U 2 V j d G l v b j E v Q W x s L 0 F 1 d G 9 S Z W 1 v d m V k Q 2 9 s d W 1 u c z E u e 0 N v b H V t b j I s M X 0 m c X V v d D s s J n F 1 b 3 Q 7 U 2 V j d G l v b j E v Q W x s L 0 F 1 d G 9 S Z W 1 v d m V k Q 2 9 s d W 1 u c z E u e 0 N v b H V t b j M s M n 0 m c X V v d D s s J n F 1 b 3 Q 7 U 2 V j d G l v b j E v Q W x s L 0 F 1 d G 9 S Z W 1 v d m V k Q 2 9 s d W 1 u c z E u e 0 N v b H V t b j Q s M 3 0 m c X V v d D s s J n F 1 b 3 Q 7 U 2 V j d G l v b j E v Q W x s L 0 F 1 d G 9 S Z W 1 v d m V k Q 2 9 s d W 1 u c z E u e 0 N v b H V t b j U s N H 0 m c X V v d D s s J n F 1 b 3 Q 7 U 2 V j d G l v b j E v Q W x s L 0 F 1 d G 9 S Z W 1 v d m V k Q 2 9 s d W 1 u c z E u e 0 N v b H V t b j Y s N X 0 m c X V v d D s s J n F 1 b 3 Q 7 U 2 V j d G l v b j E v Q W x s L 0 F 1 d G 9 S Z W 1 v d m V k Q 2 9 s d W 1 u c z E u e 0 N v b H V t b j c s N n 0 m c X V v d D s s J n F 1 b 3 Q 7 U 2 V j d G l v b j E v Q W x s L 0 F 1 d G 9 S Z W 1 v d m V k Q 2 9 s d W 1 u c z E u e 0 N v b H V t b j g s N 3 0 m c X V v d D s s J n F 1 b 3 Q 7 U 2 V j d G l v b j E v Q W x s L 0 F 1 d G 9 S Z W 1 v d m V k Q 2 9 s d W 1 u c z E u e 0 N v b H V t b j k s O H 0 m c X V v d D s s J n F 1 b 3 Q 7 U 2 V j d G l v b j E v Q W x s L 0 F 1 d G 9 S Z W 1 v d m V k Q 2 9 s d W 1 u c z E u e 0 N v b H V t b j E w L D l 9 J n F 1 b 3 Q 7 L C Z x d W 9 0 O 1 N l Y 3 R p b 2 4 x L 0 F s b C 9 B d X R v U m V t b 3 Z l Z E N v b H V t b n M x L n t D b 2 x 1 b W 4 x M S w x M H 0 m c X V v d D s s J n F 1 b 3 Q 7 U 2 V j d G l v b j E v Q W x s L 0 F 1 d G 9 S Z W 1 v d m V k Q 2 9 s d W 1 u c z E u e 0 N v b H V t b j E y L D E x f S Z x d W 9 0 O y w m c X V v d D t T Z W N 0 a W 9 u M S 9 B b G w v Q X V 0 b 1 J l b W 9 2 Z W R D b 2 x 1 b W 5 z M S 5 7 Q 2 9 s d W 1 u M T M s M T J 9 J n F 1 b 3 Q 7 L C Z x d W 9 0 O 1 N l Y 3 R p b 2 4 x L 0 F s b C 9 B d X R v U m V t b 3 Z l Z E N v b H V t b n M x L n t D b 2 x 1 b W 4 x N C w x M 3 0 m c X V v d D s s J n F 1 b 3 Q 7 U 2 V j d G l v b j E v Q W x s L 0 F 1 d G 9 S Z W 1 v d m V k Q 2 9 s d W 1 u c z E u e 0 N v b H V t b j E 1 L D E 0 f S Z x d W 9 0 O y w m c X V v d D t T Z W N 0 a W 9 u M S 9 B b G w v Q X V 0 b 1 J l b W 9 2 Z W R D b 2 x 1 b W 5 z M S 5 7 Q 2 9 s d W 1 u M T Y s M T V 9 J n F 1 b 3 Q 7 L C Z x d W 9 0 O 1 N l Y 3 R p b 2 4 x L 0 F s b C 9 B d X R v U m V t b 3 Z l Z E N v b H V t b n M x L n t D b 2 x 1 b W 4 x N y w x N n 0 m c X V v d D s s J n F 1 b 3 Q 7 U 2 V j d G l v b j E v Q W x s L 0 F 1 d G 9 S Z W 1 v d m V k Q 2 9 s d W 1 u c z E u e 0 N v b H V t b j E 4 L D E 3 f S Z x d W 9 0 O y w m c X V v d D t T Z W N 0 a W 9 u M S 9 B b G w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B b G w v Q X V 0 b 1 J l b W 9 2 Z W R D b 2 x 1 b W 5 z M S 5 7 U 0 l D M j A w N y B U Y W J s Z S A 0 L j V h I C A g S G 9 1 c m x 5 I H B h e S A t I E d y b 3 N z I C j C o y k g L S B G b 3 I g Y W x s I G V t c G x v e W V l I G p v Y n N h O i B V b m l 0 Z W Q g S 2 l u Z 2 R v b S w g M j A x M y w w f S Z x d W 9 0 O y w m c X V v d D t T Z W N 0 a W 9 u M S 9 B b G w v Q X V 0 b 1 J l b W 9 2 Z W R D b 2 x 1 b W 5 z M S 5 7 Q 2 9 s d W 1 u M i w x f S Z x d W 9 0 O y w m c X V v d D t T Z W N 0 a W 9 u M S 9 B b G w v Q X V 0 b 1 J l b W 9 2 Z W R D b 2 x 1 b W 5 z M S 5 7 Q 2 9 s d W 1 u M y w y f S Z x d W 9 0 O y w m c X V v d D t T Z W N 0 a W 9 u M S 9 B b G w v Q X V 0 b 1 J l b W 9 2 Z W R D b 2 x 1 b W 5 z M S 5 7 Q 2 9 s d W 1 u N C w z f S Z x d W 9 0 O y w m c X V v d D t T Z W N 0 a W 9 u M S 9 B b G w v Q X V 0 b 1 J l b W 9 2 Z W R D b 2 x 1 b W 5 z M S 5 7 Q 2 9 s d W 1 u N S w 0 f S Z x d W 9 0 O y w m c X V v d D t T Z W N 0 a W 9 u M S 9 B b G w v Q X V 0 b 1 J l b W 9 2 Z W R D b 2 x 1 b W 5 z M S 5 7 Q 2 9 s d W 1 u N i w 1 f S Z x d W 9 0 O y w m c X V v d D t T Z W N 0 a W 9 u M S 9 B b G w v Q X V 0 b 1 J l b W 9 2 Z W R D b 2 x 1 b W 5 z M S 5 7 Q 2 9 s d W 1 u N y w 2 f S Z x d W 9 0 O y w m c X V v d D t T Z W N 0 a W 9 u M S 9 B b G w v Q X V 0 b 1 J l b W 9 2 Z W R D b 2 x 1 b W 5 z M S 5 7 Q 2 9 s d W 1 u O C w 3 f S Z x d W 9 0 O y w m c X V v d D t T Z W N 0 a W 9 u M S 9 B b G w v Q X V 0 b 1 J l b W 9 2 Z W R D b 2 x 1 b W 5 z M S 5 7 Q 2 9 s d W 1 u O S w 4 f S Z x d W 9 0 O y w m c X V v d D t T Z W N 0 a W 9 u M S 9 B b G w v Q X V 0 b 1 J l b W 9 2 Z W R D b 2 x 1 b W 5 z M S 5 7 Q 2 9 s d W 1 u M T A s O X 0 m c X V v d D s s J n F 1 b 3 Q 7 U 2 V j d G l v b j E v Q W x s L 0 F 1 d G 9 S Z W 1 v d m V k Q 2 9 s d W 1 u c z E u e 0 N v b H V t b j E x L D E w f S Z x d W 9 0 O y w m c X V v d D t T Z W N 0 a W 9 u M S 9 B b G w v Q X V 0 b 1 J l b W 9 2 Z W R D b 2 x 1 b W 5 z M S 5 7 Q 2 9 s d W 1 u M T I s M T F 9 J n F 1 b 3 Q 7 L C Z x d W 9 0 O 1 N l Y 3 R p b 2 4 x L 0 F s b C 9 B d X R v U m V t b 3 Z l Z E N v b H V t b n M x L n t D b 2 x 1 b W 4 x M y w x M n 0 m c X V v d D s s J n F 1 b 3 Q 7 U 2 V j d G l v b j E v Q W x s L 0 F 1 d G 9 S Z W 1 v d m V k Q 2 9 s d W 1 u c z E u e 0 N v b H V t b j E 0 L D E z f S Z x d W 9 0 O y w m c X V v d D t T Z W N 0 a W 9 u M S 9 B b G w v Q X V 0 b 1 J l b W 9 2 Z W R D b 2 x 1 b W 5 z M S 5 7 Q 2 9 s d W 1 u M T U s M T R 9 J n F 1 b 3 Q 7 L C Z x d W 9 0 O 1 N l Y 3 R p b 2 4 x L 0 F s b C 9 B d X R v U m V t b 3 Z l Z E N v b H V t b n M x L n t D b 2 x 1 b W 4 x N i w x N X 0 m c X V v d D s s J n F 1 b 3 Q 7 U 2 V j d G l v b j E v Q W x s L 0 F 1 d G 9 S Z W 1 v d m V k Q 2 9 s d W 1 u c z E u e 0 N v b H V t b j E 3 L D E 2 f S Z x d W 9 0 O y w m c X V v d D t T Z W N 0 a W 9 u M S 9 B b G w v Q X V 0 b 1 J l b W 9 2 Z W R D b 2 x 1 b W 5 z M S 5 7 Q 2 9 s d W 1 u M T g s M T d 9 J n F 1 b 3 Q 7 L C Z x d W 9 0 O 1 N l Y 3 R p b 2 4 x L 0 F s b C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Q W x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H 2 v y i v S H U 6 H G X r 8 i P j t D Q A A A A A C A A A A A A A Q Z g A A A A E A A C A A A A B J 9 q M w c l F e G 3 X K w j G p m 4 I S d 2 4 b 1 k y W e t E m h 6 d H N Z / 5 a g A A A A A O g A A A A A I A A C A A A A D F x N r i Y i 9 o X 5 f e 2 + u n s J 9 7 v w W U U r q Y O l u + a R g G Q p i n O 1 A A A A A p H i I K v e o y P M h 2 i m I w o 2 i J T t 3 g D H 6 / + n W v w W V m U K e J o G 4 t n 0 u P o N O k l A s j Z h k i d n m k 6 Q p K n l G 4 6 S D A R V J s a E 3 X b T m j c w a G x e t q U v Y u 6 p H Z w k A A A A C R b 8 v 3 G w o + K / x 5 y j I X O y d X I + i K T D b g z j Q n G z e u F J z F y J F h v k a / D 3 G y W r c m H k s w H B / d 0 5 m e h 2 A J T 1 H a D s p q J i A X < / D a t a M a s h u p > 
</file>

<file path=customXml/itemProps1.xml><?xml version="1.0" encoding="utf-8"?>
<ds:datastoreItem xmlns:ds="http://schemas.openxmlformats.org/officeDocument/2006/customXml" ds:itemID="{E17C02EF-BB8B-4602-955C-72C138FFE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93-19</vt:lpstr>
      <vt:lpstr>08-19</vt:lpstr>
      <vt:lpstr>08-19 Mean</vt:lpstr>
      <vt:lpstr>08-19 Mean YoY%</vt:lpstr>
      <vt:lpstr>08-19 Prod</vt:lpstr>
      <vt:lpstr>08-19 Prod Yearly</vt:lpstr>
      <vt:lpstr>08-19 Prod YoY%</vt:lpstr>
      <vt:lpstr>Prod Comp YoY%</vt:lpstr>
      <vt:lpstr>Prod Comp YoY% Pruned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2025-02-07T20:31:34Z</dcterms:created>
  <dcterms:modified xsi:type="dcterms:W3CDTF">2025-02-11T13:39:04Z</dcterms:modified>
</cp:coreProperties>
</file>