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B5E90AB5-967A-4FF8-93BC-279F87D39EB3}" xr6:coauthVersionLast="47" xr6:coauthVersionMax="47" xr10:uidLastSave="{00000000-0000-0000-0000-000000000000}"/>
  <bookViews>
    <workbookView xWindow="-120" yWindow="-120" windowWidth="29040" windowHeight="15840" activeTab="1" xr2:uid="{5E7F3A71-BFC8-4E5A-9B94-DE35856B8CBC}"/>
  </bookViews>
  <sheets>
    <sheet name="Median Wage and Productivity" sheetId="1" r:id="rId1"/>
    <sheet name="Mean and Median Wages" sheetId="2" r:id="rId2"/>
    <sheet name="Mean Median and Prod" sheetId="3" r:id="rId3"/>
    <sheet name="Distributions and Produ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<sst xmlns="http://schemas.openxmlformats.org/spreadsheetml/2006/main" count="135" uniqueCount="57">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</sst>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Evolution of mean and median wages,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Median Wage Relative Growth</c:v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Wages'!$B$10:$X$10</c:f>
              <c:numCache>
                <c:formatCode>General</c:formatCode>
                <c:ptCount val="23"/>
                <c:pt idx="0">
                  <c:v>0</c:v>
                </c:pt>
                <c:pt idx="1">
                  <c:v>-1.2714679632516805</c:v>
                </c:pt>
                <c:pt idx="2">
                  <c:v>-0.33750668495613922</c:v>
                </c:pt>
                <c:pt idx="3">
                  <c:v>-0.96301761298276745</c:v>
                </c:pt>
                <c:pt idx="4">
                  <c:v>-1.2463879847828991</c:v>
                </c:pt>
                <c:pt idx="5">
                  <c:v>-1.4550865148816854</c:v>
                </c:pt>
                <c:pt idx="6">
                  <c:v>0.43933152587385393</c:v>
                </c:pt>
                <c:pt idx="7">
                  <c:v>1.3011814297339299</c:v>
                </c:pt>
                <c:pt idx="8">
                  <c:v>-1.1615040654712772</c:v>
                </c:pt>
                <c:pt idx="9">
                  <c:v>-0.18412120273301014</c:v>
                </c:pt>
                <c:pt idx="10">
                  <c:v>4.4266697169405234E-2</c:v>
                </c:pt>
                <c:pt idx="11">
                  <c:v>-0.35954865373057032</c:v>
                </c:pt>
                <c:pt idx="12">
                  <c:v>0.48637845453171735</c:v>
                </c:pt>
                <c:pt idx="13">
                  <c:v>-0.26092613370393281</c:v>
                </c:pt>
                <c:pt idx="14">
                  <c:v>-0.92716363321869721</c:v>
                </c:pt>
                <c:pt idx="15">
                  <c:v>0.64778150318650773</c:v>
                </c:pt>
                <c:pt idx="16">
                  <c:v>0.849459174321197</c:v>
                </c:pt>
                <c:pt idx="17">
                  <c:v>0.52095709597847417</c:v>
                </c:pt>
                <c:pt idx="18">
                  <c:v>0.48372487007931397</c:v>
                </c:pt>
                <c:pt idx="19">
                  <c:v>8.8973680588551929E-2</c:v>
                </c:pt>
                <c:pt idx="20">
                  <c:v>-0.21657255823184585</c:v>
                </c:pt>
                <c:pt idx="21">
                  <c:v>-1.1987261060662178</c:v>
                </c:pt>
                <c:pt idx="22">
                  <c:v>0.68238546485177665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02527"/>
        <c:axId val="1785705407"/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90447"/>
        <c:crosses val="autoZero"/>
        <c:auto val="1"/>
        <c:lblAlgn val="ctr"/>
        <c:lblOffset val="100"/>
        <c:noMultiLvlLbl val="0"/>
      </c:catAx>
      <c:valAx>
        <c:axId val="1677190447"/>
        <c:scaling>
          <c:orientation val="minMax"/>
          <c:min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9007"/>
        <c:crosses val="autoZero"/>
        <c:crossBetween val="between"/>
      </c:valAx>
      <c:valAx>
        <c:axId val="1785705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5705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'Mean Median and Prod'!$A$15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strRef>
              <c:f>'Mean Median and Prod'!$A$10</c:f>
              <c:strCache>
                <c:ptCount val="1"/>
                <c:pt idx="0">
                  <c:v>Mean Comp Indexed 1997=100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strRef>
              <c:f>'Mean Median and Prod'!$A$11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strRef>
              <c:f>'Mean Median and Prod'!$A$12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strRef>
              <c:f>'Mean Median and Prod'!$A$13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Production'!$A$21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Production'!$B$1:$X$1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Production'!$B$21:$X$21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A-406F-ADBA-D31115BC5861}"/>
            </c:ext>
          </c:extLst>
        </c:ser>
        <c:ser>
          <c:idx val="2"/>
          <c:order val="2"/>
          <c:tx>
            <c:strRef>
              <c:f>'Distributions and Production'!$A$23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Production'!$B$1:$X$1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Production'!$B$23:$X$23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A-406F-ADBA-D31115BC5861}"/>
            </c:ext>
          </c:extLst>
        </c:ser>
        <c:ser>
          <c:idx val="4"/>
          <c:order val="4"/>
          <c:tx>
            <c:strRef>
              <c:f>'Distributions and Production'!$A$25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Production'!$B$1:$X$1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Production'!$B$25:$X$25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A-406F-ADBA-D31115BC5861}"/>
            </c:ext>
          </c:extLst>
        </c:ser>
        <c:ser>
          <c:idx val="6"/>
          <c:order val="6"/>
          <c:tx>
            <c:strRef>
              <c:f>'Distributions and Production'!$A$27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Production'!$B$1:$X$1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Production'!$B$27:$X$27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DA-406F-ADBA-D31115BC5861}"/>
            </c:ext>
          </c:extLst>
        </c:ser>
        <c:ser>
          <c:idx val="8"/>
          <c:order val="8"/>
          <c:tx>
            <c:strRef>
              <c:f>'Distributions and Production'!$A$29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Production'!$B$1:$X$1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Production'!$B$29:$X$29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DA-406F-ADBA-D31115BC5861}"/>
            </c:ext>
          </c:extLst>
        </c:ser>
        <c:ser>
          <c:idx val="9"/>
          <c:order val="9"/>
          <c:tx>
            <c:strRef>
              <c:f>'Distributions and Production'!$A$30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Production'!$B$1:$X$1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Production'!$B$30:$X$30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DA-406F-ADBA-D31115BC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Production'!$A$22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Production'!$B$1:$X$1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Production'!$B$22:$X$22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DA-406F-ADBA-D31115BC58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DA-406F-ADBA-D31115BC58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DA-406F-ADBA-D31115BC58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'Distributions and Production'!$B$28:$X$28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8DA-406F-ADBA-D31115BC5861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62363</xdr:colOff>
      <xdr:row>17</xdr:row>
      <xdr:rowOff>64732</xdr:rowOff>
    </xdr:from>
    <xdr:to>
      <xdr:col>25</xdr:col>
      <xdr:colOff>223425</xdr:colOff>
      <xdr:row>43</xdr:row>
      <xdr:rowOff>35277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54091</xdr:colOff>
      <xdr:row>43</xdr:row>
      <xdr:rowOff>33631</xdr:rowOff>
    </xdr:from>
    <xdr:to>
      <xdr:col>25</xdr:col>
      <xdr:colOff>223425</xdr:colOff>
      <xdr:row>68</xdr:row>
      <xdr:rowOff>176390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583258</xdr:colOff>
      <xdr:row>17</xdr:row>
      <xdr:rowOff>68907</xdr:rowOff>
    </xdr:from>
    <xdr:to>
      <xdr:col>14</xdr:col>
      <xdr:colOff>23519</xdr:colOff>
      <xdr:row>43</xdr:row>
      <xdr:rowOff>47036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13</xdr:row>
      <xdr:rowOff>95251</xdr:rowOff>
    </xdr:from>
    <xdr:to>
      <xdr:col>15</xdr:col>
      <xdr:colOff>76200</xdr:colOff>
      <xdr:row>39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71437</xdr:rowOff>
    </xdr:from>
    <xdr:to>
      <xdr:col>15</xdr:col>
      <xdr:colOff>504825</xdr:colOff>
      <xdr:row>43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22</xdr:row>
      <xdr:rowOff>90486</xdr:rowOff>
    </xdr:from>
    <xdr:to>
      <xdr:col>15</xdr:col>
      <xdr:colOff>152400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89661-358B-C483-208C-6914C252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19"/>
  <sheetViews>
    <sheetView topLeftCell="A21" zoomScale="81" workbookViewId="0">
      <selection activeCell="A9" activeCellId="1" sqref="A5:XFD5 A9:XFD9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2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2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2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2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2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2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2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2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0"/>
  <sheetViews>
    <sheetView tabSelected="1" workbookViewId="0">
      <selection activeCell="A4" sqref="A4:X4"/>
    </sheetView>
  </sheetViews>
  <sheetFormatPr defaultRowHeight="15" x14ac:dyDescent="0.25"/>
  <cols>
    <col min="1" max="1" width="18.7109375" style="12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2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 s="13">
        <v>13.94</v>
      </c>
      <c r="N3" s="13">
        <v>14.39</v>
      </c>
      <c r="O3" s="13">
        <v>14.6</v>
      </c>
      <c r="P3" s="13">
        <v>14.71</v>
      </c>
      <c r="Q3" s="13">
        <v>14.84</v>
      </c>
      <c r="R3" s="13">
        <v>15.14</v>
      </c>
      <c r="S3" s="13">
        <v>15.12</v>
      </c>
      <c r="T3" s="13">
        <v>15.26</v>
      </c>
      <c r="U3" s="13">
        <v>15.73</v>
      </c>
      <c r="V3" s="13">
        <v>16.16</v>
      </c>
      <c r="W3" s="13">
        <v>16.71</v>
      </c>
      <c r="X3" s="13">
        <v>17.27</v>
      </c>
    </row>
    <row r="4" spans="1:24" x14ac:dyDescent="0.2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2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2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30" x14ac:dyDescent="0.2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30" x14ac:dyDescent="0.2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2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30" x14ac:dyDescent="0.2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5"/>
  <sheetViews>
    <sheetView topLeftCell="A14" workbookViewId="0">
      <selection activeCell="A13" sqref="A13:X13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 t="shared" ref="U4:X4" si="1">U3*100/$T3</f>
        <v>101.5879383956502</v>
      </c>
      <c r="V4">
        <f t="shared" si="1"/>
        <v>103.53921178954127</v>
      </c>
      <c r="W4">
        <f t="shared" si="1"/>
        <v>105.46129250269033</v>
      </c>
      <c r="X4">
        <f t="shared" si="1"/>
        <v>107.92927702267183</v>
      </c>
    </row>
    <row r="5" spans="1:24" x14ac:dyDescent="0.25">
      <c r="A5" s="4" t="s">
        <v>46</v>
      </c>
      <c r="B5">
        <f>B2/(B4/100)</f>
        <v>12.519651997567969</v>
      </c>
      <c r="C5">
        <f t="shared" ref="C5:X5" si="2">C2/(C4/100)</f>
        <v>13.088252161686928</v>
      </c>
      <c r="D5">
        <f t="shared" si="2"/>
        <v>13.576930929949702</v>
      </c>
      <c r="E5">
        <f t="shared" si="2"/>
        <v>14.065686949946752</v>
      </c>
      <c r="F5">
        <f t="shared" si="2"/>
        <v>14.554444092494006</v>
      </c>
      <c r="G5">
        <f t="shared" si="2"/>
        <v>14.937416528410052</v>
      </c>
      <c r="H5">
        <f t="shared" si="2"/>
        <v>15.021808767954402</v>
      </c>
      <c r="I5">
        <f t="shared" si="2"/>
        <v>14.958452111781723</v>
      </c>
      <c r="J5">
        <f t="shared" si="2"/>
        <v>15.150928547638209</v>
      </c>
      <c r="K5">
        <f t="shared" si="2"/>
        <v>15.303051292093052</v>
      </c>
      <c r="L5">
        <f t="shared" si="2"/>
        <v>15.496746922975241</v>
      </c>
      <c r="M5">
        <f t="shared" si="2"/>
        <v>15.603146857600318</v>
      </c>
      <c r="N5">
        <f t="shared" si="2"/>
        <v>15.430208245712207</v>
      </c>
      <c r="O5">
        <f t="shared" si="2"/>
        <v>15.511429012680757</v>
      </c>
      <c r="P5">
        <f t="shared" si="2"/>
        <v>15.473409750167109</v>
      </c>
      <c r="Q5">
        <f t="shared" si="2"/>
        <v>15.407817819264197</v>
      </c>
      <c r="R5">
        <f t="shared" si="2"/>
        <v>15.364286753978483</v>
      </c>
      <c r="S5">
        <f t="shared" si="2"/>
        <v>15.225731819118206</v>
      </c>
      <c r="T5">
        <f t="shared" si="2"/>
        <v>15.26</v>
      </c>
      <c r="U5">
        <f t="shared" si="2"/>
        <v>15.484121686510699</v>
      </c>
      <c r="V5">
        <f t="shared" si="2"/>
        <v>15.607613502841403</v>
      </c>
      <c r="W5">
        <f t="shared" si="2"/>
        <v>15.844675902842484</v>
      </c>
      <c r="X5">
        <f t="shared" si="2"/>
        <v>16.001219017127511</v>
      </c>
    </row>
    <row r="6" spans="1:24" x14ac:dyDescent="0.2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25">
      <c r="A7" s="4" t="s">
        <v>47</v>
      </c>
      <c r="B7" s="8">
        <f>B6/(B4/100)</f>
        <v>23.453585087904088</v>
      </c>
      <c r="C7" s="8">
        <f t="shared" ref="C7:X7" si="3">C6/(C4/100)</f>
        <v>24.13192030122109</v>
      </c>
      <c r="D7" s="8">
        <f t="shared" si="3"/>
        <v>24.678216739572068</v>
      </c>
      <c r="E7" s="8">
        <f t="shared" si="3"/>
        <v>25.826359916477806</v>
      </c>
      <c r="F7" s="8">
        <f t="shared" si="3"/>
        <v>26.257580657681526</v>
      </c>
      <c r="G7" s="8">
        <f t="shared" si="3"/>
        <v>26.794530016736111</v>
      </c>
      <c r="H7" s="8">
        <f t="shared" si="3"/>
        <v>27.5192466641222</v>
      </c>
      <c r="I7" s="8">
        <f t="shared" si="3"/>
        <v>27.922403859979028</v>
      </c>
      <c r="J7" s="8">
        <f t="shared" si="3"/>
        <v>28.497564732843653</v>
      </c>
      <c r="K7" s="8">
        <f t="shared" si="3"/>
        <v>29.005039286067948</v>
      </c>
      <c r="L7" s="8">
        <f t="shared" si="3"/>
        <v>29.65054695306597</v>
      </c>
      <c r="M7" s="8">
        <f t="shared" si="3"/>
        <v>29.48658621540417</v>
      </c>
      <c r="N7" s="8">
        <f t="shared" si="3"/>
        <v>28.797750316756037</v>
      </c>
      <c r="O7" s="8">
        <f t="shared" si="3"/>
        <v>29.35084062113523</v>
      </c>
      <c r="P7" s="8">
        <f t="shared" si="3"/>
        <v>29.677788595425913</v>
      </c>
      <c r="Q7" s="8">
        <f t="shared" si="3"/>
        <v>29.499508882885038</v>
      </c>
      <c r="R7" s="8">
        <f t="shared" si="3"/>
        <v>29.423157499532145</v>
      </c>
      <c r="S7" s="8">
        <f t="shared" si="3"/>
        <v>29.578173052090396</v>
      </c>
      <c r="T7" s="8">
        <f t="shared" si="3"/>
        <v>29.670761315114131</v>
      </c>
      <c r="U7" s="8">
        <f t="shared" si="3"/>
        <v>29.837630332314934</v>
      </c>
      <c r="V7" s="8">
        <f t="shared" si="3"/>
        <v>30.418903772028205</v>
      </c>
      <c r="W7" s="8">
        <f t="shared" si="3"/>
        <v>30.517310287371917</v>
      </c>
      <c r="X7" s="8">
        <f t="shared" si="3"/>
        <v>30.588740725606311</v>
      </c>
    </row>
    <row r="8" spans="1:24" x14ac:dyDescent="0.25">
      <c r="A8" s="4" t="s">
        <v>48</v>
      </c>
      <c r="B8" s="14">
        <v>10.272399999999999</v>
      </c>
      <c r="C8" s="14">
        <v>10.7149</v>
      </c>
      <c r="D8" s="14">
        <v>11.4938</v>
      </c>
      <c r="E8" s="14">
        <v>12.300599999999999</v>
      </c>
      <c r="F8" s="14">
        <v>12.958600000000001</v>
      </c>
      <c r="G8" s="14">
        <v>13.315300000000001</v>
      </c>
      <c r="H8" s="14">
        <v>13.908099999999999</v>
      </c>
      <c r="I8" s="14">
        <v>14.688800000000001</v>
      </c>
      <c r="J8" s="14">
        <v>15.3446</v>
      </c>
      <c r="K8" s="14">
        <v>16.149699999999999</v>
      </c>
      <c r="L8" s="14">
        <v>16.984300000000001</v>
      </c>
      <c r="M8" s="14">
        <v>17.167000000000002</v>
      </c>
      <c r="N8" s="14">
        <v>17.573</v>
      </c>
      <c r="O8" s="14">
        <v>17.918500000000002</v>
      </c>
      <c r="P8" s="14">
        <v>18.1905</v>
      </c>
      <c r="Q8" s="14">
        <v>18.146100000000001</v>
      </c>
      <c r="R8" s="14">
        <v>18.4986</v>
      </c>
      <c r="S8" s="14">
        <v>18.443200000000001</v>
      </c>
      <c r="T8" s="14">
        <v>18.803699999999999</v>
      </c>
      <c r="U8" s="14">
        <v>19.268899999999999</v>
      </c>
      <c r="V8" s="14">
        <v>19.876000000000001</v>
      </c>
      <c r="W8" s="14">
        <v>20.525600000000001</v>
      </c>
      <c r="X8" s="14">
        <v>21.084199999999999</v>
      </c>
    </row>
    <row r="9" spans="1:24" x14ac:dyDescent="0.25">
      <c r="A9" s="4" t="s">
        <v>49</v>
      </c>
      <c r="B9" s="8">
        <f>B8/(B4/100)</f>
        <v>14.45021046964238</v>
      </c>
      <c r="C9" s="8">
        <f t="shared" ref="C9:X9" si="4">C8/(C4/100)</f>
        <v>14.950886256637448</v>
      </c>
      <c r="D9" s="8">
        <f t="shared" si="4"/>
        <v>15.93978842928048</v>
      </c>
      <c r="E9" s="8">
        <f t="shared" si="4"/>
        <v>16.929196565216731</v>
      </c>
      <c r="F9" s="8">
        <f t="shared" si="4"/>
        <v>17.495845938496554</v>
      </c>
      <c r="G9" s="8">
        <f t="shared" si="4"/>
        <v>17.523892713721445</v>
      </c>
      <c r="H9" s="8">
        <f t="shared" si="4"/>
        <v>17.811152474474561</v>
      </c>
      <c r="I9" s="8">
        <f t="shared" si="4"/>
        <v>18.310142614961617</v>
      </c>
      <c r="J9" s="8">
        <f t="shared" si="4"/>
        <v>18.598795055367141</v>
      </c>
      <c r="K9" s="8">
        <f t="shared" si="4"/>
        <v>19.054717613871638</v>
      </c>
      <c r="L9" s="8">
        <f t="shared" si="4"/>
        <v>19.671255512996144</v>
      </c>
      <c r="M9" s="8">
        <f t="shared" si="4"/>
        <v>19.215152231307368</v>
      </c>
      <c r="N9" s="8">
        <f t="shared" si="4"/>
        <v>18.843297394155705</v>
      </c>
      <c r="O9" s="8">
        <f t="shared" si="4"/>
        <v>19.03709183313152</v>
      </c>
      <c r="P9" s="8">
        <f t="shared" si="4"/>
        <v>19.134538413352466</v>
      </c>
      <c r="Q9" s="8">
        <f t="shared" si="4"/>
        <v>18.84041798720688</v>
      </c>
      <c r="R9" s="8">
        <f t="shared" si="4"/>
        <v>18.77264167418404</v>
      </c>
      <c r="S9" s="8">
        <f t="shared" si="4"/>
        <v>18.572170442219637</v>
      </c>
      <c r="T9" s="8">
        <f t="shared" si="4"/>
        <v>18.803699999999999</v>
      </c>
      <c r="U9" s="8">
        <f t="shared" si="4"/>
        <v>18.967704536885314</v>
      </c>
      <c r="V9" s="8">
        <f t="shared" si="4"/>
        <v>19.196591954361121</v>
      </c>
      <c r="W9" s="8">
        <f t="shared" si="4"/>
        <v>19.462685799604053</v>
      </c>
      <c r="X9" s="8">
        <f t="shared" si="4"/>
        <v>19.535199884245507</v>
      </c>
    </row>
    <row r="10" spans="1:24" ht="30" x14ac:dyDescent="0.25">
      <c r="A10" s="4" t="s">
        <v>50</v>
      </c>
      <c r="B10" s="8">
        <f>B9*100/$B9</f>
        <v>100</v>
      </c>
      <c r="C10" s="8">
        <f t="shared" ref="C10:X10" si="5">C9*100/$B9</f>
        <v>103.46483387246786</v>
      </c>
      <c r="D10" s="8">
        <f t="shared" si="5"/>
        <v>110.30834784564189</v>
      </c>
      <c r="E10" s="8">
        <f t="shared" si="5"/>
        <v>117.155363243894</v>
      </c>
      <c r="F10" s="8">
        <f t="shared" si="5"/>
        <v>121.07675507739195</v>
      </c>
      <c r="G10" s="8">
        <f t="shared" si="5"/>
        <v>121.27084758063828</v>
      </c>
      <c r="H10" s="8">
        <f t="shared" si="5"/>
        <v>123.25877544754792</v>
      </c>
      <c r="I10" s="8">
        <f t="shared" si="5"/>
        <v>126.71194411616597</v>
      </c>
      <c r="J10" s="8">
        <f t="shared" si="5"/>
        <v>128.70950976416768</v>
      </c>
      <c r="K10" s="8">
        <f t="shared" si="5"/>
        <v>131.86463722381484</v>
      </c>
      <c r="L10" s="8">
        <f t="shared" si="5"/>
        <v>136.13127334250501</v>
      </c>
      <c r="M10" s="8">
        <f t="shared" si="5"/>
        <v>132.97489522159819</v>
      </c>
      <c r="N10" s="8">
        <f t="shared" si="5"/>
        <v>130.40154282695403</v>
      </c>
      <c r="O10" s="8">
        <f t="shared" si="5"/>
        <v>131.74266127905511</v>
      </c>
      <c r="P10" s="8">
        <f t="shared" si="5"/>
        <v>132.41702225411265</v>
      </c>
      <c r="Q10" s="8">
        <f t="shared" si="5"/>
        <v>130.38161642550216</v>
      </c>
      <c r="R10" s="8">
        <f t="shared" si="5"/>
        <v>129.91258302861684</v>
      </c>
      <c r="S10" s="8">
        <f t="shared" si="5"/>
        <v>128.5252590696644</v>
      </c>
      <c r="T10" s="8">
        <f t="shared" si="5"/>
        <v>130.12751640886904</v>
      </c>
      <c r="U10" s="8">
        <f t="shared" si="5"/>
        <v>131.26247937172596</v>
      </c>
      <c r="V10" s="8">
        <f t="shared" si="5"/>
        <v>132.84645226926031</v>
      </c>
      <c r="W10" s="8">
        <f t="shared" si="5"/>
        <v>134.68790534568404</v>
      </c>
      <c r="X10" s="8">
        <f t="shared" si="5"/>
        <v>135.18972561185797</v>
      </c>
    </row>
    <row r="11" spans="1:24" ht="30" x14ac:dyDescent="0.25">
      <c r="A11" s="4" t="s">
        <v>38</v>
      </c>
      <c r="B11">
        <f>B5*100/$B5</f>
        <v>100</v>
      </c>
      <c r="C11">
        <f t="shared" ref="C11:X11" si="6">C5*100/$B5</f>
        <v>104.54166109592674</v>
      </c>
      <c r="D11">
        <f t="shared" si="6"/>
        <v>108.44495464080883</v>
      </c>
      <c r="E11">
        <f t="shared" si="6"/>
        <v>112.34886522947373</v>
      </c>
      <c r="F11">
        <f t="shared" si="6"/>
        <v>116.25278478444375</v>
      </c>
      <c r="G11">
        <f t="shared" si="6"/>
        <v>119.31175508162487</v>
      </c>
      <c r="H11">
        <f t="shared" si="6"/>
        <v>119.98583323939432</v>
      </c>
      <c r="I11">
        <f t="shared" si="6"/>
        <v>119.47977559350299</v>
      </c>
      <c r="J11">
        <f t="shared" si="6"/>
        <v>121.01717005058434</v>
      </c>
      <c r="K11">
        <f t="shared" si="6"/>
        <v>122.23224171938467</v>
      </c>
      <c r="L11">
        <f t="shared" si="6"/>
        <v>123.77937442658626</v>
      </c>
      <c r="M11">
        <f t="shared" si="6"/>
        <v>124.62923778257846</v>
      </c>
      <c r="N11">
        <f t="shared" si="6"/>
        <v>123.24790057031643</v>
      </c>
      <c r="O11">
        <f t="shared" si="6"/>
        <v>123.89664677336049</v>
      </c>
      <c r="P11">
        <f t="shared" si="6"/>
        <v>123.59297010150864</v>
      </c>
      <c r="Q11">
        <f t="shared" si="6"/>
        <v>123.06905832731833</v>
      </c>
      <c r="R11">
        <f t="shared" si="6"/>
        <v>122.72135644795162</v>
      </c>
      <c r="S11">
        <f t="shared" si="6"/>
        <v>121.61465687765052</v>
      </c>
      <c r="T11">
        <f t="shared" si="6"/>
        <v>121.88837200079014</v>
      </c>
      <c r="U11">
        <f t="shared" si="6"/>
        <v>123.67853107673119</v>
      </c>
      <c r="V11">
        <f t="shared" si="6"/>
        <v>124.66491485444877</v>
      </c>
      <c r="W11">
        <f t="shared" si="6"/>
        <v>126.55843713483749</v>
      </c>
      <c r="X11">
        <f t="shared" si="6"/>
        <v>127.80881625332604</v>
      </c>
    </row>
    <row r="12" spans="1:24" ht="30" x14ac:dyDescent="0.2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25">
      <c r="A13" s="4" t="s">
        <v>32</v>
      </c>
      <c r="B13">
        <f>B7*100/$B7</f>
        <v>100</v>
      </c>
      <c r="C13">
        <f t="shared" ref="C13:X13" si="7">C7*100/$B7</f>
        <v>102.89224530396781</v>
      </c>
      <c r="D13">
        <f t="shared" si="7"/>
        <v>105.22151153897393</v>
      </c>
      <c r="E13">
        <f t="shared" si="7"/>
        <v>110.11689607230856</v>
      </c>
      <c r="F13">
        <f t="shared" si="7"/>
        <v>111.95550939981267</v>
      </c>
      <c r="G13">
        <f t="shared" si="7"/>
        <v>114.24492211450895</v>
      </c>
      <c r="H13">
        <f t="shared" si="7"/>
        <v>117.3349258161599</v>
      </c>
      <c r="I13">
        <f t="shared" si="7"/>
        <v>119.05388346952415</v>
      </c>
      <c r="J13">
        <f t="shared" si="7"/>
        <v>121.5062201622256</v>
      </c>
      <c r="K13">
        <f t="shared" si="7"/>
        <v>123.6699599543396</v>
      </c>
      <c r="L13">
        <f t="shared" si="7"/>
        <v>126.42223712040463</v>
      </c>
      <c r="M13">
        <f t="shared" si="7"/>
        <v>125.72315108708702</v>
      </c>
      <c r="N13">
        <f t="shared" si="7"/>
        <v>122.786133586068</v>
      </c>
      <c r="O13">
        <f t="shared" si="7"/>
        <v>125.14436710263364</v>
      </c>
      <c r="P13">
        <f t="shared" si="7"/>
        <v>126.53838841351332</v>
      </c>
      <c r="Q13">
        <f t="shared" si="7"/>
        <v>125.77824998745741</v>
      </c>
      <c r="R13">
        <f t="shared" si="7"/>
        <v>125.45270750400881</v>
      </c>
      <c r="S13">
        <f t="shared" si="7"/>
        <v>126.1136535895529</v>
      </c>
      <c r="T13">
        <f t="shared" si="7"/>
        <v>126.50842591402574</v>
      </c>
      <c r="U13">
        <f t="shared" si="7"/>
        <v>127.21991209652354</v>
      </c>
      <c r="V13">
        <f t="shared" si="7"/>
        <v>129.69831118789767</v>
      </c>
      <c r="W13">
        <f t="shared" si="7"/>
        <v>130.11789103027519</v>
      </c>
      <c r="X13">
        <f t="shared" si="7"/>
        <v>130.42245188085167</v>
      </c>
    </row>
    <row r="14" spans="1:24" x14ac:dyDescent="0.25">
      <c r="A14" s="4" t="s">
        <v>51</v>
      </c>
      <c r="B14" s="15">
        <f>B10-B13</f>
        <v>0</v>
      </c>
      <c r="C14" s="15">
        <f t="shared" ref="C14:X14" si="8">C10-C13</f>
        <v>0.57258856850005202</v>
      </c>
      <c r="D14" s="15">
        <f t="shared" si="8"/>
        <v>5.086836306667962</v>
      </c>
      <c r="E14" s="15">
        <f t="shared" si="8"/>
        <v>7.0384671715854381</v>
      </c>
      <c r="F14" s="15">
        <f t="shared" si="8"/>
        <v>9.1212456775792816</v>
      </c>
      <c r="G14" s="15">
        <f t="shared" si="8"/>
        <v>7.0259254661293227</v>
      </c>
      <c r="H14" s="15">
        <f t="shared" si="8"/>
        <v>5.9238496313880233</v>
      </c>
      <c r="I14" s="15">
        <f t="shared" si="8"/>
        <v>7.6580606466418146</v>
      </c>
      <c r="J14" s="15">
        <f t="shared" si="8"/>
        <v>7.2032896019420747</v>
      </c>
      <c r="K14" s="15">
        <f t="shared" si="8"/>
        <v>8.1946772694752354</v>
      </c>
      <c r="L14" s="15">
        <f t="shared" si="8"/>
        <v>9.7090362221003801</v>
      </c>
      <c r="M14" s="15">
        <f t="shared" si="8"/>
        <v>7.2517441345111706</v>
      </c>
      <c r="N14" s="15">
        <f t="shared" si="8"/>
        <v>7.6154092408860237</v>
      </c>
      <c r="O14" s="15">
        <f t="shared" si="8"/>
        <v>6.5982941764214758</v>
      </c>
      <c r="P14" s="15">
        <f t="shared" si="8"/>
        <v>5.8786338405993348</v>
      </c>
      <c r="Q14" s="15">
        <f t="shared" si="8"/>
        <v>4.6033664380447448</v>
      </c>
      <c r="R14" s="15">
        <f t="shared" si="8"/>
        <v>4.4598755246080231</v>
      </c>
      <c r="S14" s="15">
        <f t="shared" si="8"/>
        <v>2.4116054801115041</v>
      </c>
      <c r="T14" s="15">
        <f t="shared" si="8"/>
        <v>3.6190904948433058</v>
      </c>
      <c r="U14" s="15">
        <f t="shared" si="8"/>
        <v>4.0425672752024155</v>
      </c>
      <c r="V14" s="15">
        <f t="shared" si="8"/>
        <v>3.1481410813626383</v>
      </c>
      <c r="W14" s="15">
        <f t="shared" si="8"/>
        <v>4.5700143154088551</v>
      </c>
      <c r="X14" s="15">
        <f t="shared" si="8"/>
        <v>4.7672737310062985</v>
      </c>
    </row>
    <row r="15" spans="1:24" ht="30" x14ac:dyDescent="0.25">
      <c r="A15" s="4" t="s">
        <v>52</v>
      </c>
      <c r="B15">
        <v>0</v>
      </c>
      <c r="C15" s="15">
        <f>C14-B14</f>
        <v>0.57258856850005202</v>
      </c>
      <c r="D15" s="15">
        <f t="shared" ref="D15:X15" si="9">D14-C14</f>
        <v>4.51424773816791</v>
      </c>
      <c r="E15" s="15">
        <f t="shared" si="9"/>
        <v>1.9516308649174761</v>
      </c>
      <c r="F15" s="15">
        <f t="shared" si="9"/>
        <v>2.0827785059938435</v>
      </c>
      <c r="G15" s="15">
        <f t="shared" si="9"/>
        <v>-2.0953202114499589</v>
      </c>
      <c r="H15" s="15">
        <f t="shared" si="9"/>
        <v>-1.1020758347412993</v>
      </c>
      <c r="I15" s="15">
        <f t="shared" si="9"/>
        <v>1.7342110152537913</v>
      </c>
      <c r="J15" s="15">
        <f t="shared" si="9"/>
        <v>-0.45477104469973995</v>
      </c>
      <c r="K15" s="15">
        <f t="shared" si="9"/>
        <v>0.99138766753316077</v>
      </c>
      <c r="L15" s="15">
        <f t="shared" si="9"/>
        <v>1.5143589526251446</v>
      </c>
      <c r="M15" s="15">
        <f t="shared" si="9"/>
        <v>-2.4572920875892095</v>
      </c>
      <c r="N15" s="15">
        <f t="shared" si="9"/>
        <v>0.36366510637485305</v>
      </c>
      <c r="O15" s="15">
        <f t="shared" si="9"/>
        <v>-1.0171150644645479</v>
      </c>
      <c r="P15" s="15">
        <f t="shared" si="9"/>
        <v>-0.71966033582214095</v>
      </c>
      <c r="Q15" s="15">
        <f t="shared" si="9"/>
        <v>-1.27526740255459</v>
      </c>
      <c r="R15" s="15">
        <f t="shared" si="9"/>
        <v>-0.14349091343672171</v>
      </c>
      <c r="S15" s="15">
        <f t="shared" si="9"/>
        <v>-2.0482700444965189</v>
      </c>
      <c r="T15" s="15">
        <f t="shared" si="9"/>
        <v>1.2074850147318017</v>
      </c>
      <c r="U15" s="15">
        <f t="shared" si="9"/>
        <v>0.42347678035910974</v>
      </c>
      <c r="V15" s="15">
        <f t="shared" si="9"/>
        <v>-0.89442619383977728</v>
      </c>
      <c r="W15" s="15">
        <f t="shared" si="9"/>
        <v>1.4218732340462168</v>
      </c>
      <c r="X15" s="15">
        <f t="shared" si="9"/>
        <v>0.19725941559744342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 x14ac:dyDescent="0.25"/>
  <cols>
    <col min="1" max="1" width="18.28515625" style="4" customWidth="1"/>
    <col min="2" max="24" width="8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2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2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2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2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2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2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2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2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2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30" x14ac:dyDescent="0.25">
      <c r="A12" s="4" t="str">
        <f>A2 &amp; " adj. CPI"</f>
        <v>10th percentile adj. CPI</v>
      </c>
      <c r="B12">
        <f>B2/B$11</f>
        <v>5.4350927246790306</v>
      </c>
      <c r="C12">
        <f t="shared" ref="C12:X20" si="1">C2/C$11</f>
        <v>5.6179775280898872</v>
      </c>
      <c r="D12">
        <f t="shared" si="1"/>
        <v>5.7975034674063801</v>
      </c>
      <c r="E12">
        <f t="shared" si="1"/>
        <v>5.9972489683631371</v>
      </c>
      <c r="F12">
        <f t="shared" si="1"/>
        <v>6.1548913043478262</v>
      </c>
      <c r="G12">
        <f t="shared" si="1"/>
        <v>6.4161073825503356</v>
      </c>
      <c r="H12">
        <f t="shared" si="1"/>
        <v>6.6357615894039732</v>
      </c>
      <c r="I12">
        <f t="shared" si="1"/>
        <v>6.7712418300653594</v>
      </c>
      <c r="J12">
        <f t="shared" si="1"/>
        <v>6.8629961587708079</v>
      </c>
      <c r="K12">
        <f t="shared" si="1"/>
        <v>6.9837296620775966</v>
      </c>
      <c r="L12">
        <f t="shared" si="1"/>
        <v>7.1271393643031793</v>
      </c>
      <c r="M12">
        <f t="shared" si="1"/>
        <v>7.0838252656434477</v>
      </c>
      <c r="N12">
        <f t="shared" si="1"/>
        <v>7.1709006928406467</v>
      </c>
      <c r="O12">
        <f t="shared" si="1"/>
        <v>7.0134228187919456</v>
      </c>
      <c r="P12">
        <f t="shared" si="1"/>
        <v>6.7558886509635965</v>
      </c>
      <c r="Q12">
        <f t="shared" si="1"/>
        <v>6.7325702393340272</v>
      </c>
      <c r="R12">
        <f t="shared" si="1"/>
        <v>6.6700507614213205</v>
      </c>
      <c r="S12">
        <f t="shared" si="1"/>
        <v>6.66</v>
      </c>
      <c r="T12">
        <f t="shared" si="1"/>
        <v>6.88</v>
      </c>
      <c r="U12">
        <f t="shared" si="1"/>
        <v>7.2492552135054611</v>
      </c>
      <c r="V12">
        <f t="shared" si="1"/>
        <v>7.3694390715667311</v>
      </c>
      <c r="W12">
        <f t="shared" si="1"/>
        <v>7.5070821529745029</v>
      </c>
      <c r="X12">
        <f t="shared" si="1"/>
        <v>7.7458256029684591</v>
      </c>
    </row>
    <row r="13" spans="1:24" ht="30" x14ac:dyDescent="0.25">
      <c r="A13" s="4" t="str">
        <f t="shared" ref="A13:A20" si="2">A3 &amp; " adj. CPI"</f>
        <v>20th percentile adj. CPI</v>
      </c>
      <c r="B13">
        <f t="shared" ref="B13:Q20" si="3">B3/B$11</f>
        <v>6.5335235378031387</v>
      </c>
      <c r="C13">
        <f t="shared" si="3"/>
        <v>6.6713483146067407</v>
      </c>
      <c r="D13">
        <f t="shared" si="3"/>
        <v>6.8932038834951452</v>
      </c>
      <c r="E13">
        <f t="shared" si="3"/>
        <v>7.0563961485557085</v>
      </c>
      <c r="F13">
        <f t="shared" si="3"/>
        <v>7.2690217391304346</v>
      </c>
      <c r="G13">
        <f t="shared" si="3"/>
        <v>7.476510067114094</v>
      </c>
      <c r="H13">
        <f t="shared" si="3"/>
        <v>7.7748344370860929</v>
      </c>
      <c r="I13">
        <f t="shared" si="3"/>
        <v>7.8692810457516336</v>
      </c>
      <c r="J13">
        <f t="shared" si="3"/>
        <v>7.9769526248399503</v>
      </c>
      <c r="K13">
        <f t="shared" si="3"/>
        <v>8.1226533166458079</v>
      </c>
      <c r="L13">
        <f t="shared" si="3"/>
        <v>8.2029339853300733</v>
      </c>
      <c r="M13">
        <f t="shared" si="3"/>
        <v>8.1936245572609216</v>
      </c>
      <c r="N13">
        <f t="shared" si="3"/>
        <v>8.3025404157043887</v>
      </c>
      <c r="O13">
        <f t="shared" si="3"/>
        <v>8.143176733780761</v>
      </c>
      <c r="P13">
        <f t="shared" si="3"/>
        <v>7.7730192719486073</v>
      </c>
      <c r="Q13">
        <f t="shared" si="3"/>
        <v>7.7211238293444326</v>
      </c>
      <c r="R13">
        <f t="shared" si="1"/>
        <v>7.6649746192893398</v>
      </c>
      <c r="S13">
        <f t="shared" si="1"/>
        <v>7.62</v>
      </c>
      <c r="T13">
        <f t="shared" si="1"/>
        <v>7.81</v>
      </c>
      <c r="U13">
        <f t="shared" si="1"/>
        <v>8.1231380337636541</v>
      </c>
      <c r="V13">
        <f t="shared" si="1"/>
        <v>8.1818181818181817</v>
      </c>
      <c r="W13">
        <f t="shared" si="1"/>
        <v>8.2341831916902724</v>
      </c>
      <c r="X13">
        <f t="shared" si="1"/>
        <v>8.5157699443413719</v>
      </c>
    </row>
    <row r="14" spans="1:24" ht="30" x14ac:dyDescent="0.25">
      <c r="A14" s="4" t="str">
        <f t="shared" si="2"/>
        <v>30th percentile adj. CPI</v>
      </c>
      <c r="B14">
        <f t="shared" si="3"/>
        <v>7.6176890156918686</v>
      </c>
      <c r="C14">
        <f t="shared" si="1"/>
        <v>7.7808988764044935</v>
      </c>
      <c r="D14">
        <f t="shared" si="1"/>
        <v>8.0166435506241331</v>
      </c>
      <c r="E14">
        <f t="shared" si="1"/>
        <v>8.2530949105914715</v>
      </c>
      <c r="F14">
        <f t="shared" si="1"/>
        <v>8.4782608695652186</v>
      </c>
      <c r="G14">
        <f t="shared" si="1"/>
        <v>8.6979865771812079</v>
      </c>
      <c r="H14">
        <f t="shared" si="1"/>
        <v>8.9933774834437088</v>
      </c>
      <c r="I14">
        <f t="shared" si="1"/>
        <v>9.1372549019607838</v>
      </c>
      <c r="J14">
        <f t="shared" si="1"/>
        <v>9.2317541613316276</v>
      </c>
      <c r="K14">
        <f t="shared" si="1"/>
        <v>9.386733416770964</v>
      </c>
      <c r="L14">
        <f t="shared" si="1"/>
        <v>9.4865525672371636</v>
      </c>
      <c r="M14">
        <f t="shared" si="1"/>
        <v>9.445100354191263</v>
      </c>
      <c r="N14">
        <f t="shared" si="1"/>
        <v>9.5842956120092389</v>
      </c>
      <c r="O14">
        <f t="shared" si="1"/>
        <v>9.4071588366890388</v>
      </c>
      <c r="P14">
        <f t="shared" si="1"/>
        <v>8.9721627408993587</v>
      </c>
      <c r="Q14">
        <f t="shared" si="1"/>
        <v>8.8553590010405827</v>
      </c>
      <c r="R14">
        <f t="shared" si="1"/>
        <v>8.8527918781725887</v>
      </c>
      <c r="S14">
        <f t="shared" si="1"/>
        <v>8.75</v>
      </c>
      <c r="T14">
        <f t="shared" si="1"/>
        <v>8.92</v>
      </c>
      <c r="U14">
        <f t="shared" si="1"/>
        <v>9.1559086395233358</v>
      </c>
      <c r="V14">
        <f t="shared" si="1"/>
        <v>9.1876208897485494</v>
      </c>
      <c r="W14">
        <f t="shared" si="1"/>
        <v>9.2067988668555234</v>
      </c>
      <c r="X14">
        <f t="shared" si="1"/>
        <v>9.471243042671615</v>
      </c>
    </row>
    <row r="15" spans="1:24" ht="30" x14ac:dyDescent="0.25">
      <c r="A15" s="4" t="str">
        <f t="shared" si="2"/>
        <v>40th percentile adj. CPI</v>
      </c>
      <c r="B15">
        <f t="shared" si="3"/>
        <v>8.7589158345221119</v>
      </c>
      <c r="C15">
        <f t="shared" si="1"/>
        <v>8.9747191011235934</v>
      </c>
      <c r="D15">
        <f t="shared" si="1"/>
        <v>9.2233009708737868</v>
      </c>
      <c r="E15">
        <f t="shared" si="1"/>
        <v>9.4773039889958728</v>
      </c>
      <c r="F15">
        <f t="shared" si="1"/>
        <v>9.7690217391304355</v>
      </c>
      <c r="G15">
        <f t="shared" si="1"/>
        <v>10.013422818791947</v>
      </c>
      <c r="H15">
        <f t="shared" si="1"/>
        <v>10.304635761589404</v>
      </c>
      <c r="I15">
        <f t="shared" si="1"/>
        <v>10.483660130718954</v>
      </c>
      <c r="J15">
        <f t="shared" si="1"/>
        <v>10.576184379001281</v>
      </c>
      <c r="K15">
        <f t="shared" si="1"/>
        <v>10.725907384230288</v>
      </c>
      <c r="L15">
        <f t="shared" si="1"/>
        <v>10.867970660146701</v>
      </c>
      <c r="M15">
        <f t="shared" si="1"/>
        <v>10.850059031877214</v>
      </c>
      <c r="N15">
        <f t="shared" si="1"/>
        <v>10.981524249422632</v>
      </c>
      <c r="O15">
        <f t="shared" si="1"/>
        <v>10.76062639821029</v>
      </c>
      <c r="P15">
        <f t="shared" si="1"/>
        <v>10.267665952890791</v>
      </c>
      <c r="Q15">
        <f t="shared" si="1"/>
        <v>10.166493236212279</v>
      </c>
      <c r="R15">
        <f t="shared" si="1"/>
        <v>10.152284263959391</v>
      </c>
      <c r="S15">
        <f t="shared" si="1"/>
        <v>10.01</v>
      </c>
      <c r="T15">
        <f t="shared" si="1"/>
        <v>10.18</v>
      </c>
      <c r="U15">
        <f t="shared" si="1"/>
        <v>10.436941410129094</v>
      </c>
      <c r="V15">
        <f t="shared" si="1"/>
        <v>10.406189555125724</v>
      </c>
      <c r="W15">
        <f t="shared" si="1"/>
        <v>10.443814919735598</v>
      </c>
      <c r="X15">
        <f t="shared" si="1"/>
        <v>10.751391465677179</v>
      </c>
    </row>
    <row r="16" spans="1:24" ht="30" x14ac:dyDescent="0.25">
      <c r="A16" s="4" t="str">
        <f t="shared" si="2"/>
        <v>50th percentile adj. CPI</v>
      </c>
      <c r="B16">
        <f t="shared" si="3"/>
        <v>10.085592011412269</v>
      </c>
      <c r="C16">
        <f t="shared" si="1"/>
        <v>10.337078651685392</v>
      </c>
      <c r="D16">
        <f t="shared" si="1"/>
        <v>10.624133148404994</v>
      </c>
      <c r="E16">
        <f t="shared" si="1"/>
        <v>10.907840440165062</v>
      </c>
      <c r="F16">
        <f t="shared" si="1"/>
        <v>11.25</v>
      </c>
      <c r="G16">
        <f t="shared" si="1"/>
        <v>11.570469798657717</v>
      </c>
      <c r="H16">
        <f t="shared" si="1"/>
        <v>11.854304635761588</v>
      </c>
      <c r="I16">
        <f t="shared" si="1"/>
        <v>12.104575163398692</v>
      </c>
      <c r="J16">
        <f t="shared" si="1"/>
        <v>12.240717029449426</v>
      </c>
      <c r="K16">
        <f t="shared" si="1"/>
        <v>12.403003754693366</v>
      </c>
      <c r="L16">
        <f t="shared" si="1"/>
        <v>12.506112469437655</v>
      </c>
      <c r="M16">
        <f t="shared" si="1"/>
        <v>12.550177095631643</v>
      </c>
      <c r="N16">
        <f t="shared" si="1"/>
        <v>12.725173210161662</v>
      </c>
      <c r="O16">
        <f t="shared" si="1"/>
        <v>12.472035794183446</v>
      </c>
      <c r="P16">
        <f t="shared" si="1"/>
        <v>11.916488222698073</v>
      </c>
      <c r="Q16">
        <f t="shared" si="1"/>
        <v>11.73777315296566</v>
      </c>
      <c r="R16">
        <f t="shared" si="1"/>
        <v>11.766497461928934</v>
      </c>
      <c r="S16">
        <f t="shared" si="1"/>
        <v>11.62</v>
      </c>
      <c r="T16">
        <f t="shared" si="1"/>
        <v>11.78</v>
      </c>
      <c r="U16">
        <f t="shared" si="1"/>
        <v>12.075471698113207</v>
      </c>
      <c r="V16">
        <f t="shared" si="1"/>
        <v>12.059961315280464</v>
      </c>
      <c r="W16">
        <f t="shared" si="1"/>
        <v>12.058545797922566</v>
      </c>
      <c r="X16">
        <f t="shared" si="1"/>
        <v>12.319109461966603</v>
      </c>
    </row>
    <row r="17" spans="1:24" ht="30" x14ac:dyDescent="0.25">
      <c r="A17" s="4" t="str">
        <f t="shared" si="2"/>
        <v>60th percentile adj. CPI</v>
      </c>
      <c r="B17">
        <f t="shared" si="3"/>
        <v>11.7546362339515</v>
      </c>
      <c r="C17">
        <f t="shared" si="1"/>
        <v>12.078651685393256</v>
      </c>
      <c r="D17">
        <f t="shared" si="1"/>
        <v>12.385575589459085</v>
      </c>
      <c r="E17">
        <f t="shared" si="1"/>
        <v>12.737276478679505</v>
      </c>
      <c r="F17">
        <f t="shared" si="1"/>
        <v>13.13858695652174</v>
      </c>
      <c r="G17">
        <f t="shared" si="1"/>
        <v>13.530201342281879</v>
      </c>
      <c r="H17">
        <f t="shared" si="1"/>
        <v>13.867549668874172</v>
      </c>
      <c r="I17">
        <f t="shared" si="1"/>
        <v>14.183006535947712</v>
      </c>
      <c r="J17">
        <f t="shared" si="1"/>
        <v>14.366197183098594</v>
      </c>
      <c r="K17">
        <f t="shared" si="1"/>
        <v>14.543178973717145</v>
      </c>
      <c r="L17">
        <f t="shared" si="1"/>
        <v>14.657701711491443</v>
      </c>
      <c r="M17">
        <f t="shared" si="1"/>
        <v>14.734356552538372</v>
      </c>
      <c r="N17">
        <f t="shared" si="1"/>
        <v>14.953810623556581</v>
      </c>
      <c r="O17">
        <f t="shared" si="1"/>
        <v>14.630872483221477</v>
      </c>
      <c r="P17">
        <f t="shared" si="1"/>
        <v>14.004282655246252</v>
      </c>
      <c r="Q17">
        <f t="shared" si="1"/>
        <v>13.839750260145683</v>
      </c>
      <c r="R17">
        <f t="shared" si="1"/>
        <v>13.81725888324873</v>
      </c>
      <c r="S17">
        <f t="shared" si="1"/>
        <v>13.64</v>
      </c>
      <c r="T17">
        <f t="shared" si="1"/>
        <v>13.8</v>
      </c>
      <c r="U17">
        <f t="shared" si="1"/>
        <v>14.101290963257197</v>
      </c>
      <c r="V17">
        <f t="shared" si="1"/>
        <v>14.052224371373306</v>
      </c>
      <c r="W17">
        <f t="shared" si="1"/>
        <v>14.041548630783755</v>
      </c>
      <c r="X17">
        <f t="shared" si="1"/>
        <v>14.378478664192949</v>
      </c>
    </row>
    <row r="18" spans="1:24" ht="30" x14ac:dyDescent="0.25">
      <c r="A18" s="4" t="str">
        <f t="shared" si="2"/>
        <v>70th percentile adj. CPI</v>
      </c>
      <c r="B18">
        <f t="shared" si="3"/>
        <v>13.85164051355207</v>
      </c>
      <c r="C18">
        <f t="shared" si="1"/>
        <v>14.283707865168537</v>
      </c>
      <c r="D18">
        <f t="shared" si="1"/>
        <v>14.632454923717061</v>
      </c>
      <c r="E18">
        <f t="shared" si="1"/>
        <v>15.103163686382395</v>
      </c>
      <c r="F18">
        <f t="shared" si="1"/>
        <v>15.638586956521738</v>
      </c>
      <c r="G18">
        <f t="shared" si="1"/>
        <v>16.107382550335572</v>
      </c>
      <c r="H18">
        <f t="shared" si="1"/>
        <v>16.503311258278146</v>
      </c>
      <c r="I18">
        <f t="shared" si="1"/>
        <v>16.797385620915033</v>
      </c>
      <c r="J18">
        <f t="shared" si="1"/>
        <v>17.080665813060183</v>
      </c>
      <c r="K18">
        <f t="shared" si="1"/>
        <v>17.321652065081352</v>
      </c>
      <c r="L18">
        <f t="shared" si="1"/>
        <v>17.420537897310513</v>
      </c>
      <c r="M18">
        <f t="shared" si="1"/>
        <v>17.532467532467532</v>
      </c>
      <c r="N18">
        <f t="shared" si="1"/>
        <v>17.736720554272516</v>
      </c>
      <c r="O18">
        <f t="shared" si="1"/>
        <v>17.438478747203579</v>
      </c>
      <c r="P18">
        <f t="shared" si="1"/>
        <v>16.670235546038544</v>
      </c>
      <c r="Q18">
        <f t="shared" si="1"/>
        <v>16.441207075962541</v>
      </c>
      <c r="R18">
        <f t="shared" si="1"/>
        <v>16.385786802030459</v>
      </c>
      <c r="S18">
        <f t="shared" si="1"/>
        <v>16.170000000000002</v>
      </c>
      <c r="T18">
        <f t="shared" si="1"/>
        <v>16.32</v>
      </c>
      <c r="U18">
        <f t="shared" si="1"/>
        <v>16.653426017874875</v>
      </c>
      <c r="V18">
        <f t="shared" si="1"/>
        <v>16.644100580270795</v>
      </c>
      <c r="W18">
        <f t="shared" si="1"/>
        <v>16.723323890462698</v>
      </c>
      <c r="X18">
        <f t="shared" si="1"/>
        <v>17.031539888682744</v>
      </c>
    </row>
    <row r="19" spans="1:24" ht="30" x14ac:dyDescent="0.25">
      <c r="A19" s="4" t="str">
        <f t="shared" si="2"/>
        <v>80th percentile adj. CPI</v>
      </c>
      <c r="B19">
        <f t="shared" si="3"/>
        <v>16.804564907275321</v>
      </c>
      <c r="C19">
        <f t="shared" si="1"/>
        <v>17.289325842696627</v>
      </c>
      <c r="D19">
        <f t="shared" si="1"/>
        <v>17.766990291262136</v>
      </c>
      <c r="E19">
        <f t="shared" si="1"/>
        <v>18.321870701513067</v>
      </c>
      <c r="F19">
        <f t="shared" si="1"/>
        <v>18.967391304347828</v>
      </c>
      <c r="G19">
        <f t="shared" si="1"/>
        <v>19.597315436241612</v>
      </c>
      <c r="H19">
        <f t="shared" si="1"/>
        <v>20.052980132450333</v>
      </c>
      <c r="I19">
        <f t="shared" si="1"/>
        <v>20.405228758169933</v>
      </c>
      <c r="J19">
        <f t="shared" si="1"/>
        <v>20.92189500640205</v>
      </c>
      <c r="K19">
        <f t="shared" si="1"/>
        <v>21.11389236545682</v>
      </c>
      <c r="L19">
        <f t="shared" si="1"/>
        <v>21.234718826405871</v>
      </c>
      <c r="M19">
        <f t="shared" si="1"/>
        <v>21.322314049586776</v>
      </c>
      <c r="N19">
        <f t="shared" si="1"/>
        <v>21.628175519630485</v>
      </c>
      <c r="O19">
        <f t="shared" si="1"/>
        <v>21.26398210290828</v>
      </c>
      <c r="P19">
        <f t="shared" si="1"/>
        <v>20.342612419700213</v>
      </c>
      <c r="Q19">
        <f t="shared" si="1"/>
        <v>19.947970863683665</v>
      </c>
      <c r="R19">
        <f t="shared" si="1"/>
        <v>19.847715736040609</v>
      </c>
      <c r="S19">
        <f t="shared" si="1"/>
        <v>19.600000000000001</v>
      </c>
      <c r="T19">
        <f t="shared" si="1"/>
        <v>19.73</v>
      </c>
      <c r="U19">
        <f t="shared" si="1"/>
        <v>20.188679245283016</v>
      </c>
      <c r="V19">
        <f t="shared" si="1"/>
        <v>20.125725338491293</v>
      </c>
      <c r="W19">
        <f t="shared" si="1"/>
        <v>20.179414542020773</v>
      </c>
      <c r="X19">
        <f t="shared" si="1"/>
        <v>20.500927643784788</v>
      </c>
    </row>
    <row r="20" spans="1:24" ht="30" x14ac:dyDescent="0.25">
      <c r="A20" s="4" t="str">
        <f t="shared" si="2"/>
        <v>90th percentile adj. CPI</v>
      </c>
      <c r="B20">
        <f t="shared" si="3"/>
        <v>21.81169757489301</v>
      </c>
      <c r="C20">
        <f t="shared" si="1"/>
        <v>22.415730337078649</v>
      </c>
      <c r="D20">
        <f t="shared" si="1"/>
        <v>23.148404993065189</v>
      </c>
      <c r="E20">
        <f t="shared" si="1"/>
        <v>23.755158184319122</v>
      </c>
      <c r="F20">
        <f t="shared" si="1"/>
        <v>24.823369565217391</v>
      </c>
      <c r="G20">
        <f t="shared" si="1"/>
        <v>25.785234899328859</v>
      </c>
      <c r="H20">
        <f t="shared" si="1"/>
        <v>26.397350993377483</v>
      </c>
      <c r="I20">
        <f t="shared" si="1"/>
        <v>26.784313725490193</v>
      </c>
      <c r="J20">
        <f t="shared" si="1"/>
        <v>27.426376440460952</v>
      </c>
      <c r="K20">
        <f t="shared" si="1"/>
        <v>27.722152690863577</v>
      </c>
      <c r="L20">
        <f t="shared" si="1"/>
        <v>28.007334963325185</v>
      </c>
      <c r="M20">
        <f t="shared" si="1"/>
        <v>27.95749704840614</v>
      </c>
      <c r="N20">
        <f t="shared" si="1"/>
        <v>28.314087759815241</v>
      </c>
      <c r="O20">
        <f t="shared" si="1"/>
        <v>27.807606263982102</v>
      </c>
      <c r="P20">
        <f t="shared" si="1"/>
        <v>26.766595289079227</v>
      </c>
      <c r="Q20">
        <f t="shared" si="1"/>
        <v>26.014568158168576</v>
      </c>
      <c r="R20">
        <f t="shared" si="1"/>
        <v>25.766497461928932</v>
      </c>
      <c r="S20">
        <f t="shared" si="1"/>
        <v>25.46</v>
      </c>
      <c r="T20">
        <f t="shared" si="1"/>
        <v>25.63</v>
      </c>
      <c r="U20">
        <f t="shared" si="1"/>
        <v>26.246276067527305</v>
      </c>
      <c r="V20">
        <f t="shared" si="1"/>
        <v>26.295938104448744</v>
      </c>
      <c r="W20">
        <f t="shared" si="1"/>
        <v>26.581680830972608</v>
      </c>
      <c r="X20">
        <f t="shared" si="1"/>
        <v>26.771799628942485</v>
      </c>
    </row>
    <row r="21" spans="1:24" x14ac:dyDescent="0.25">
      <c r="A21" s="4" t="str">
        <f>A2 &amp; " Indexed, 1997=100"</f>
        <v>10th percentile Indexed, 1997=100</v>
      </c>
      <c r="B21">
        <f>B12*100/$B12</f>
        <v>100</v>
      </c>
      <c r="C21">
        <f t="shared" ref="C21:X29" si="4">C12*100/$B12</f>
        <v>103.3648883777168</v>
      </c>
      <c r="D21">
        <f t="shared" si="4"/>
        <v>106.66797718246384</v>
      </c>
      <c r="E21">
        <f t="shared" si="4"/>
        <v>110.34308469350549</v>
      </c>
      <c r="F21">
        <f t="shared" si="4"/>
        <v>113.24353817185894</v>
      </c>
      <c r="G21">
        <f t="shared" si="4"/>
        <v>118.04963976818333</v>
      </c>
      <c r="H21">
        <f t="shared" si="4"/>
        <v>122.09104656619908</v>
      </c>
      <c r="I21">
        <f t="shared" si="4"/>
        <v>124.58374075789546</v>
      </c>
      <c r="J21">
        <f t="shared" si="4"/>
        <v>126.2719240760718</v>
      </c>
      <c r="K21">
        <f t="shared" si="4"/>
        <v>128.49329378258253</v>
      </c>
      <c r="L21">
        <f t="shared" si="4"/>
        <v>131.13188174216609</v>
      </c>
      <c r="M21">
        <f t="shared" si="4"/>
        <v>130.33494780094637</v>
      </c>
      <c r="N21">
        <f t="shared" si="4"/>
        <v>131.93704424360348</v>
      </c>
      <c r="O21">
        <f t="shared" si="4"/>
        <v>129.03961669220877</v>
      </c>
      <c r="P21">
        <f t="shared" si="4"/>
        <v>124.30125838124621</v>
      </c>
      <c r="Q21">
        <f t="shared" si="4"/>
        <v>123.87222408853418</v>
      </c>
      <c r="R21">
        <f t="shared" si="4"/>
        <v>122.72193133218752</v>
      </c>
      <c r="S21">
        <f t="shared" si="4"/>
        <v>122.53700787401573</v>
      </c>
      <c r="T21">
        <f t="shared" si="4"/>
        <v>126.58477690288713</v>
      </c>
      <c r="U21">
        <f t="shared" si="4"/>
        <v>133.37868516187211</v>
      </c>
      <c r="V21">
        <f t="shared" si="4"/>
        <v>135.58994197292066</v>
      </c>
      <c r="W21">
        <f t="shared" si="4"/>
        <v>138.12243016365159</v>
      </c>
      <c r="X21">
        <f t="shared" si="4"/>
        <v>142.51505899424907</v>
      </c>
    </row>
    <row r="22" spans="1:24" ht="30" x14ac:dyDescent="0.25">
      <c r="A22" s="4" t="str">
        <f t="shared" ref="A22:A29" si="5">A3 &amp; " Indexed, 1997=100"</f>
        <v>20th percentile Indexed, 1997=100</v>
      </c>
      <c r="B22">
        <f t="shared" ref="B22:Q29" si="6">B13*100/$B13</f>
        <v>100</v>
      </c>
      <c r="C22">
        <f t="shared" si="6"/>
        <v>102.1095014964918</v>
      </c>
      <c r="D22">
        <f t="shared" si="6"/>
        <v>105.50515114257853</v>
      </c>
      <c r="E22">
        <f t="shared" si="6"/>
        <v>108.00291921697711</v>
      </c>
      <c r="F22">
        <f t="shared" si="6"/>
        <v>111.25729779760775</v>
      </c>
      <c r="G22">
        <f t="shared" si="6"/>
        <v>114.43304709709562</v>
      </c>
      <c r="H22">
        <f t="shared" si="6"/>
        <v>118.99910350212558</v>
      </c>
      <c r="I22">
        <f t="shared" si="6"/>
        <v>120.44467277449553</v>
      </c>
      <c r="J22">
        <f t="shared" si="6"/>
        <v>122.09265917058526</v>
      </c>
      <c r="K22">
        <f t="shared" si="6"/>
        <v>124.3227068770461</v>
      </c>
      <c r="L22">
        <f t="shared" si="6"/>
        <v>125.55145684970265</v>
      </c>
      <c r="M22">
        <f t="shared" si="6"/>
        <v>125.40896975196301</v>
      </c>
      <c r="N22">
        <f t="shared" si="6"/>
        <v>127.07600068578114</v>
      </c>
      <c r="O22">
        <f t="shared" si="6"/>
        <v>124.63683166769242</v>
      </c>
      <c r="P22">
        <f t="shared" si="6"/>
        <v>118.97132117109112</v>
      </c>
      <c r="Q22">
        <f t="shared" si="6"/>
        <v>118.17702629629798</v>
      </c>
      <c r="R22">
        <f t="shared" si="4"/>
        <v>117.31762463148094</v>
      </c>
      <c r="S22">
        <f t="shared" si="4"/>
        <v>116.6292576419214</v>
      </c>
      <c r="T22">
        <f t="shared" si="4"/>
        <v>119.53733624454148</v>
      </c>
      <c r="U22">
        <f t="shared" si="4"/>
        <v>124.33012580061836</v>
      </c>
      <c r="V22">
        <f t="shared" si="4"/>
        <v>125.22826518459705</v>
      </c>
      <c r="W22">
        <f t="shared" si="4"/>
        <v>126.02974710425504</v>
      </c>
      <c r="X22">
        <f t="shared" si="4"/>
        <v>130.33962294723366</v>
      </c>
    </row>
    <row r="23" spans="1:24" ht="30" x14ac:dyDescent="0.25">
      <c r="A23" s="4" t="str">
        <f t="shared" si="5"/>
        <v>30th percentile Indexed, 1997=100</v>
      </c>
      <c r="B23">
        <f t="shared" si="6"/>
        <v>100</v>
      </c>
      <c r="C23">
        <f t="shared" si="4"/>
        <v>102.1425114674073</v>
      </c>
      <c r="D23">
        <f t="shared" si="4"/>
        <v>105.23721215332429</v>
      </c>
      <c r="E23">
        <f t="shared" si="4"/>
        <v>108.34118974390677</v>
      </c>
      <c r="F23">
        <f t="shared" si="4"/>
        <v>111.2970200293112</v>
      </c>
      <c r="G23">
        <f t="shared" si="4"/>
        <v>114.18143428097429</v>
      </c>
      <c r="H23">
        <f t="shared" si="4"/>
        <v>118.05913138378352</v>
      </c>
      <c r="I23">
        <f t="shared" si="4"/>
        <v>119.94785929353013</v>
      </c>
      <c r="J23">
        <f t="shared" si="4"/>
        <v>121.18838327890396</v>
      </c>
      <c r="K23">
        <f t="shared" si="4"/>
        <v>123.22284878570123</v>
      </c>
      <c r="L23">
        <f t="shared" si="4"/>
        <v>124.53320879463018</v>
      </c>
      <c r="M23">
        <f t="shared" si="4"/>
        <v>123.98905146606883</v>
      </c>
      <c r="N23">
        <f t="shared" si="4"/>
        <v>125.81631505652578</v>
      </c>
      <c r="O23">
        <f t="shared" si="4"/>
        <v>123.49098023443851</v>
      </c>
      <c r="P23">
        <f t="shared" si="4"/>
        <v>117.78063822791106</v>
      </c>
      <c r="Q23">
        <f t="shared" si="4"/>
        <v>116.24731572527058</v>
      </c>
      <c r="R23">
        <f t="shared" si="4"/>
        <v>116.2136162284454</v>
      </c>
      <c r="S23">
        <f t="shared" si="4"/>
        <v>114.86423220973784</v>
      </c>
      <c r="T23">
        <f t="shared" si="4"/>
        <v>117.09588014981274</v>
      </c>
      <c r="U23">
        <f t="shared" si="4"/>
        <v>120.19273326415465</v>
      </c>
      <c r="V23">
        <f t="shared" si="4"/>
        <v>120.60903078115605</v>
      </c>
      <c r="W23">
        <f t="shared" si="4"/>
        <v>120.8607866229536</v>
      </c>
      <c r="X23">
        <f t="shared" si="4"/>
        <v>124.33223544780529</v>
      </c>
    </row>
    <row r="24" spans="1:24" ht="30" x14ac:dyDescent="0.25">
      <c r="A24" s="4" t="str">
        <f t="shared" si="5"/>
        <v>40th percentile Indexed, 1997=100</v>
      </c>
      <c r="B24">
        <f t="shared" si="6"/>
        <v>100</v>
      </c>
      <c r="C24">
        <f t="shared" si="4"/>
        <v>102.46381253888661</v>
      </c>
      <c r="D24">
        <f t="shared" si="4"/>
        <v>105.30185636127889</v>
      </c>
      <c r="E24">
        <f t="shared" si="4"/>
        <v>108.20179309912226</v>
      </c>
      <c r="F24">
        <f t="shared" si="4"/>
        <v>111.53231659821554</v>
      </c>
      <c r="G24">
        <f t="shared" si="4"/>
        <v>114.32262859891129</v>
      </c>
      <c r="H24">
        <f t="shared" si="4"/>
        <v>117.64738874387902</v>
      </c>
      <c r="I24">
        <f t="shared" si="4"/>
        <v>119.691298886547</v>
      </c>
      <c r="J24">
        <f t="shared" si="4"/>
        <v>120.74764250292993</v>
      </c>
      <c r="K24">
        <f t="shared" si="4"/>
        <v>122.45702078738488</v>
      </c>
      <c r="L24">
        <f t="shared" si="4"/>
        <v>124.07894841633286</v>
      </c>
      <c r="M24">
        <f t="shared" si="4"/>
        <v>123.87445246491735</v>
      </c>
      <c r="N24">
        <f t="shared" si="4"/>
        <v>125.37538271734958</v>
      </c>
      <c r="O24">
        <f t="shared" si="4"/>
        <v>122.8534056212608</v>
      </c>
      <c r="P24">
        <f t="shared" si="4"/>
        <v>117.22530672600071</v>
      </c>
      <c r="Q24">
        <f t="shared" si="4"/>
        <v>116.07022408118578</v>
      </c>
      <c r="R24">
        <f t="shared" si="4"/>
        <v>115.90800112435721</v>
      </c>
      <c r="S24">
        <f t="shared" si="4"/>
        <v>114.28355048859935</v>
      </c>
      <c r="T24">
        <f t="shared" si="4"/>
        <v>116.2244299674267</v>
      </c>
      <c r="U24">
        <f t="shared" si="4"/>
        <v>119.15791414495918</v>
      </c>
      <c r="V24">
        <f t="shared" si="4"/>
        <v>118.806822119595</v>
      </c>
      <c r="W24">
        <f t="shared" si="4"/>
        <v>119.23638857874029</v>
      </c>
      <c r="X24">
        <f t="shared" si="4"/>
        <v>122.74797096807333</v>
      </c>
    </row>
    <row r="25" spans="1:24" ht="30" x14ac:dyDescent="0.25">
      <c r="A25" s="4" t="str">
        <f t="shared" si="5"/>
        <v>50th percentile Indexed, 1997=100</v>
      </c>
      <c r="B25">
        <f t="shared" si="6"/>
        <v>100</v>
      </c>
      <c r="C25">
        <f t="shared" si="4"/>
        <v>102.49352383071371</v>
      </c>
      <c r="D25">
        <f t="shared" si="4"/>
        <v>105.33970773736776</v>
      </c>
      <c r="E25">
        <f t="shared" si="4"/>
        <v>108.15270365708216</v>
      </c>
      <c r="F25">
        <f t="shared" si="4"/>
        <v>111.54526166902404</v>
      </c>
      <c r="G25">
        <f t="shared" si="4"/>
        <v>114.72276278442799</v>
      </c>
      <c r="H25">
        <f t="shared" si="4"/>
        <v>117.53702333336454</v>
      </c>
      <c r="I25">
        <f t="shared" si="4"/>
        <v>120.01848924388236</v>
      </c>
      <c r="J25">
        <f t="shared" si="4"/>
        <v>121.36835413923689</v>
      </c>
      <c r="K25">
        <f t="shared" si="4"/>
        <v>122.97744882659192</v>
      </c>
      <c r="L25">
        <f t="shared" si="4"/>
        <v>123.99978558805935</v>
      </c>
      <c r="M25">
        <f t="shared" si="4"/>
        <v>124.43669227776212</v>
      </c>
      <c r="N25">
        <f t="shared" si="4"/>
        <v>126.17180226765666</v>
      </c>
      <c r="O25">
        <f t="shared" si="4"/>
        <v>123.66191077401125</v>
      </c>
      <c r="P25">
        <f t="shared" si="4"/>
        <v>118.15358195348441</v>
      </c>
      <c r="Q25">
        <f t="shared" si="4"/>
        <v>116.38159802304</v>
      </c>
      <c r="R25">
        <f t="shared" si="4"/>
        <v>116.66640340611291</v>
      </c>
      <c r="S25">
        <f t="shared" si="4"/>
        <v>115.2138613861386</v>
      </c>
      <c r="T25">
        <f t="shared" si="4"/>
        <v>116.8002828854314</v>
      </c>
      <c r="U25">
        <f t="shared" si="4"/>
        <v>119.72992447492726</v>
      </c>
      <c r="V25">
        <f t="shared" si="4"/>
        <v>119.57613694500148</v>
      </c>
      <c r="W25">
        <f t="shared" si="4"/>
        <v>119.56210190019404</v>
      </c>
      <c r="X25">
        <f t="shared" si="4"/>
        <v>122.1456256412813</v>
      </c>
    </row>
    <row r="26" spans="1:24" ht="30" x14ac:dyDescent="0.25">
      <c r="A26" s="4" t="str">
        <f t="shared" si="5"/>
        <v>60th percentile Indexed, 1997=100</v>
      </c>
      <c r="B26">
        <f t="shared" si="6"/>
        <v>99.999999999999986</v>
      </c>
      <c r="C26">
        <f t="shared" si="4"/>
        <v>102.75649067306639</v>
      </c>
      <c r="D26">
        <f t="shared" si="4"/>
        <v>105.36757874042254</v>
      </c>
      <c r="E26">
        <f t="shared" si="4"/>
        <v>108.35959722760111</v>
      </c>
      <c r="F26">
        <f t="shared" si="4"/>
        <v>111.77365845293372</v>
      </c>
      <c r="G26">
        <f t="shared" si="4"/>
        <v>115.10523229295627</v>
      </c>
      <c r="H26">
        <f t="shared" si="4"/>
        <v>117.97514948884456</v>
      </c>
      <c r="I26">
        <f t="shared" si="4"/>
        <v>120.65882987499204</v>
      </c>
      <c r="J26">
        <f t="shared" si="4"/>
        <v>122.21728428825379</v>
      </c>
      <c r="K26">
        <f t="shared" si="4"/>
        <v>123.72291821087035</v>
      </c>
      <c r="L26">
        <f t="shared" si="4"/>
        <v>124.69719538538229</v>
      </c>
      <c r="M26">
        <f t="shared" si="4"/>
        <v>125.34931970059948</v>
      </c>
      <c r="N26">
        <f t="shared" si="4"/>
        <v>127.2162772707908</v>
      </c>
      <c r="O26">
        <f t="shared" si="4"/>
        <v>124.46895158662929</v>
      </c>
      <c r="P26">
        <f t="shared" si="4"/>
        <v>119.13837550154881</v>
      </c>
      <c r="Q26">
        <f t="shared" si="4"/>
        <v>117.73865209177333</v>
      </c>
      <c r="R26">
        <f t="shared" si="4"/>
        <v>117.54731161598737</v>
      </c>
      <c r="S26">
        <f t="shared" si="4"/>
        <v>116.03932038834949</v>
      </c>
      <c r="T26">
        <f t="shared" si="4"/>
        <v>117.40048543689319</v>
      </c>
      <c r="U26">
        <f t="shared" si="4"/>
        <v>119.96365249081667</v>
      </c>
      <c r="V26">
        <f t="shared" si="4"/>
        <v>119.54622917879473</v>
      </c>
      <c r="W26">
        <f t="shared" si="4"/>
        <v>119.45540764780839</v>
      </c>
      <c r="X26">
        <f t="shared" si="4"/>
        <v>122.32176630581621</v>
      </c>
    </row>
    <row r="27" spans="1:24" ht="30" x14ac:dyDescent="0.25">
      <c r="A27" s="4" t="str">
        <f t="shared" si="5"/>
        <v>70th percentile Indexed, 1997=100</v>
      </c>
      <c r="B27">
        <f t="shared" si="6"/>
        <v>100</v>
      </c>
      <c r="C27">
        <f t="shared" si="4"/>
        <v>103.11925039632486</v>
      </c>
      <c r="D27">
        <f t="shared" si="4"/>
        <v>105.63698147812214</v>
      </c>
      <c r="E27">
        <f t="shared" si="4"/>
        <v>109.03519818902222</v>
      </c>
      <c r="F27">
        <f t="shared" si="4"/>
        <v>112.90061232257196</v>
      </c>
      <c r="G27">
        <f t="shared" si="4"/>
        <v>116.28501717595505</v>
      </c>
      <c r="H27">
        <f t="shared" si="4"/>
        <v>119.14336964009247</v>
      </c>
      <c r="I27">
        <f t="shared" si="4"/>
        <v>121.26639876685311</v>
      </c>
      <c r="J27">
        <f t="shared" si="4"/>
        <v>123.31150087492468</v>
      </c>
      <c r="K27">
        <f t="shared" si="4"/>
        <v>125.05126774070058</v>
      </c>
      <c r="L27">
        <f t="shared" si="4"/>
        <v>125.76516030911091</v>
      </c>
      <c r="M27">
        <f t="shared" si="4"/>
        <v>126.57322080597052</v>
      </c>
      <c r="N27">
        <f t="shared" si="4"/>
        <v>128.04779720437725</v>
      </c>
      <c r="O27">
        <f t="shared" si="4"/>
        <v>125.89468178980131</v>
      </c>
      <c r="P27">
        <f t="shared" si="4"/>
        <v>120.3484564137283</v>
      </c>
      <c r="Q27">
        <f t="shared" si="4"/>
        <v>118.69501709834954</v>
      </c>
      <c r="R27">
        <f t="shared" si="4"/>
        <v>118.29491810734656</v>
      </c>
      <c r="S27">
        <f t="shared" si="4"/>
        <v>116.73707518022657</v>
      </c>
      <c r="T27">
        <f t="shared" si="4"/>
        <v>117.81997940267765</v>
      </c>
      <c r="U27">
        <f t="shared" si="4"/>
        <v>120.22710235355598</v>
      </c>
      <c r="V27">
        <f t="shared" si="4"/>
        <v>120.1597786485049</v>
      </c>
      <c r="W27">
        <f t="shared" si="4"/>
        <v>120.73172036266065</v>
      </c>
      <c r="X27">
        <f t="shared" si="4"/>
        <v>122.95684306865708</v>
      </c>
    </row>
    <row r="28" spans="1:24" ht="30" x14ac:dyDescent="0.25">
      <c r="A28" s="4" t="str">
        <f t="shared" si="5"/>
        <v>80th percentile Indexed, 1997=100</v>
      </c>
      <c r="B28">
        <f t="shared" si="6"/>
        <v>100</v>
      </c>
      <c r="C28">
        <f t="shared" si="4"/>
        <v>102.88469792640352</v>
      </c>
      <c r="D28">
        <f t="shared" si="4"/>
        <v>105.72716633425091</v>
      </c>
      <c r="E28">
        <f t="shared" si="4"/>
        <v>109.02912870764567</v>
      </c>
      <c r="F28">
        <f t="shared" si="4"/>
        <v>112.8704694766369</v>
      </c>
      <c r="G28">
        <f t="shared" si="4"/>
        <v>116.61899932771961</v>
      </c>
      <c r="H28">
        <f t="shared" si="4"/>
        <v>119.33055240108391</v>
      </c>
      <c r="I28">
        <f t="shared" si="4"/>
        <v>121.42670084445776</v>
      </c>
      <c r="J28">
        <f t="shared" si="4"/>
        <v>124.50125975796128</v>
      </c>
      <c r="K28">
        <f t="shared" si="4"/>
        <v>125.64379073162337</v>
      </c>
      <c r="L28">
        <f t="shared" si="4"/>
        <v>126.36280048650691</v>
      </c>
      <c r="M28">
        <f t="shared" si="4"/>
        <v>126.88405898777869</v>
      </c>
      <c r="N28">
        <f t="shared" si="4"/>
        <v>128.70416841477905</v>
      </c>
      <c r="O28">
        <f t="shared" si="4"/>
        <v>126.53693933903824</v>
      </c>
      <c r="P28">
        <f t="shared" si="4"/>
        <v>121.05408579125509</v>
      </c>
      <c r="Q28">
        <f t="shared" si="4"/>
        <v>118.70566702412775</v>
      </c>
      <c r="R28">
        <f t="shared" si="4"/>
        <v>118.10907241905321</v>
      </c>
      <c r="S28">
        <f t="shared" si="4"/>
        <v>116.63497453310697</v>
      </c>
      <c r="T28">
        <f t="shared" si="4"/>
        <v>117.40857385398982</v>
      </c>
      <c r="U28">
        <f t="shared" si="4"/>
        <v>120.13806579748211</v>
      </c>
      <c r="V28">
        <f t="shared" si="4"/>
        <v>119.76344195485905</v>
      </c>
      <c r="W28">
        <f t="shared" si="4"/>
        <v>120.08293373477557</v>
      </c>
      <c r="X28">
        <f t="shared" si="4"/>
        <v>121.99618232846467</v>
      </c>
    </row>
    <row r="29" spans="1:24" ht="30" x14ac:dyDescent="0.25">
      <c r="A29" s="4" t="str">
        <f t="shared" si="5"/>
        <v>90th percentile Indexed, 1997=100</v>
      </c>
      <c r="B29">
        <f t="shared" si="6"/>
        <v>100</v>
      </c>
      <c r="C29">
        <f t="shared" si="4"/>
        <v>102.76930651597209</v>
      </c>
      <c r="D29">
        <f t="shared" si="4"/>
        <v>106.12839699240482</v>
      </c>
      <c r="E29">
        <f t="shared" si="4"/>
        <v>108.91017584831722</v>
      </c>
      <c r="F29">
        <f t="shared" si="4"/>
        <v>113.80760016492734</v>
      </c>
      <c r="G29">
        <f t="shared" si="4"/>
        <v>118.2174601990159</v>
      </c>
      <c r="H29">
        <f t="shared" si="4"/>
        <v>121.02382633327413</v>
      </c>
      <c r="I29">
        <f t="shared" si="4"/>
        <v>122.79793277677321</v>
      </c>
      <c r="J29">
        <f t="shared" si="4"/>
        <v>125.74159506058292</v>
      </c>
      <c r="K29">
        <f t="shared" si="4"/>
        <v>127.09763921710508</v>
      </c>
      <c r="L29">
        <f t="shared" si="4"/>
        <v>128.40511320661187</v>
      </c>
      <c r="M29">
        <f t="shared" si="4"/>
        <v>128.17662152343169</v>
      </c>
      <c r="N29">
        <f t="shared" si="4"/>
        <v>129.811481488754</v>
      </c>
      <c r="O29">
        <f t="shared" si="4"/>
        <v>127.4894178616838</v>
      </c>
      <c r="P29">
        <f t="shared" si="4"/>
        <v>122.71669913436585</v>
      </c>
      <c r="Q29">
        <f t="shared" si="4"/>
        <v>119.26888344588733</v>
      </c>
      <c r="R29">
        <f t="shared" si="4"/>
        <v>118.13155474697305</v>
      </c>
      <c r="S29">
        <f t="shared" si="4"/>
        <v>116.72635709614127</v>
      </c>
      <c r="T29">
        <f t="shared" si="4"/>
        <v>117.50575539568345</v>
      </c>
      <c r="U29">
        <f t="shared" si="4"/>
        <v>120.3311937432089</v>
      </c>
      <c r="V29">
        <f t="shared" si="4"/>
        <v>120.55887907925815</v>
      </c>
      <c r="W29">
        <f t="shared" si="4"/>
        <v>121.86892258019489</v>
      </c>
      <c r="X29">
        <f t="shared" si="4"/>
        <v>122.74055944989328</v>
      </c>
    </row>
    <row r="30" spans="1:24" ht="30" x14ac:dyDescent="0.2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30" x14ac:dyDescent="0.25">
      <c r="A31" s="4" t="str">
        <f>A2&amp;" 1997=0"</f>
        <v>10th percentile 1997=0</v>
      </c>
      <c r="B31">
        <f>B2-$B2</f>
        <v>0</v>
      </c>
      <c r="C31">
        <f t="shared" ref="C31:X31" si="7">C2-$B2</f>
        <v>0.18999999999999995</v>
      </c>
      <c r="D31">
        <f t="shared" si="7"/>
        <v>0.36999999999999966</v>
      </c>
      <c r="E31">
        <f t="shared" si="7"/>
        <v>0.55000000000000027</v>
      </c>
      <c r="F31">
        <f t="shared" si="7"/>
        <v>0.7200000000000002</v>
      </c>
      <c r="G31">
        <f t="shared" si="7"/>
        <v>0.9700000000000002</v>
      </c>
      <c r="H31">
        <f t="shared" si="7"/>
        <v>1.1999999999999997</v>
      </c>
      <c r="I31">
        <f t="shared" si="7"/>
        <v>1.3699999999999997</v>
      </c>
      <c r="J31">
        <f t="shared" si="7"/>
        <v>1.5500000000000003</v>
      </c>
      <c r="K31">
        <f t="shared" si="7"/>
        <v>1.77</v>
      </c>
      <c r="L31">
        <f t="shared" si="7"/>
        <v>2.02</v>
      </c>
      <c r="M31">
        <f t="shared" si="7"/>
        <v>2.19</v>
      </c>
      <c r="N31">
        <f t="shared" si="7"/>
        <v>2.4</v>
      </c>
      <c r="O31">
        <f t="shared" si="7"/>
        <v>2.4599999999999995</v>
      </c>
      <c r="P31">
        <f t="shared" si="7"/>
        <v>2.4999999999999996</v>
      </c>
      <c r="Q31">
        <f t="shared" si="7"/>
        <v>2.6599999999999997</v>
      </c>
      <c r="R31">
        <f t="shared" si="7"/>
        <v>2.7600000000000002</v>
      </c>
      <c r="S31">
        <f t="shared" si="7"/>
        <v>2.85</v>
      </c>
      <c r="T31">
        <f t="shared" si="7"/>
        <v>3.07</v>
      </c>
      <c r="U31">
        <f t="shared" si="7"/>
        <v>3.4899999999999998</v>
      </c>
      <c r="V31">
        <f t="shared" si="7"/>
        <v>3.81</v>
      </c>
      <c r="W31">
        <f t="shared" si="7"/>
        <v>4.1400000000000006</v>
      </c>
      <c r="X31">
        <f t="shared" si="7"/>
        <v>4.5399999999999991</v>
      </c>
    </row>
    <row r="32" spans="1:24" ht="30" x14ac:dyDescent="0.25">
      <c r="A32" s="4" t="str">
        <f t="shared" ref="A32:A39" si="8">A3&amp;" 1997=0"</f>
        <v>20th percentile 1997=0</v>
      </c>
      <c r="B32">
        <f>B3-$B3</f>
        <v>0</v>
      </c>
      <c r="C32">
        <f t="shared" ref="C32:X39" si="9">C3-$B3</f>
        <v>0.16999999999999993</v>
      </c>
      <c r="D32">
        <f t="shared" si="9"/>
        <v>0.38999999999999968</v>
      </c>
      <c r="E32">
        <f t="shared" si="9"/>
        <v>0.54999999999999982</v>
      </c>
      <c r="F32">
        <f t="shared" si="9"/>
        <v>0.76999999999999957</v>
      </c>
      <c r="G32">
        <f t="shared" si="9"/>
        <v>0.99000000000000021</v>
      </c>
      <c r="H32">
        <f t="shared" si="9"/>
        <v>1.29</v>
      </c>
      <c r="I32">
        <f t="shared" si="9"/>
        <v>1.4399999999999995</v>
      </c>
      <c r="J32">
        <f t="shared" si="9"/>
        <v>1.6500000000000004</v>
      </c>
      <c r="K32">
        <f t="shared" si="9"/>
        <v>1.9100000000000001</v>
      </c>
      <c r="L32">
        <f t="shared" si="9"/>
        <v>2.13</v>
      </c>
      <c r="M32">
        <f t="shared" si="9"/>
        <v>2.3600000000000003</v>
      </c>
      <c r="N32">
        <f t="shared" si="9"/>
        <v>2.6100000000000003</v>
      </c>
      <c r="O32">
        <f t="shared" si="9"/>
        <v>2.7</v>
      </c>
      <c r="P32">
        <f t="shared" si="9"/>
        <v>2.6799999999999997</v>
      </c>
      <c r="Q32">
        <f t="shared" si="9"/>
        <v>2.84</v>
      </c>
      <c r="R32">
        <f t="shared" si="9"/>
        <v>2.9699999999999998</v>
      </c>
      <c r="S32">
        <f t="shared" si="9"/>
        <v>3.04</v>
      </c>
      <c r="T32">
        <f t="shared" si="9"/>
        <v>3.2299999999999995</v>
      </c>
      <c r="U32">
        <f t="shared" si="9"/>
        <v>3.5999999999999996</v>
      </c>
      <c r="V32">
        <f t="shared" si="9"/>
        <v>3.8800000000000008</v>
      </c>
      <c r="W32">
        <f t="shared" si="9"/>
        <v>4.1400000000000006</v>
      </c>
      <c r="X32">
        <f t="shared" si="9"/>
        <v>4.5999999999999996</v>
      </c>
    </row>
    <row r="33" spans="1:24" ht="30" x14ac:dyDescent="0.25">
      <c r="A33" s="4" t="str">
        <f t="shared" si="8"/>
        <v>30th percentile 1997=0</v>
      </c>
      <c r="B33">
        <f t="shared" ref="B33:Q39" si="10">B4-$B4</f>
        <v>0</v>
      </c>
      <c r="C33">
        <f t="shared" si="10"/>
        <v>0.20000000000000018</v>
      </c>
      <c r="D33">
        <f t="shared" si="10"/>
        <v>0.44000000000000039</v>
      </c>
      <c r="E33">
        <f t="shared" si="10"/>
        <v>0.66000000000000014</v>
      </c>
      <c r="F33">
        <f t="shared" si="10"/>
        <v>0.90000000000000036</v>
      </c>
      <c r="G33">
        <f t="shared" si="10"/>
        <v>1.1400000000000006</v>
      </c>
      <c r="H33">
        <f t="shared" si="10"/>
        <v>1.4500000000000002</v>
      </c>
      <c r="I33">
        <f t="shared" si="10"/>
        <v>1.6500000000000004</v>
      </c>
      <c r="J33">
        <f t="shared" si="10"/>
        <v>1.87</v>
      </c>
      <c r="K33">
        <f t="shared" si="10"/>
        <v>2.16</v>
      </c>
      <c r="L33">
        <f t="shared" si="10"/>
        <v>2.42</v>
      </c>
      <c r="M33">
        <f t="shared" si="10"/>
        <v>2.66</v>
      </c>
      <c r="N33">
        <f t="shared" si="10"/>
        <v>2.9600000000000009</v>
      </c>
      <c r="O33">
        <f t="shared" si="10"/>
        <v>3.0700000000000003</v>
      </c>
      <c r="P33">
        <f t="shared" si="10"/>
        <v>3.0400000000000009</v>
      </c>
      <c r="Q33">
        <f t="shared" si="10"/>
        <v>3.17</v>
      </c>
      <c r="R33">
        <f t="shared" si="9"/>
        <v>3.3800000000000008</v>
      </c>
      <c r="S33">
        <f t="shared" si="9"/>
        <v>3.41</v>
      </c>
      <c r="T33">
        <f t="shared" si="9"/>
        <v>3.58</v>
      </c>
      <c r="U33">
        <f t="shared" si="9"/>
        <v>3.8800000000000008</v>
      </c>
      <c r="V33">
        <f t="shared" si="9"/>
        <v>4.16</v>
      </c>
      <c r="W33">
        <f t="shared" si="9"/>
        <v>4.41</v>
      </c>
      <c r="X33">
        <f t="shared" si="9"/>
        <v>4.870000000000001</v>
      </c>
    </row>
    <row r="34" spans="1:24" ht="30" x14ac:dyDescent="0.25">
      <c r="A34" s="4" t="str">
        <f t="shared" si="8"/>
        <v>40th percentile 1997=0</v>
      </c>
      <c r="B34">
        <f t="shared" si="10"/>
        <v>0</v>
      </c>
      <c r="C34">
        <f t="shared" si="9"/>
        <v>0.25</v>
      </c>
      <c r="D34">
        <f t="shared" si="9"/>
        <v>0.51000000000000068</v>
      </c>
      <c r="E34">
        <f t="shared" si="9"/>
        <v>0.75</v>
      </c>
      <c r="F34">
        <f t="shared" si="9"/>
        <v>1.0500000000000007</v>
      </c>
      <c r="G34">
        <f t="shared" si="9"/>
        <v>1.3200000000000003</v>
      </c>
      <c r="H34">
        <f t="shared" si="9"/>
        <v>1.6400000000000006</v>
      </c>
      <c r="I34">
        <f t="shared" si="9"/>
        <v>1.88</v>
      </c>
      <c r="J34">
        <f t="shared" si="9"/>
        <v>2.12</v>
      </c>
      <c r="K34">
        <f t="shared" si="9"/>
        <v>2.4300000000000006</v>
      </c>
      <c r="L34">
        <f t="shared" si="9"/>
        <v>2.7500000000000009</v>
      </c>
      <c r="M34">
        <f t="shared" si="9"/>
        <v>3.05</v>
      </c>
      <c r="N34">
        <f t="shared" si="9"/>
        <v>3.37</v>
      </c>
      <c r="O34">
        <f t="shared" si="9"/>
        <v>3.4799999999999995</v>
      </c>
      <c r="P34">
        <f t="shared" si="9"/>
        <v>3.45</v>
      </c>
      <c r="Q34">
        <f t="shared" si="9"/>
        <v>3.63</v>
      </c>
      <c r="R34">
        <f t="shared" si="9"/>
        <v>3.8600000000000003</v>
      </c>
      <c r="S34">
        <f t="shared" si="9"/>
        <v>3.87</v>
      </c>
      <c r="T34">
        <f t="shared" si="9"/>
        <v>4.04</v>
      </c>
      <c r="U34">
        <f t="shared" si="9"/>
        <v>4.37</v>
      </c>
      <c r="V34">
        <f t="shared" si="9"/>
        <v>4.62</v>
      </c>
      <c r="W34">
        <f t="shared" si="9"/>
        <v>4.9200000000000008</v>
      </c>
      <c r="X34">
        <f t="shared" si="9"/>
        <v>5.45</v>
      </c>
    </row>
    <row r="35" spans="1:24" ht="30" x14ac:dyDescent="0.25">
      <c r="A35" s="4" t="str">
        <f t="shared" si="8"/>
        <v>50th percentile 1997=0</v>
      </c>
      <c r="B35">
        <f t="shared" si="10"/>
        <v>0</v>
      </c>
      <c r="C35">
        <f t="shared" si="9"/>
        <v>0.29000000000000004</v>
      </c>
      <c r="D35">
        <f t="shared" si="9"/>
        <v>0.58999999999999986</v>
      </c>
      <c r="E35">
        <f t="shared" si="9"/>
        <v>0.85999999999999943</v>
      </c>
      <c r="F35">
        <f t="shared" si="9"/>
        <v>1.2099999999999991</v>
      </c>
      <c r="G35">
        <f t="shared" si="9"/>
        <v>1.5499999999999989</v>
      </c>
      <c r="H35">
        <f t="shared" si="9"/>
        <v>1.879999999999999</v>
      </c>
      <c r="I35">
        <f t="shared" si="9"/>
        <v>2.1899999999999995</v>
      </c>
      <c r="J35">
        <f t="shared" si="9"/>
        <v>2.4900000000000002</v>
      </c>
      <c r="K35">
        <f t="shared" si="9"/>
        <v>2.84</v>
      </c>
      <c r="L35">
        <f t="shared" si="9"/>
        <v>3.16</v>
      </c>
      <c r="M35">
        <f t="shared" si="9"/>
        <v>3.5600000000000005</v>
      </c>
      <c r="N35">
        <f t="shared" si="9"/>
        <v>3.9499999999999993</v>
      </c>
      <c r="O35">
        <f t="shared" si="9"/>
        <v>4.08</v>
      </c>
      <c r="P35">
        <f t="shared" si="9"/>
        <v>4.0600000000000005</v>
      </c>
      <c r="Q35">
        <f t="shared" si="9"/>
        <v>4.2099999999999991</v>
      </c>
      <c r="R35">
        <f t="shared" si="9"/>
        <v>4.5199999999999996</v>
      </c>
      <c r="S35">
        <f t="shared" si="9"/>
        <v>4.5499999999999989</v>
      </c>
      <c r="T35">
        <f t="shared" si="9"/>
        <v>4.7099999999999991</v>
      </c>
      <c r="U35">
        <f t="shared" si="9"/>
        <v>5.09</v>
      </c>
      <c r="V35">
        <f t="shared" si="9"/>
        <v>5.4</v>
      </c>
      <c r="W35">
        <f t="shared" si="9"/>
        <v>5.6999999999999993</v>
      </c>
      <c r="X35">
        <f t="shared" si="9"/>
        <v>6.2099999999999991</v>
      </c>
    </row>
    <row r="36" spans="1:24" ht="30" x14ac:dyDescent="0.25">
      <c r="A36" s="4" t="str">
        <f t="shared" si="8"/>
        <v>60th percentile 1997=0</v>
      </c>
      <c r="B36">
        <f t="shared" si="10"/>
        <v>0</v>
      </c>
      <c r="C36">
        <f t="shared" si="9"/>
        <v>0.35999999999999943</v>
      </c>
      <c r="D36">
        <f t="shared" si="9"/>
        <v>0.6899999999999995</v>
      </c>
      <c r="E36">
        <f t="shared" si="9"/>
        <v>1.0199999999999996</v>
      </c>
      <c r="F36">
        <f t="shared" si="9"/>
        <v>1.4299999999999997</v>
      </c>
      <c r="G36">
        <f t="shared" si="9"/>
        <v>1.8399999999999999</v>
      </c>
      <c r="H36">
        <f t="shared" si="9"/>
        <v>2.2300000000000004</v>
      </c>
      <c r="I36">
        <f t="shared" si="9"/>
        <v>2.6099999999999994</v>
      </c>
      <c r="J36">
        <f t="shared" si="9"/>
        <v>2.9800000000000004</v>
      </c>
      <c r="K36">
        <f t="shared" si="9"/>
        <v>3.379999999999999</v>
      </c>
      <c r="L36">
        <f t="shared" si="9"/>
        <v>3.75</v>
      </c>
      <c r="M36">
        <f t="shared" si="9"/>
        <v>4.24</v>
      </c>
      <c r="N36">
        <f t="shared" si="9"/>
        <v>4.7099999999999991</v>
      </c>
      <c r="O36">
        <f t="shared" si="9"/>
        <v>4.84</v>
      </c>
      <c r="P36">
        <f t="shared" si="9"/>
        <v>4.84</v>
      </c>
      <c r="Q36">
        <f t="shared" si="9"/>
        <v>5.0600000000000005</v>
      </c>
      <c r="R36">
        <f t="shared" si="9"/>
        <v>5.3699999999999992</v>
      </c>
      <c r="S36">
        <f t="shared" si="9"/>
        <v>5.4</v>
      </c>
      <c r="T36">
        <f t="shared" si="9"/>
        <v>5.5600000000000005</v>
      </c>
      <c r="U36">
        <f t="shared" si="9"/>
        <v>5.9599999999999991</v>
      </c>
      <c r="V36">
        <f t="shared" si="9"/>
        <v>6.2899999999999991</v>
      </c>
      <c r="W36">
        <f t="shared" si="9"/>
        <v>6.629999999999999</v>
      </c>
      <c r="X36">
        <f t="shared" si="9"/>
        <v>7.26</v>
      </c>
    </row>
    <row r="37" spans="1:24" ht="30" x14ac:dyDescent="0.25">
      <c r="A37" s="4" t="str">
        <f>A8&amp;" 1997=0"</f>
        <v>70th percentile 1997=0</v>
      </c>
      <c r="B37">
        <f t="shared" si="10"/>
        <v>0</v>
      </c>
      <c r="C37">
        <f t="shared" si="9"/>
        <v>0.45999999999999908</v>
      </c>
      <c r="D37">
        <f t="shared" si="9"/>
        <v>0.83999999999999986</v>
      </c>
      <c r="E37">
        <f t="shared" si="9"/>
        <v>1.2699999999999996</v>
      </c>
      <c r="F37">
        <f t="shared" si="9"/>
        <v>1.7999999999999989</v>
      </c>
      <c r="G37">
        <f t="shared" si="9"/>
        <v>2.2899999999999991</v>
      </c>
      <c r="H37">
        <f t="shared" si="9"/>
        <v>2.75</v>
      </c>
      <c r="I37">
        <f t="shared" si="9"/>
        <v>3.1399999999999988</v>
      </c>
      <c r="J37">
        <f t="shared" si="9"/>
        <v>3.629999999999999</v>
      </c>
      <c r="K37">
        <f t="shared" si="9"/>
        <v>4.129999999999999</v>
      </c>
      <c r="L37">
        <f t="shared" si="9"/>
        <v>4.5399999999999991</v>
      </c>
      <c r="M37">
        <f t="shared" si="9"/>
        <v>5.1399999999999988</v>
      </c>
      <c r="N37">
        <f t="shared" si="9"/>
        <v>5.6499999999999986</v>
      </c>
      <c r="O37">
        <f t="shared" si="9"/>
        <v>5.879999999999999</v>
      </c>
      <c r="P37">
        <f t="shared" si="9"/>
        <v>5.8599999999999994</v>
      </c>
      <c r="Q37">
        <f t="shared" si="9"/>
        <v>6.09</v>
      </c>
      <c r="R37">
        <f t="shared" si="9"/>
        <v>6.43</v>
      </c>
      <c r="S37">
        <f t="shared" si="9"/>
        <v>6.4600000000000009</v>
      </c>
      <c r="T37">
        <f t="shared" si="9"/>
        <v>6.6099999999999994</v>
      </c>
      <c r="U37">
        <f t="shared" si="9"/>
        <v>7.0599999999999987</v>
      </c>
      <c r="V37">
        <f t="shared" si="9"/>
        <v>7.5</v>
      </c>
      <c r="W37">
        <f t="shared" si="9"/>
        <v>8</v>
      </c>
      <c r="X37">
        <f t="shared" si="9"/>
        <v>8.6499999999999986</v>
      </c>
    </row>
    <row r="38" spans="1:24" ht="30" x14ac:dyDescent="0.25">
      <c r="A38" s="4" t="str">
        <f t="shared" si="8"/>
        <v>80th percentile 1997=0</v>
      </c>
      <c r="B38">
        <f t="shared" si="10"/>
        <v>0</v>
      </c>
      <c r="C38">
        <f t="shared" si="9"/>
        <v>0.53000000000000114</v>
      </c>
      <c r="D38">
        <f t="shared" si="9"/>
        <v>1.0300000000000011</v>
      </c>
      <c r="E38">
        <f t="shared" si="9"/>
        <v>1.5400000000000009</v>
      </c>
      <c r="F38">
        <f t="shared" si="9"/>
        <v>2.1800000000000015</v>
      </c>
      <c r="G38">
        <f t="shared" si="9"/>
        <v>2.8200000000000003</v>
      </c>
      <c r="H38">
        <f t="shared" si="9"/>
        <v>3.3600000000000012</v>
      </c>
      <c r="I38">
        <f t="shared" si="9"/>
        <v>3.83</v>
      </c>
      <c r="J38">
        <f t="shared" si="9"/>
        <v>4.5600000000000005</v>
      </c>
      <c r="K38">
        <f t="shared" si="9"/>
        <v>5.0900000000000016</v>
      </c>
      <c r="L38">
        <f t="shared" si="9"/>
        <v>5.5900000000000016</v>
      </c>
      <c r="M38">
        <f t="shared" si="9"/>
        <v>6.2799999999999994</v>
      </c>
      <c r="N38">
        <f t="shared" si="9"/>
        <v>6.9500000000000011</v>
      </c>
      <c r="O38">
        <f t="shared" si="9"/>
        <v>7.2300000000000022</v>
      </c>
      <c r="P38">
        <f t="shared" si="9"/>
        <v>7.2200000000000006</v>
      </c>
      <c r="Q38">
        <f t="shared" si="9"/>
        <v>7.3900000000000023</v>
      </c>
      <c r="R38">
        <f t="shared" si="9"/>
        <v>7.7700000000000014</v>
      </c>
      <c r="S38">
        <f t="shared" si="9"/>
        <v>7.8200000000000021</v>
      </c>
      <c r="T38">
        <f t="shared" si="9"/>
        <v>7.9500000000000011</v>
      </c>
      <c r="U38">
        <f t="shared" si="9"/>
        <v>8.5499999999999989</v>
      </c>
      <c r="V38">
        <f t="shared" si="9"/>
        <v>9.0299999999999994</v>
      </c>
      <c r="W38">
        <f t="shared" si="9"/>
        <v>9.5900000000000016</v>
      </c>
      <c r="X38">
        <f t="shared" si="9"/>
        <v>10.320000000000002</v>
      </c>
    </row>
    <row r="39" spans="1:24" ht="30" x14ac:dyDescent="0.25">
      <c r="A39" s="4" t="str">
        <f t="shared" si="8"/>
        <v>90th percentile 1997=0</v>
      </c>
      <c r="B39">
        <f t="shared" si="10"/>
        <v>0</v>
      </c>
      <c r="C39">
        <f t="shared" si="9"/>
        <v>0.67000000000000171</v>
      </c>
      <c r="D39">
        <f t="shared" si="9"/>
        <v>1.4000000000000021</v>
      </c>
      <c r="E39">
        <f t="shared" si="9"/>
        <v>1.9800000000000004</v>
      </c>
      <c r="F39">
        <f t="shared" si="9"/>
        <v>2.9800000000000004</v>
      </c>
      <c r="G39">
        <f t="shared" si="9"/>
        <v>3.9200000000000017</v>
      </c>
      <c r="H39">
        <f t="shared" si="9"/>
        <v>4.6400000000000006</v>
      </c>
      <c r="I39">
        <f t="shared" si="9"/>
        <v>5.1999999999999993</v>
      </c>
      <c r="J39">
        <f t="shared" si="9"/>
        <v>6.1300000000000026</v>
      </c>
      <c r="K39">
        <f t="shared" si="9"/>
        <v>6.8599999999999994</v>
      </c>
      <c r="L39">
        <f t="shared" si="9"/>
        <v>7.620000000000001</v>
      </c>
      <c r="M39">
        <f t="shared" si="9"/>
        <v>8.39</v>
      </c>
      <c r="N39">
        <f t="shared" si="9"/>
        <v>9.23</v>
      </c>
      <c r="O39">
        <f t="shared" si="9"/>
        <v>9.57</v>
      </c>
      <c r="P39">
        <f t="shared" si="9"/>
        <v>9.7100000000000009</v>
      </c>
      <c r="Q39">
        <f t="shared" si="9"/>
        <v>9.7100000000000009</v>
      </c>
      <c r="R39">
        <f t="shared" si="9"/>
        <v>10.09</v>
      </c>
      <c r="S39">
        <f t="shared" si="9"/>
        <v>10.170000000000002</v>
      </c>
      <c r="T39">
        <f t="shared" si="9"/>
        <v>10.34</v>
      </c>
      <c r="U39">
        <f t="shared" si="9"/>
        <v>11.14</v>
      </c>
      <c r="V39">
        <f t="shared" si="9"/>
        <v>11.900000000000002</v>
      </c>
      <c r="W39">
        <f t="shared" si="9"/>
        <v>12.86</v>
      </c>
      <c r="X39">
        <f t="shared" si="9"/>
        <v>13.57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 Wage and Productivity</vt:lpstr>
      <vt:lpstr>Mean and Median Wages</vt:lpstr>
      <vt:lpstr>Mean Median and Prod</vt:lpstr>
      <vt:lpstr>Distributions and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2025-03-05T12:01:41Z</dcterms:modified>
</cp:coreProperties>
</file>