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20" yWindow="-60" windowWidth="16035" windowHeight="11760" tabRatio="570"/>
  </bookViews>
  <sheets>
    <sheet name="Project without State aid" sheetId="13" r:id="rId1"/>
    <sheet name="Project with State aid" sheetId="10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3" i="13" l="1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E163" i="13"/>
  <c r="S161" i="13"/>
  <c r="R161" i="13"/>
  <c r="Q161" i="13"/>
  <c r="P161" i="13"/>
  <c r="O161" i="13"/>
  <c r="N161" i="13"/>
  <c r="M161" i="13"/>
  <c r="L161" i="13"/>
  <c r="K161" i="13"/>
  <c r="S159" i="13"/>
  <c r="R159" i="13"/>
  <c r="Q159" i="13"/>
  <c r="P159" i="13"/>
  <c r="O159" i="13"/>
  <c r="N159" i="13"/>
  <c r="M159" i="13"/>
  <c r="L159" i="13"/>
  <c r="K159" i="13"/>
  <c r="H159" i="13"/>
  <c r="G159" i="13"/>
  <c r="F159" i="13"/>
  <c r="E159" i="13"/>
  <c r="S157" i="13"/>
  <c r="R157" i="13"/>
  <c r="Q157" i="13"/>
  <c r="P157" i="13"/>
  <c r="O157" i="13"/>
  <c r="N157" i="13"/>
  <c r="M157" i="13"/>
  <c r="L157" i="13"/>
  <c r="K157" i="13"/>
  <c r="S155" i="13"/>
  <c r="R155" i="13"/>
  <c r="Q155" i="13"/>
  <c r="P155" i="13"/>
  <c r="O155" i="13"/>
  <c r="N155" i="13"/>
  <c r="M155" i="13"/>
  <c r="L155" i="13"/>
  <c r="K155" i="13"/>
  <c r="F155" i="13"/>
  <c r="E155" i="13"/>
  <c r="S153" i="13"/>
  <c r="R153" i="13"/>
  <c r="Q153" i="13"/>
  <c r="P153" i="13"/>
  <c r="O153" i="13"/>
  <c r="N153" i="13"/>
  <c r="M153" i="13"/>
  <c r="L153" i="13"/>
  <c r="K153" i="13"/>
  <c r="S151" i="13"/>
  <c r="R151" i="13"/>
  <c r="Q151" i="13"/>
  <c r="P151" i="13"/>
  <c r="O151" i="13"/>
  <c r="N151" i="13"/>
  <c r="M151" i="13"/>
  <c r="L151" i="13"/>
  <c r="K151" i="13"/>
  <c r="J151" i="13"/>
  <c r="I151" i="13"/>
  <c r="T115" i="13"/>
  <c r="F108" i="13"/>
  <c r="S104" i="13"/>
  <c r="S108" i="13" s="1"/>
  <c r="R104" i="13"/>
  <c r="R108" i="13" s="1"/>
  <c r="Q104" i="13"/>
  <c r="Q108" i="13" s="1"/>
  <c r="P104" i="13"/>
  <c r="P108" i="13" s="1"/>
  <c r="N104" i="13"/>
  <c r="N108" i="13" s="1"/>
  <c r="M104" i="13"/>
  <c r="M108" i="13" s="1"/>
  <c r="L104" i="13"/>
  <c r="L108" i="13" s="1"/>
  <c r="G104" i="13"/>
  <c r="G108" i="13" s="1"/>
  <c r="F104" i="13"/>
  <c r="E104" i="13"/>
  <c r="E108" i="13" s="1"/>
  <c r="S103" i="13"/>
  <c r="S107" i="13" s="1"/>
  <c r="R103" i="13"/>
  <c r="R107" i="13" s="1"/>
  <c r="Q103" i="13"/>
  <c r="Q107" i="13" s="1"/>
  <c r="P103" i="13"/>
  <c r="P107" i="13" s="1"/>
  <c r="O103" i="13"/>
  <c r="O107" i="13" s="1"/>
  <c r="N103" i="13"/>
  <c r="N107" i="13" s="1"/>
  <c r="M103" i="13"/>
  <c r="M107" i="13" s="1"/>
  <c r="L103" i="13"/>
  <c r="L107" i="13" s="1"/>
  <c r="K103" i="13"/>
  <c r="K107" i="13" s="1"/>
  <c r="E103" i="13"/>
  <c r="E107" i="13" s="1"/>
  <c r="S102" i="13"/>
  <c r="S106" i="13" s="1"/>
  <c r="R102" i="13"/>
  <c r="Q102" i="13"/>
  <c r="P102" i="13"/>
  <c r="O102" i="13"/>
  <c r="N102" i="13"/>
  <c r="N106" i="13" s="1"/>
  <c r="M102" i="13"/>
  <c r="M106" i="13" s="1"/>
  <c r="L102" i="13"/>
  <c r="K102" i="13"/>
  <c r="K106" i="13" s="1"/>
  <c r="Q97" i="13"/>
  <c r="P97" i="13"/>
  <c r="O97" i="13"/>
  <c r="N97" i="13"/>
  <c r="J97" i="13"/>
  <c r="M97" i="13"/>
  <c r="L97" i="13"/>
  <c r="K97" i="13"/>
  <c r="T98" i="13"/>
  <c r="S97" i="13"/>
  <c r="R97" i="13"/>
  <c r="I97" i="13"/>
  <c r="I94" i="13" s="1"/>
  <c r="H97" i="13"/>
  <c r="G97" i="13"/>
  <c r="F97" i="13"/>
  <c r="E97" i="13"/>
  <c r="H94" i="13"/>
  <c r="G94" i="13"/>
  <c r="F94" i="13"/>
  <c r="E94" i="13"/>
  <c r="S93" i="13"/>
  <c r="S91" i="13" s="1"/>
  <c r="R93" i="13"/>
  <c r="R91" i="13" s="1"/>
  <c r="Q93" i="13"/>
  <c r="P93" i="13"/>
  <c r="O93" i="13"/>
  <c r="O91" i="13" s="1"/>
  <c r="N93" i="13"/>
  <c r="M93" i="13"/>
  <c r="L93" i="13"/>
  <c r="K93" i="13"/>
  <c r="E93" i="13"/>
  <c r="S92" i="13"/>
  <c r="R92" i="13"/>
  <c r="Q92" i="13"/>
  <c r="Q91" i="13" s="1"/>
  <c r="P92" i="13"/>
  <c r="P91" i="13" s="1"/>
  <c r="O92" i="13"/>
  <c r="N92" i="13"/>
  <c r="M92" i="13"/>
  <c r="M91" i="13" s="1"/>
  <c r="L92" i="13"/>
  <c r="K92" i="13"/>
  <c r="N91" i="13"/>
  <c r="T87" i="13"/>
  <c r="T85" i="13"/>
  <c r="T83" i="13"/>
  <c r="T81" i="13"/>
  <c r="T77" i="13"/>
  <c r="T73" i="13"/>
  <c r="T71" i="13"/>
  <c r="T67" i="13"/>
  <c r="T65" i="13"/>
  <c r="T63" i="13"/>
  <c r="T61" i="13"/>
  <c r="T59" i="13"/>
  <c r="T57" i="13"/>
  <c r="K104" i="13"/>
  <c r="K108" i="13" s="1"/>
  <c r="J104" i="13"/>
  <c r="J108" i="13" s="1"/>
  <c r="I104" i="13"/>
  <c r="I108" i="13" s="1"/>
  <c r="T55" i="13"/>
  <c r="T53" i="13"/>
  <c r="T51" i="13"/>
  <c r="T47" i="13"/>
  <c r="T43" i="13"/>
  <c r="T41" i="13"/>
  <c r="T37" i="13"/>
  <c r="T31" i="13"/>
  <c r="T27" i="13"/>
  <c r="J161" i="13"/>
  <c r="H161" i="13"/>
  <c r="G161" i="13"/>
  <c r="F161" i="13"/>
  <c r="T25" i="13"/>
  <c r="J159" i="13"/>
  <c r="T23" i="13"/>
  <c r="J102" i="13"/>
  <c r="I102" i="13"/>
  <c r="H157" i="13"/>
  <c r="G157" i="13"/>
  <c r="F157" i="13"/>
  <c r="T21" i="13"/>
  <c r="T19" i="13"/>
  <c r="T17" i="13"/>
  <c r="T15" i="13"/>
  <c r="T13" i="13"/>
  <c r="I92" i="13"/>
  <c r="H151" i="13"/>
  <c r="G151" i="13"/>
  <c r="F151" i="13"/>
  <c r="E90" i="13"/>
  <c r="L101" i="13" l="1"/>
  <c r="L105" i="13" s="1"/>
  <c r="K91" i="13"/>
  <c r="S101" i="13"/>
  <c r="S105" i="13" s="1"/>
  <c r="R101" i="13"/>
  <c r="R105" i="13" s="1"/>
  <c r="L91" i="13"/>
  <c r="T163" i="13"/>
  <c r="P101" i="13"/>
  <c r="P105" i="13" s="1"/>
  <c r="Q101" i="13"/>
  <c r="Q105" i="13" s="1"/>
  <c r="L106" i="13"/>
  <c r="J106" i="13"/>
  <c r="N94" i="13"/>
  <c r="O94" i="13"/>
  <c r="P94" i="13"/>
  <c r="J94" i="13"/>
  <c r="G153" i="13"/>
  <c r="E95" i="13"/>
  <c r="K94" i="13"/>
  <c r="L94" i="13"/>
  <c r="M94" i="13"/>
  <c r="I106" i="13"/>
  <c r="Q94" i="13"/>
  <c r="J92" i="13"/>
  <c r="E153" i="13"/>
  <c r="I157" i="13"/>
  <c r="H104" i="13"/>
  <c r="H108" i="13" s="1"/>
  <c r="J157" i="13"/>
  <c r="T97" i="13"/>
  <c r="E102" i="13"/>
  <c r="F102" i="13"/>
  <c r="R94" i="13"/>
  <c r="K101" i="13"/>
  <c r="K105" i="13" s="1"/>
  <c r="G102" i="13"/>
  <c r="O106" i="13"/>
  <c r="W126" i="13"/>
  <c r="I159" i="13"/>
  <c r="T159" i="13" s="1"/>
  <c r="E161" i="13"/>
  <c r="H102" i="13"/>
  <c r="P106" i="13"/>
  <c r="F153" i="13"/>
  <c r="M101" i="13"/>
  <c r="M105" i="13" s="1"/>
  <c r="W128" i="13"/>
  <c r="G155" i="13"/>
  <c r="T33" i="13"/>
  <c r="S94" i="13"/>
  <c r="E92" i="13"/>
  <c r="R106" i="13"/>
  <c r="F92" i="13"/>
  <c r="O104" i="13"/>
  <c r="O108" i="13" s="1"/>
  <c r="E151" i="13"/>
  <c r="T151" i="13" s="1"/>
  <c r="E157" i="13"/>
  <c r="T11" i="13"/>
  <c r="T45" i="13"/>
  <c r="G92" i="13"/>
  <c r="Q106" i="13"/>
  <c r="N101" i="13"/>
  <c r="N105" i="13" s="1"/>
  <c r="H92" i="13"/>
  <c r="O101" i="13" l="1"/>
  <c r="O105" i="13" s="1"/>
  <c r="T108" i="13"/>
  <c r="T94" i="13"/>
  <c r="H103" i="13"/>
  <c r="H107" i="13" s="1"/>
  <c r="H90" i="13"/>
  <c r="H95" i="13" s="1"/>
  <c r="H93" i="13"/>
  <c r="H91" i="13" s="1"/>
  <c r="F106" i="13"/>
  <c r="I161" i="13"/>
  <c r="T75" i="13"/>
  <c r="H153" i="13"/>
  <c r="H155" i="13"/>
  <c r="G106" i="13"/>
  <c r="T157" i="13"/>
  <c r="T35" i="13"/>
  <c r="F103" i="13"/>
  <c r="F93" i="13"/>
  <c r="F90" i="13"/>
  <c r="E101" i="13"/>
  <c r="E110" i="13" s="1"/>
  <c r="E106" i="13"/>
  <c r="T102" i="13"/>
  <c r="J153" i="13"/>
  <c r="T153" i="13" s="1"/>
  <c r="H106" i="13"/>
  <c r="G103" i="13"/>
  <c r="G107" i="13" s="1"/>
  <c r="G90" i="13"/>
  <c r="G95" i="13" s="1"/>
  <c r="G93" i="13"/>
  <c r="G91" i="13" s="1"/>
  <c r="I103" i="13"/>
  <c r="I153" i="13"/>
  <c r="I93" i="13"/>
  <c r="I91" i="13" s="1"/>
  <c r="T161" i="13"/>
  <c r="T92" i="13"/>
  <c r="E91" i="13"/>
  <c r="T104" i="13"/>
  <c r="J102" i="10"/>
  <c r="J106" i="10" s="1"/>
  <c r="K102" i="10"/>
  <c r="K106" i="10" s="1"/>
  <c r="L102" i="10"/>
  <c r="L106" i="10" s="1"/>
  <c r="M102" i="10"/>
  <c r="M106" i="10" s="1"/>
  <c r="N102" i="10"/>
  <c r="N106" i="10" s="1"/>
  <c r="O102" i="10"/>
  <c r="O106" i="10" s="1"/>
  <c r="P102" i="10"/>
  <c r="P106" i="10" s="1"/>
  <c r="Q102" i="10"/>
  <c r="Q106" i="10" s="1"/>
  <c r="R102" i="10"/>
  <c r="R106" i="10" s="1"/>
  <c r="J103" i="10"/>
  <c r="J107" i="10" s="1"/>
  <c r="K103" i="10"/>
  <c r="K107" i="10" s="1"/>
  <c r="L103" i="10"/>
  <c r="L107" i="10" s="1"/>
  <c r="M103" i="10"/>
  <c r="M107" i="10" s="1"/>
  <c r="N103" i="10"/>
  <c r="N107" i="10" s="1"/>
  <c r="O103" i="10"/>
  <c r="O107" i="10" s="1"/>
  <c r="P103" i="10"/>
  <c r="P107" i="10" s="1"/>
  <c r="Q103" i="10"/>
  <c r="Q107" i="10" s="1"/>
  <c r="R103" i="10"/>
  <c r="R107" i="10" s="1"/>
  <c r="G101" i="13" l="1"/>
  <c r="G105" i="13" s="1"/>
  <c r="F91" i="13"/>
  <c r="F95" i="13"/>
  <c r="F107" i="13"/>
  <c r="E111" i="13"/>
  <c r="E117" i="13"/>
  <c r="I107" i="13"/>
  <c r="I101" i="13"/>
  <c r="I105" i="13" s="1"/>
  <c r="F101" i="13"/>
  <c r="F105" i="13" s="1"/>
  <c r="T106" i="13"/>
  <c r="I155" i="13"/>
  <c r="I90" i="13"/>
  <c r="I95" i="13" s="1"/>
  <c r="H101" i="13"/>
  <c r="H105" i="13" s="1"/>
  <c r="E105" i="13"/>
  <c r="J92" i="10"/>
  <c r="K92" i="10"/>
  <c r="L92" i="10"/>
  <c r="M92" i="10"/>
  <c r="N92" i="10"/>
  <c r="O92" i="10"/>
  <c r="P92" i="10"/>
  <c r="Q92" i="10"/>
  <c r="R92" i="10"/>
  <c r="J104" i="10"/>
  <c r="J108" i="10" s="1"/>
  <c r="K104" i="10"/>
  <c r="K108" i="10" s="1"/>
  <c r="L104" i="10"/>
  <c r="L108" i="10" s="1"/>
  <c r="M104" i="10"/>
  <c r="M108" i="10" s="1"/>
  <c r="N104" i="10"/>
  <c r="N108" i="10" s="1"/>
  <c r="O104" i="10"/>
  <c r="O108" i="10" s="1"/>
  <c r="P104" i="10"/>
  <c r="P108" i="10" s="1"/>
  <c r="Q104" i="10"/>
  <c r="Q108" i="10" s="1"/>
  <c r="R104" i="10"/>
  <c r="R108" i="10" s="1"/>
  <c r="I110" i="13" l="1"/>
  <c r="I117" i="13" s="1"/>
  <c r="I118" i="13" s="1"/>
  <c r="G110" i="13"/>
  <c r="J155" i="13"/>
  <c r="T155" i="13" s="1"/>
  <c r="J90" i="13"/>
  <c r="J95" i="13" s="1"/>
  <c r="J93" i="13"/>
  <c r="J103" i="13"/>
  <c r="T39" i="13"/>
  <c r="W127" i="13"/>
  <c r="W129" i="13" s="1"/>
  <c r="E121" i="13"/>
  <c r="E118" i="13"/>
  <c r="F110" i="13"/>
  <c r="F111" i="13" s="1"/>
  <c r="H110" i="13"/>
  <c r="G111" i="13" l="1"/>
  <c r="H111" i="13" s="1"/>
  <c r="I111" i="13" s="1"/>
  <c r="G117" i="13"/>
  <c r="G118" i="13" s="1"/>
  <c r="J91" i="13"/>
  <c r="T91" i="13" s="1"/>
  <c r="T93" i="13"/>
  <c r="K90" i="13"/>
  <c r="K95" i="13" s="1"/>
  <c r="K110" i="13" s="1"/>
  <c r="J107" i="13"/>
  <c r="T107" i="13" s="1"/>
  <c r="J101" i="13"/>
  <c r="T103" i="13"/>
  <c r="H117" i="13"/>
  <c r="H118" i="13" s="1"/>
  <c r="E119" i="13"/>
  <c r="L90" i="13" l="1"/>
  <c r="L95" i="13" s="1"/>
  <c r="L110" i="13" s="1"/>
  <c r="J105" i="13"/>
  <c r="T105" i="13" s="1"/>
  <c r="T101" i="13"/>
  <c r="F117" i="13"/>
  <c r="J110" i="13"/>
  <c r="K117" i="13"/>
  <c r="K118" i="13" s="1"/>
  <c r="E103" i="10"/>
  <c r="E107" i="10" s="1"/>
  <c r="J97" i="10"/>
  <c r="R97" i="10"/>
  <c r="O97" i="10"/>
  <c r="Q97" i="10"/>
  <c r="K97" i="10"/>
  <c r="L97" i="10"/>
  <c r="M97" i="10"/>
  <c r="N97" i="10"/>
  <c r="P97" i="10"/>
  <c r="F103" i="10"/>
  <c r="F107" i="10" s="1"/>
  <c r="G103" i="10"/>
  <c r="G107" i="10" s="1"/>
  <c r="F118" i="13" l="1"/>
  <c r="F121" i="13"/>
  <c r="L117" i="13"/>
  <c r="L118" i="13" s="1"/>
  <c r="M90" i="13"/>
  <c r="M95" i="13" s="1"/>
  <c r="J111" i="13"/>
  <c r="Q94" i="10"/>
  <c r="M94" i="10"/>
  <c r="O94" i="10"/>
  <c r="P94" i="10"/>
  <c r="N94" i="10"/>
  <c r="E93" i="10"/>
  <c r="K94" i="10"/>
  <c r="R94" i="10"/>
  <c r="L94" i="10"/>
  <c r="J94" i="10"/>
  <c r="I102" i="10"/>
  <c r="I106" i="10" s="1"/>
  <c r="F102" i="10"/>
  <c r="F106" i="10" s="1"/>
  <c r="G102" i="10"/>
  <c r="G106" i="10" s="1"/>
  <c r="O90" i="10"/>
  <c r="O95" i="10" s="1"/>
  <c r="Q90" i="10"/>
  <c r="Q95" i="10" s="1"/>
  <c r="R90" i="10"/>
  <c r="R95" i="10" s="1"/>
  <c r="R93" i="10"/>
  <c r="R91" i="10" s="1"/>
  <c r="O93" i="10"/>
  <c r="O91" i="10" s="1"/>
  <c r="E94" i="10"/>
  <c r="F94" i="10"/>
  <c r="G94" i="10"/>
  <c r="K111" i="13" l="1"/>
  <c r="L111" i="13" s="1"/>
  <c r="M110" i="13"/>
  <c r="N90" i="13"/>
  <c r="N95" i="13" s="1"/>
  <c r="N110" i="13" s="1"/>
  <c r="G121" i="13"/>
  <c r="H121" i="13" s="1"/>
  <c r="I121" i="13" s="1"/>
  <c r="J117" i="13"/>
  <c r="I119" i="13"/>
  <c r="H119" i="13"/>
  <c r="G119" i="13"/>
  <c r="F119" i="13"/>
  <c r="H102" i="10"/>
  <c r="H106" i="10" s="1"/>
  <c r="E102" i="10"/>
  <c r="E106" i="10" s="1"/>
  <c r="R101" i="10"/>
  <c r="R105" i="10" s="1"/>
  <c r="Q101" i="10"/>
  <c r="Q105" i="10" s="1"/>
  <c r="M93" i="10"/>
  <c r="M91" i="10" s="1"/>
  <c r="Q93" i="10"/>
  <c r="Q91" i="10" s="1"/>
  <c r="N90" i="10"/>
  <c r="N95" i="10" s="1"/>
  <c r="P93" i="10"/>
  <c r="P91" i="10" s="1"/>
  <c r="P90" i="10"/>
  <c r="P95" i="10" s="1"/>
  <c r="I103" i="10"/>
  <c r="I107" i="10" s="1"/>
  <c r="J121" i="13" l="1"/>
  <c r="K121" i="13" s="1"/>
  <c r="L121" i="13" s="1"/>
  <c r="J118" i="13"/>
  <c r="N117" i="13"/>
  <c r="N118" i="13" s="1"/>
  <c r="O90" i="13"/>
  <c r="O95" i="13" s="1"/>
  <c r="O110" i="13" s="1"/>
  <c r="M117" i="13"/>
  <c r="M111" i="13"/>
  <c r="V126" i="10"/>
  <c r="V127" i="10"/>
  <c r="H103" i="10"/>
  <c r="H107" i="10" s="1"/>
  <c r="N101" i="10"/>
  <c r="N105" i="10" s="1"/>
  <c r="K101" i="10"/>
  <c r="K105" i="10" s="1"/>
  <c r="M101" i="10"/>
  <c r="M105" i="10" s="1"/>
  <c r="K93" i="10"/>
  <c r="K91" i="10" s="1"/>
  <c r="M90" i="10"/>
  <c r="M95" i="10" s="1"/>
  <c r="K90" i="10"/>
  <c r="K95" i="10" s="1"/>
  <c r="P101" i="10"/>
  <c r="P105" i="10" s="1"/>
  <c r="J90" i="10"/>
  <c r="J95" i="10" s="1"/>
  <c r="J93" i="10"/>
  <c r="J91" i="10" s="1"/>
  <c r="O101" i="10"/>
  <c r="O105" i="10" s="1"/>
  <c r="L93" i="10"/>
  <c r="L91" i="10" s="1"/>
  <c r="L90" i="10"/>
  <c r="L95" i="10" s="1"/>
  <c r="N93" i="10"/>
  <c r="N91" i="10" s="1"/>
  <c r="M118" i="13" l="1"/>
  <c r="M119" i="13" s="1"/>
  <c r="P90" i="13"/>
  <c r="P95" i="13" s="1"/>
  <c r="P110" i="13" s="1"/>
  <c r="L119" i="13"/>
  <c r="J119" i="13"/>
  <c r="K119" i="13"/>
  <c r="M121" i="13"/>
  <c r="N121" i="13" s="1"/>
  <c r="O117" i="13"/>
  <c r="N111" i="13"/>
  <c r="O111" i="13" s="1"/>
  <c r="J101" i="10"/>
  <c r="J105" i="10" s="1"/>
  <c r="L101" i="10"/>
  <c r="L105" i="10" s="1"/>
  <c r="P111" i="13" l="1"/>
  <c r="O118" i="13"/>
  <c r="O121" i="13"/>
  <c r="N119" i="13"/>
  <c r="Q90" i="13"/>
  <c r="Q95" i="13" s="1"/>
  <c r="Q110" i="13" s="1"/>
  <c r="P117" i="13"/>
  <c r="P118" i="13" s="1"/>
  <c r="H104" i="10"/>
  <c r="H108" i="10" s="1"/>
  <c r="I104" i="10"/>
  <c r="I108" i="10" s="1"/>
  <c r="G104" i="10"/>
  <c r="G108" i="10" s="1"/>
  <c r="F104" i="10"/>
  <c r="F108" i="10" s="1"/>
  <c r="E104" i="10"/>
  <c r="E108" i="10" s="1"/>
  <c r="P119" i="13" l="1"/>
  <c r="R90" i="13"/>
  <c r="R95" i="13" s="1"/>
  <c r="R110" i="13" s="1"/>
  <c r="Q117" i="13"/>
  <c r="Q118" i="13" s="1"/>
  <c r="P121" i="13"/>
  <c r="Q111" i="13"/>
  <c r="O119" i="13"/>
  <c r="E101" i="10"/>
  <c r="E105" i="10" s="1"/>
  <c r="S104" i="10"/>
  <c r="V128" i="10"/>
  <c r="E90" i="10"/>
  <c r="S67" i="10"/>
  <c r="S65" i="10"/>
  <c r="S63" i="10"/>
  <c r="S61" i="10"/>
  <c r="S59" i="10"/>
  <c r="S57" i="10"/>
  <c r="S55" i="10"/>
  <c r="S53" i="10"/>
  <c r="S51" i="10"/>
  <c r="Q119" i="13" l="1"/>
  <c r="R117" i="13"/>
  <c r="R118" i="13" s="1"/>
  <c r="R119" i="13" s="1"/>
  <c r="S90" i="13"/>
  <c r="T79" i="13"/>
  <c r="S123" i="13" s="1"/>
  <c r="S124" i="13" s="1"/>
  <c r="Q121" i="13"/>
  <c r="R111" i="13"/>
  <c r="S108" i="10"/>
  <c r="S21" i="10"/>
  <c r="S13" i="10"/>
  <c r="R121" i="13" l="1"/>
  <c r="S95" i="13"/>
  <c r="T90" i="13"/>
  <c r="R163" i="10"/>
  <c r="Q163" i="10"/>
  <c r="P163" i="10"/>
  <c r="O163" i="10"/>
  <c r="N163" i="10"/>
  <c r="R161" i="10"/>
  <c r="Q161" i="10"/>
  <c r="P161" i="10"/>
  <c r="O161" i="10"/>
  <c r="N161" i="10"/>
  <c r="R159" i="10"/>
  <c r="Q159" i="10"/>
  <c r="P159" i="10"/>
  <c r="O159" i="10"/>
  <c r="N159" i="10"/>
  <c r="R157" i="10"/>
  <c r="Q157" i="10"/>
  <c r="P157" i="10"/>
  <c r="O157" i="10"/>
  <c r="N157" i="10"/>
  <c r="R155" i="10"/>
  <c r="Q155" i="10"/>
  <c r="P155" i="10"/>
  <c r="O155" i="10"/>
  <c r="N155" i="10"/>
  <c r="R153" i="10"/>
  <c r="R151" i="10"/>
  <c r="Q151" i="10"/>
  <c r="P151" i="10"/>
  <c r="O151" i="10"/>
  <c r="N151" i="10"/>
  <c r="S110" i="13" l="1"/>
  <c r="T95" i="13"/>
  <c r="S39" i="10"/>
  <c r="O153" i="10"/>
  <c r="Q153" i="10"/>
  <c r="N153" i="10"/>
  <c r="S98" i="10"/>
  <c r="T113" i="13" l="1"/>
  <c r="T110" i="13"/>
  <c r="S111" i="13"/>
  <c r="T111" i="13" s="1"/>
  <c r="P153" i="10"/>
  <c r="S27" i="10"/>
  <c r="S31" i="10"/>
  <c r="S33" i="10"/>
  <c r="S37" i="10"/>
  <c r="S43" i="10"/>
  <c r="S47" i="10"/>
  <c r="S71" i="10"/>
  <c r="S73" i="10"/>
  <c r="S75" i="10"/>
  <c r="S77" i="10"/>
  <c r="S79" i="10"/>
  <c r="S81" i="10"/>
  <c r="S83" i="10"/>
  <c r="S85" i="10"/>
  <c r="S87" i="10"/>
  <c r="S17" i="10"/>
  <c r="S19" i="10"/>
  <c r="S23" i="10"/>
  <c r="S25" i="10"/>
  <c r="S11" i="10"/>
  <c r="S117" i="13" l="1"/>
  <c r="S118" i="13" s="1"/>
  <c r="Q110" i="10"/>
  <c r="N110" i="10"/>
  <c r="R110" i="10"/>
  <c r="P110" i="10"/>
  <c r="O110" i="10"/>
  <c r="T117" i="13" l="1"/>
  <c r="S121" i="13"/>
  <c r="T121" i="13" s="1"/>
  <c r="T118" i="13"/>
  <c r="T126" i="13" s="1"/>
  <c r="S119" i="13"/>
  <c r="O117" i="10"/>
  <c r="O118" i="10" s="1"/>
  <c r="Q117" i="10"/>
  <c r="Q118" i="10" s="1"/>
  <c r="N117" i="10"/>
  <c r="N118" i="10" s="1"/>
  <c r="P117" i="10"/>
  <c r="P118" i="10" s="1"/>
  <c r="R117" i="10"/>
  <c r="R118" i="10" s="1"/>
  <c r="S35" i="10"/>
  <c r="F97" i="10" l="1"/>
  <c r="E97" i="10"/>
  <c r="G97" i="10"/>
  <c r="H97" i="10"/>
  <c r="I97" i="10"/>
  <c r="F93" i="10"/>
  <c r="E92" i="10"/>
  <c r="F92" i="10"/>
  <c r="G92" i="10"/>
  <c r="H92" i="10"/>
  <c r="I92" i="10"/>
  <c r="K151" i="10"/>
  <c r="L151" i="10"/>
  <c r="M151" i="10"/>
  <c r="K153" i="10"/>
  <c r="L153" i="10"/>
  <c r="M153" i="10"/>
  <c r="K155" i="10"/>
  <c r="L155" i="10"/>
  <c r="M155" i="10"/>
  <c r="L157" i="10"/>
  <c r="M157" i="10"/>
  <c r="K159" i="10"/>
  <c r="L159" i="10"/>
  <c r="M159" i="10"/>
  <c r="M161" i="10"/>
  <c r="E161" i="10"/>
  <c r="F161" i="10"/>
  <c r="E159" i="10"/>
  <c r="F159" i="10"/>
  <c r="G159" i="10"/>
  <c r="H159" i="10"/>
  <c r="I159" i="10"/>
  <c r="J159" i="10"/>
  <c r="E157" i="10"/>
  <c r="F157" i="10"/>
  <c r="G157" i="10"/>
  <c r="H157" i="10"/>
  <c r="E151" i="10"/>
  <c r="F151" i="10"/>
  <c r="G151" i="10"/>
  <c r="H151" i="10"/>
  <c r="I151" i="10"/>
  <c r="J151" i="10"/>
  <c r="E153" i="10"/>
  <c r="E155" i="10"/>
  <c r="F155" i="10"/>
  <c r="F153" i="10"/>
  <c r="G153" i="10"/>
  <c r="G155" i="10"/>
  <c r="H155" i="10"/>
  <c r="H153" i="10"/>
  <c r="I153" i="10"/>
  <c r="I155" i="10"/>
  <c r="J155" i="10"/>
  <c r="J153" i="10"/>
  <c r="F163" i="10"/>
  <c r="M163" i="10"/>
  <c r="L163" i="10"/>
  <c r="K163" i="10"/>
  <c r="E163" i="10"/>
  <c r="J163" i="10"/>
  <c r="G163" i="10"/>
  <c r="I163" i="10"/>
  <c r="H163" i="10"/>
  <c r="K161" i="10" l="1"/>
  <c r="I94" i="10"/>
  <c r="H90" i="10"/>
  <c r="H94" i="10"/>
  <c r="K157" i="10"/>
  <c r="J157" i="10"/>
  <c r="I157" i="10"/>
  <c r="F90" i="10"/>
  <c r="F95" i="10" s="1"/>
  <c r="S41" i="10"/>
  <c r="S153" i="10"/>
  <c r="S155" i="10"/>
  <c r="S151" i="10"/>
  <c r="S159" i="10"/>
  <c r="S163" i="10"/>
  <c r="S92" i="10"/>
  <c r="S102" i="10"/>
  <c r="S97" i="10"/>
  <c r="S15" i="10"/>
  <c r="F91" i="10"/>
  <c r="E91" i="10"/>
  <c r="E95" i="10"/>
  <c r="R123" i="10" l="1"/>
  <c r="R124" i="10" s="1"/>
  <c r="H95" i="10"/>
  <c r="I90" i="10"/>
  <c r="I95" i="10" s="1"/>
  <c r="H101" i="10"/>
  <c r="H105" i="10" s="1"/>
  <c r="S94" i="10"/>
  <c r="J161" i="10"/>
  <c r="L161" i="10"/>
  <c r="S157" i="10"/>
  <c r="I161" i="10"/>
  <c r="I93" i="10"/>
  <c r="I91" i="10" s="1"/>
  <c r="H93" i="10"/>
  <c r="H91" i="10" s="1"/>
  <c r="H161" i="10"/>
  <c r="S45" i="10"/>
  <c r="G93" i="10"/>
  <c r="G91" i="10" s="1"/>
  <c r="G161" i="10"/>
  <c r="G90" i="10"/>
  <c r="G95" i="10" s="1"/>
  <c r="V129" i="10"/>
  <c r="I101" i="10"/>
  <c r="I105" i="10" s="1"/>
  <c r="F101" i="10"/>
  <c r="F105" i="10" s="1"/>
  <c r="S115" i="10"/>
  <c r="M110" i="10"/>
  <c r="S106" i="10"/>
  <c r="E110" i="10"/>
  <c r="E111" i="10" s="1"/>
  <c r="E117" i="10" l="1"/>
  <c r="E121" i="10" s="1"/>
  <c r="M117" i="10"/>
  <c r="M118" i="10" s="1"/>
  <c r="S107" i="10"/>
  <c r="I110" i="10"/>
  <c r="S91" i="10"/>
  <c r="S161" i="10"/>
  <c r="L110" i="10"/>
  <c r="S93" i="10"/>
  <c r="S95" i="10"/>
  <c r="S103" i="10"/>
  <c r="S90" i="10"/>
  <c r="G101" i="10"/>
  <c r="G105" i="10" s="1"/>
  <c r="J110" i="10"/>
  <c r="F110" i="10"/>
  <c r="H110" i="10"/>
  <c r="E118" i="10" l="1"/>
  <c r="E119" i="10" s="1"/>
  <c r="F117" i="10"/>
  <c r="F118" i="10" s="1"/>
  <c r="J117" i="10"/>
  <c r="J118" i="10" s="1"/>
  <c r="H117" i="10"/>
  <c r="H118" i="10" s="1"/>
  <c r="L117" i="10"/>
  <c r="L118" i="10" s="1"/>
  <c r="I117" i="10"/>
  <c r="I118" i="10" s="1"/>
  <c r="S105" i="10"/>
  <c r="K110" i="10"/>
  <c r="S101" i="10"/>
  <c r="G110" i="10"/>
  <c r="F119" i="10" l="1"/>
  <c r="F121" i="10"/>
  <c r="G117" i="10"/>
  <c r="G118" i="10" s="1"/>
  <c r="G119" i="10" s="1"/>
  <c r="K117" i="10"/>
  <c r="K118" i="10" s="1"/>
  <c r="S110" i="10"/>
  <c r="F111" i="10"/>
  <c r="J119" i="10" l="1"/>
  <c r="P119" i="10"/>
  <c r="G121" i="10"/>
  <c r="H121" i="10" s="1"/>
  <c r="I121" i="10" s="1"/>
  <c r="J121" i="10" s="1"/>
  <c r="K121" i="10" s="1"/>
  <c r="L121" i="10" s="1"/>
  <c r="M121" i="10" s="1"/>
  <c r="N121" i="10" s="1"/>
  <c r="O121" i="10" s="1"/>
  <c r="P121" i="10" s="1"/>
  <c r="Q121" i="10" s="1"/>
  <c r="R121" i="10" s="1"/>
  <c r="I119" i="10"/>
  <c r="H119" i="10"/>
  <c r="Q119" i="10"/>
  <c r="M119" i="10"/>
  <c r="K119" i="10"/>
  <c r="S117" i="10"/>
  <c r="O119" i="10"/>
  <c r="N119" i="10"/>
  <c r="L119" i="10"/>
  <c r="S118" i="10"/>
  <c r="S126" i="10" s="1"/>
  <c r="R119" i="10"/>
  <c r="G111" i="10"/>
  <c r="S121" i="10" l="1"/>
  <c r="H111" i="10"/>
  <c r="I111" i="10" l="1"/>
  <c r="J111" i="10" l="1"/>
  <c r="K111" i="10" l="1"/>
  <c r="L111" i="10" l="1"/>
  <c r="M111" i="10" l="1"/>
  <c r="N111" i="10" l="1"/>
  <c r="O111" i="10" l="1"/>
  <c r="P111" i="10" l="1"/>
  <c r="Q111" i="10" l="1"/>
  <c r="R111" i="10" l="1"/>
  <c r="S111" i="10" l="1"/>
  <c r="S113" i="10"/>
</calcChain>
</file>

<file path=xl/comments1.xml><?xml version="1.0" encoding="utf-8"?>
<comments xmlns="http://schemas.openxmlformats.org/spreadsheetml/2006/main">
  <authors>
    <author>ETIENNE, Julien</author>
  </authors>
  <commentList>
    <comment ref="B43" authorId="0">
      <text>
        <r>
          <rPr>
            <b/>
            <sz val="9"/>
            <color indexed="81"/>
            <rFont val="Tahoma"/>
            <family val="2"/>
          </rPr>
          <t>ETIENNE, Julien:</t>
        </r>
        <r>
          <rPr>
            <sz val="9"/>
            <color indexed="81"/>
            <rFont val="Tahoma"/>
            <family val="2"/>
          </rPr>
          <t xml:space="preserve">
check how much % of sales with P. Wouters</t>
        </r>
      </text>
    </comment>
  </commentList>
</comments>
</file>

<file path=xl/comments2.xml><?xml version="1.0" encoding="utf-8"?>
<comments xmlns="http://schemas.openxmlformats.org/spreadsheetml/2006/main">
  <authors>
    <author>ETIENNE, Julien</author>
  </authors>
  <commentList>
    <comment ref="B43" authorId="0">
      <text>
        <r>
          <rPr>
            <b/>
            <sz val="9"/>
            <color indexed="81"/>
            <rFont val="Tahoma"/>
            <family val="2"/>
          </rPr>
          <t>ETIENNE, Julien:</t>
        </r>
        <r>
          <rPr>
            <sz val="9"/>
            <color indexed="81"/>
            <rFont val="Tahoma"/>
            <family val="2"/>
          </rPr>
          <t xml:space="preserve">
check how much % of sales with P. Wouters</t>
        </r>
      </text>
    </comment>
  </commentList>
</comments>
</file>

<file path=xl/sharedStrings.xml><?xml version="1.0" encoding="utf-8"?>
<sst xmlns="http://schemas.openxmlformats.org/spreadsheetml/2006/main" count="398" uniqueCount="111">
  <si>
    <t>Idle share</t>
  </si>
  <si>
    <t>Premises</t>
  </si>
  <si>
    <t>kEur</t>
  </si>
  <si>
    <t xml:space="preserve">Total </t>
  </si>
  <si>
    <t>unit</t>
  </si>
  <si>
    <t>SG&amp;A (Selling, general and administrative expenses)</t>
  </si>
  <si>
    <t>Unused capacity share valid for average line profile</t>
  </si>
  <si>
    <t>Cashflow</t>
  </si>
  <si>
    <t>a) Feasibility studies, costs of obtaining the permissions required</t>
  </si>
  <si>
    <r>
      <rPr>
        <sz val="11"/>
        <rFont val="Calibri"/>
        <family val="2"/>
      </rPr>
      <t xml:space="preserve">     →</t>
    </r>
    <r>
      <rPr>
        <sz val="12.65"/>
        <rFont val="Calibri"/>
        <family val="2"/>
      </rPr>
      <t xml:space="preserve"> </t>
    </r>
    <r>
      <rPr>
        <sz val="11"/>
        <rFont val="Calibri"/>
        <family val="2"/>
        <scheme val="minor"/>
      </rPr>
      <t>Depreciation of buildings</t>
    </r>
  </si>
  <si>
    <t xml:space="preserve">     → direct</t>
  </si>
  <si>
    <t xml:space="preserve">     → indirect</t>
  </si>
  <si>
    <t>Company:</t>
  </si>
  <si>
    <t>Project:</t>
  </si>
  <si>
    <t>Date:</t>
  </si>
  <si>
    <t xml:space="preserve">     → Depreciation of equipment</t>
  </si>
  <si>
    <t>b) Costs of instruments / equipment</t>
  </si>
  <si>
    <r>
      <rPr>
        <sz val="11"/>
        <rFont val="Calibri"/>
        <family val="2"/>
      </rPr>
      <t xml:space="preserve">     → </t>
    </r>
    <r>
      <rPr>
        <sz val="11"/>
        <rFont val="Calibri"/>
        <family val="2"/>
        <scheme val="minor"/>
      </rPr>
      <t>Depreciation of instruments / equipment</t>
    </r>
  </si>
  <si>
    <t>d) Costs of materials / supplies</t>
  </si>
  <si>
    <t>Sales / Revenue</t>
  </si>
  <si>
    <t>Depreciation of equipment</t>
  </si>
  <si>
    <t>Depreciation of buildings</t>
  </si>
  <si>
    <t>Materials</t>
  </si>
  <si>
    <t>Patents</t>
  </si>
  <si>
    <t>Personnel</t>
  </si>
  <si>
    <r>
      <t xml:space="preserve">[Total costs </t>
    </r>
    <r>
      <rPr>
        <sz val="11"/>
        <rFont val="Calibri"/>
        <family val="2"/>
      </rPr>
      <t>÷</t>
    </r>
    <r>
      <rPr>
        <sz val="11"/>
        <rFont val="Calibri"/>
        <family val="2"/>
        <scheme val="minor"/>
      </rPr>
      <t xml:space="preserve"> (1 - Gross margin) x (1 - Idle share)]</t>
    </r>
  </si>
  <si>
    <t>[Sales and Revenue - Total costs + Depreciation of instruments and equipment - Costs of  instruments and equipment]</t>
  </si>
  <si>
    <t>[Sales and Revenue - Total costs]</t>
  </si>
  <si>
    <t>Feasibility studies, permissions</t>
  </si>
  <si>
    <t>Total costs</t>
  </si>
  <si>
    <t>Cum. Cashflow</t>
  </si>
  <si>
    <t>NPV (net present value)</t>
  </si>
  <si>
    <t>Cum. EBIT</t>
  </si>
  <si>
    <t>EBIT (earnings before interest and taxes)</t>
  </si>
  <si>
    <t>SG&amp;A (selling, general and administrative expenses)</t>
  </si>
  <si>
    <t>R&amp;D (research and development)</t>
  </si>
  <si>
    <t>WACC (weighted average cost of capital )</t>
  </si>
  <si>
    <t>Cashflow discounted by WACC (weighted average cost of capital)</t>
  </si>
  <si>
    <t xml:space="preserve">     → Depreciation of buildings</t>
  </si>
  <si>
    <t>CoS (cost of sales)</t>
  </si>
  <si>
    <t>f) Personnel / administrative costs including overheads</t>
  </si>
  <si>
    <t>e) Costs for patents / intangible assets / contractual research</t>
  </si>
  <si>
    <t>c) Costs of acquisition / construction of buildings</t>
  </si>
  <si>
    <t>h) Other costs / yield loss</t>
  </si>
  <si>
    <t>Sum of depreciation, personnel costs, material costs and other costs and yield loss; all manufacturing related costs</t>
  </si>
  <si>
    <t>Sum based on CoS for all adminstrative costs (efforts for marketing and sales, factory planning, supply chain, IT, Finance and all other administrative efforts) [cost of sales x SG&amp;A %]</t>
  </si>
  <si>
    <t>Depreciation</t>
  </si>
  <si>
    <r>
      <t xml:space="preserve">Costs for R&amp;D </t>
    </r>
    <r>
      <rPr>
        <b/>
        <sz val="1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first industrial deployment </t>
    </r>
    <r>
      <rPr>
        <b/>
        <u/>
        <sz val="11"/>
        <color theme="1"/>
        <rFont val="Calibri"/>
        <family val="2"/>
        <scheme val="minor"/>
      </rPr>
      <t>cumulated</t>
    </r>
  </si>
  <si>
    <t>R&amp;D costs for improving already established processes, products and services to increase yield and stability and meet customer-specific demands  [cost of sales x indirect R&amp;D %]</t>
  </si>
  <si>
    <t>Sum of direct and indirect R&amp;D costs</t>
  </si>
  <si>
    <r>
      <t>Costs going directly into development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new processes, products and services [sum of Cost for R&amp;D a - h]</t>
    </r>
  </si>
  <si>
    <t>Discounted value of Terminal value all investments</t>
  </si>
  <si>
    <t>Terminal value all investments</t>
  </si>
  <si>
    <t>Funding Gap</t>
  </si>
  <si>
    <t>R&amp;D Eligible costs (depreciation)</t>
  </si>
  <si>
    <t>TOTAL Eligible costs (depreciation)</t>
  </si>
  <si>
    <t>Discounted Cashflow</t>
  </si>
  <si>
    <t>1) Basic Scenario</t>
  </si>
  <si>
    <t>- quantities</t>
  </si>
  <si>
    <t>- price</t>
  </si>
  <si>
    <t xml:space="preserve">      - of which Grant for R&amp;D activities (based on depreciation)</t>
  </si>
  <si>
    <t>t</t>
  </si>
  <si>
    <t>Income tax</t>
  </si>
  <si>
    <t>Grant (discounted)</t>
  </si>
  <si>
    <t>Grant (nominal)</t>
  </si>
  <si>
    <t xml:space="preserve">      - of which discounted Grant for R&amp;D activities (based on depreciation)</t>
  </si>
  <si>
    <t xml:space="preserve">      - of which discounted Grant for FID activities (based on Capex)</t>
  </si>
  <si>
    <t>FID Eligible costs (depreciation)</t>
  </si>
  <si>
    <t>Changes in Net Working Capital</t>
  </si>
  <si>
    <t>Version:</t>
  </si>
  <si>
    <t>Other costs / Yield loss</t>
  </si>
  <si>
    <t>R&amp;D (eligible costs)</t>
  </si>
  <si>
    <t>FID (eligible costs)</t>
  </si>
  <si>
    <t>o end of FID activities</t>
  </si>
  <si>
    <t>o end of construction</t>
  </si>
  <si>
    <t>End of IPCEI the latest of:</t>
  </si>
  <si>
    <t>bb) Costs of instruments / equipment</t>
  </si>
  <si>
    <t>aa) Feasibility studies, costs of obtaining the permissions required</t>
  </si>
  <si>
    <t>cc) Costs of acquisition / construction of buildings</t>
  </si>
  <si>
    <t>dd) Costs of materials / supplies</t>
  </si>
  <si>
    <t>ee) Costs for patents / intangible assets / contractual research</t>
  </si>
  <si>
    <t>ff) Personnel / administrative costs including overheads</t>
  </si>
  <si>
    <t>hh) Other costs / yield loss</t>
  </si>
  <si>
    <t>aaa) Feasibility studies, costs of obtaining the permissions required</t>
  </si>
  <si>
    <t>bbb) Costs of instruments / equipment</t>
  </si>
  <si>
    <t>ccc) Costs of acquisition / construction of buildings</t>
  </si>
  <si>
    <t>ddd) Costs of materials / supplies</t>
  </si>
  <si>
    <t>eee) Costs for patents / intangible assets / contractual research</t>
  </si>
  <si>
    <t>fff) Personnel / administrative costs including overheads</t>
  </si>
  <si>
    <t>hhh) Other costs / yield loss</t>
  </si>
  <si>
    <t>Costs for mass production / commercialisation / exploitation</t>
  </si>
  <si>
    <t>aaaa) Feasibility studies, costs of obtaining the permissions required</t>
  </si>
  <si>
    <t>bbbb) Costs of instruments / equipment</t>
  </si>
  <si>
    <t>cccc) Costs of acquisition / construction of buildings</t>
  </si>
  <si>
    <t>dddd) Costs of materials / supplies</t>
  </si>
  <si>
    <t>eeee) Costs for patents / intangible assets / contractual research</t>
  </si>
  <si>
    <t>ffff) Personnel / administrative costs including overheads</t>
  </si>
  <si>
    <t>hhhh) Other costs / yield loss</t>
  </si>
  <si>
    <t>Environmental, energy or transport project (eligible costs)</t>
  </si>
  <si>
    <t>Mass production / commercialisation / exploitation (non-eligible costs)</t>
  </si>
  <si>
    <t>Environmental, energy or transport project Eligible costs (depreciation)</t>
  </si>
  <si>
    <t>Mil Eur</t>
  </si>
  <si>
    <t>k Eur/t</t>
  </si>
  <si>
    <t xml:space="preserve">      - of which Grant for FID activities (based on depreciation)</t>
  </si>
  <si>
    <t xml:space="preserve">      - of which Grant for Environmental, energy or transport project (based on depreciation)</t>
  </si>
  <si>
    <r>
      <t>Costs for R&amp;D</t>
    </r>
    <r>
      <rPr>
        <b/>
        <sz val="8"/>
        <color theme="1"/>
        <rFont val="Calibri (Corps)"/>
      </rPr>
      <t xml:space="preserve"> (point 21. IPCEI Communication)</t>
    </r>
  </si>
  <si>
    <r>
      <t>Costs of first industrial deployment</t>
    </r>
    <r>
      <rPr>
        <b/>
        <sz val="8"/>
        <color theme="1"/>
        <rFont val="Calibri (Corps)"/>
      </rPr>
      <t xml:space="preserve"> (point 22. IPCEI Communication)</t>
    </r>
  </si>
  <si>
    <r>
      <t>Costs of Environmental, energy or transport project</t>
    </r>
    <r>
      <rPr>
        <b/>
        <sz val="8"/>
        <color theme="1"/>
        <rFont val="Calibri (Corps)"/>
      </rPr>
      <t xml:space="preserve"> (point 23. IPCEI Communication)</t>
    </r>
  </si>
  <si>
    <r>
      <t>Annual costs and sales</t>
    </r>
    <r>
      <rPr>
        <sz val="14"/>
        <color theme="1"/>
        <rFont val="Calibri"/>
        <family val="2"/>
        <scheme val="minor"/>
      </rPr>
      <t xml:space="preserve"> (R&amp;D / FID / EET projects cumulated)</t>
    </r>
  </si>
  <si>
    <t>IPCEI</t>
  </si>
  <si>
    <r>
      <t xml:space="preserve">3 - © </t>
    </r>
    <r>
      <rPr>
        <i/>
        <sz val="14"/>
        <color rgb="FF009193"/>
        <rFont val="Calibri (Corps)"/>
      </rPr>
      <t>Schuman Associates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</si>
</sst>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0_ ;[Red]\-0\ "/>
    <numFmt numFmtId="166" formatCode="0.0%"/>
    <numFmt numFmtId="167" formatCode="#,##0.0_ ;[Red]\-#,##0.0\ "/>
    <numFmt numFmtId="168" formatCode="#,##0.00_ ;[Red]\-#,##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.65"/>
      <name val="Calibri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009193"/>
      <name val="Calibri (Corps)"/>
    </font>
    <font>
      <b/>
      <sz val="8"/>
      <color theme="1"/>
      <name val="Calibri (Corps)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7BCB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hair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0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8" fontId="2" fillId="0" borderId="6" xfId="0" applyNumberFormat="1" applyFon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0" fillId="4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0" fillId="5" borderId="4" xfId="0" applyNumberFormat="1" applyFill="1" applyBorder="1" applyAlignment="1">
      <alignment vertical="center"/>
    </xf>
    <xf numFmtId="166" fontId="0" fillId="0" borderId="0" xfId="0" applyNumberFormat="1" applyAlignment="1">
      <alignment vertical="center"/>
    </xf>
    <xf numFmtId="164" fontId="0" fillId="0" borderId="4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0" fontId="0" fillId="8" borderId="23" xfId="0" applyFill="1" applyBorder="1" applyAlignment="1">
      <alignment vertical="center"/>
    </xf>
    <xf numFmtId="164" fontId="0" fillId="0" borderId="23" xfId="0" applyNumberFormat="1" applyFill="1" applyBorder="1" applyAlignment="1">
      <alignment vertical="center"/>
    </xf>
    <xf numFmtId="166" fontId="3" fillId="0" borderId="17" xfId="0" applyNumberFormat="1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horizontal="center" vertical="center"/>
    </xf>
    <xf numFmtId="0" fontId="2" fillId="10" borderId="6" xfId="2" applyFont="1" applyFill="1" applyBorder="1" applyAlignment="1">
      <alignment vertical="center"/>
    </xf>
    <xf numFmtId="9" fontId="1" fillId="10" borderId="6" xfId="2" applyNumberFormat="1" applyFill="1" applyBorder="1" applyAlignment="1">
      <alignment vertical="center"/>
    </xf>
    <xf numFmtId="0" fontId="1" fillId="10" borderId="6" xfId="2" applyFont="1" applyFill="1" applyBorder="1" applyAlignment="1">
      <alignment horizontal="center" vertical="center"/>
    </xf>
    <xf numFmtId="0" fontId="2" fillId="10" borderId="6" xfId="2" quotePrefix="1" applyFon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4" xfId="0" applyNumberFormat="1" applyFill="1" applyBorder="1" applyAlignment="1">
      <alignment vertical="center"/>
    </xf>
    <xf numFmtId="164" fontId="0" fillId="11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6" fontId="2" fillId="10" borderId="6" xfId="2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64" fontId="14" fillId="6" borderId="1" xfId="0" applyNumberFormat="1" applyFont="1" applyFill="1" applyBorder="1" applyAlignment="1">
      <alignment vertical="center"/>
    </xf>
    <xf numFmtId="0" fontId="0" fillId="12" borderId="8" xfId="0" applyFont="1" applyFill="1" applyBorder="1" applyAlignment="1">
      <alignment vertical="center"/>
    </xf>
    <xf numFmtId="0" fontId="0" fillId="12" borderId="6" xfId="0" applyFon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right" vertical="center"/>
    </xf>
    <xf numFmtId="164" fontId="7" fillId="9" borderId="0" xfId="0" applyNumberFormat="1" applyFont="1" applyFill="1" applyBorder="1" applyAlignment="1">
      <alignment vertical="center"/>
    </xf>
    <xf numFmtId="164" fontId="0" fillId="4" borderId="5" xfId="0" applyNumberFormat="1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12" borderId="5" xfId="0" applyNumberFormat="1" applyFont="1" applyFill="1" applyBorder="1" applyAlignment="1">
      <alignment vertical="center"/>
    </xf>
    <xf numFmtId="164" fontId="2" fillId="6" borderId="2" xfId="0" applyNumberFormat="1" applyFont="1" applyFill="1" applyBorder="1" applyAlignment="1">
      <alignment vertical="center"/>
    </xf>
    <xf numFmtId="167" fontId="0" fillId="12" borderId="5" xfId="0" applyNumberFormat="1" applyFill="1" applyBorder="1" applyAlignment="1">
      <alignment horizontal="right" vertical="center"/>
    </xf>
    <xf numFmtId="0" fontId="2" fillId="12" borderId="5" xfId="0" applyFont="1" applyFill="1" applyBorder="1" applyAlignment="1">
      <alignment vertical="center"/>
    </xf>
    <xf numFmtId="164" fontId="0" fillId="2" borderId="2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164" fontId="0" fillId="14" borderId="4" xfId="0" applyNumberForma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2" fillId="15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7" borderId="0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left" vertical="center" wrapText="1"/>
    </xf>
    <xf numFmtId="0" fontId="11" fillId="17" borderId="0" xfId="0" applyFont="1" applyFill="1" applyAlignment="1">
      <alignment vertical="center"/>
    </xf>
    <xf numFmtId="14" fontId="11" fillId="5" borderId="9" xfId="0" applyNumberFormat="1" applyFont="1" applyFill="1" applyBorder="1" applyAlignment="1">
      <alignment horizontal="left" vertical="center"/>
    </xf>
    <xf numFmtId="0" fontId="11" fillId="13" borderId="0" xfId="0" applyFont="1" applyFill="1" applyBorder="1" applyAlignment="1">
      <alignment horizontal="left" vertical="center"/>
    </xf>
    <xf numFmtId="0" fontId="11" fillId="13" borderId="0" xfId="0" applyFont="1" applyFill="1" applyBorder="1" applyAlignment="1">
      <alignment vertical="center"/>
    </xf>
    <xf numFmtId="1" fontId="11" fillId="5" borderId="9" xfId="0" applyNumberFormat="1" applyFont="1" applyFill="1" applyBorder="1" applyAlignment="1">
      <alignment horizontal="left" vertical="center"/>
    </xf>
    <xf numFmtId="0" fontId="2" fillId="7" borderId="0" xfId="0" applyFont="1" applyFill="1" applyBorder="1" applyAlignment="1">
      <alignment vertical="center"/>
    </xf>
    <xf numFmtId="38" fontId="0" fillId="0" borderId="0" xfId="0" applyNumberFormat="1" applyAlignment="1">
      <alignment vertical="center"/>
    </xf>
    <xf numFmtId="0" fontId="2" fillId="11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2" fillId="17" borderId="0" xfId="0" applyFont="1" applyFill="1" applyAlignment="1">
      <alignment vertical="center"/>
    </xf>
    <xf numFmtId="0" fontId="2" fillId="13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1" applyFont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12" borderId="5" xfId="0" applyFont="1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/>
    </xf>
    <xf numFmtId="0" fontId="2" fillId="6" borderId="0" xfId="0" applyFont="1" applyFill="1" applyAlignment="1">
      <alignment horizontal="right" vertical="center"/>
    </xf>
    <xf numFmtId="164" fontId="2" fillId="6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9" fontId="1" fillId="10" borderId="0" xfId="2" applyNumberFormat="1" applyFill="1" applyBorder="1" applyAlignment="1">
      <alignment vertical="center"/>
    </xf>
    <xf numFmtId="165" fontId="0" fillId="0" borderId="4" xfId="0" applyNumberFormat="1" applyFill="1" applyBorder="1" applyAlignment="1">
      <alignment horizontal="center" vertical="center"/>
    </xf>
    <xf numFmtId="0" fontId="2" fillId="17" borderId="0" xfId="0" applyFont="1" applyFill="1" applyBorder="1" applyAlignment="1">
      <alignment vertical="center"/>
    </xf>
    <xf numFmtId="167" fontId="0" fillId="12" borderId="4" xfId="0" applyNumberFormat="1" applyFill="1" applyBorder="1" applyAlignment="1">
      <alignment horizontal="right" vertical="center"/>
    </xf>
    <xf numFmtId="167" fontId="0" fillId="12" borderId="8" xfId="0" applyNumberFormat="1" applyFill="1" applyBorder="1" applyAlignment="1">
      <alignment horizontal="right" vertical="center"/>
    </xf>
    <xf numFmtId="167" fontId="0" fillId="12" borderId="5" xfId="0" applyNumberFormat="1" applyFont="1" applyFill="1" applyBorder="1" applyAlignment="1">
      <alignment vertical="center"/>
    </xf>
    <xf numFmtId="167" fontId="0" fillId="14" borderId="4" xfId="0" applyNumberFormat="1" applyFill="1" applyBorder="1" applyAlignment="1">
      <alignment vertical="center"/>
    </xf>
    <xf numFmtId="168" fontId="0" fillId="14" borderId="4" xfId="0" applyNumberFormat="1" applyFill="1" applyBorder="1" applyAlignment="1">
      <alignment vertical="center"/>
    </xf>
    <xf numFmtId="167" fontId="2" fillId="0" borderId="6" xfId="0" applyNumberFormat="1" applyFont="1" applyBorder="1" applyAlignment="1">
      <alignment vertical="center"/>
    </xf>
    <xf numFmtId="168" fontId="2" fillId="0" borderId="6" xfId="0" applyNumberFormat="1" applyFont="1" applyBorder="1" applyAlignment="1">
      <alignment vertical="center"/>
    </xf>
    <xf numFmtId="167" fontId="0" fillId="5" borderId="4" xfId="0" applyNumberFormat="1" applyFill="1" applyBorder="1" applyAlignment="1">
      <alignment vertical="center"/>
    </xf>
    <xf numFmtId="168" fontId="0" fillId="5" borderId="4" xfId="0" applyNumberFormat="1" applyFill="1" applyBorder="1" applyAlignment="1">
      <alignment vertical="center"/>
    </xf>
    <xf numFmtId="167" fontId="2" fillId="6" borderId="2" xfId="0" applyNumberFormat="1" applyFont="1" applyFill="1" applyBorder="1" applyAlignment="1">
      <alignment vertical="center"/>
    </xf>
    <xf numFmtId="167" fontId="0" fillId="11" borderId="4" xfId="0" applyNumberForma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168" fontId="0" fillId="11" borderId="0" xfId="0" applyNumberFormat="1" applyFill="1" applyAlignment="1">
      <alignment vertical="center"/>
    </xf>
    <xf numFmtId="168" fontId="0" fillId="11" borderId="0" xfId="0" applyNumberFormat="1" applyFill="1" applyBorder="1" applyAlignment="1">
      <alignment vertical="center"/>
    </xf>
    <xf numFmtId="168" fontId="0" fillId="11" borderId="4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167" fontId="0" fillId="12" borderId="4" xfId="0" applyNumberFormat="1" applyFont="1" applyFill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168" fontId="0" fillId="5" borderId="8" xfId="0" applyNumberFormat="1" applyFill="1" applyBorder="1" applyAlignment="1">
      <alignment vertical="center"/>
    </xf>
    <xf numFmtId="164" fontId="0" fillId="5" borderId="8" xfId="0" applyNumberFormat="1" applyFill="1" applyBorder="1" applyAlignment="1">
      <alignment vertical="center"/>
    </xf>
    <xf numFmtId="164" fontId="0" fillId="11" borderId="8" xfId="0" applyNumberFormat="1" applyFill="1" applyBorder="1" applyAlignment="1">
      <alignment vertical="center"/>
    </xf>
    <xf numFmtId="164" fontId="0" fillId="14" borderId="8" xfId="0" applyNumberFormat="1" applyFill="1" applyBorder="1" applyAlignment="1">
      <alignment vertical="center"/>
    </xf>
    <xf numFmtId="167" fontId="0" fillId="5" borderId="8" xfId="0" applyNumberFormat="1" applyFill="1" applyBorder="1" applyAlignment="1">
      <alignment vertical="center"/>
    </xf>
    <xf numFmtId="0" fontId="2" fillId="17" borderId="26" xfId="0" applyFont="1" applyFill="1" applyBorder="1" applyAlignment="1">
      <alignment vertical="center"/>
    </xf>
    <xf numFmtId="0" fontId="11" fillId="13" borderId="26" xfId="0" applyFont="1" applyFill="1" applyBorder="1" applyAlignment="1">
      <alignment vertical="center"/>
    </xf>
    <xf numFmtId="164" fontId="0" fillId="3" borderId="27" xfId="0" applyNumberFormat="1" applyFill="1" applyBorder="1" applyAlignment="1">
      <alignment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164" fontId="0" fillId="4" borderId="27" xfId="0" applyNumberFormat="1" applyFont="1" applyFill="1" applyBorder="1" applyAlignment="1">
      <alignment vertical="center"/>
    </xf>
    <xf numFmtId="167" fontId="0" fillId="12" borderId="27" xfId="0" applyNumberFormat="1" applyFont="1" applyFill="1" applyBorder="1" applyAlignment="1">
      <alignment vertical="center"/>
    </xf>
    <xf numFmtId="167" fontId="0" fillId="12" borderId="27" xfId="0" applyNumberFormat="1" applyFill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5" fontId="0" fillId="0" borderId="5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0" fontId="2" fillId="11" borderId="29" xfId="0" applyFont="1" applyFill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7" fontId="5" fillId="0" borderId="25" xfId="0" applyNumberFormat="1" applyFont="1" applyBorder="1" applyAlignment="1">
      <alignment vertical="center"/>
    </xf>
    <xf numFmtId="167" fontId="1" fillId="10" borderId="5" xfId="2" applyNumberFormat="1" applyFont="1" applyFill="1" applyBorder="1" applyAlignment="1">
      <alignment vertical="center"/>
    </xf>
    <xf numFmtId="167" fontId="1" fillId="10" borderId="27" xfId="2" applyNumberFormat="1" applyFont="1" applyFill="1" applyBorder="1" applyAlignment="1">
      <alignment vertical="center"/>
    </xf>
    <xf numFmtId="167" fontId="1" fillId="10" borderId="4" xfId="2" applyNumberFormat="1" applyFont="1" applyFill="1" applyBorder="1" applyAlignment="1">
      <alignment vertical="center"/>
    </xf>
    <xf numFmtId="167" fontId="0" fillId="3" borderId="5" xfId="0" applyNumberFormat="1" applyFill="1" applyBorder="1" applyAlignment="1">
      <alignment vertical="center"/>
    </xf>
    <xf numFmtId="167" fontId="0" fillId="3" borderId="5" xfId="0" applyNumberFormat="1" applyFill="1" applyBorder="1" applyAlignment="1">
      <alignment horizontal="right" vertical="center"/>
    </xf>
    <xf numFmtId="167" fontId="0" fillId="3" borderId="27" xfId="0" applyNumberFormat="1" applyFill="1" applyBorder="1" applyAlignment="1">
      <alignment horizontal="right" vertical="center"/>
    </xf>
    <xf numFmtId="167" fontId="0" fillId="3" borderId="4" xfId="0" applyNumberFormat="1" applyFill="1" applyBorder="1" applyAlignment="1">
      <alignment horizontal="right" vertical="center"/>
    </xf>
    <xf numFmtId="167" fontId="2" fillId="16" borderId="2" xfId="0" applyNumberFormat="1" applyFont="1" applyFill="1" applyBorder="1" applyAlignment="1">
      <alignment vertical="center"/>
    </xf>
    <xf numFmtId="0" fontId="7" fillId="16" borderId="3" xfId="0" applyFont="1" applyFill="1" applyBorder="1" applyAlignment="1">
      <alignment vertical="center"/>
    </xf>
    <xf numFmtId="167" fontId="0" fillId="5" borderId="5" xfId="0" applyNumberFormat="1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64" fontId="0" fillId="0" borderId="31" xfId="0" applyNumberFormat="1" applyBorder="1" applyAlignment="1">
      <alignment vertical="center"/>
    </xf>
    <xf numFmtId="166" fontId="0" fillId="0" borderId="28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7" fontId="2" fillId="15" borderId="2" xfId="0" applyNumberFormat="1" applyFont="1" applyFill="1" applyBorder="1" applyAlignment="1">
      <alignment vertical="center"/>
    </xf>
    <xf numFmtId="0" fontId="7" fillId="15" borderId="3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</cellXfs>
  <cellStyles count="3">
    <cellStyle name="Normal" xfId="0" builtinId="0"/>
    <cellStyle name="Normal 3" xfId="2"/>
    <cellStyle name="Pourcentage" xfId="1" builtinId="5"/>
  </cellStyles>
  <dxfs count="37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9193"/>
      <color rgb="FFE23ED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aid'!$E$91:$S$91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7-A745-BBE8-2BA49AE2B8E5}"/>
            </c:ext>
          </c:extLst>
        </c:ser>
        <c:ser>
          <c:idx val="5"/>
          <c:order val="1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23EDA"/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aid'!$E$94:$S$94</c:f>
              <c:numCache>
                <c:formatCode>#,##0.0_ ;[Red]\-#,##0.0\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A7-A745-BBE8-2BA49AE2B8E5}"/>
            </c:ext>
          </c:extLst>
        </c:ser>
        <c:ser>
          <c:idx val="3"/>
          <c:order val="4"/>
          <c:tx>
            <c:strRef>
              <c:f>'Project without State aid'!$B$151</c:f>
              <c:strCache>
                <c:ptCount val="1"/>
                <c:pt idx="0">
                  <c:v>Feasibility studies, permissions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aid'!$E$151:$S$151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A7-A745-BBE8-2BA49AE2B8E5}"/>
            </c:ext>
          </c:extLst>
        </c:ser>
        <c:ser>
          <c:idx val="2"/>
          <c:order val="5"/>
          <c:tx>
            <c:strRef>
              <c:f>'Project without State aid'!$B$153</c:f>
              <c:strCache>
                <c:ptCount val="1"/>
                <c:pt idx="0">
                  <c:v>Depreciation of equipment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aid'!$E$153:$S$153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A7-A745-BBE8-2BA49AE2B8E5}"/>
            </c:ext>
          </c:extLst>
        </c:ser>
        <c:ser>
          <c:idx val="0"/>
          <c:order val="6"/>
          <c:tx>
            <c:strRef>
              <c:f>'Project without State aid'!$B$155</c:f>
              <c:strCache>
                <c:ptCount val="1"/>
                <c:pt idx="0">
                  <c:v>Depreciation of buildings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aid'!$E$155:$S$155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1A7-A745-BBE8-2BA49AE2B8E5}"/>
            </c:ext>
          </c:extLst>
        </c:ser>
        <c:ser>
          <c:idx val="9"/>
          <c:order val="7"/>
          <c:tx>
            <c:strRef>
              <c:f>'Project without State aid'!$B$157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aid'!$E$157:$S$157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1A7-A745-BBE8-2BA49AE2B8E5}"/>
            </c:ext>
          </c:extLst>
        </c:ser>
        <c:ser>
          <c:idx val="8"/>
          <c:order val="8"/>
          <c:tx>
            <c:strRef>
              <c:f>'Project without State aid'!$B$159</c:f>
              <c:strCache>
                <c:ptCount val="1"/>
                <c:pt idx="0">
                  <c:v>Patents</c:v>
                </c:pt>
              </c:strCache>
            </c:strRef>
          </c:tx>
          <c:spPr>
            <a:ln w="28575"/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aid'!$E$159:$S$159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1A7-A745-BBE8-2BA49AE2B8E5}"/>
            </c:ext>
          </c:extLst>
        </c:ser>
        <c:ser>
          <c:idx val="1"/>
          <c:order val="9"/>
          <c:tx>
            <c:strRef>
              <c:f>'Project without State aid'!$B$161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aid'!$E$161:$S$161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1A7-A745-BBE8-2BA49AE2B8E5}"/>
            </c:ext>
          </c:extLst>
        </c:ser>
        <c:ser>
          <c:idx val="10"/>
          <c:order val="10"/>
          <c:tx>
            <c:strRef>
              <c:f>'Project without State aid'!$B$163</c:f>
              <c:strCache>
                <c:ptCount val="1"/>
                <c:pt idx="0">
                  <c:v>Other costs / Yield loss</c:v>
                </c:pt>
              </c:strCache>
            </c:strRef>
          </c:tx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aid'!$E$163:$S$163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1A7-A745-BBE8-2BA49AE2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30176"/>
        <c:axId val="345232128"/>
      </c:barChart>
      <c:lineChart>
        <c:grouping val="standard"/>
        <c:varyColors val="0"/>
        <c:ser>
          <c:idx val="6"/>
          <c:order val="2"/>
          <c:tx>
            <c:strRef>
              <c:f>'Project without State aid'!$B$95</c:f>
              <c:strCache>
                <c:ptCount val="1"/>
                <c:pt idx="0">
                  <c:v>Total costs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without State aid'!$E$7:$N$8</c:f>
              <c:strCache>
                <c:ptCount val="10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</c:strCache>
            </c:strRef>
          </c:cat>
          <c:val>
            <c:numRef>
              <c:f>'Project without State aid'!$E$95:$S$95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1A7-A745-BBE8-2BA49AE2B8E5}"/>
            </c:ext>
          </c:extLst>
        </c:ser>
        <c:ser>
          <c:idx val="7"/>
          <c:order val="3"/>
          <c:tx>
            <c:strRef>
              <c:f>'Project without State aid'!$B$97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'Project without State aid'!$E$7:$N$8</c:f>
              <c:strCache>
                <c:ptCount val="10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</c:strCache>
            </c:strRef>
          </c:cat>
          <c:val>
            <c:numRef>
              <c:f>'Project without State aid'!$E$97:$S$97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_ ;[Red]\-#,##0.0\ ">
                  <c:v>0</c:v>
                </c:pt>
                <c:pt idx="5" formatCode="#,##0.0_ ;[Red]\-#,##0.0\ ">
                  <c:v>0</c:v>
                </c:pt>
                <c:pt idx="6" formatCode="#,##0.0_ ;[Red]\-#,##0.0\ ">
                  <c:v>0</c:v>
                </c:pt>
                <c:pt idx="7" formatCode="#,##0.0_ ;[Red]\-#,##0.0\ ">
                  <c:v>0</c:v>
                </c:pt>
                <c:pt idx="8" formatCode="#,##0.0_ ;[Red]\-#,##0.0\ ">
                  <c:v>0</c:v>
                </c:pt>
                <c:pt idx="9" formatCode="#,##0.0_ ;[Red]\-#,##0.0\ ">
                  <c:v>0</c:v>
                </c:pt>
                <c:pt idx="10" formatCode="#,##0.0_ ;[Red]\-#,##0.0\ ">
                  <c:v>0</c:v>
                </c:pt>
                <c:pt idx="11" formatCode="#,##0.0_ ;[Red]\-#,##0.0\ ">
                  <c:v>0</c:v>
                </c:pt>
                <c:pt idx="12" formatCode="#,##0.0_ ;[Red]\-#,##0.0\ ">
                  <c:v>0</c:v>
                </c:pt>
                <c:pt idx="13" formatCode="#,##0.0_ ;[Red]\-#,##0.0\ ">
                  <c:v>0</c:v>
                </c:pt>
                <c:pt idx="14" formatCode="#,##0.0_ ;[Red]\-#,##0.0\ 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1A7-A745-BBE8-2BA49AE2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30176"/>
        <c:axId val="345232128"/>
      </c:lineChart>
      <c:catAx>
        <c:axId val="330130176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45232128"/>
        <c:crosses val="autoZero"/>
        <c:auto val="1"/>
        <c:lblAlgn val="ctr"/>
        <c:lblOffset val="100"/>
        <c:noMultiLvlLbl val="0"/>
      </c:catAx>
      <c:valAx>
        <c:axId val="345232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30130176"/>
        <c:crosses val="autoZero"/>
        <c:crossBetween val="between"/>
      </c:valAx>
      <c:spPr>
        <a:noFill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76542711559296672"/>
          <c:y val="0.1808437103769048"/>
          <c:w val="0.23457287579174865"/>
          <c:h val="0.75245793828089891"/>
        </c:manualLayout>
      </c:layout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'Project without State aid'!$B$117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aid'!$E$117:$S$117</c:f>
              <c:numCache>
                <c:formatCode>#,##0.0_ ;[Red]\-#,##0.0\ </c:formatCode>
                <c:ptCount val="15"/>
                <c:pt idx="0" formatCode="#,##0_ ;[Red]\-#,##0\ 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A9-7C47-8929-922AF52F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16100992"/>
        <c:axId val="316102528"/>
      </c:barChart>
      <c:lineChart>
        <c:grouping val="standard"/>
        <c:varyColors val="0"/>
        <c:ser>
          <c:idx val="3"/>
          <c:order val="1"/>
          <c:tx>
            <c:strRef>
              <c:f>'Project without State aid'!$B$119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aid'!$E$119:$S$119</c:f>
              <c:numCache>
                <c:formatCode>#,##0.0_ ;[Red]\-#,##0.0\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A9-7C47-8929-922AF52F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00992"/>
        <c:axId val="316102528"/>
      </c:lineChart>
      <c:catAx>
        <c:axId val="316100992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fr-FR"/>
          </a:p>
        </c:txPr>
        <c:crossAx val="316102528"/>
        <c:crosses val="autoZero"/>
        <c:auto val="1"/>
        <c:lblAlgn val="ctr"/>
        <c:lblOffset val="200"/>
        <c:noMultiLvlLbl val="0"/>
      </c:catAx>
      <c:valAx>
        <c:axId val="316102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16100992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aid'!$E$91:$R$91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1E-C640-9D99-F6402D14E6F1}"/>
            </c:ext>
          </c:extLst>
        </c:ser>
        <c:ser>
          <c:idx val="5"/>
          <c:order val="1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23EDA"/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aid'!$E$94:$R$94</c:f>
              <c:numCache>
                <c:formatCode>#,##0.0_ ;[Red]\-#,##0.0\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1E-C640-9D99-F6402D14E6F1}"/>
            </c:ext>
          </c:extLst>
        </c:ser>
        <c:ser>
          <c:idx val="3"/>
          <c:order val="4"/>
          <c:tx>
            <c:strRef>
              <c:f>'Project with State aid'!$B$151</c:f>
              <c:strCache>
                <c:ptCount val="1"/>
                <c:pt idx="0">
                  <c:v>Feasibility studies, permissions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aid'!$E$151:$R$151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1E-C640-9D99-F6402D14E6F1}"/>
            </c:ext>
          </c:extLst>
        </c:ser>
        <c:ser>
          <c:idx val="2"/>
          <c:order val="5"/>
          <c:tx>
            <c:strRef>
              <c:f>'Project with State aid'!$B$153</c:f>
              <c:strCache>
                <c:ptCount val="1"/>
                <c:pt idx="0">
                  <c:v>Depreciation of equipment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aid'!$E$153:$R$153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1E-C640-9D99-F6402D14E6F1}"/>
            </c:ext>
          </c:extLst>
        </c:ser>
        <c:ser>
          <c:idx val="0"/>
          <c:order val="6"/>
          <c:tx>
            <c:strRef>
              <c:f>'Project with State aid'!$B$155</c:f>
              <c:strCache>
                <c:ptCount val="1"/>
                <c:pt idx="0">
                  <c:v>Depreciation of buildings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aid'!$E$155:$R$155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1E-C640-9D99-F6402D14E6F1}"/>
            </c:ext>
          </c:extLst>
        </c:ser>
        <c:ser>
          <c:idx val="9"/>
          <c:order val="7"/>
          <c:tx>
            <c:strRef>
              <c:f>'Project with State aid'!$B$157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aid'!$E$157:$R$157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E1E-C640-9D99-F6402D14E6F1}"/>
            </c:ext>
          </c:extLst>
        </c:ser>
        <c:ser>
          <c:idx val="8"/>
          <c:order val="8"/>
          <c:tx>
            <c:strRef>
              <c:f>'Project with State aid'!$B$159</c:f>
              <c:strCache>
                <c:ptCount val="1"/>
                <c:pt idx="0">
                  <c:v>Patents</c:v>
                </c:pt>
              </c:strCache>
            </c:strRef>
          </c:tx>
          <c:spPr>
            <a:ln w="28575"/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aid'!$E$159:$R$159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1E-C640-9D99-F6402D14E6F1}"/>
            </c:ext>
          </c:extLst>
        </c:ser>
        <c:ser>
          <c:idx val="1"/>
          <c:order val="9"/>
          <c:tx>
            <c:strRef>
              <c:f>'Project with State aid'!$B$161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aid'!$E$161:$R$161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E1E-C640-9D99-F6402D14E6F1}"/>
            </c:ext>
          </c:extLst>
        </c:ser>
        <c:ser>
          <c:idx val="10"/>
          <c:order val="10"/>
          <c:tx>
            <c:strRef>
              <c:f>'Project with State aid'!$B$163</c:f>
              <c:strCache>
                <c:ptCount val="1"/>
                <c:pt idx="0">
                  <c:v>Other costs / Yield loss</c:v>
                </c:pt>
              </c:strCache>
            </c:strRef>
          </c:tx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aid'!$E$163:$R$163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E1E-C640-9D99-F6402D14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352320"/>
        <c:axId val="333354112"/>
      </c:barChart>
      <c:lineChart>
        <c:grouping val="standard"/>
        <c:varyColors val="0"/>
        <c:ser>
          <c:idx val="6"/>
          <c:order val="2"/>
          <c:tx>
            <c:strRef>
              <c:f>'Project with State aid'!$B$95</c:f>
              <c:strCache>
                <c:ptCount val="1"/>
                <c:pt idx="0">
                  <c:v>Total costs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with State aid'!$E$7:$M$8</c:f>
              <c:strCache>
                <c:ptCount val="9"/>
                <c:pt idx="0">
                  <c:v>2021 </c:v>
                </c:pt>
                <c:pt idx="1">
                  <c:v>2022 </c:v>
                </c:pt>
                <c:pt idx="2">
                  <c:v>2023 </c:v>
                </c:pt>
                <c:pt idx="3">
                  <c:v>2024 </c:v>
                </c:pt>
                <c:pt idx="4">
                  <c:v>2025 </c:v>
                </c:pt>
                <c:pt idx="5">
                  <c:v>2026 </c:v>
                </c:pt>
                <c:pt idx="6">
                  <c:v>2027 </c:v>
                </c:pt>
                <c:pt idx="7">
                  <c:v>2028 </c:v>
                </c:pt>
                <c:pt idx="8">
                  <c:v>2029 </c:v>
                </c:pt>
              </c:strCache>
            </c:strRef>
          </c:cat>
          <c:val>
            <c:numRef>
              <c:f>'Project with State aid'!$E$95:$R$95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1E-C640-9D99-F6402D14E6F1}"/>
            </c:ext>
          </c:extLst>
        </c:ser>
        <c:ser>
          <c:idx val="7"/>
          <c:order val="3"/>
          <c:tx>
            <c:strRef>
              <c:f>'Project with State aid'!$B$97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'Project with State aid'!$E$7:$M$8</c:f>
              <c:strCache>
                <c:ptCount val="9"/>
                <c:pt idx="0">
                  <c:v>2021 </c:v>
                </c:pt>
                <c:pt idx="1">
                  <c:v>2022 </c:v>
                </c:pt>
                <c:pt idx="2">
                  <c:v>2023 </c:v>
                </c:pt>
                <c:pt idx="3">
                  <c:v>2024 </c:v>
                </c:pt>
                <c:pt idx="4">
                  <c:v>2025 </c:v>
                </c:pt>
                <c:pt idx="5">
                  <c:v>2026 </c:v>
                </c:pt>
                <c:pt idx="6">
                  <c:v>2027 </c:v>
                </c:pt>
                <c:pt idx="7">
                  <c:v>2028 </c:v>
                </c:pt>
                <c:pt idx="8">
                  <c:v>2029 </c:v>
                </c:pt>
              </c:strCache>
            </c:strRef>
          </c:cat>
          <c:val>
            <c:numRef>
              <c:f>'Project with State aid'!$E$97:$R$97</c:f>
              <c:numCache>
                <c:formatCode>#,##0_ ;[Red]\-#,##0\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.0_ ;[Red]\-#,##0.0\ ">
                  <c:v>0</c:v>
                </c:pt>
                <c:pt idx="4" formatCode="#,##0.0_ ;[Red]\-#,##0.0\ ">
                  <c:v>0</c:v>
                </c:pt>
                <c:pt idx="5" formatCode="#,##0.0_ ;[Red]\-#,##0.0\ ">
                  <c:v>0</c:v>
                </c:pt>
                <c:pt idx="6" formatCode="#,##0.0_ ;[Red]\-#,##0.0\ ">
                  <c:v>0</c:v>
                </c:pt>
                <c:pt idx="7" formatCode="#,##0.0_ ;[Red]\-#,##0.0\ ">
                  <c:v>0</c:v>
                </c:pt>
                <c:pt idx="8" formatCode="#,##0.0_ ;[Red]\-#,##0.0\ ">
                  <c:v>0</c:v>
                </c:pt>
                <c:pt idx="9" formatCode="#,##0.0_ ;[Red]\-#,##0.0\ ">
                  <c:v>0</c:v>
                </c:pt>
                <c:pt idx="10" formatCode="#,##0.0_ ;[Red]\-#,##0.0\ ">
                  <c:v>0</c:v>
                </c:pt>
                <c:pt idx="11" formatCode="#,##0.0_ ;[Red]\-#,##0.0\ ">
                  <c:v>0</c:v>
                </c:pt>
                <c:pt idx="12" formatCode="#,##0.0_ ;[Red]\-#,##0.0\ ">
                  <c:v>0</c:v>
                </c:pt>
                <c:pt idx="13" formatCode="#,##0.0_ ;[Red]\-#,##0.0\ 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1E-C640-9D99-F6402D14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52320"/>
        <c:axId val="333354112"/>
      </c:lineChart>
      <c:catAx>
        <c:axId val="333352320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33354112"/>
        <c:crosses val="autoZero"/>
        <c:auto val="1"/>
        <c:lblAlgn val="ctr"/>
        <c:lblOffset val="100"/>
        <c:noMultiLvlLbl val="0"/>
      </c:catAx>
      <c:valAx>
        <c:axId val="33335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33352320"/>
        <c:crosses val="autoZero"/>
        <c:crossBetween val="between"/>
      </c:valAx>
      <c:spPr>
        <a:noFill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76542711559296672"/>
          <c:y val="0.1808437103769048"/>
          <c:w val="0.23457287579174865"/>
          <c:h val="0.75245793828089891"/>
        </c:manualLayout>
      </c:layout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'Project with State aid'!$B$117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aid'!$E$117:$R$117</c:f>
              <c:numCache>
                <c:formatCode>#,##0.0_ ;[Red]\-#,##0.0\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33378304"/>
        <c:axId val="333379840"/>
      </c:barChart>
      <c:lineChart>
        <c:grouping val="standard"/>
        <c:varyColors val="0"/>
        <c:ser>
          <c:idx val="3"/>
          <c:order val="1"/>
          <c:tx>
            <c:strRef>
              <c:f>'Project with State aid'!$B$119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'Project with State aid'!$E$7:$M$7</c:f>
              <c:numCache>
                <c:formatCode>0_ ;[Red]\-0\ </c:formatCode>
                <c:ptCount val="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</c:numCache>
            </c:numRef>
          </c:cat>
          <c:val>
            <c:numRef>
              <c:f>'Project with State aid'!$E$119:$R$119</c:f>
              <c:numCache>
                <c:formatCode>#,##0.0_ ;[Red]\-#,##0.0\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78304"/>
        <c:axId val="333379840"/>
      </c:lineChart>
      <c:catAx>
        <c:axId val="333378304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fr-FR"/>
          </a:p>
        </c:txPr>
        <c:crossAx val="333379840"/>
        <c:crosses val="autoZero"/>
        <c:auto val="1"/>
        <c:lblAlgn val="ctr"/>
        <c:lblOffset val="200"/>
        <c:noMultiLvlLbl val="0"/>
      </c:catAx>
      <c:valAx>
        <c:axId val="333379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33378304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716804</xdr:colOff>
      <xdr:row>14</xdr:row>
      <xdr:rowOff>40820</xdr:rowOff>
    </xdr:from>
    <xdr:ext cx="9174681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6B9103D5-EF48-9741-8E4F-2E5ED7A7C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421821</xdr:colOff>
      <xdr:row>91</xdr:row>
      <xdr:rowOff>188272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6B0CA6E-C024-4341-89E8-FE177B890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716804</xdr:colOff>
      <xdr:row>14</xdr:row>
      <xdr:rowOff>40820</xdr:rowOff>
    </xdr:from>
    <xdr:ext cx="9174681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421821</xdr:colOff>
      <xdr:row>91</xdr:row>
      <xdr:rowOff>188272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D164"/>
  <sheetViews>
    <sheetView showGridLines="0" tabSelected="1" zoomScale="70" zoomScaleNormal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35" sqref="D35"/>
    </sheetView>
  </sheetViews>
  <sheetFormatPr baseColWidth="10" defaultColWidth="11.42578125" defaultRowHeight="15" outlineLevelRow="1"/>
  <cols>
    <col min="1" max="1" width="4.42578125" style="1" bestFit="1" customWidth="1"/>
    <col min="2" max="2" width="13.28515625" style="1" customWidth="1"/>
    <col min="3" max="3" width="45.28515625" style="1" customWidth="1"/>
    <col min="4" max="4" width="46.85546875" style="1" customWidth="1"/>
    <col min="5" max="7" width="10.7109375" style="1" customWidth="1"/>
    <col min="8" max="8" width="11" style="1" customWidth="1"/>
    <col min="9" max="12" width="10.7109375" style="1" customWidth="1"/>
    <col min="13" max="19" width="11.28515625" style="1" bestFit="1" customWidth="1"/>
    <col min="20" max="20" width="14.7109375" style="1" bestFit="1" customWidth="1"/>
    <col min="21" max="21" width="5.42578125" style="1" customWidth="1"/>
    <col min="22" max="22" width="28.7109375" style="1" customWidth="1"/>
    <col min="23" max="16384" width="11.42578125" style="1"/>
  </cols>
  <sheetData>
    <row r="1" spans="2:30" s="86" customFormat="1" ht="20.100000000000001" customHeight="1">
      <c r="B1" s="85" t="s">
        <v>57</v>
      </c>
      <c r="C1" s="85"/>
      <c r="E1" s="87"/>
      <c r="G1" s="88"/>
      <c r="H1" s="88"/>
      <c r="I1" s="88"/>
      <c r="J1" s="88"/>
      <c r="K1" s="87"/>
      <c r="L1" s="87"/>
      <c r="M1" s="87"/>
      <c r="N1" s="87"/>
      <c r="O1" s="87"/>
      <c r="P1" s="87"/>
      <c r="Q1" s="87"/>
      <c r="R1" s="87"/>
      <c r="S1" s="87"/>
    </row>
    <row r="2" spans="2:30" ht="20.100000000000001" customHeight="1">
      <c r="E2" s="89"/>
      <c r="G2" s="90" t="s">
        <v>75</v>
      </c>
      <c r="H2" s="2"/>
      <c r="I2" s="157"/>
      <c r="J2" s="171"/>
      <c r="K2" s="91" t="s">
        <v>71</v>
      </c>
      <c r="L2" s="92"/>
      <c r="M2" s="93"/>
      <c r="N2" s="93"/>
      <c r="O2" s="93"/>
      <c r="P2" s="93"/>
      <c r="Q2" s="89"/>
      <c r="R2" s="89"/>
      <c r="S2" s="89"/>
    </row>
    <row r="3" spans="2:30" s="86" customFormat="1" ht="20.100000000000001" customHeight="1">
      <c r="B3" s="94" t="s">
        <v>12</v>
      </c>
      <c r="C3" s="95"/>
      <c r="E3" s="87"/>
      <c r="G3" s="96" t="s">
        <v>73</v>
      </c>
      <c r="H3" s="96"/>
      <c r="I3" s="88"/>
      <c r="J3" s="171"/>
      <c r="K3" s="96" t="s">
        <v>72</v>
      </c>
      <c r="L3" s="97"/>
      <c r="M3" s="97"/>
      <c r="N3" s="97"/>
      <c r="O3" s="97"/>
      <c r="P3" s="97"/>
      <c r="Q3" s="87"/>
      <c r="R3" s="87"/>
      <c r="S3" s="87"/>
    </row>
    <row r="4" spans="2:30" s="86" customFormat="1" ht="20.100000000000001" customHeight="1">
      <c r="B4" s="98" t="s">
        <v>13</v>
      </c>
      <c r="C4" s="99" t="s">
        <v>109</v>
      </c>
      <c r="E4" s="87"/>
      <c r="G4" s="100" t="s">
        <v>74</v>
      </c>
      <c r="H4" s="100"/>
      <c r="I4" s="87"/>
      <c r="J4" s="172"/>
      <c r="K4" s="100" t="s">
        <v>98</v>
      </c>
      <c r="L4" s="100"/>
      <c r="M4" s="100"/>
      <c r="N4" s="100"/>
      <c r="O4" s="100"/>
      <c r="P4" s="100"/>
      <c r="Q4" s="87"/>
      <c r="R4" s="87"/>
      <c r="S4" s="87"/>
    </row>
    <row r="5" spans="2:30" s="86" customFormat="1" ht="20.100000000000001" customHeight="1">
      <c r="B5" s="94" t="s">
        <v>14</v>
      </c>
      <c r="C5" s="101">
        <v>43987</v>
      </c>
      <c r="E5" s="87"/>
      <c r="F5" s="87"/>
      <c r="G5" s="88"/>
      <c r="I5" s="87"/>
      <c r="J5" s="172"/>
      <c r="K5" s="102" t="s">
        <v>99</v>
      </c>
      <c r="L5" s="103"/>
      <c r="M5" s="103"/>
      <c r="N5" s="103"/>
      <c r="O5" s="103"/>
      <c r="P5" s="103"/>
      <c r="Q5" s="87"/>
      <c r="R5" s="87"/>
      <c r="S5" s="87"/>
    </row>
    <row r="6" spans="2:30" ht="20.100000000000001" customHeight="1">
      <c r="B6" s="94" t="s">
        <v>69</v>
      </c>
      <c r="C6" s="104" t="s">
        <v>110</v>
      </c>
      <c r="E6" s="201"/>
      <c r="F6" s="201"/>
      <c r="G6" s="201"/>
      <c r="I6" s="158"/>
      <c r="J6" s="173"/>
      <c r="S6" s="87"/>
    </row>
    <row r="7" spans="2:30" ht="30" customHeight="1">
      <c r="D7" s="9" t="s">
        <v>4</v>
      </c>
      <c r="E7" s="140">
        <v>2020</v>
      </c>
      <c r="F7" s="140">
        <v>2021</v>
      </c>
      <c r="G7" s="140">
        <v>2022</v>
      </c>
      <c r="H7" s="140">
        <v>2023</v>
      </c>
      <c r="I7" s="140">
        <v>2024</v>
      </c>
      <c r="J7" s="140">
        <v>2025</v>
      </c>
      <c r="K7" s="178">
        <v>2026</v>
      </c>
      <c r="L7" s="140">
        <v>2027</v>
      </c>
      <c r="M7" s="140">
        <v>2028</v>
      </c>
      <c r="N7" s="140">
        <v>2029</v>
      </c>
      <c r="O7" s="140">
        <v>2030</v>
      </c>
      <c r="P7" s="140">
        <v>2031</v>
      </c>
      <c r="Q7" s="140">
        <v>2032</v>
      </c>
      <c r="R7" s="140">
        <v>2033</v>
      </c>
      <c r="S7" s="140">
        <v>2034</v>
      </c>
      <c r="T7" s="10" t="s">
        <v>3</v>
      </c>
    </row>
    <row r="8" spans="2:30" ht="4.5" customHeight="1">
      <c r="D8" s="2"/>
      <c r="E8" s="44"/>
      <c r="F8" s="44"/>
      <c r="G8" s="44"/>
      <c r="H8" s="44"/>
      <c r="I8" s="62"/>
      <c r="J8" s="62"/>
      <c r="K8" s="179"/>
      <c r="L8" s="44"/>
      <c r="M8" s="44"/>
      <c r="N8" s="44"/>
      <c r="O8" s="44"/>
      <c r="P8" s="44"/>
      <c r="Q8" s="44"/>
      <c r="R8" s="44"/>
      <c r="S8" s="44"/>
      <c r="T8" s="44"/>
      <c r="W8" s="89"/>
      <c r="X8" s="89"/>
      <c r="Y8" s="89"/>
      <c r="Z8" s="89"/>
      <c r="AA8" s="89"/>
      <c r="AB8" s="89"/>
      <c r="AC8" s="89"/>
      <c r="AD8" s="89"/>
    </row>
    <row r="9" spans="2:30" ht="17.25" customHeight="1">
      <c r="B9" s="105" t="s">
        <v>105</v>
      </c>
      <c r="C9" s="93"/>
      <c r="D9" s="93"/>
      <c r="E9" s="93"/>
      <c r="F9" s="93"/>
      <c r="G9" s="93"/>
      <c r="H9" s="93"/>
      <c r="I9" s="93"/>
      <c r="J9" s="93"/>
      <c r="K9" s="180"/>
      <c r="L9" s="93"/>
      <c r="M9" s="93"/>
      <c r="N9" s="93"/>
      <c r="O9" s="93"/>
      <c r="P9" s="93"/>
      <c r="Q9" s="93"/>
      <c r="R9" s="93"/>
      <c r="S9" s="93"/>
      <c r="T9" s="93"/>
      <c r="U9" s="106"/>
      <c r="W9" s="89"/>
      <c r="X9" s="89"/>
      <c r="Y9" s="89"/>
      <c r="Z9" s="89"/>
      <c r="AA9" s="89"/>
      <c r="AB9" s="89"/>
      <c r="AC9" s="89"/>
      <c r="AD9" s="89"/>
    </row>
    <row r="10" spans="2:30" ht="4.5" customHeight="1" outlineLevel="1">
      <c r="D10" s="2"/>
      <c r="E10" s="59"/>
      <c r="F10" s="59"/>
      <c r="G10" s="61"/>
      <c r="H10" s="59"/>
      <c r="I10" s="61"/>
      <c r="J10" s="61"/>
      <c r="K10" s="179"/>
      <c r="L10" s="44"/>
      <c r="M10" s="44"/>
      <c r="N10" s="44"/>
      <c r="O10" s="44"/>
      <c r="P10" s="44"/>
      <c r="Q10" s="44"/>
      <c r="R10" s="44"/>
      <c r="S10" s="44"/>
      <c r="T10" s="44"/>
      <c r="W10" s="89"/>
      <c r="X10" s="89"/>
      <c r="Y10" s="89"/>
      <c r="Z10" s="89"/>
      <c r="AA10" s="89"/>
      <c r="AB10" s="89"/>
      <c r="AC10" s="89"/>
      <c r="AD10" s="89"/>
    </row>
    <row r="11" spans="2:30" ht="17.25" customHeight="1">
      <c r="B11" s="20" t="s">
        <v>8</v>
      </c>
      <c r="C11" s="20"/>
      <c r="D11" s="9" t="s">
        <v>101</v>
      </c>
      <c r="E11" s="156"/>
      <c r="F11" s="156"/>
      <c r="G11" s="156"/>
      <c r="H11" s="156"/>
      <c r="I11" s="156"/>
      <c r="J11" s="156"/>
      <c r="K11" s="181"/>
      <c r="L11" s="46"/>
      <c r="M11" s="46"/>
      <c r="N11" s="46"/>
      <c r="O11" s="46"/>
      <c r="P11" s="46"/>
      <c r="Q11" s="46"/>
      <c r="R11" s="46"/>
      <c r="S11" s="46"/>
      <c r="T11" s="147">
        <f>SUM(E11:S11)</f>
        <v>0</v>
      </c>
      <c r="U11" s="106"/>
      <c r="W11" s="89"/>
    </row>
    <row r="12" spans="2:30" ht="4.5" customHeight="1" outlineLevel="1">
      <c r="D12" s="2"/>
      <c r="E12" s="59"/>
      <c r="F12" s="59"/>
      <c r="G12" s="61"/>
      <c r="H12" s="59"/>
      <c r="I12" s="61"/>
      <c r="J12" s="61"/>
      <c r="K12" s="179"/>
      <c r="L12" s="44"/>
      <c r="M12" s="44"/>
      <c r="N12" s="44"/>
      <c r="O12" s="44"/>
      <c r="P12" s="44"/>
      <c r="Q12" s="44"/>
      <c r="R12" s="44"/>
      <c r="S12" s="44"/>
      <c r="T12" s="147"/>
      <c r="W12" s="89"/>
      <c r="X12" s="89"/>
      <c r="Y12" s="89"/>
      <c r="Z12" s="89"/>
      <c r="AA12" s="89"/>
      <c r="AB12" s="89"/>
      <c r="AC12" s="89"/>
      <c r="AD12" s="89"/>
    </row>
    <row r="13" spans="2:30" ht="17.25" customHeight="1">
      <c r="B13" s="20" t="s">
        <v>16</v>
      </c>
      <c r="C13" s="20"/>
      <c r="D13" s="9" t="s">
        <v>101</v>
      </c>
      <c r="E13" s="146"/>
      <c r="F13" s="146"/>
      <c r="G13" s="146"/>
      <c r="H13" s="146"/>
      <c r="I13" s="146"/>
      <c r="J13" s="146"/>
      <c r="K13" s="181"/>
      <c r="L13" s="46"/>
      <c r="M13" s="46"/>
      <c r="N13" s="46"/>
      <c r="O13" s="46"/>
      <c r="P13" s="46"/>
      <c r="Q13" s="46"/>
      <c r="R13" s="46"/>
      <c r="S13" s="46"/>
      <c r="T13" s="147">
        <f>SUM(E13:S13)</f>
        <v>0</v>
      </c>
      <c r="V13" s="44"/>
      <c r="W13" s="28" t="s">
        <v>108</v>
      </c>
      <c r="Z13" s="3"/>
      <c r="AA13" s="3"/>
      <c r="AB13" s="89"/>
    </row>
    <row r="14" spans="2:30" ht="4.5" customHeight="1" outlineLevel="1">
      <c r="D14" s="2"/>
      <c r="E14" s="59"/>
      <c r="F14" s="59"/>
      <c r="G14" s="61"/>
      <c r="H14" s="59"/>
      <c r="I14" s="61"/>
      <c r="J14" s="61"/>
      <c r="K14" s="179"/>
      <c r="L14" s="44"/>
      <c r="M14" s="44"/>
      <c r="N14" s="44"/>
      <c r="O14" s="44"/>
      <c r="P14" s="44"/>
      <c r="Q14" s="44"/>
      <c r="R14" s="44"/>
      <c r="S14" s="44"/>
      <c r="T14" s="147"/>
      <c r="W14" s="89"/>
      <c r="X14" s="89"/>
      <c r="Y14" s="89"/>
      <c r="Z14" s="89"/>
      <c r="AA14" s="89"/>
      <c r="AB14" s="89"/>
      <c r="AC14" s="89"/>
      <c r="AD14" s="89"/>
    </row>
    <row r="15" spans="2:30" ht="17.25" customHeight="1">
      <c r="B15" s="14" t="s">
        <v>17</v>
      </c>
      <c r="C15" s="14"/>
      <c r="D15" s="9" t="s">
        <v>101</v>
      </c>
      <c r="E15" s="150"/>
      <c r="F15" s="150"/>
      <c r="G15" s="150"/>
      <c r="H15" s="150"/>
      <c r="I15" s="150"/>
      <c r="J15" s="150"/>
      <c r="K15" s="181"/>
      <c r="L15" s="46"/>
      <c r="M15" s="46"/>
      <c r="N15" s="46"/>
      <c r="O15" s="46"/>
      <c r="P15" s="46"/>
      <c r="Q15" s="46"/>
      <c r="R15" s="46"/>
      <c r="S15" s="46"/>
      <c r="T15" s="147">
        <f>SUM(E15:S15)</f>
        <v>0</v>
      </c>
    </row>
    <row r="16" spans="2:30" ht="4.5" customHeight="1" outlineLevel="1">
      <c r="D16" s="2"/>
      <c r="E16" s="59"/>
      <c r="F16" s="59"/>
      <c r="G16" s="61"/>
      <c r="H16" s="59"/>
      <c r="I16" s="61"/>
      <c r="J16" s="61"/>
      <c r="K16" s="179"/>
      <c r="L16" s="44"/>
      <c r="M16" s="44"/>
      <c r="N16" s="44"/>
      <c r="O16" s="44"/>
      <c r="P16" s="44"/>
      <c r="Q16" s="44"/>
      <c r="R16" s="44"/>
      <c r="S16" s="44"/>
      <c r="T16" s="147"/>
      <c r="W16" s="89"/>
      <c r="X16" s="89"/>
      <c r="Y16" s="89"/>
      <c r="Z16" s="89"/>
      <c r="AA16" s="89"/>
      <c r="AB16" s="89"/>
      <c r="AC16" s="89"/>
      <c r="AD16" s="89"/>
    </row>
    <row r="17" spans="2:30" ht="17.25" customHeight="1">
      <c r="B17" s="20" t="s">
        <v>42</v>
      </c>
      <c r="C17" s="20"/>
      <c r="D17" s="9" t="s">
        <v>101</v>
      </c>
      <c r="E17" s="156"/>
      <c r="F17" s="156"/>
      <c r="G17" s="156"/>
      <c r="H17" s="156"/>
      <c r="I17" s="156"/>
      <c r="J17" s="156"/>
      <c r="K17" s="181"/>
      <c r="L17" s="46"/>
      <c r="M17" s="46"/>
      <c r="N17" s="46"/>
      <c r="O17" s="46"/>
      <c r="P17" s="46"/>
      <c r="Q17" s="46"/>
      <c r="R17" s="46"/>
      <c r="S17" s="46"/>
      <c r="T17" s="147">
        <f>SUM(E17:S17)</f>
        <v>0</v>
      </c>
    </row>
    <row r="18" spans="2:30" ht="4.5" customHeight="1" outlineLevel="1">
      <c r="D18" s="2"/>
      <c r="E18" s="154"/>
      <c r="F18" s="154"/>
      <c r="G18" s="155"/>
      <c r="H18" s="154"/>
      <c r="I18" s="155"/>
      <c r="J18" s="155"/>
      <c r="K18" s="179"/>
      <c r="L18" s="44"/>
      <c r="M18" s="44"/>
      <c r="N18" s="44"/>
      <c r="O18" s="44"/>
      <c r="P18" s="44"/>
      <c r="Q18" s="44"/>
      <c r="R18" s="44"/>
      <c r="S18" s="44"/>
      <c r="T18" s="147"/>
      <c r="W18" s="89"/>
      <c r="X18" s="89"/>
      <c r="Y18" s="89"/>
      <c r="Z18" s="89"/>
      <c r="AA18" s="89"/>
      <c r="AB18" s="89"/>
      <c r="AC18" s="89"/>
      <c r="AD18" s="89"/>
    </row>
    <row r="19" spans="2:30" ht="17.25" customHeight="1">
      <c r="B19" s="14" t="s">
        <v>9</v>
      </c>
      <c r="C19" s="14"/>
      <c r="D19" s="9" t="s">
        <v>101</v>
      </c>
      <c r="E19" s="156"/>
      <c r="F19" s="156"/>
      <c r="G19" s="156"/>
      <c r="H19" s="156"/>
      <c r="I19" s="156"/>
      <c r="J19" s="156"/>
      <c r="K19" s="181"/>
      <c r="L19" s="46"/>
      <c r="M19" s="46"/>
      <c r="N19" s="46"/>
      <c r="O19" s="46"/>
      <c r="P19" s="46"/>
      <c r="Q19" s="46"/>
      <c r="R19" s="46"/>
      <c r="S19" s="46"/>
      <c r="T19" s="147">
        <f>SUM(E19:S19)</f>
        <v>0</v>
      </c>
      <c r="U19" s="106"/>
      <c r="W19" s="89"/>
      <c r="X19" s="89"/>
      <c r="Y19" s="89"/>
      <c r="Z19" s="89"/>
      <c r="AA19" s="89"/>
      <c r="AB19" s="89"/>
      <c r="AC19" s="89"/>
      <c r="AD19" s="89"/>
    </row>
    <row r="20" spans="2:30" ht="4.5" customHeight="1" outlineLevel="1">
      <c r="D20" s="2"/>
      <c r="E20" s="154"/>
      <c r="F20" s="154"/>
      <c r="G20" s="155"/>
      <c r="H20" s="154"/>
      <c r="I20" s="155"/>
      <c r="J20" s="155"/>
      <c r="K20" s="179"/>
      <c r="L20" s="44"/>
      <c r="M20" s="44"/>
      <c r="N20" s="44"/>
      <c r="O20" s="44"/>
      <c r="P20" s="44"/>
      <c r="Q20" s="44"/>
      <c r="R20" s="44"/>
      <c r="S20" s="44"/>
      <c r="T20" s="147"/>
      <c r="W20" s="89"/>
      <c r="X20" s="89"/>
      <c r="Y20" s="89"/>
      <c r="Z20" s="89"/>
      <c r="AA20" s="89"/>
      <c r="AB20" s="89"/>
      <c r="AC20" s="89"/>
      <c r="AD20" s="89"/>
    </row>
    <row r="21" spans="2:30" ht="17.25" customHeight="1">
      <c r="B21" s="20" t="s">
        <v>18</v>
      </c>
      <c r="C21" s="20"/>
      <c r="D21" s="9" t="s">
        <v>101</v>
      </c>
      <c r="E21" s="150"/>
      <c r="F21" s="150"/>
      <c r="G21" s="150"/>
      <c r="H21" s="150"/>
      <c r="I21" s="150"/>
      <c r="J21" s="150"/>
      <c r="K21" s="181"/>
      <c r="L21" s="46"/>
      <c r="M21" s="46"/>
      <c r="N21" s="46"/>
      <c r="O21" s="46"/>
      <c r="P21" s="46"/>
      <c r="Q21" s="46"/>
      <c r="R21" s="46"/>
      <c r="S21" s="46"/>
      <c r="T21" s="147">
        <f>SUM(E21:S21)</f>
        <v>0</v>
      </c>
      <c r="U21" s="106"/>
      <c r="W21" s="89"/>
      <c r="X21" s="89"/>
      <c r="Y21" s="89"/>
      <c r="Z21" s="89"/>
      <c r="AA21" s="89"/>
      <c r="AB21" s="89"/>
      <c r="AC21" s="89"/>
      <c r="AD21" s="89"/>
    </row>
    <row r="22" spans="2:30" ht="4.5" customHeight="1" outlineLevel="1">
      <c r="D22" s="2"/>
      <c r="E22" s="59"/>
      <c r="F22" s="59"/>
      <c r="G22" s="61"/>
      <c r="H22" s="59"/>
      <c r="I22" s="61"/>
      <c r="J22" s="61"/>
      <c r="K22" s="179"/>
      <c r="L22" s="44"/>
      <c r="M22" s="44"/>
      <c r="N22" s="44"/>
      <c r="O22" s="44"/>
      <c r="P22" s="44"/>
      <c r="Q22" s="44"/>
      <c r="R22" s="44"/>
      <c r="S22" s="44"/>
      <c r="T22" s="147"/>
      <c r="W22" s="89"/>
      <c r="X22" s="89"/>
      <c r="Y22" s="89"/>
      <c r="Z22" s="89"/>
      <c r="AA22" s="89"/>
      <c r="AB22" s="89"/>
      <c r="AC22" s="89"/>
      <c r="AD22" s="89"/>
    </row>
    <row r="23" spans="2:30" ht="17.25" customHeight="1">
      <c r="B23" s="20" t="s">
        <v>41</v>
      </c>
      <c r="C23" s="20"/>
      <c r="D23" s="9" t="s">
        <v>101</v>
      </c>
      <c r="E23" s="150"/>
      <c r="F23" s="150"/>
      <c r="G23" s="150"/>
      <c r="H23" s="150"/>
      <c r="I23" s="150"/>
      <c r="J23" s="150"/>
      <c r="K23" s="181"/>
      <c r="L23" s="46"/>
      <c r="M23" s="46"/>
      <c r="N23" s="46"/>
      <c r="O23" s="46"/>
      <c r="P23" s="46"/>
      <c r="Q23" s="46"/>
      <c r="R23" s="46"/>
      <c r="S23" s="46"/>
      <c r="T23" s="147">
        <f>SUM(E23:S23)</f>
        <v>0</v>
      </c>
      <c r="U23" s="106"/>
      <c r="W23" s="89"/>
    </row>
    <row r="24" spans="2:30" ht="4.5" customHeight="1" outlineLevel="1">
      <c r="D24" s="2"/>
      <c r="E24" s="59"/>
      <c r="F24" s="59"/>
      <c r="G24" s="61"/>
      <c r="H24" s="59"/>
      <c r="I24" s="61"/>
      <c r="J24" s="61"/>
      <c r="K24" s="179"/>
      <c r="L24" s="44"/>
      <c r="M24" s="44"/>
      <c r="N24" s="44"/>
      <c r="O24" s="44"/>
      <c r="P24" s="44"/>
      <c r="Q24" s="44"/>
      <c r="R24" s="44"/>
      <c r="S24" s="44"/>
      <c r="T24" s="147"/>
      <c r="W24" s="89"/>
      <c r="X24" s="89"/>
      <c r="Y24" s="89"/>
      <c r="Z24" s="89"/>
      <c r="AA24" s="89"/>
      <c r="AB24" s="89"/>
      <c r="AC24" s="89"/>
      <c r="AD24" s="89"/>
    </row>
    <row r="25" spans="2:30" ht="17.25" customHeight="1">
      <c r="B25" s="20" t="s">
        <v>40</v>
      </c>
      <c r="C25" s="20"/>
      <c r="D25" s="9" t="s">
        <v>101</v>
      </c>
      <c r="E25" s="150"/>
      <c r="F25" s="150"/>
      <c r="G25" s="150"/>
      <c r="H25" s="150"/>
      <c r="I25" s="150"/>
      <c r="J25" s="150"/>
      <c r="K25" s="181"/>
      <c r="L25" s="46"/>
      <c r="M25" s="46"/>
      <c r="N25" s="46"/>
      <c r="O25" s="46"/>
      <c r="P25" s="46"/>
      <c r="Q25" s="46"/>
      <c r="R25" s="46"/>
      <c r="S25" s="46"/>
      <c r="T25" s="147">
        <f>SUM(E25:S25)</f>
        <v>0</v>
      </c>
      <c r="U25" s="106"/>
      <c r="W25" s="89"/>
    </row>
    <row r="26" spans="2:30" ht="4.5" customHeight="1" outlineLevel="1">
      <c r="D26" s="2"/>
      <c r="E26" s="59"/>
      <c r="F26" s="59"/>
      <c r="G26" s="61"/>
      <c r="H26" s="59"/>
      <c r="I26" s="61"/>
      <c r="J26" s="61"/>
      <c r="K26" s="179"/>
      <c r="L26" s="44"/>
      <c r="M26" s="44"/>
      <c r="N26" s="44"/>
      <c r="O26" s="44"/>
      <c r="P26" s="44"/>
      <c r="Q26" s="44"/>
      <c r="R26" s="44"/>
      <c r="S26" s="44"/>
      <c r="T26" s="147"/>
      <c r="W26" s="89"/>
      <c r="X26" s="89"/>
      <c r="Y26" s="89"/>
      <c r="Z26" s="89"/>
      <c r="AA26" s="89"/>
      <c r="AB26" s="89"/>
      <c r="AC26" s="89"/>
      <c r="AD26" s="89"/>
    </row>
    <row r="27" spans="2:30" ht="17.25" customHeight="1">
      <c r="B27" s="20" t="s">
        <v>43</v>
      </c>
      <c r="C27" s="20"/>
      <c r="D27" s="9" t="s">
        <v>101</v>
      </c>
      <c r="E27" s="46"/>
      <c r="F27" s="149"/>
      <c r="G27" s="46"/>
      <c r="H27" s="46"/>
      <c r="I27" s="46"/>
      <c r="J27" s="46"/>
      <c r="K27" s="181"/>
      <c r="L27" s="46"/>
      <c r="M27" s="46"/>
      <c r="N27" s="46"/>
      <c r="O27" s="46"/>
      <c r="P27" s="46"/>
      <c r="Q27" s="46"/>
      <c r="R27" s="46"/>
      <c r="S27" s="46"/>
      <c r="T27" s="147">
        <f>SUM(E27:S27)</f>
        <v>0</v>
      </c>
      <c r="W27" s="89"/>
      <c r="X27" s="89"/>
      <c r="Y27" s="89"/>
      <c r="Z27" s="89"/>
      <c r="AA27" s="89"/>
      <c r="AB27" s="89"/>
      <c r="AC27" s="89"/>
      <c r="AD27" s="89"/>
    </row>
    <row r="28" spans="2:30" ht="4.5" customHeight="1" outlineLevel="1">
      <c r="D28" s="2"/>
      <c r="E28" s="59"/>
      <c r="F28" s="59"/>
      <c r="G28" s="61"/>
      <c r="H28" s="59"/>
      <c r="I28" s="61"/>
      <c r="J28" s="61"/>
      <c r="K28" s="179"/>
      <c r="L28" s="44"/>
      <c r="M28" s="44"/>
      <c r="N28" s="44"/>
      <c r="O28" s="44"/>
      <c r="P28" s="44"/>
      <c r="Q28" s="44"/>
      <c r="R28" s="44"/>
      <c r="S28" s="44"/>
      <c r="T28" s="45"/>
      <c r="W28" s="89"/>
      <c r="X28" s="89"/>
      <c r="Y28" s="89"/>
      <c r="Z28" s="89"/>
      <c r="AA28" s="89"/>
      <c r="AB28" s="89"/>
      <c r="AC28" s="89"/>
      <c r="AD28" s="89"/>
    </row>
    <row r="29" spans="2:30" ht="17.25" customHeight="1">
      <c r="B29" s="107" t="s">
        <v>106</v>
      </c>
      <c r="C29" s="107"/>
      <c r="D29" s="107"/>
      <c r="E29" s="107"/>
      <c r="F29" s="107"/>
      <c r="G29" s="107"/>
      <c r="H29" s="107"/>
      <c r="I29" s="107"/>
      <c r="J29" s="107"/>
      <c r="K29" s="182"/>
      <c r="L29" s="107"/>
      <c r="M29" s="107"/>
      <c r="N29" s="107"/>
      <c r="O29" s="107"/>
      <c r="P29" s="107"/>
      <c r="Q29" s="107"/>
      <c r="R29" s="107"/>
      <c r="S29" s="107"/>
      <c r="T29" s="107"/>
      <c r="U29" s="106"/>
      <c r="W29" s="89"/>
      <c r="X29" s="89"/>
      <c r="Y29" s="89"/>
      <c r="Z29" s="89"/>
      <c r="AA29" s="89"/>
      <c r="AB29" s="89"/>
      <c r="AC29" s="89"/>
      <c r="AD29" s="89"/>
    </row>
    <row r="30" spans="2:30" ht="4.5" customHeight="1" outlineLevel="1">
      <c r="D30" s="2"/>
      <c r="E30" s="59"/>
      <c r="F30" s="59"/>
      <c r="G30" s="61"/>
      <c r="H30" s="59"/>
      <c r="I30" s="61"/>
      <c r="J30" s="61"/>
      <c r="K30" s="183"/>
      <c r="L30" s="44"/>
      <c r="M30" s="44"/>
      <c r="N30" s="44"/>
      <c r="O30" s="44"/>
      <c r="P30" s="44"/>
      <c r="Q30" s="44"/>
      <c r="R30" s="44"/>
      <c r="S30" s="44"/>
      <c r="T30" s="45"/>
      <c r="W30" s="89"/>
      <c r="X30" s="89"/>
      <c r="Y30" s="89"/>
      <c r="Z30" s="89"/>
      <c r="AA30" s="89"/>
      <c r="AB30" s="89"/>
      <c r="AC30" s="89"/>
      <c r="AD30" s="89"/>
    </row>
    <row r="31" spans="2:30" ht="17.25" customHeight="1">
      <c r="B31" s="20" t="s">
        <v>77</v>
      </c>
      <c r="C31" s="20"/>
      <c r="D31" s="9" t="s">
        <v>101</v>
      </c>
      <c r="E31" s="60"/>
      <c r="F31" s="152"/>
      <c r="G31" s="152"/>
      <c r="H31" s="152"/>
      <c r="I31" s="60"/>
      <c r="J31" s="165"/>
      <c r="K31" s="46"/>
      <c r="L31" s="46"/>
      <c r="M31" s="46"/>
      <c r="N31" s="46"/>
      <c r="O31" s="46"/>
      <c r="P31" s="46"/>
      <c r="Q31" s="46"/>
      <c r="R31" s="46"/>
      <c r="S31" s="46"/>
      <c r="T31" s="45">
        <f>SUM(E31:S31)</f>
        <v>0</v>
      </c>
      <c r="W31" s="89"/>
      <c r="X31" s="89"/>
      <c r="Y31" s="89"/>
      <c r="Z31" s="89"/>
      <c r="AA31" s="89"/>
      <c r="AB31" s="89"/>
      <c r="AC31" s="89"/>
      <c r="AD31" s="89"/>
    </row>
    <row r="32" spans="2:30" ht="4.5" customHeight="1">
      <c r="D32" s="2"/>
      <c r="E32" s="59"/>
      <c r="F32" s="59"/>
      <c r="G32" s="61"/>
      <c r="H32" s="59"/>
      <c r="I32" s="61"/>
      <c r="J32" s="162"/>
      <c r="K32" s="44"/>
      <c r="L32" s="44"/>
      <c r="M32" s="44"/>
      <c r="N32" s="44"/>
      <c r="O32" s="44"/>
      <c r="P32" s="44"/>
      <c r="Q32" s="44"/>
      <c r="R32" s="44"/>
      <c r="S32" s="44"/>
      <c r="T32" s="45"/>
      <c r="W32" s="89"/>
      <c r="X32" s="89"/>
      <c r="Y32" s="89"/>
      <c r="Z32" s="89"/>
      <c r="AA32" s="89"/>
      <c r="AB32" s="89"/>
      <c r="AC32" s="89"/>
      <c r="AD32" s="89"/>
    </row>
    <row r="33" spans="2:30" ht="17.25" customHeight="1">
      <c r="B33" s="20" t="s">
        <v>76</v>
      </c>
      <c r="C33" s="20"/>
      <c r="D33" s="9" t="s">
        <v>101</v>
      </c>
      <c r="E33" s="46"/>
      <c r="F33" s="145"/>
      <c r="G33" s="145"/>
      <c r="H33" s="145"/>
      <c r="I33" s="79"/>
      <c r="J33" s="166"/>
      <c r="K33" s="46"/>
      <c r="L33" s="46"/>
      <c r="M33" s="46"/>
      <c r="N33" s="46"/>
      <c r="O33" s="46"/>
      <c r="P33" s="46"/>
      <c r="Q33" s="46"/>
      <c r="R33" s="46"/>
      <c r="S33" s="46"/>
      <c r="T33" s="45">
        <f>SUM(E33:S33)</f>
        <v>0</v>
      </c>
      <c r="U33" s="106"/>
      <c r="W33" s="89"/>
    </row>
    <row r="34" spans="2:30" ht="4.5" customHeight="1" outlineLevel="1">
      <c r="D34" s="2"/>
      <c r="E34" s="59"/>
      <c r="F34" s="59"/>
      <c r="G34" s="61"/>
      <c r="H34" s="59"/>
      <c r="I34" s="61"/>
      <c r="J34" s="162"/>
      <c r="K34" s="44"/>
      <c r="L34" s="44"/>
      <c r="M34" s="44"/>
      <c r="N34" s="44"/>
      <c r="O34" s="44"/>
      <c r="P34" s="44"/>
      <c r="Q34" s="44"/>
      <c r="R34" s="44"/>
      <c r="S34" s="44"/>
      <c r="T34" s="45"/>
      <c r="W34" s="89"/>
      <c r="X34" s="89"/>
      <c r="Y34" s="89"/>
      <c r="Z34" s="89"/>
      <c r="AA34" s="89"/>
      <c r="AB34" s="89"/>
      <c r="AC34" s="89"/>
      <c r="AD34" s="89"/>
    </row>
    <row r="35" spans="2:30" ht="17.25" customHeight="1">
      <c r="B35" s="14" t="s">
        <v>17</v>
      </c>
      <c r="C35" s="14"/>
      <c r="D35" s="9" t="s">
        <v>101</v>
      </c>
      <c r="E35" s="60"/>
      <c r="F35" s="149"/>
      <c r="G35" s="149"/>
      <c r="H35" s="149"/>
      <c r="I35" s="149"/>
      <c r="J35" s="167"/>
      <c r="K35" s="149"/>
      <c r="L35" s="149"/>
      <c r="M35" s="149"/>
      <c r="N35" s="149"/>
      <c r="O35" s="149"/>
      <c r="P35" s="60"/>
      <c r="Q35" s="60"/>
      <c r="R35" s="60"/>
      <c r="S35" s="60"/>
      <c r="T35" s="45">
        <f>SUM(E35:S35)</f>
        <v>0</v>
      </c>
    </row>
    <row r="36" spans="2:30" ht="4.5" customHeight="1" outlineLevel="1">
      <c r="D36" s="2"/>
      <c r="E36" s="59"/>
      <c r="F36" s="59"/>
      <c r="G36" s="61"/>
      <c r="H36" s="59"/>
      <c r="I36" s="61"/>
      <c r="J36" s="162"/>
      <c r="K36" s="44"/>
      <c r="L36" s="44"/>
      <c r="M36" s="44"/>
      <c r="N36" s="44"/>
      <c r="O36" s="44"/>
      <c r="P36" s="44"/>
      <c r="Q36" s="44"/>
      <c r="R36" s="44"/>
      <c r="S36" s="44"/>
      <c r="T36" s="45"/>
      <c r="W36" s="89"/>
      <c r="X36" s="89"/>
      <c r="Y36" s="89"/>
      <c r="Z36" s="89"/>
      <c r="AA36" s="89"/>
      <c r="AB36" s="89"/>
      <c r="AC36" s="89"/>
      <c r="AD36" s="89"/>
    </row>
    <row r="37" spans="2:30" ht="17.25" customHeight="1">
      <c r="B37" s="20" t="s">
        <v>78</v>
      </c>
      <c r="C37" s="20"/>
      <c r="D37" s="9" t="s">
        <v>101</v>
      </c>
      <c r="E37" s="46"/>
      <c r="F37" s="79"/>
      <c r="G37" s="146"/>
      <c r="H37" s="46"/>
      <c r="I37" s="46"/>
      <c r="J37" s="164"/>
      <c r="K37" s="46"/>
      <c r="L37" s="46"/>
      <c r="M37" s="46"/>
      <c r="N37" s="46"/>
      <c r="O37" s="46"/>
      <c r="P37" s="46"/>
      <c r="Q37" s="46"/>
      <c r="R37" s="46"/>
      <c r="S37" s="46"/>
      <c r="T37" s="148">
        <f>SUM(E37:S37)</f>
        <v>0</v>
      </c>
    </row>
    <row r="38" spans="2:30" ht="4.5" customHeight="1" outlineLevel="1">
      <c r="D38" s="2"/>
      <c r="E38" s="59"/>
      <c r="F38" s="59"/>
      <c r="G38" s="61"/>
      <c r="H38" s="59"/>
      <c r="I38" s="61"/>
      <c r="J38" s="162"/>
      <c r="K38" s="44"/>
      <c r="L38" s="44"/>
      <c r="M38" s="44"/>
      <c r="N38" s="44"/>
      <c r="O38" s="44"/>
      <c r="P38" s="44"/>
      <c r="Q38" s="44"/>
      <c r="R38" s="44"/>
      <c r="S38" s="44"/>
      <c r="T38" s="148"/>
      <c r="W38" s="89"/>
      <c r="X38" s="89"/>
      <c r="Y38" s="89"/>
      <c r="Z38" s="89"/>
      <c r="AA38" s="89"/>
      <c r="AB38" s="89"/>
      <c r="AC38" s="89"/>
      <c r="AD38" s="89"/>
    </row>
    <row r="39" spans="2:30" ht="17.25" customHeight="1">
      <c r="B39" s="14" t="s">
        <v>9</v>
      </c>
      <c r="C39" s="14"/>
      <c r="D39" s="9" t="s">
        <v>101</v>
      </c>
      <c r="E39" s="60"/>
      <c r="F39" s="46"/>
      <c r="G39" s="150"/>
      <c r="H39" s="150"/>
      <c r="I39" s="150"/>
      <c r="J39" s="163"/>
      <c r="K39" s="150"/>
      <c r="L39" s="150"/>
      <c r="M39" s="150"/>
      <c r="N39" s="150"/>
      <c r="O39" s="150"/>
      <c r="P39" s="150"/>
      <c r="Q39" s="150"/>
      <c r="R39" s="150"/>
      <c r="S39" s="150"/>
      <c r="T39" s="148">
        <f>SUM(E39:S39)</f>
        <v>0</v>
      </c>
    </row>
    <row r="40" spans="2:30" ht="4.5" customHeight="1" outlineLevel="1">
      <c r="D40" s="2"/>
      <c r="E40" s="59"/>
      <c r="F40" s="59"/>
      <c r="G40" s="61"/>
      <c r="H40" s="59"/>
      <c r="I40" s="61"/>
      <c r="J40" s="162"/>
      <c r="K40" s="44"/>
      <c r="L40" s="44"/>
      <c r="M40" s="44"/>
      <c r="N40" s="44"/>
      <c r="O40" s="44"/>
      <c r="P40" s="44"/>
      <c r="Q40" s="44"/>
      <c r="R40" s="44"/>
      <c r="S40" s="44"/>
      <c r="T40" s="45"/>
      <c r="W40" s="89"/>
      <c r="X40" s="89"/>
      <c r="Y40" s="89"/>
      <c r="Z40" s="89"/>
      <c r="AA40" s="89"/>
      <c r="AB40" s="89"/>
      <c r="AC40" s="89"/>
      <c r="AD40" s="89"/>
    </row>
    <row r="41" spans="2:30" ht="17.25" customHeight="1">
      <c r="B41" s="20" t="s">
        <v>79</v>
      </c>
      <c r="C41" s="20"/>
      <c r="D41" s="9" t="s">
        <v>101</v>
      </c>
      <c r="E41" s="60"/>
      <c r="F41" s="60"/>
      <c r="G41" s="60"/>
      <c r="H41" s="60"/>
      <c r="I41" s="60"/>
      <c r="J41" s="165"/>
      <c r="K41" s="152"/>
      <c r="L41" s="152"/>
      <c r="M41" s="152"/>
      <c r="N41" s="152"/>
      <c r="O41" s="152"/>
      <c r="P41" s="152"/>
      <c r="Q41" s="152"/>
      <c r="R41" s="152"/>
      <c r="S41" s="152"/>
      <c r="T41" s="45">
        <f>SUM(E41:S41)</f>
        <v>0</v>
      </c>
      <c r="U41" s="106"/>
      <c r="W41" s="89"/>
      <c r="X41" s="89"/>
      <c r="Y41" s="89"/>
      <c r="Z41" s="89"/>
      <c r="AA41" s="89"/>
      <c r="AB41" s="89"/>
      <c r="AC41" s="89"/>
      <c r="AD41" s="89"/>
    </row>
    <row r="42" spans="2:30" ht="4.5" customHeight="1" outlineLevel="1">
      <c r="D42" s="2"/>
      <c r="E42" s="59"/>
      <c r="F42" s="59"/>
      <c r="G42" s="61"/>
      <c r="H42" s="59"/>
      <c r="I42" s="61"/>
      <c r="J42" s="162"/>
      <c r="K42" s="44"/>
      <c r="L42" s="44"/>
      <c r="M42" s="44"/>
      <c r="N42" s="44"/>
      <c r="O42" s="44"/>
      <c r="P42" s="44"/>
      <c r="Q42" s="44"/>
      <c r="R42" s="44"/>
      <c r="S42" s="44"/>
      <c r="T42" s="45"/>
      <c r="W42" s="89"/>
      <c r="X42" s="89"/>
      <c r="Y42" s="89"/>
      <c r="Z42" s="89"/>
      <c r="AA42" s="89"/>
      <c r="AB42" s="89"/>
      <c r="AC42" s="89"/>
      <c r="AD42" s="89"/>
    </row>
    <row r="43" spans="2:30" ht="17.25" customHeight="1">
      <c r="B43" s="153" t="s">
        <v>80</v>
      </c>
      <c r="C43" s="20"/>
      <c r="D43" s="9" t="s">
        <v>101</v>
      </c>
      <c r="E43" s="60"/>
      <c r="F43" s="60"/>
      <c r="G43" s="60"/>
      <c r="H43" s="60"/>
      <c r="I43" s="60"/>
      <c r="J43" s="165"/>
      <c r="K43" s="46"/>
      <c r="L43" s="46"/>
      <c r="M43" s="46"/>
      <c r="N43" s="46"/>
      <c r="O43" s="46"/>
      <c r="P43" s="46"/>
      <c r="Q43" s="46"/>
      <c r="R43" s="46"/>
      <c r="S43" s="46"/>
      <c r="T43" s="45">
        <f>SUM(E43:S43)</f>
        <v>0</v>
      </c>
      <c r="U43" s="106"/>
      <c r="W43" s="89"/>
      <c r="Y43" s="89"/>
      <c r="Z43" s="89"/>
      <c r="AA43" s="89"/>
      <c r="AB43" s="89"/>
      <c r="AC43" s="89"/>
      <c r="AD43" s="89"/>
    </row>
    <row r="44" spans="2:30" ht="4.5" customHeight="1" outlineLevel="1">
      <c r="D44" s="2"/>
      <c r="E44" s="59"/>
      <c r="F44" s="59"/>
      <c r="G44" s="61"/>
      <c r="H44" s="59"/>
      <c r="I44" s="61"/>
      <c r="J44" s="162"/>
      <c r="K44" s="44"/>
      <c r="L44" s="44"/>
      <c r="M44" s="44"/>
      <c r="N44" s="44"/>
      <c r="O44" s="44"/>
      <c r="P44" s="44"/>
      <c r="Q44" s="44"/>
      <c r="R44" s="44"/>
      <c r="S44" s="44"/>
      <c r="T44" s="45"/>
      <c r="W44" s="89"/>
      <c r="X44" s="89"/>
      <c r="Y44" s="89"/>
      <c r="Z44" s="89"/>
      <c r="AA44" s="89"/>
      <c r="AB44" s="89"/>
      <c r="AC44" s="89"/>
      <c r="AD44" s="89"/>
    </row>
    <row r="45" spans="2:30" ht="17.25" customHeight="1">
      <c r="B45" s="20" t="s">
        <v>81</v>
      </c>
      <c r="C45" s="20"/>
      <c r="D45" s="9" t="s">
        <v>101</v>
      </c>
      <c r="E45" s="46"/>
      <c r="F45" s="46"/>
      <c r="G45" s="46"/>
      <c r="H45" s="46"/>
      <c r="I45" s="46"/>
      <c r="J45" s="164"/>
      <c r="K45" s="46"/>
      <c r="L45" s="46"/>
      <c r="M45" s="46"/>
      <c r="N45" s="46"/>
      <c r="O45" s="46"/>
      <c r="P45" s="46"/>
      <c r="Q45" s="46"/>
      <c r="R45" s="46"/>
      <c r="S45" s="46"/>
      <c r="T45" s="45">
        <f>SUM(E45:S45)</f>
        <v>0</v>
      </c>
      <c r="U45" s="108"/>
      <c r="W45" s="89"/>
    </row>
    <row r="46" spans="2:30" ht="4.5" customHeight="1" outlineLevel="1">
      <c r="D46" s="2"/>
      <c r="E46" s="59"/>
      <c r="F46" s="59"/>
      <c r="G46" s="61"/>
      <c r="H46" s="59"/>
      <c r="I46" s="61"/>
      <c r="J46" s="162"/>
      <c r="K46" s="44"/>
      <c r="L46" s="44"/>
      <c r="M46" s="44"/>
      <c r="N46" s="44"/>
      <c r="O46" s="44"/>
      <c r="P46" s="44"/>
      <c r="Q46" s="44"/>
      <c r="R46" s="44"/>
      <c r="S46" s="44"/>
      <c r="T46" s="45"/>
      <c r="W46" s="89"/>
      <c r="X46" s="89"/>
      <c r="Y46" s="89"/>
      <c r="Z46" s="89"/>
      <c r="AA46" s="89"/>
      <c r="AB46" s="89"/>
      <c r="AC46" s="89"/>
      <c r="AD46" s="89"/>
    </row>
    <row r="47" spans="2:30" ht="17.25" customHeight="1">
      <c r="B47" s="20" t="s">
        <v>82</v>
      </c>
      <c r="C47" s="20"/>
      <c r="D47" s="9" t="s">
        <v>101</v>
      </c>
      <c r="E47" s="46"/>
      <c r="F47" s="46"/>
      <c r="G47" s="46"/>
      <c r="H47" s="46"/>
      <c r="I47" s="46"/>
      <c r="J47" s="164"/>
      <c r="K47" s="46"/>
      <c r="L47" s="46"/>
      <c r="M47" s="46"/>
      <c r="N47" s="46"/>
      <c r="O47" s="46"/>
      <c r="P47" s="46"/>
      <c r="Q47" s="46"/>
      <c r="R47" s="46"/>
      <c r="S47" s="46"/>
      <c r="T47" s="45">
        <f>SUM(E47:S47)</f>
        <v>0</v>
      </c>
      <c r="W47" s="89"/>
      <c r="X47" s="89"/>
      <c r="Y47" s="89"/>
      <c r="Z47" s="89"/>
      <c r="AA47" s="89"/>
      <c r="AB47" s="89"/>
      <c r="AC47" s="89"/>
      <c r="AD47" s="89"/>
    </row>
    <row r="48" spans="2:30" ht="4.5" customHeight="1" outlineLevel="1">
      <c r="D48" s="2"/>
      <c r="E48" s="44"/>
      <c r="F48" s="44"/>
      <c r="G48" s="62"/>
      <c r="H48" s="44"/>
      <c r="I48" s="62"/>
      <c r="J48" s="161"/>
      <c r="K48" s="44"/>
      <c r="L48" s="44"/>
      <c r="M48" s="44"/>
      <c r="N48" s="44"/>
      <c r="O48" s="44"/>
      <c r="P48" s="44"/>
      <c r="Q48" s="44"/>
      <c r="R48" s="44"/>
      <c r="S48" s="44"/>
      <c r="T48" s="45"/>
      <c r="W48" s="89"/>
      <c r="X48" s="89"/>
      <c r="Y48" s="89"/>
      <c r="Z48" s="89"/>
      <c r="AA48" s="89"/>
      <c r="AB48" s="89"/>
      <c r="AC48" s="89"/>
      <c r="AD48" s="89"/>
    </row>
    <row r="49" spans="2:30" ht="17.25" customHeight="1" outlineLevel="1">
      <c r="B49" s="109" t="s">
        <v>107</v>
      </c>
      <c r="C49" s="109"/>
      <c r="D49" s="109"/>
      <c r="E49" s="109"/>
      <c r="F49" s="109"/>
      <c r="G49" s="109"/>
      <c r="H49" s="109"/>
      <c r="I49" s="141"/>
      <c r="J49" s="16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W49" s="89"/>
      <c r="X49" s="89"/>
      <c r="Y49" s="89"/>
      <c r="Z49" s="89"/>
      <c r="AA49" s="89"/>
      <c r="AB49" s="89"/>
      <c r="AC49" s="89"/>
      <c r="AD49" s="89"/>
    </row>
    <row r="50" spans="2:30" ht="4.5" customHeight="1" outlineLevel="1">
      <c r="D50" s="2"/>
      <c r="E50" s="59"/>
      <c r="F50" s="59"/>
      <c r="G50" s="61"/>
      <c r="H50" s="59"/>
      <c r="I50" s="61"/>
      <c r="J50" s="162"/>
      <c r="K50" s="44"/>
      <c r="L50" s="44"/>
      <c r="M50" s="44"/>
      <c r="N50" s="44"/>
      <c r="O50" s="44"/>
      <c r="P50" s="44"/>
      <c r="Q50" s="44"/>
      <c r="R50" s="44"/>
      <c r="S50" s="44"/>
      <c r="T50" s="45"/>
      <c r="W50" s="89"/>
      <c r="X50" s="89"/>
      <c r="Y50" s="89"/>
      <c r="Z50" s="89"/>
      <c r="AA50" s="89"/>
      <c r="AB50" s="89"/>
      <c r="AC50" s="89"/>
      <c r="AD50" s="89"/>
    </row>
    <row r="51" spans="2:30" ht="17.25" customHeight="1" outlineLevel="1">
      <c r="B51" s="20" t="s">
        <v>83</v>
      </c>
      <c r="C51" s="20"/>
      <c r="D51" s="9" t="s">
        <v>101</v>
      </c>
      <c r="E51" s="60"/>
      <c r="F51" s="60"/>
      <c r="G51" s="60"/>
      <c r="H51" s="60"/>
      <c r="I51" s="60"/>
      <c r="J51" s="60"/>
      <c r="K51" s="181"/>
      <c r="L51" s="46"/>
      <c r="M51" s="46"/>
      <c r="N51" s="46"/>
      <c r="O51" s="46"/>
      <c r="P51" s="46"/>
      <c r="Q51" s="46"/>
      <c r="R51" s="46"/>
      <c r="S51" s="46"/>
      <c r="T51" s="45">
        <f>SUM(E51:S51)</f>
        <v>0</v>
      </c>
      <c r="W51" s="89"/>
      <c r="X51" s="89"/>
      <c r="Y51" s="89"/>
      <c r="Z51" s="89"/>
      <c r="AA51" s="89"/>
      <c r="AB51" s="89"/>
      <c r="AC51" s="89"/>
      <c r="AD51" s="89"/>
    </row>
    <row r="52" spans="2:30" ht="4.5" customHeight="1" outlineLevel="1">
      <c r="D52" s="2"/>
      <c r="E52" s="59"/>
      <c r="F52" s="59"/>
      <c r="G52" s="61"/>
      <c r="H52" s="59"/>
      <c r="I52" s="61"/>
      <c r="J52" s="61"/>
      <c r="K52" s="179"/>
      <c r="L52" s="44"/>
      <c r="M52" s="44"/>
      <c r="N52" s="44"/>
      <c r="O52" s="44"/>
      <c r="P52" s="44"/>
      <c r="Q52" s="44"/>
      <c r="R52" s="44"/>
      <c r="S52" s="44"/>
      <c r="T52" s="45"/>
      <c r="W52" s="89"/>
      <c r="X52" s="89"/>
      <c r="Y52" s="89"/>
      <c r="Z52" s="89"/>
      <c r="AA52" s="89"/>
      <c r="AB52" s="89"/>
      <c r="AC52" s="89"/>
      <c r="AD52" s="89"/>
    </row>
    <row r="53" spans="2:30" ht="17.25" customHeight="1" outlineLevel="1">
      <c r="B53" s="20" t="s">
        <v>84</v>
      </c>
      <c r="C53" s="20"/>
      <c r="D53" s="9" t="s">
        <v>101</v>
      </c>
      <c r="E53" s="46"/>
      <c r="F53" s="79"/>
      <c r="G53" s="79"/>
      <c r="H53" s="145"/>
      <c r="I53" s="145"/>
      <c r="J53" s="79"/>
      <c r="K53" s="181"/>
      <c r="L53" s="46"/>
      <c r="M53" s="46"/>
      <c r="N53" s="46"/>
      <c r="O53" s="46"/>
      <c r="P53" s="46"/>
      <c r="Q53" s="46"/>
      <c r="R53" s="46"/>
      <c r="S53" s="46"/>
      <c r="T53" s="45">
        <f>SUM(E53:S53)</f>
        <v>0</v>
      </c>
      <c r="W53" s="89"/>
      <c r="X53" s="89"/>
      <c r="Y53" s="89"/>
      <c r="Z53" s="89"/>
      <c r="AA53" s="89"/>
      <c r="AB53" s="89"/>
      <c r="AC53" s="89"/>
      <c r="AD53" s="89"/>
    </row>
    <row r="54" spans="2:30" ht="4.5" customHeight="1" outlineLevel="1">
      <c r="D54" s="2"/>
      <c r="E54" s="59"/>
      <c r="F54" s="59"/>
      <c r="G54" s="61"/>
      <c r="H54" s="59"/>
      <c r="I54" s="61"/>
      <c r="J54" s="61"/>
      <c r="K54" s="179"/>
      <c r="L54" s="44"/>
      <c r="M54" s="44"/>
      <c r="N54" s="44"/>
      <c r="O54" s="44"/>
      <c r="P54" s="44"/>
      <c r="Q54" s="44"/>
      <c r="R54" s="44"/>
      <c r="S54" s="44"/>
      <c r="T54" s="45"/>
      <c r="W54" s="89"/>
      <c r="X54" s="89"/>
      <c r="Y54" s="89"/>
      <c r="Z54" s="89"/>
      <c r="AA54" s="89"/>
      <c r="AB54" s="89"/>
      <c r="AC54" s="89"/>
      <c r="AD54" s="89"/>
    </row>
    <row r="55" spans="2:30" ht="17.25" customHeight="1" outlineLevel="1">
      <c r="B55" s="14" t="s">
        <v>17</v>
      </c>
      <c r="C55" s="14"/>
      <c r="D55" s="9" t="s">
        <v>101</v>
      </c>
      <c r="E55" s="60"/>
      <c r="F55" s="46"/>
      <c r="G55" s="46"/>
      <c r="H55" s="149"/>
      <c r="I55" s="149"/>
      <c r="J55" s="149"/>
      <c r="K55" s="194"/>
      <c r="L55" s="149"/>
      <c r="M55" s="149"/>
      <c r="N55" s="149"/>
      <c r="O55" s="149"/>
      <c r="P55" s="60"/>
      <c r="Q55" s="60"/>
      <c r="R55" s="60"/>
      <c r="S55" s="60"/>
      <c r="T55" s="45">
        <f>SUM(E55:S55)</f>
        <v>0</v>
      </c>
      <c r="W55" s="89"/>
      <c r="X55" s="89"/>
      <c r="Y55" s="89"/>
      <c r="Z55" s="89"/>
      <c r="AA55" s="89"/>
      <c r="AB55" s="89"/>
      <c r="AC55" s="89"/>
      <c r="AD55" s="89"/>
    </row>
    <row r="56" spans="2:30" ht="4.5" customHeight="1" outlineLevel="1">
      <c r="D56" s="2"/>
      <c r="E56" s="59"/>
      <c r="F56" s="59"/>
      <c r="G56" s="61"/>
      <c r="H56" s="59"/>
      <c r="I56" s="61"/>
      <c r="J56" s="61"/>
      <c r="K56" s="179"/>
      <c r="L56" s="44"/>
      <c r="M56" s="44"/>
      <c r="N56" s="44"/>
      <c r="O56" s="44"/>
      <c r="P56" s="44"/>
      <c r="Q56" s="44"/>
      <c r="R56" s="44"/>
      <c r="S56" s="44"/>
      <c r="T56" s="45"/>
      <c r="W56" s="89"/>
      <c r="X56" s="89"/>
      <c r="Y56" s="89"/>
      <c r="Z56" s="89"/>
      <c r="AA56" s="89"/>
      <c r="AB56" s="89"/>
      <c r="AC56" s="89"/>
      <c r="AD56" s="89"/>
    </row>
    <row r="57" spans="2:30" ht="17.25" customHeight="1" outlineLevel="1">
      <c r="B57" s="20" t="s">
        <v>85</v>
      </c>
      <c r="C57" s="20"/>
      <c r="D57" s="9" t="s">
        <v>101</v>
      </c>
      <c r="E57" s="46"/>
      <c r="F57" s="79"/>
      <c r="G57" s="79"/>
      <c r="H57" s="46"/>
      <c r="I57" s="46"/>
      <c r="J57" s="46"/>
      <c r="K57" s="181"/>
      <c r="L57" s="46"/>
      <c r="M57" s="46"/>
      <c r="N57" s="46"/>
      <c r="O57" s="46"/>
      <c r="P57" s="46"/>
      <c r="Q57" s="46"/>
      <c r="R57" s="46"/>
      <c r="S57" s="46"/>
      <c r="T57" s="45">
        <f>SUM(E57:S57)</f>
        <v>0</v>
      </c>
      <c r="W57" s="89"/>
      <c r="X57" s="89"/>
      <c r="Y57" s="89"/>
      <c r="Z57" s="89"/>
      <c r="AA57" s="89"/>
      <c r="AB57" s="89"/>
      <c r="AC57" s="89"/>
      <c r="AD57" s="89"/>
    </row>
    <row r="58" spans="2:30" ht="4.5" customHeight="1" outlineLevel="1">
      <c r="D58" s="2"/>
      <c r="E58" s="59"/>
      <c r="F58" s="59"/>
      <c r="G58" s="61"/>
      <c r="H58" s="59"/>
      <c r="I58" s="61"/>
      <c r="J58" s="61"/>
      <c r="K58" s="179"/>
      <c r="L58" s="44"/>
      <c r="M58" s="44"/>
      <c r="N58" s="44"/>
      <c r="O58" s="44"/>
      <c r="P58" s="44"/>
      <c r="Q58" s="44"/>
      <c r="R58" s="44"/>
      <c r="S58" s="44"/>
      <c r="T58" s="45"/>
      <c r="W58" s="89"/>
      <c r="X58" s="89"/>
      <c r="Y58" s="89"/>
      <c r="Z58" s="89"/>
      <c r="AA58" s="89"/>
      <c r="AB58" s="89"/>
      <c r="AC58" s="89"/>
      <c r="AD58" s="89"/>
    </row>
    <row r="59" spans="2:30" ht="17.25" customHeight="1" outlineLevel="1">
      <c r="B59" s="14" t="s">
        <v>9</v>
      </c>
      <c r="C59" s="14"/>
      <c r="D59" s="9" t="s">
        <v>101</v>
      </c>
      <c r="E59" s="60"/>
      <c r="F59" s="46"/>
      <c r="G59" s="46"/>
      <c r="H59" s="46"/>
      <c r="I59" s="46"/>
      <c r="J59" s="46"/>
      <c r="K59" s="195"/>
      <c r="L59" s="60"/>
      <c r="M59" s="60"/>
      <c r="N59" s="60"/>
      <c r="O59" s="60"/>
      <c r="P59" s="60"/>
      <c r="Q59" s="60"/>
      <c r="R59" s="60"/>
      <c r="S59" s="60"/>
      <c r="T59" s="45">
        <f>SUM(E59:S59)</f>
        <v>0</v>
      </c>
      <c r="W59" s="89"/>
      <c r="X59" s="89"/>
      <c r="Y59" s="89"/>
      <c r="Z59" s="89"/>
      <c r="AA59" s="89"/>
      <c r="AB59" s="89"/>
      <c r="AC59" s="89"/>
      <c r="AD59" s="89"/>
    </row>
    <row r="60" spans="2:30" ht="4.5" customHeight="1" outlineLevel="1">
      <c r="D60" s="2"/>
      <c r="E60" s="59"/>
      <c r="F60" s="59"/>
      <c r="G60" s="61"/>
      <c r="H60" s="59"/>
      <c r="I60" s="61"/>
      <c r="J60" s="61"/>
      <c r="K60" s="179"/>
      <c r="L60" s="44"/>
      <c r="M60" s="44"/>
      <c r="N60" s="44"/>
      <c r="O60" s="44"/>
      <c r="P60" s="44"/>
      <c r="Q60" s="44"/>
      <c r="R60" s="44"/>
      <c r="S60" s="44"/>
      <c r="T60" s="45"/>
      <c r="W60" s="89"/>
      <c r="X60" s="89"/>
      <c r="Y60" s="89"/>
      <c r="Z60" s="89"/>
      <c r="AA60" s="89"/>
      <c r="AB60" s="89"/>
      <c r="AC60" s="89"/>
      <c r="AD60" s="89"/>
    </row>
    <row r="61" spans="2:30" ht="17.25" customHeight="1" outlineLevel="1">
      <c r="B61" s="20" t="s">
        <v>86</v>
      </c>
      <c r="C61" s="20"/>
      <c r="D61" s="9" t="s">
        <v>101</v>
      </c>
      <c r="E61" s="60"/>
      <c r="F61" s="60"/>
      <c r="G61" s="60"/>
      <c r="H61" s="60"/>
      <c r="I61" s="46"/>
      <c r="J61" s="46"/>
      <c r="K61" s="181"/>
      <c r="L61" s="46"/>
      <c r="M61" s="46"/>
      <c r="N61" s="46"/>
      <c r="O61" s="46"/>
      <c r="P61" s="46"/>
      <c r="Q61" s="46"/>
      <c r="R61" s="46"/>
      <c r="S61" s="46"/>
      <c r="T61" s="45">
        <f>SUM(E61:S61)</f>
        <v>0</v>
      </c>
      <c r="W61" s="89"/>
      <c r="X61" s="89"/>
      <c r="Y61" s="89"/>
      <c r="Z61" s="89"/>
      <c r="AA61" s="89"/>
      <c r="AB61" s="89"/>
      <c r="AC61" s="89"/>
      <c r="AD61" s="89"/>
    </row>
    <row r="62" spans="2:30" ht="4.5" customHeight="1" outlineLevel="1">
      <c r="D62" s="2"/>
      <c r="E62" s="59"/>
      <c r="F62" s="59"/>
      <c r="G62" s="61"/>
      <c r="H62" s="59"/>
      <c r="I62" s="61"/>
      <c r="J62" s="61"/>
      <c r="K62" s="179"/>
      <c r="L62" s="44"/>
      <c r="M62" s="44"/>
      <c r="N62" s="44"/>
      <c r="O62" s="44"/>
      <c r="P62" s="44"/>
      <c r="Q62" s="44"/>
      <c r="R62" s="44"/>
      <c r="S62" s="44"/>
      <c r="T62" s="45"/>
      <c r="W62" s="89"/>
      <c r="X62" s="89"/>
      <c r="Y62" s="89"/>
      <c r="Z62" s="89"/>
      <c r="AA62" s="89"/>
      <c r="AB62" s="89"/>
      <c r="AC62" s="89"/>
      <c r="AD62" s="89"/>
    </row>
    <row r="63" spans="2:30" ht="17.25" customHeight="1" outlineLevel="1">
      <c r="B63" s="20" t="s">
        <v>87</v>
      </c>
      <c r="C63" s="20"/>
      <c r="D63" s="9" t="s">
        <v>101</v>
      </c>
      <c r="E63" s="60"/>
      <c r="F63" s="60"/>
      <c r="G63" s="60"/>
      <c r="H63" s="60"/>
      <c r="I63" s="60"/>
      <c r="J63" s="60"/>
      <c r="K63" s="181"/>
      <c r="L63" s="46"/>
      <c r="M63" s="46"/>
      <c r="N63" s="46"/>
      <c r="O63" s="46"/>
      <c r="P63" s="46"/>
      <c r="Q63" s="46"/>
      <c r="R63" s="46"/>
      <c r="S63" s="46"/>
      <c r="T63" s="45">
        <f>SUM(E63:S63)</f>
        <v>0</v>
      </c>
      <c r="W63" s="89"/>
      <c r="X63" s="89"/>
      <c r="Y63" s="89"/>
      <c r="Z63" s="89"/>
      <c r="AA63" s="89"/>
      <c r="AB63" s="89"/>
      <c r="AC63" s="89"/>
      <c r="AD63" s="89"/>
    </row>
    <row r="64" spans="2:30" ht="4.5" customHeight="1" outlineLevel="1">
      <c r="D64" s="2"/>
      <c r="E64" s="59"/>
      <c r="F64" s="59"/>
      <c r="G64" s="61"/>
      <c r="H64" s="59"/>
      <c r="I64" s="61"/>
      <c r="J64" s="162"/>
      <c r="K64" s="44"/>
      <c r="L64" s="44"/>
      <c r="M64" s="44"/>
      <c r="N64" s="44"/>
      <c r="O64" s="44"/>
      <c r="P64" s="44"/>
      <c r="Q64" s="44"/>
      <c r="R64" s="44"/>
      <c r="S64" s="44"/>
      <c r="T64" s="45"/>
      <c r="W64" s="89"/>
      <c r="X64" s="89"/>
      <c r="Y64" s="89"/>
      <c r="Z64" s="89"/>
      <c r="AA64" s="89"/>
      <c r="AB64" s="89"/>
      <c r="AC64" s="89"/>
      <c r="AD64" s="89"/>
    </row>
    <row r="65" spans="2:30" ht="17.25" customHeight="1" outlineLevel="1">
      <c r="B65" s="20" t="s">
        <v>88</v>
      </c>
      <c r="C65" s="20"/>
      <c r="D65" s="9" t="s">
        <v>101</v>
      </c>
      <c r="E65" s="46"/>
      <c r="F65" s="46"/>
      <c r="G65" s="46"/>
      <c r="H65" s="46"/>
      <c r="I65" s="46"/>
      <c r="J65" s="164"/>
      <c r="K65" s="46"/>
      <c r="L65" s="46"/>
      <c r="M65" s="46"/>
      <c r="N65" s="46"/>
      <c r="O65" s="46"/>
      <c r="P65" s="46"/>
      <c r="Q65" s="46"/>
      <c r="R65" s="46"/>
      <c r="S65" s="46"/>
      <c r="T65" s="45">
        <f>SUM(E65:S65)</f>
        <v>0</v>
      </c>
      <c r="W65" s="89"/>
      <c r="X65" s="89"/>
      <c r="Y65" s="89"/>
      <c r="Z65" s="89"/>
      <c r="AA65" s="89"/>
      <c r="AB65" s="89"/>
      <c r="AC65" s="89"/>
      <c r="AD65" s="89"/>
    </row>
    <row r="66" spans="2:30" ht="4.5" customHeight="1" outlineLevel="1">
      <c r="D66" s="2"/>
      <c r="E66" s="59"/>
      <c r="F66" s="59"/>
      <c r="G66" s="61"/>
      <c r="H66" s="59"/>
      <c r="I66" s="61"/>
      <c r="J66" s="162"/>
      <c r="K66" s="44"/>
      <c r="L66" s="44"/>
      <c r="M66" s="44"/>
      <c r="N66" s="44"/>
      <c r="O66" s="44"/>
      <c r="P66" s="44"/>
      <c r="Q66" s="44"/>
      <c r="R66" s="44"/>
      <c r="S66" s="44"/>
      <c r="T66" s="45"/>
      <c r="W66" s="89"/>
      <c r="X66" s="89"/>
      <c r="Y66" s="89"/>
      <c r="Z66" s="89"/>
      <c r="AA66" s="89"/>
      <c r="AB66" s="89"/>
      <c r="AC66" s="89"/>
      <c r="AD66" s="89"/>
    </row>
    <row r="67" spans="2:30" ht="17.25" customHeight="1">
      <c r="B67" s="20" t="s">
        <v>89</v>
      </c>
      <c r="C67" s="20"/>
      <c r="D67" s="9" t="s">
        <v>101</v>
      </c>
      <c r="E67" s="46"/>
      <c r="F67" s="46"/>
      <c r="G67" s="46"/>
      <c r="H67" s="46"/>
      <c r="I67" s="46"/>
      <c r="J67" s="164"/>
      <c r="K67" s="46"/>
      <c r="L67" s="46"/>
      <c r="M67" s="46"/>
      <c r="N67" s="46"/>
      <c r="O67" s="46"/>
      <c r="P67" s="46"/>
      <c r="Q67" s="46"/>
      <c r="R67" s="46"/>
      <c r="S67" s="46"/>
      <c r="T67" s="45">
        <f>SUM(E67:S67)</f>
        <v>0</v>
      </c>
      <c r="W67" s="89"/>
      <c r="X67" s="89"/>
      <c r="Y67" s="89"/>
      <c r="Z67" s="89"/>
      <c r="AA67" s="89"/>
      <c r="AB67" s="89"/>
      <c r="AC67" s="89"/>
      <c r="AD67" s="89"/>
    </row>
    <row r="68" spans="2:30" ht="4.5" customHeight="1" outlineLevel="1">
      <c r="D68" s="2"/>
      <c r="E68" s="44"/>
      <c r="F68" s="44"/>
      <c r="G68" s="62"/>
      <c r="H68" s="44"/>
      <c r="I68" s="62"/>
      <c r="J68" s="161"/>
      <c r="K68" s="44"/>
      <c r="L68" s="44"/>
      <c r="M68" s="44"/>
      <c r="N68" s="44"/>
      <c r="O68" s="44"/>
      <c r="P68" s="44"/>
      <c r="Q68" s="44"/>
      <c r="R68" s="44"/>
      <c r="S68" s="44"/>
      <c r="T68" s="84"/>
      <c r="W68" s="89"/>
      <c r="X68" s="89"/>
      <c r="Y68" s="89"/>
      <c r="Z68" s="89"/>
      <c r="AA68" s="89"/>
      <c r="AB68" s="89"/>
      <c r="AC68" s="89"/>
      <c r="AD68" s="89"/>
    </row>
    <row r="69" spans="2:30" ht="17.25" customHeight="1" outlineLevel="1">
      <c r="B69" s="110" t="s">
        <v>90</v>
      </c>
      <c r="C69" s="103"/>
      <c r="D69" s="103"/>
      <c r="E69" s="103"/>
      <c r="F69" s="103"/>
      <c r="G69" s="103"/>
      <c r="H69" s="103"/>
      <c r="I69" s="103"/>
      <c r="J69" s="169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W69" s="89"/>
      <c r="X69" s="89"/>
      <c r="Y69" s="89"/>
      <c r="Z69" s="89"/>
      <c r="AA69" s="89"/>
      <c r="AB69" s="89"/>
      <c r="AC69" s="89"/>
      <c r="AD69" s="89"/>
    </row>
    <row r="70" spans="2:30" ht="4.5" customHeight="1" outlineLevel="1">
      <c r="D70" s="2"/>
      <c r="E70" s="44"/>
      <c r="F70" s="44"/>
      <c r="G70" s="62"/>
      <c r="H70" s="44"/>
      <c r="I70" s="62"/>
      <c r="J70" s="161"/>
      <c r="K70" s="44"/>
      <c r="L70" s="44"/>
      <c r="M70" s="44"/>
      <c r="N70" s="44"/>
      <c r="O70" s="44"/>
      <c r="P70" s="44"/>
      <c r="Q70" s="44"/>
      <c r="R70" s="44"/>
      <c r="S70" s="44"/>
      <c r="T70" s="45"/>
      <c r="W70" s="89"/>
      <c r="X70" s="89"/>
      <c r="Y70" s="89"/>
      <c r="Z70" s="89"/>
      <c r="AA70" s="89"/>
      <c r="AB70" s="89"/>
      <c r="AC70" s="89"/>
      <c r="AD70" s="89"/>
    </row>
    <row r="71" spans="2:30" ht="17.25" customHeight="1" outlineLevel="1">
      <c r="B71" s="20" t="s">
        <v>91</v>
      </c>
      <c r="C71" s="20"/>
      <c r="D71" s="9" t="s">
        <v>101</v>
      </c>
      <c r="E71" s="46"/>
      <c r="F71" s="46"/>
      <c r="G71" s="46"/>
      <c r="H71" s="46"/>
      <c r="I71" s="46"/>
      <c r="J71" s="164"/>
      <c r="K71" s="149"/>
      <c r="L71" s="149"/>
      <c r="M71" s="149"/>
      <c r="N71" s="149"/>
      <c r="O71" s="149"/>
      <c r="P71" s="149"/>
      <c r="Q71" s="149"/>
      <c r="R71" s="149"/>
      <c r="S71" s="149"/>
      <c r="T71" s="45">
        <f>SUM(E71:S71)</f>
        <v>0</v>
      </c>
      <c r="W71" s="89"/>
      <c r="X71" s="89"/>
      <c r="Y71" s="89"/>
      <c r="Z71" s="89"/>
      <c r="AA71" s="89"/>
      <c r="AB71" s="89"/>
      <c r="AC71" s="89"/>
      <c r="AD71" s="89"/>
    </row>
    <row r="72" spans="2:30" ht="4.5" customHeight="1" outlineLevel="1">
      <c r="D72" s="2"/>
      <c r="E72" s="44"/>
      <c r="F72" s="44"/>
      <c r="G72" s="62"/>
      <c r="H72" s="44"/>
      <c r="I72" s="62"/>
      <c r="J72" s="161"/>
      <c r="K72" s="177"/>
      <c r="L72" s="177"/>
      <c r="M72" s="177"/>
      <c r="N72" s="177"/>
      <c r="O72" s="177"/>
      <c r="P72" s="177"/>
      <c r="Q72" s="177"/>
      <c r="R72" s="177"/>
      <c r="S72" s="177"/>
      <c r="T72" s="45"/>
      <c r="W72" s="89"/>
      <c r="X72" s="89"/>
      <c r="Y72" s="89"/>
      <c r="Z72" s="89"/>
      <c r="AA72" s="89"/>
      <c r="AB72" s="89"/>
      <c r="AC72" s="89"/>
      <c r="AD72" s="89"/>
    </row>
    <row r="73" spans="2:30" ht="17.25" customHeight="1" outlineLevel="1">
      <c r="B73" s="20" t="s">
        <v>92</v>
      </c>
      <c r="C73" s="20"/>
      <c r="D73" s="9" t="s">
        <v>101</v>
      </c>
      <c r="E73" s="46"/>
      <c r="F73" s="79"/>
      <c r="G73" s="79"/>
      <c r="H73" s="79"/>
      <c r="I73" s="79"/>
      <c r="J73" s="166"/>
      <c r="K73" s="149"/>
      <c r="L73" s="149"/>
      <c r="M73" s="149"/>
      <c r="N73" s="149"/>
      <c r="O73" s="149"/>
      <c r="P73" s="149"/>
      <c r="Q73" s="149"/>
      <c r="R73" s="149"/>
      <c r="S73" s="149"/>
      <c r="T73" s="45">
        <f>SUM(E73:S73)</f>
        <v>0</v>
      </c>
      <c r="W73" s="89"/>
      <c r="X73" s="89"/>
      <c r="Y73" s="89"/>
      <c r="Z73" s="89"/>
      <c r="AA73" s="89"/>
      <c r="AB73" s="89"/>
      <c r="AC73" s="89"/>
      <c r="AD73" s="89"/>
    </row>
    <row r="74" spans="2:30" ht="4.5" customHeight="1" outlineLevel="1">
      <c r="D74" s="2"/>
      <c r="E74" s="44"/>
      <c r="F74" s="44"/>
      <c r="G74" s="62"/>
      <c r="H74" s="44"/>
      <c r="I74" s="62"/>
      <c r="J74" s="161"/>
      <c r="K74" s="177"/>
      <c r="L74" s="177"/>
      <c r="M74" s="177"/>
      <c r="N74" s="177"/>
      <c r="O74" s="177"/>
      <c r="P74" s="177"/>
      <c r="Q74" s="177"/>
      <c r="R74" s="177"/>
      <c r="S74" s="177"/>
      <c r="T74" s="45"/>
      <c r="W74" s="89"/>
      <c r="X74" s="89"/>
      <c r="Y74" s="89"/>
      <c r="Z74" s="89"/>
      <c r="AA74" s="89"/>
      <c r="AB74" s="89"/>
      <c r="AC74" s="89"/>
      <c r="AD74" s="89"/>
    </row>
    <row r="75" spans="2:30" ht="17.25" customHeight="1" outlineLevel="1">
      <c r="B75" s="14" t="s">
        <v>17</v>
      </c>
      <c r="C75" s="14"/>
      <c r="D75" s="9" t="s">
        <v>101</v>
      </c>
      <c r="E75" s="46"/>
      <c r="F75" s="46"/>
      <c r="G75" s="46"/>
      <c r="H75" s="46"/>
      <c r="I75" s="46"/>
      <c r="J75" s="164"/>
      <c r="K75" s="149"/>
      <c r="L75" s="149"/>
      <c r="M75" s="149"/>
      <c r="N75" s="149"/>
      <c r="O75" s="149"/>
      <c r="P75" s="149"/>
      <c r="Q75" s="149"/>
      <c r="R75" s="149"/>
      <c r="S75" s="149"/>
      <c r="T75" s="45">
        <f>SUM(E75:S75)</f>
        <v>0</v>
      </c>
      <c r="W75" s="89"/>
      <c r="X75" s="89"/>
      <c r="Y75" s="89"/>
      <c r="Z75" s="89"/>
      <c r="AA75" s="89"/>
      <c r="AB75" s="89"/>
      <c r="AC75" s="89"/>
      <c r="AD75" s="89"/>
    </row>
    <row r="76" spans="2:30" ht="4.5" customHeight="1" outlineLevel="1">
      <c r="D76" s="2"/>
      <c r="E76" s="44"/>
      <c r="F76" s="44"/>
      <c r="G76" s="62"/>
      <c r="H76" s="44"/>
      <c r="I76" s="62"/>
      <c r="J76" s="161"/>
      <c r="K76" s="177"/>
      <c r="L76" s="177"/>
      <c r="M76" s="177"/>
      <c r="N76" s="177"/>
      <c r="O76" s="177"/>
      <c r="P76" s="177"/>
      <c r="Q76" s="177"/>
      <c r="R76" s="177"/>
      <c r="S76" s="177"/>
      <c r="T76" s="45"/>
      <c r="W76" s="89"/>
      <c r="X76" s="89"/>
      <c r="Y76" s="89"/>
      <c r="Z76" s="89"/>
      <c r="AA76" s="89"/>
      <c r="AB76" s="89"/>
      <c r="AC76" s="89"/>
      <c r="AD76" s="89"/>
    </row>
    <row r="77" spans="2:30" ht="17.25" customHeight="1" outlineLevel="1">
      <c r="B77" s="20" t="s">
        <v>93</v>
      </c>
      <c r="C77" s="20"/>
      <c r="D77" s="9" t="s">
        <v>101</v>
      </c>
      <c r="E77" s="46"/>
      <c r="F77" s="79"/>
      <c r="G77" s="79"/>
      <c r="H77" s="46"/>
      <c r="I77" s="46"/>
      <c r="J77" s="164"/>
      <c r="K77" s="149"/>
      <c r="L77" s="149"/>
      <c r="M77" s="149"/>
      <c r="N77" s="149"/>
      <c r="O77" s="149"/>
      <c r="P77" s="149"/>
      <c r="Q77" s="149"/>
      <c r="R77" s="149"/>
      <c r="S77" s="149"/>
      <c r="T77" s="45">
        <f>SUM(E77:S77)</f>
        <v>0</v>
      </c>
      <c r="W77" s="89"/>
      <c r="X77" s="89"/>
      <c r="Y77" s="89"/>
      <c r="Z77" s="89"/>
      <c r="AA77" s="89"/>
      <c r="AB77" s="89"/>
      <c r="AC77" s="89"/>
      <c r="AD77" s="89"/>
    </row>
    <row r="78" spans="2:30" ht="4.5" customHeight="1" outlineLevel="1">
      <c r="D78" s="2"/>
      <c r="E78" s="44"/>
      <c r="F78" s="44"/>
      <c r="G78" s="62"/>
      <c r="H78" s="44"/>
      <c r="I78" s="62"/>
      <c r="J78" s="161"/>
      <c r="K78" s="177"/>
      <c r="L78" s="177"/>
      <c r="M78" s="177"/>
      <c r="N78" s="177"/>
      <c r="O78" s="177"/>
      <c r="P78" s="177"/>
      <c r="Q78" s="177"/>
      <c r="R78" s="177"/>
      <c r="S78" s="177"/>
      <c r="T78" s="45"/>
      <c r="W78" s="89"/>
      <c r="X78" s="89"/>
      <c r="Y78" s="89"/>
      <c r="Z78" s="89"/>
      <c r="AA78" s="89"/>
      <c r="AB78" s="89"/>
      <c r="AC78" s="89"/>
      <c r="AD78" s="89"/>
    </row>
    <row r="79" spans="2:30" ht="17.25" customHeight="1" outlineLevel="1">
      <c r="B79" s="14" t="s">
        <v>9</v>
      </c>
      <c r="C79" s="14"/>
      <c r="D79" s="9" t="s">
        <v>101</v>
      </c>
      <c r="E79" s="46"/>
      <c r="F79" s="46"/>
      <c r="G79" s="46"/>
      <c r="H79" s="46"/>
      <c r="I79" s="46"/>
      <c r="J79" s="164"/>
      <c r="K79" s="150"/>
      <c r="L79" s="150"/>
      <c r="M79" s="150"/>
      <c r="N79" s="150"/>
      <c r="O79" s="150"/>
      <c r="P79" s="150"/>
      <c r="Q79" s="150"/>
      <c r="R79" s="150"/>
      <c r="S79" s="150"/>
      <c r="T79" s="45">
        <f>SUM(E79:S79)</f>
        <v>0</v>
      </c>
      <c r="W79" s="89"/>
      <c r="X79" s="89"/>
      <c r="Y79" s="89"/>
      <c r="Z79" s="89"/>
      <c r="AA79" s="89"/>
      <c r="AB79" s="89"/>
      <c r="AC79" s="89"/>
      <c r="AD79" s="89"/>
    </row>
    <row r="80" spans="2:30" ht="4.5" customHeight="1" outlineLevel="1">
      <c r="D80" s="2"/>
      <c r="E80" s="44"/>
      <c r="F80" s="44"/>
      <c r="G80" s="62"/>
      <c r="H80" s="44"/>
      <c r="I80" s="62"/>
      <c r="J80" s="161"/>
      <c r="K80" s="177"/>
      <c r="L80" s="177"/>
      <c r="M80" s="177"/>
      <c r="N80" s="177"/>
      <c r="O80" s="177"/>
      <c r="P80" s="177"/>
      <c r="Q80" s="177"/>
      <c r="R80" s="177"/>
      <c r="S80" s="177"/>
      <c r="T80" s="45"/>
      <c r="W80" s="89"/>
      <c r="X80" s="89"/>
      <c r="Y80" s="89"/>
      <c r="Z80" s="89"/>
      <c r="AA80" s="89"/>
      <c r="AB80" s="89"/>
      <c r="AC80" s="89"/>
      <c r="AD80" s="89"/>
    </row>
    <row r="81" spans="2:30" ht="17.25" customHeight="1" outlineLevel="1">
      <c r="B81" s="20" t="s">
        <v>94</v>
      </c>
      <c r="C81" s="20"/>
      <c r="D81" s="9" t="s">
        <v>101</v>
      </c>
      <c r="E81" s="46"/>
      <c r="F81" s="46"/>
      <c r="G81" s="46"/>
      <c r="H81" s="46"/>
      <c r="I81" s="46"/>
      <c r="J81" s="164"/>
      <c r="K81" s="152"/>
      <c r="L81" s="152"/>
      <c r="M81" s="152"/>
      <c r="N81" s="152"/>
      <c r="O81" s="152"/>
      <c r="P81" s="152"/>
      <c r="Q81" s="152"/>
      <c r="R81" s="152"/>
      <c r="S81" s="152"/>
      <c r="T81" s="45">
        <f>SUM(E81:S81)</f>
        <v>0</v>
      </c>
      <c r="W81" s="89"/>
      <c r="X81" s="89"/>
      <c r="Y81" s="89"/>
      <c r="Z81" s="89"/>
      <c r="AA81" s="89"/>
      <c r="AB81" s="89"/>
      <c r="AC81" s="89"/>
      <c r="AD81" s="89"/>
    </row>
    <row r="82" spans="2:30" ht="4.5" customHeight="1" outlineLevel="1">
      <c r="D82" s="2"/>
      <c r="E82" s="44"/>
      <c r="F82" s="44"/>
      <c r="G82" s="62"/>
      <c r="H82" s="44"/>
      <c r="I82" s="62"/>
      <c r="J82" s="161"/>
      <c r="K82" s="177"/>
      <c r="L82" s="177"/>
      <c r="M82" s="177"/>
      <c r="N82" s="177"/>
      <c r="O82" s="177"/>
      <c r="P82" s="177"/>
      <c r="Q82" s="177"/>
      <c r="R82" s="177"/>
      <c r="S82" s="177"/>
      <c r="T82" s="45"/>
      <c r="W82" s="89"/>
      <c r="X82" s="89"/>
      <c r="Y82" s="89"/>
      <c r="Z82" s="89"/>
      <c r="AA82" s="89"/>
      <c r="AB82" s="89"/>
      <c r="AC82" s="89"/>
      <c r="AD82" s="89"/>
    </row>
    <row r="83" spans="2:30" ht="17.25" customHeight="1" outlineLevel="1">
      <c r="B83" s="20" t="s">
        <v>95</v>
      </c>
      <c r="C83" s="20"/>
      <c r="D83" s="9" t="s">
        <v>101</v>
      </c>
      <c r="E83" s="46"/>
      <c r="F83" s="46"/>
      <c r="G83" s="46"/>
      <c r="H83" s="46"/>
      <c r="I83" s="46"/>
      <c r="J83" s="164"/>
      <c r="K83" s="149"/>
      <c r="L83" s="149"/>
      <c r="M83" s="149"/>
      <c r="N83" s="149"/>
      <c r="O83" s="149"/>
      <c r="P83" s="149"/>
      <c r="Q83" s="149"/>
      <c r="R83" s="149"/>
      <c r="S83" s="149"/>
      <c r="T83" s="45">
        <f>SUM(E83:S83)</f>
        <v>0</v>
      </c>
      <c r="W83" s="89"/>
      <c r="X83" s="89"/>
      <c r="Y83" s="89"/>
      <c r="Z83" s="89"/>
      <c r="AA83" s="89"/>
      <c r="AB83" s="89"/>
      <c r="AC83" s="89"/>
      <c r="AD83" s="89"/>
    </row>
    <row r="84" spans="2:30" ht="4.5" customHeight="1" outlineLevel="1">
      <c r="D84" s="2"/>
      <c r="E84" s="44"/>
      <c r="F84" s="44"/>
      <c r="G84" s="62"/>
      <c r="H84" s="44"/>
      <c r="I84" s="62"/>
      <c r="J84" s="161"/>
      <c r="K84" s="177"/>
      <c r="L84" s="177"/>
      <c r="M84" s="177"/>
      <c r="N84" s="177"/>
      <c r="O84" s="177"/>
      <c r="P84" s="177"/>
      <c r="Q84" s="177"/>
      <c r="R84" s="177"/>
      <c r="S84" s="177"/>
      <c r="T84" s="45"/>
      <c r="W84" s="89"/>
      <c r="X84" s="89"/>
      <c r="Y84" s="89"/>
      <c r="Z84" s="89"/>
      <c r="AA84" s="89"/>
      <c r="AB84" s="89"/>
      <c r="AC84" s="89"/>
      <c r="AD84" s="89"/>
    </row>
    <row r="85" spans="2:30" ht="17.25" customHeight="1" outlineLevel="1">
      <c r="B85" s="20" t="s">
        <v>96</v>
      </c>
      <c r="C85" s="20"/>
      <c r="D85" s="9" t="s">
        <v>101</v>
      </c>
      <c r="E85" s="46"/>
      <c r="F85" s="46"/>
      <c r="G85" s="46"/>
      <c r="H85" s="46"/>
      <c r="I85" s="46"/>
      <c r="J85" s="164"/>
      <c r="K85" s="149"/>
      <c r="L85" s="149"/>
      <c r="M85" s="149"/>
      <c r="N85" s="149"/>
      <c r="O85" s="149"/>
      <c r="P85" s="149"/>
      <c r="Q85" s="149"/>
      <c r="R85" s="149"/>
      <c r="S85" s="149"/>
      <c r="T85" s="45">
        <f>SUM(E85:S85)</f>
        <v>0</v>
      </c>
      <c r="W85" s="89"/>
      <c r="X85" s="89"/>
      <c r="Y85" s="89"/>
      <c r="Z85" s="89"/>
      <c r="AA85" s="89"/>
      <c r="AB85" s="89"/>
      <c r="AC85" s="89"/>
      <c r="AD85" s="89"/>
    </row>
    <row r="86" spans="2:30" ht="4.5" customHeight="1" outlineLevel="1">
      <c r="D86" s="2"/>
      <c r="E86" s="44"/>
      <c r="F86" s="44"/>
      <c r="G86" s="62"/>
      <c r="H86" s="44"/>
      <c r="I86" s="62"/>
      <c r="J86" s="161"/>
      <c r="K86" s="44"/>
      <c r="L86" s="44"/>
      <c r="M86" s="44"/>
      <c r="N86" s="44"/>
      <c r="O86" s="44"/>
      <c r="P86" s="44"/>
      <c r="Q86" s="44"/>
      <c r="R86" s="44"/>
      <c r="S86" s="44"/>
      <c r="T86" s="45"/>
      <c r="W86" s="89"/>
      <c r="X86" s="89"/>
      <c r="Y86" s="89"/>
      <c r="Z86" s="89"/>
      <c r="AA86" s="89"/>
      <c r="AB86" s="89"/>
      <c r="AC86" s="89"/>
      <c r="AD86" s="89"/>
    </row>
    <row r="87" spans="2:30" ht="17.25" customHeight="1">
      <c r="B87" s="20" t="s">
        <v>97</v>
      </c>
      <c r="C87" s="20"/>
      <c r="D87" s="9" t="s">
        <v>101</v>
      </c>
      <c r="E87" s="46"/>
      <c r="F87" s="46"/>
      <c r="G87" s="46"/>
      <c r="H87" s="46"/>
      <c r="I87" s="46"/>
      <c r="J87" s="164"/>
      <c r="K87" s="46"/>
      <c r="L87" s="46"/>
      <c r="M87" s="46"/>
      <c r="N87" s="46"/>
      <c r="O87" s="46"/>
      <c r="P87" s="46"/>
      <c r="Q87" s="46"/>
      <c r="R87" s="46"/>
      <c r="S87" s="46"/>
      <c r="T87" s="45">
        <f>SUM(E87:S87)</f>
        <v>0</v>
      </c>
      <c r="W87" s="89"/>
      <c r="X87" s="89"/>
      <c r="Y87" s="89"/>
      <c r="Z87" s="89"/>
      <c r="AA87" s="89"/>
      <c r="AB87" s="89"/>
      <c r="AC87" s="89"/>
      <c r="AD87" s="89"/>
    </row>
    <row r="88" spans="2:30" ht="17.25" customHeight="1" outlineLevel="1">
      <c r="D88" s="2"/>
      <c r="E88" s="44"/>
      <c r="F88" s="44"/>
      <c r="G88" s="62"/>
      <c r="H88" s="44"/>
      <c r="I88" s="62"/>
      <c r="J88" s="196"/>
      <c r="K88" s="44"/>
      <c r="L88" s="44"/>
      <c r="M88" s="44"/>
      <c r="N88" s="44"/>
      <c r="O88" s="44"/>
      <c r="P88" s="44"/>
      <c r="Q88" s="44"/>
      <c r="R88" s="44"/>
      <c r="S88" s="44"/>
      <c r="T88" s="44"/>
      <c r="W88" s="89"/>
      <c r="X88" s="89"/>
      <c r="Y88" s="89"/>
      <c r="Z88" s="89"/>
      <c r="AA88" s="89"/>
      <c r="AB88" s="89"/>
      <c r="AC88" s="89"/>
      <c r="AD88" s="89"/>
    </row>
    <row r="89" spans="2:30" ht="15" customHeight="1" outlineLevel="1">
      <c r="D89" s="2"/>
      <c r="E89" s="47"/>
      <c r="F89" s="47"/>
      <c r="G89" s="63"/>
      <c r="H89" s="47"/>
      <c r="I89" s="63"/>
      <c r="J89" s="197"/>
      <c r="K89" s="47"/>
      <c r="L89" s="47"/>
      <c r="M89" s="47"/>
      <c r="N89" s="47"/>
      <c r="O89" s="47"/>
      <c r="P89" s="47"/>
      <c r="Q89" s="47"/>
      <c r="R89" s="47"/>
      <c r="S89" s="47"/>
      <c r="T89" s="44"/>
      <c r="W89" s="89"/>
      <c r="X89" s="89"/>
      <c r="Y89" s="89"/>
      <c r="Z89" s="89"/>
      <c r="AA89" s="89"/>
      <c r="AB89" s="89"/>
      <c r="AC89" s="89"/>
      <c r="AD89" s="89"/>
    </row>
    <row r="90" spans="2:30" ht="17.25" customHeight="1">
      <c r="B90" s="8" t="s">
        <v>39</v>
      </c>
      <c r="C90" s="8"/>
      <c r="D90" s="7" t="s">
        <v>101</v>
      </c>
      <c r="E90" s="6">
        <f>SUM(E11,E15,E19,E21,E23,E25,E27,E31,E35,E39,E41,E43,E45,E47,E51,E55,E59,E61,E63,E65,E67,E71,E75,E79,E81,E83,E85,E87)</f>
        <v>0</v>
      </c>
      <c r="F90" s="6">
        <f t="shared" ref="F90:S90" si="0">SUM(F11,F15,F19,F21,F23,F25,F27,F31,F35,F39,F41,F43,F45,F47,F51,F55,F59,F61,F63,F65,F67,F71,F75,F79,F81,F83,F85,F87)</f>
        <v>0</v>
      </c>
      <c r="G90" s="6">
        <f>SUM(G11,G15,G19,G21,G23,G25,G27,G31,G35,G39,G41,G43,G45,G47,G51,G55,G59,G61,G63,G65,G67,G71,G75,G79,G81,G83,G85,G87)</f>
        <v>0</v>
      </c>
      <c r="H90" s="6">
        <f t="shared" si="0"/>
        <v>0</v>
      </c>
      <c r="I90" s="6">
        <f t="shared" si="0"/>
        <v>0</v>
      </c>
      <c r="J90" s="170">
        <f t="shared" si="0"/>
        <v>0</v>
      </c>
      <c r="K90" s="159">
        <f t="shared" si="0"/>
        <v>0</v>
      </c>
      <c r="L90" s="6">
        <f t="shared" si="0"/>
        <v>0</v>
      </c>
      <c r="M90" s="6">
        <f t="shared" si="0"/>
        <v>0</v>
      </c>
      <c r="N90" s="6">
        <f t="shared" si="0"/>
        <v>0</v>
      </c>
      <c r="O90" s="6">
        <f t="shared" si="0"/>
        <v>0</v>
      </c>
      <c r="P90" s="6">
        <f t="shared" si="0"/>
        <v>0</v>
      </c>
      <c r="Q90" s="6">
        <f t="shared" si="0"/>
        <v>0</v>
      </c>
      <c r="R90" s="6">
        <f t="shared" si="0"/>
        <v>0</v>
      </c>
      <c r="S90" s="6">
        <f t="shared" si="0"/>
        <v>0</v>
      </c>
      <c r="T90" s="45">
        <f t="shared" ref="T90:T95" si="1">SUM(E90:S90)</f>
        <v>0</v>
      </c>
      <c r="W90" s="89"/>
      <c r="X90" s="89"/>
      <c r="Y90" s="89"/>
      <c r="Z90" s="89"/>
      <c r="AA90" s="89"/>
      <c r="AB90" s="89"/>
      <c r="AC90" s="89"/>
      <c r="AD90" s="89"/>
    </row>
    <row r="91" spans="2:30" s="111" customFormat="1" ht="17.25" customHeight="1">
      <c r="B91" s="37" t="s">
        <v>35</v>
      </c>
      <c r="C91" s="37"/>
      <c r="D91" s="38" t="s">
        <v>101</v>
      </c>
      <c r="E91" s="6">
        <f t="shared" ref="E91:N91" si="2">E92+E93</f>
        <v>0</v>
      </c>
      <c r="F91" s="6">
        <f t="shared" si="2"/>
        <v>0</v>
      </c>
      <c r="G91" s="6">
        <f t="shared" si="2"/>
        <v>0</v>
      </c>
      <c r="H91" s="6">
        <f t="shared" si="2"/>
        <v>0</v>
      </c>
      <c r="I91" s="6">
        <f t="shared" si="2"/>
        <v>0</v>
      </c>
      <c r="J91" s="170">
        <f t="shared" si="2"/>
        <v>0</v>
      </c>
      <c r="K91" s="159">
        <f t="shared" si="2"/>
        <v>0</v>
      </c>
      <c r="L91" s="6">
        <f t="shared" si="2"/>
        <v>0</v>
      </c>
      <c r="M91" s="6">
        <f t="shared" si="2"/>
        <v>0</v>
      </c>
      <c r="N91" s="6">
        <f t="shared" si="2"/>
        <v>0</v>
      </c>
      <c r="O91" s="6">
        <f>O92+O93</f>
        <v>0</v>
      </c>
      <c r="P91" s="6">
        <f>P92+P93</f>
        <v>0</v>
      </c>
      <c r="Q91" s="6">
        <f>Q92+Q93</f>
        <v>0</v>
      </c>
      <c r="R91" s="6">
        <f>R92+R93</f>
        <v>0</v>
      </c>
      <c r="S91" s="6">
        <f>S92+S93</f>
        <v>0</v>
      </c>
      <c r="T91" s="45">
        <f t="shared" si="1"/>
        <v>0</v>
      </c>
      <c r="V91" s="112"/>
      <c r="W91" s="113"/>
      <c r="X91" s="113"/>
      <c r="Y91" s="113"/>
      <c r="Z91" s="113"/>
      <c r="AA91" s="113"/>
      <c r="AB91" s="113"/>
      <c r="AC91" s="113"/>
      <c r="AD91" s="113"/>
    </row>
    <row r="92" spans="2:30" s="111" customFormat="1" ht="17.25" customHeight="1">
      <c r="B92" s="39" t="s">
        <v>10</v>
      </c>
      <c r="C92" s="40"/>
      <c r="D92" s="38" t="s">
        <v>101</v>
      </c>
      <c r="E92" s="6">
        <f t="shared" ref="E92:N92" si="3">E11+E15+E19+E21+E23+E25+E27</f>
        <v>0</v>
      </c>
      <c r="F92" s="6">
        <f t="shared" si="3"/>
        <v>0</v>
      </c>
      <c r="G92" s="6">
        <f t="shared" si="3"/>
        <v>0</v>
      </c>
      <c r="H92" s="6">
        <f t="shared" si="3"/>
        <v>0</v>
      </c>
      <c r="I92" s="6">
        <f t="shared" si="3"/>
        <v>0</v>
      </c>
      <c r="J92" s="170">
        <f t="shared" si="3"/>
        <v>0</v>
      </c>
      <c r="K92" s="159">
        <f t="shared" si="3"/>
        <v>0</v>
      </c>
      <c r="L92" s="6">
        <f t="shared" si="3"/>
        <v>0</v>
      </c>
      <c r="M92" s="6">
        <f t="shared" si="3"/>
        <v>0</v>
      </c>
      <c r="N92" s="6">
        <f t="shared" si="3"/>
        <v>0</v>
      </c>
      <c r="O92" s="6">
        <f>O11+O15+O19+O21+O23+O25+O27</f>
        <v>0</v>
      </c>
      <c r="P92" s="6">
        <f>P11+P15+P19+P21+P23+P25+P27</f>
        <v>0</v>
      </c>
      <c r="Q92" s="6">
        <f>Q11+Q15+Q19+Q21+Q23+Q25+Q27</f>
        <v>0</v>
      </c>
      <c r="R92" s="6">
        <f>R11+R15+R19+R21+R23+R25+R27</f>
        <v>0</v>
      </c>
      <c r="S92" s="6">
        <f>S11+S15+S19+S21+S23+S25+S27</f>
        <v>0</v>
      </c>
      <c r="T92" s="45">
        <f t="shared" si="1"/>
        <v>0</v>
      </c>
      <c r="V92" s="112"/>
      <c r="W92" s="113"/>
      <c r="X92" s="113"/>
      <c r="Y92" s="113"/>
      <c r="Z92" s="113"/>
      <c r="AA92" s="113"/>
      <c r="AB92" s="113"/>
      <c r="AC92" s="113"/>
      <c r="AD92" s="113"/>
    </row>
    <row r="93" spans="2:30" s="111" customFormat="1" ht="17.25" customHeight="1">
      <c r="B93" s="29" t="s">
        <v>11</v>
      </c>
      <c r="C93" s="40"/>
      <c r="D93" s="38" t="s">
        <v>101</v>
      </c>
      <c r="E93" s="6">
        <f t="shared" ref="E93:N94" si="4">E31+E35+E39+E41+E43+E45+E47</f>
        <v>0</v>
      </c>
      <c r="F93" s="6">
        <f>F31+F35+F39+F41+F43+F45+F47</f>
        <v>0</v>
      </c>
      <c r="G93" s="6">
        <f t="shared" si="4"/>
        <v>0</v>
      </c>
      <c r="H93" s="6">
        <f t="shared" si="4"/>
        <v>0</v>
      </c>
      <c r="I93" s="6">
        <f t="shared" si="4"/>
        <v>0</v>
      </c>
      <c r="J93" s="170">
        <f t="shared" si="4"/>
        <v>0</v>
      </c>
      <c r="K93" s="159">
        <f t="shared" si="4"/>
        <v>0</v>
      </c>
      <c r="L93" s="6">
        <f t="shared" si="4"/>
        <v>0</v>
      </c>
      <c r="M93" s="6">
        <f t="shared" si="4"/>
        <v>0</v>
      </c>
      <c r="N93" s="6">
        <f t="shared" si="4"/>
        <v>0</v>
      </c>
      <c r="O93" s="6">
        <f>O31+O35+O39+O41+O43+O45+O47</f>
        <v>0</v>
      </c>
      <c r="P93" s="6">
        <f>P31+P35+P39+P41+P43+P45+P47</f>
        <v>0</v>
      </c>
      <c r="Q93" s="6">
        <f>Q31+Q35+Q39+Q41+Q43+Q45+Q47</f>
        <v>0</v>
      </c>
      <c r="R93" s="6">
        <f>R31+R35+R39+R41+R43+R45+R47</f>
        <v>0</v>
      </c>
      <c r="S93" s="6">
        <f>S31+S35+S39+S41+S43+S45+S47</f>
        <v>0</v>
      </c>
      <c r="T93" s="45">
        <f t="shared" si="1"/>
        <v>0</v>
      </c>
      <c r="V93" s="112"/>
      <c r="W93" s="113"/>
      <c r="X93" s="113"/>
      <c r="Y93" s="113"/>
      <c r="Z93" s="113"/>
      <c r="AA93" s="113"/>
      <c r="AB93" s="113"/>
      <c r="AC93" s="113"/>
      <c r="AD93" s="113"/>
    </row>
    <row r="94" spans="2:30" ht="17.100000000000001" customHeight="1">
      <c r="B94" s="8" t="s">
        <v>5</v>
      </c>
      <c r="C94" s="8"/>
      <c r="D94" s="7" t="s">
        <v>101</v>
      </c>
      <c r="E94" s="188">
        <f t="shared" si="4"/>
        <v>0</v>
      </c>
      <c r="F94" s="188">
        <f>F32+F36+F40+F42+F44+F46+F48</f>
        <v>0</v>
      </c>
      <c r="G94" s="188">
        <f t="shared" si="4"/>
        <v>0</v>
      </c>
      <c r="H94" s="188">
        <f t="shared" si="4"/>
        <v>0</v>
      </c>
      <c r="I94" s="189">
        <f t="shared" ref="I94:S94" si="5">I97*0.05</f>
        <v>0</v>
      </c>
      <c r="J94" s="190">
        <f t="shared" si="5"/>
        <v>0</v>
      </c>
      <c r="K94" s="191">
        <f t="shared" si="5"/>
        <v>0</v>
      </c>
      <c r="L94" s="189">
        <f t="shared" si="5"/>
        <v>0</v>
      </c>
      <c r="M94" s="189">
        <f t="shared" si="5"/>
        <v>0</v>
      </c>
      <c r="N94" s="189">
        <f t="shared" si="5"/>
        <v>0</v>
      </c>
      <c r="O94" s="189">
        <f t="shared" si="5"/>
        <v>0</v>
      </c>
      <c r="P94" s="189">
        <f t="shared" si="5"/>
        <v>0</v>
      </c>
      <c r="Q94" s="189">
        <f t="shared" si="5"/>
        <v>0</v>
      </c>
      <c r="R94" s="189">
        <f t="shared" si="5"/>
        <v>0</v>
      </c>
      <c r="S94" s="189">
        <f t="shared" si="5"/>
        <v>0</v>
      </c>
      <c r="T94" s="45">
        <f t="shared" si="1"/>
        <v>0</v>
      </c>
      <c r="W94" s="89"/>
      <c r="X94" s="89"/>
      <c r="Y94" s="89"/>
      <c r="Z94" s="89"/>
      <c r="AA94" s="89"/>
      <c r="AB94" s="89"/>
      <c r="AC94" s="89"/>
      <c r="AD94" s="89"/>
    </row>
    <row r="95" spans="2:30" s="111" customFormat="1" ht="17.25" customHeight="1">
      <c r="B95" s="41" t="s">
        <v>29</v>
      </c>
      <c r="C95" s="42"/>
      <c r="D95" s="43" t="s">
        <v>101</v>
      </c>
      <c r="E95" s="71">
        <f t="shared" ref="E95:N95" si="6">SUM(E90,E94)</f>
        <v>0</v>
      </c>
      <c r="F95" s="71">
        <f t="shared" si="6"/>
        <v>0</v>
      </c>
      <c r="G95" s="71">
        <f t="shared" si="6"/>
        <v>0</v>
      </c>
      <c r="H95" s="72">
        <f>SUM(H90,H94)</f>
        <v>0</v>
      </c>
      <c r="I95" s="71">
        <f t="shared" si="6"/>
        <v>0</v>
      </c>
      <c r="J95" s="174">
        <f t="shared" si="6"/>
        <v>0</v>
      </c>
      <c r="K95" s="72">
        <f t="shared" si="6"/>
        <v>0</v>
      </c>
      <c r="L95" s="71">
        <f t="shared" si="6"/>
        <v>0</v>
      </c>
      <c r="M95" s="71">
        <f t="shared" si="6"/>
        <v>0</v>
      </c>
      <c r="N95" s="71">
        <f t="shared" si="6"/>
        <v>0</v>
      </c>
      <c r="O95" s="71">
        <f>SUM(O90,O94)</f>
        <v>0</v>
      </c>
      <c r="P95" s="71">
        <f>SUM(P90,P94)</f>
        <v>0</v>
      </c>
      <c r="Q95" s="71">
        <f>SUM(Q90,Q94)</f>
        <v>0</v>
      </c>
      <c r="R95" s="71">
        <f>SUM(R90,R94)</f>
        <v>0</v>
      </c>
      <c r="S95" s="71">
        <f>SUM(S90,S94)</f>
        <v>0</v>
      </c>
      <c r="T95" s="45">
        <f t="shared" si="1"/>
        <v>0</v>
      </c>
      <c r="W95" s="113"/>
      <c r="X95" s="113"/>
      <c r="Y95" s="113"/>
      <c r="Z95" s="113"/>
      <c r="AA95" s="113"/>
      <c r="AB95" s="113"/>
      <c r="AC95" s="113"/>
      <c r="AD95" s="113"/>
    </row>
    <row r="96" spans="2:30" ht="25.5" customHeight="1">
      <c r="D96" s="2"/>
      <c r="E96" s="44"/>
      <c r="F96" s="44"/>
      <c r="G96" s="62"/>
      <c r="H96" s="44"/>
      <c r="I96" s="62"/>
      <c r="J96" s="198"/>
      <c r="K96" s="44"/>
      <c r="L96" s="44"/>
      <c r="M96" s="44"/>
      <c r="N96" s="44"/>
      <c r="O96" s="44"/>
      <c r="P96" s="44"/>
      <c r="Q96" s="44"/>
      <c r="R96" s="44"/>
      <c r="S96" s="44"/>
      <c r="T96" s="44"/>
      <c r="W96" s="89"/>
      <c r="X96" s="89"/>
      <c r="Y96" s="89"/>
      <c r="Z96" s="89"/>
      <c r="AA96" s="89"/>
      <c r="AB96" s="89"/>
      <c r="AC96" s="89"/>
      <c r="AD96" s="89"/>
    </row>
    <row r="97" spans="2:30" ht="17.25" customHeight="1">
      <c r="B97" s="76" t="s">
        <v>19</v>
      </c>
      <c r="C97" s="67"/>
      <c r="D97" s="68" t="s">
        <v>101</v>
      </c>
      <c r="E97" s="73">
        <f t="shared" ref="E97:S97" si="7">E98*E99</f>
        <v>0</v>
      </c>
      <c r="F97" s="73">
        <f t="shared" si="7"/>
        <v>0</v>
      </c>
      <c r="G97" s="73">
        <f t="shared" si="7"/>
        <v>0</v>
      </c>
      <c r="H97" s="73">
        <f t="shared" si="7"/>
        <v>0</v>
      </c>
      <c r="I97" s="144">
        <f t="shared" si="7"/>
        <v>0</v>
      </c>
      <c r="J97" s="175">
        <f t="shared" si="7"/>
        <v>0</v>
      </c>
      <c r="K97" s="160">
        <f t="shared" si="7"/>
        <v>0</v>
      </c>
      <c r="L97" s="144">
        <f t="shared" si="7"/>
        <v>0</v>
      </c>
      <c r="M97" s="144">
        <f t="shared" si="7"/>
        <v>0</v>
      </c>
      <c r="N97" s="144">
        <f t="shared" si="7"/>
        <v>0</v>
      </c>
      <c r="O97" s="144">
        <f t="shared" si="7"/>
        <v>0</v>
      </c>
      <c r="P97" s="144">
        <f t="shared" si="7"/>
        <v>0</v>
      </c>
      <c r="Q97" s="144">
        <f t="shared" si="7"/>
        <v>0</v>
      </c>
      <c r="R97" s="144">
        <f t="shared" si="7"/>
        <v>0</v>
      </c>
      <c r="S97" s="144">
        <f t="shared" si="7"/>
        <v>0</v>
      </c>
      <c r="T97" s="45">
        <f>SUM(E97:S97)</f>
        <v>0</v>
      </c>
      <c r="W97" s="89"/>
      <c r="X97" s="89"/>
      <c r="Y97" s="89"/>
      <c r="Z97" s="89"/>
      <c r="AA97" s="89"/>
      <c r="AB97" s="89"/>
      <c r="AC97" s="89"/>
      <c r="AD97" s="89"/>
    </row>
    <row r="98" spans="2:30" ht="17.25" customHeight="1">
      <c r="B98" s="114" t="s">
        <v>58</v>
      </c>
      <c r="C98" s="67"/>
      <c r="D98" s="68" t="s">
        <v>61</v>
      </c>
      <c r="E98" s="75"/>
      <c r="F98" s="73"/>
      <c r="G98" s="73"/>
      <c r="H98" s="73"/>
      <c r="I98" s="142"/>
      <c r="J98" s="176"/>
      <c r="K98" s="142"/>
      <c r="L98" s="142"/>
      <c r="M98" s="142"/>
      <c r="N98" s="142"/>
      <c r="O98" s="142"/>
      <c r="P98" s="142"/>
      <c r="Q98" s="143"/>
      <c r="R98" s="75"/>
      <c r="S98" s="75"/>
      <c r="T98" s="45">
        <f>SUM(E98:S98)</f>
        <v>0</v>
      </c>
      <c r="W98" s="89"/>
      <c r="X98" s="89"/>
      <c r="Y98" s="89"/>
      <c r="Z98" s="89"/>
      <c r="AA98" s="89"/>
      <c r="AB98" s="89"/>
      <c r="AC98" s="89"/>
      <c r="AD98" s="89"/>
    </row>
    <row r="99" spans="2:30" ht="17.25" customHeight="1">
      <c r="B99" s="114" t="s">
        <v>59</v>
      </c>
      <c r="C99" s="67"/>
      <c r="D99" s="68" t="s">
        <v>102</v>
      </c>
      <c r="E99" s="69"/>
      <c r="F99" s="69"/>
      <c r="G99" s="69"/>
      <c r="H99" s="75"/>
      <c r="I99" s="75"/>
      <c r="J99" s="176"/>
      <c r="K99" s="142"/>
      <c r="L99" s="75"/>
      <c r="M99" s="75"/>
      <c r="N99" s="75"/>
      <c r="O99" s="75"/>
      <c r="P99" s="75"/>
      <c r="Q99" s="75"/>
      <c r="R99" s="75"/>
      <c r="S99" s="75"/>
      <c r="T99" s="45"/>
      <c r="W99" s="89"/>
      <c r="X99" s="89"/>
      <c r="Y99" s="89"/>
      <c r="Z99" s="89"/>
      <c r="AA99" s="89"/>
      <c r="AB99" s="89"/>
      <c r="AC99" s="89"/>
      <c r="AD99" s="89"/>
    </row>
    <row r="100" spans="2:30" ht="20.25" customHeight="1">
      <c r="D100" s="2"/>
      <c r="E100" s="44"/>
      <c r="F100" s="44"/>
      <c r="G100" s="62"/>
      <c r="H100" s="44"/>
      <c r="I100" s="62"/>
      <c r="J100" s="198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W100" s="89"/>
      <c r="X100" s="89"/>
      <c r="Y100" s="89"/>
      <c r="Z100" s="89"/>
      <c r="AA100" s="89"/>
      <c r="AB100" s="89"/>
      <c r="AC100" s="89"/>
      <c r="AD100" s="89"/>
    </row>
    <row r="101" spans="2:30" ht="20.25" customHeight="1">
      <c r="B101" s="55" t="s">
        <v>64</v>
      </c>
      <c r="C101" s="64">
        <v>0</v>
      </c>
      <c r="D101" s="57" t="s">
        <v>101</v>
      </c>
      <c r="E101" s="185">
        <f>E102+E103+E104</f>
        <v>0</v>
      </c>
      <c r="F101" s="185">
        <f t="shared" ref="F101:S101" si="8">F102+F103+F104</f>
        <v>0</v>
      </c>
      <c r="G101" s="185">
        <f t="shared" si="8"/>
        <v>0</v>
      </c>
      <c r="H101" s="185">
        <f t="shared" si="8"/>
        <v>0</v>
      </c>
      <c r="I101" s="185">
        <f t="shared" si="8"/>
        <v>0</v>
      </c>
      <c r="J101" s="186">
        <f t="shared" si="8"/>
        <v>0</v>
      </c>
      <c r="K101" s="187">
        <f t="shared" si="8"/>
        <v>0</v>
      </c>
      <c r="L101" s="185">
        <f t="shared" si="8"/>
        <v>0</v>
      </c>
      <c r="M101" s="185">
        <f t="shared" si="8"/>
        <v>0</v>
      </c>
      <c r="N101" s="185">
        <f t="shared" si="8"/>
        <v>0</v>
      </c>
      <c r="O101" s="185">
        <f t="shared" si="8"/>
        <v>0</v>
      </c>
      <c r="P101" s="185">
        <f t="shared" si="8"/>
        <v>0</v>
      </c>
      <c r="Q101" s="185">
        <f t="shared" si="8"/>
        <v>0</v>
      </c>
      <c r="R101" s="185">
        <f t="shared" si="8"/>
        <v>0</v>
      </c>
      <c r="S101" s="185">
        <f t="shared" si="8"/>
        <v>0</v>
      </c>
      <c r="T101" s="147">
        <f t="shared" ref="T101:T108" si="9">SUM(E101:S101)</f>
        <v>0</v>
      </c>
      <c r="W101" s="89"/>
      <c r="X101" s="89"/>
      <c r="Y101" s="89"/>
      <c r="Z101" s="89"/>
      <c r="AA101" s="89"/>
      <c r="AB101" s="89"/>
      <c r="AC101" s="89"/>
      <c r="AD101" s="89"/>
    </row>
    <row r="102" spans="2:30" ht="20.25" customHeight="1">
      <c r="B102" s="58" t="s">
        <v>60</v>
      </c>
      <c r="C102" s="56"/>
      <c r="D102" s="57" t="s">
        <v>101</v>
      </c>
      <c r="E102" s="185">
        <f>(E7&lt;=2025)*$C$101*(E11+E15+E19+E21+E23+E25+E27)</f>
        <v>0</v>
      </c>
      <c r="F102" s="185">
        <f t="shared" ref="F102:S102" si="10">(F7&lt;=2025)*$C$101*(F11+F15+F19+F21+F23+F25+F27)</f>
        <v>0</v>
      </c>
      <c r="G102" s="185">
        <f t="shared" si="10"/>
        <v>0</v>
      </c>
      <c r="H102" s="185">
        <f t="shared" si="10"/>
        <v>0</v>
      </c>
      <c r="I102" s="185">
        <f t="shared" si="10"/>
        <v>0</v>
      </c>
      <c r="J102" s="185">
        <f t="shared" si="10"/>
        <v>0</v>
      </c>
      <c r="K102" s="185">
        <f t="shared" si="10"/>
        <v>0</v>
      </c>
      <c r="L102" s="185">
        <f t="shared" si="10"/>
        <v>0</v>
      </c>
      <c r="M102" s="185">
        <f t="shared" si="10"/>
        <v>0</v>
      </c>
      <c r="N102" s="185">
        <f t="shared" si="10"/>
        <v>0</v>
      </c>
      <c r="O102" s="185">
        <f t="shared" si="10"/>
        <v>0</v>
      </c>
      <c r="P102" s="185">
        <f t="shared" si="10"/>
        <v>0</v>
      </c>
      <c r="Q102" s="185">
        <f t="shared" si="10"/>
        <v>0</v>
      </c>
      <c r="R102" s="185">
        <f t="shared" si="10"/>
        <v>0</v>
      </c>
      <c r="S102" s="185">
        <f t="shared" si="10"/>
        <v>0</v>
      </c>
      <c r="T102" s="147">
        <f t="shared" si="9"/>
        <v>0</v>
      </c>
      <c r="W102" s="89"/>
      <c r="X102" s="89"/>
      <c r="Y102" s="89"/>
      <c r="Z102" s="89"/>
      <c r="AA102" s="89"/>
      <c r="AB102" s="89"/>
      <c r="AC102" s="89"/>
      <c r="AD102" s="89"/>
    </row>
    <row r="103" spans="2:30" ht="20.25" customHeight="1">
      <c r="B103" s="58" t="s">
        <v>103</v>
      </c>
      <c r="C103" s="56"/>
      <c r="D103" s="57" t="s">
        <v>101</v>
      </c>
      <c r="E103" s="185">
        <f>(E7&lt;=2025)*$C$101*(E31+E35+E39+E41+E43+E45+E47)</f>
        <v>0</v>
      </c>
      <c r="F103" s="185">
        <f t="shared" ref="F103:S103" si="11">(F7&lt;=2025)*$C$101*(F31+F35+F39+F41+F43+F45+F47)</f>
        <v>0</v>
      </c>
      <c r="G103" s="185">
        <f t="shared" si="11"/>
        <v>0</v>
      </c>
      <c r="H103" s="185">
        <f t="shared" si="11"/>
        <v>0</v>
      </c>
      <c r="I103" s="185">
        <f t="shared" si="11"/>
        <v>0</v>
      </c>
      <c r="J103" s="185">
        <f t="shared" si="11"/>
        <v>0</v>
      </c>
      <c r="K103" s="185">
        <f t="shared" si="11"/>
        <v>0</v>
      </c>
      <c r="L103" s="185">
        <f t="shared" si="11"/>
        <v>0</v>
      </c>
      <c r="M103" s="185">
        <f t="shared" si="11"/>
        <v>0</v>
      </c>
      <c r="N103" s="185">
        <f t="shared" si="11"/>
        <v>0</v>
      </c>
      <c r="O103" s="185">
        <f t="shared" si="11"/>
        <v>0</v>
      </c>
      <c r="P103" s="185">
        <f t="shared" si="11"/>
        <v>0</v>
      </c>
      <c r="Q103" s="185">
        <f t="shared" si="11"/>
        <v>0</v>
      </c>
      <c r="R103" s="185">
        <f t="shared" si="11"/>
        <v>0</v>
      </c>
      <c r="S103" s="185">
        <f t="shared" si="11"/>
        <v>0</v>
      </c>
      <c r="T103" s="147">
        <f t="shared" si="9"/>
        <v>0</v>
      </c>
      <c r="W103" s="89"/>
      <c r="X103" s="89"/>
      <c r="Y103" s="89"/>
      <c r="Z103" s="89"/>
      <c r="AA103" s="89"/>
      <c r="AB103" s="89"/>
      <c r="AC103" s="89"/>
      <c r="AD103" s="89"/>
    </row>
    <row r="104" spans="2:30" ht="20.25" customHeight="1">
      <c r="B104" s="58" t="s">
        <v>104</v>
      </c>
      <c r="C104" s="56"/>
      <c r="D104" s="57" t="s">
        <v>101</v>
      </c>
      <c r="E104" s="185">
        <f>(E7&lt;=2024)*$C$101*(E51+E55+E59+E61+E63+E65+E67)</f>
        <v>0</v>
      </c>
      <c r="F104" s="185">
        <f t="shared" ref="F104:S104" si="12">(F7&lt;=2024)*$C$101*(F51+F55+F59+F61+F63+F65+F67)</f>
        <v>0</v>
      </c>
      <c r="G104" s="185">
        <f t="shared" si="12"/>
        <v>0</v>
      </c>
      <c r="H104" s="185">
        <f t="shared" si="12"/>
        <v>0</v>
      </c>
      <c r="I104" s="185">
        <f>(I7&lt;=2024)*$C$101*(I51+I55+I59+I61+I63+I65+I67)</f>
        <v>0</v>
      </c>
      <c r="J104" s="186">
        <f t="shared" si="12"/>
        <v>0</v>
      </c>
      <c r="K104" s="187">
        <f t="shared" si="12"/>
        <v>0</v>
      </c>
      <c r="L104" s="185">
        <f t="shared" si="12"/>
        <v>0</v>
      </c>
      <c r="M104" s="185">
        <f t="shared" si="12"/>
        <v>0</v>
      </c>
      <c r="N104" s="185">
        <f t="shared" si="12"/>
        <v>0</v>
      </c>
      <c r="O104" s="185">
        <f t="shared" si="12"/>
        <v>0</v>
      </c>
      <c r="P104" s="185">
        <f t="shared" si="12"/>
        <v>0</v>
      </c>
      <c r="Q104" s="185">
        <f t="shared" si="12"/>
        <v>0</v>
      </c>
      <c r="R104" s="185">
        <f t="shared" si="12"/>
        <v>0</v>
      </c>
      <c r="S104" s="185">
        <f t="shared" si="12"/>
        <v>0</v>
      </c>
      <c r="T104" s="147">
        <f t="shared" si="9"/>
        <v>0</v>
      </c>
      <c r="W104" s="89"/>
      <c r="X104" s="89"/>
      <c r="Y104" s="89"/>
      <c r="Z104" s="89"/>
      <c r="AA104" s="89"/>
      <c r="AB104" s="89"/>
      <c r="AC104" s="89"/>
      <c r="AD104" s="89"/>
    </row>
    <row r="105" spans="2:30" ht="20.25" customHeight="1">
      <c r="B105" s="55" t="s">
        <v>63</v>
      </c>
      <c r="C105" s="64"/>
      <c r="D105" s="57" t="s">
        <v>101</v>
      </c>
      <c r="E105" s="185">
        <f>E101/(1+$D$132)^(E$7-2020)</f>
        <v>0</v>
      </c>
      <c r="F105" s="185">
        <f t="shared" ref="F105:S105" si="13">F101/(1+$D$132)^(F$7-2020)</f>
        <v>0</v>
      </c>
      <c r="G105" s="185">
        <f t="shared" si="13"/>
        <v>0</v>
      </c>
      <c r="H105" s="185">
        <f t="shared" si="13"/>
        <v>0</v>
      </c>
      <c r="I105" s="185">
        <f t="shared" si="13"/>
        <v>0</v>
      </c>
      <c r="J105" s="186">
        <f t="shared" si="13"/>
        <v>0</v>
      </c>
      <c r="K105" s="187">
        <f t="shared" si="13"/>
        <v>0</v>
      </c>
      <c r="L105" s="185">
        <f t="shared" si="13"/>
        <v>0</v>
      </c>
      <c r="M105" s="185">
        <f t="shared" si="13"/>
        <v>0</v>
      </c>
      <c r="N105" s="185">
        <f t="shared" si="13"/>
        <v>0</v>
      </c>
      <c r="O105" s="185">
        <f t="shared" si="13"/>
        <v>0</v>
      </c>
      <c r="P105" s="185">
        <f t="shared" si="13"/>
        <v>0</v>
      </c>
      <c r="Q105" s="185">
        <f t="shared" si="13"/>
        <v>0</v>
      </c>
      <c r="R105" s="185">
        <f t="shared" si="13"/>
        <v>0</v>
      </c>
      <c r="S105" s="185">
        <f t="shared" si="13"/>
        <v>0</v>
      </c>
      <c r="T105" s="147">
        <f t="shared" si="9"/>
        <v>0</v>
      </c>
      <c r="W105" s="89"/>
      <c r="X105" s="89"/>
      <c r="Y105" s="89"/>
      <c r="Z105" s="89"/>
      <c r="AA105" s="89"/>
      <c r="AB105" s="89"/>
      <c r="AC105" s="89"/>
      <c r="AD105" s="89"/>
    </row>
    <row r="106" spans="2:30" ht="20.25" customHeight="1">
      <c r="B106" s="58" t="s">
        <v>65</v>
      </c>
      <c r="C106" s="56"/>
      <c r="D106" s="57" t="s">
        <v>101</v>
      </c>
      <c r="E106" s="185">
        <f>E102/(1+$D$132)^(E$7-2020.75)</f>
        <v>0</v>
      </c>
      <c r="F106" s="185">
        <f t="shared" ref="F106:S108" si="14">F102/(1+$D$132)^(F$7-2020.75)</f>
        <v>0</v>
      </c>
      <c r="G106" s="185">
        <f t="shared" si="14"/>
        <v>0</v>
      </c>
      <c r="H106" s="185">
        <f t="shared" si="14"/>
        <v>0</v>
      </c>
      <c r="I106" s="185">
        <f t="shared" si="14"/>
        <v>0</v>
      </c>
      <c r="J106" s="185">
        <f t="shared" si="14"/>
        <v>0</v>
      </c>
      <c r="K106" s="185">
        <f t="shared" si="14"/>
        <v>0</v>
      </c>
      <c r="L106" s="185">
        <f t="shared" si="14"/>
        <v>0</v>
      </c>
      <c r="M106" s="185">
        <f t="shared" si="14"/>
        <v>0</v>
      </c>
      <c r="N106" s="185">
        <f t="shared" si="14"/>
        <v>0</v>
      </c>
      <c r="O106" s="185">
        <f t="shared" si="14"/>
        <v>0</v>
      </c>
      <c r="P106" s="185">
        <f t="shared" si="14"/>
        <v>0</v>
      </c>
      <c r="Q106" s="185">
        <f t="shared" si="14"/>
        <v>0</v>
      </c>
      <c r="R106" s="185">
        <f t="shared" si="14"/>
        <v>0</v>
      </c>
      <c r="S106" s="185">
        <f t="shared" si="14"/>
        <v>0</v>
      </c>
      <c r="T106" s="147">
        <f t="shared" si="9"/>
        <v>0</v>
      </c>
      <c r="W106" s="89"/>
      <c r="X106" s="89"/>
      <c r="Y106" s="89"/>
      <c r="Z106" s="89"/>
      <c r="AA106" s="89"/>
      <c r="AB106" s="89"/>
      <c r="AC106" s="89"/>
      <c r="AD106" s="89"/>
    </row>
    <row r="107" spans="2:30" ht="20.25" customHeight="1">
      <c r="B107" s="58" t="s">
        <v>66</v>
      </c>
      <c r="C107" s="56"/>
      <c r="D107" s="57" t="s">
        <v>101</v>
      </c>
      <c r="E107" s="185">
        <f>E103/(1+$D$132)^(E$7-2020.75)</f>
        <v>0</v>
      </c>
      <c r="F107" s="185">
        <f t="shared" si="14"/>
        <v>0</v>
      </c>
      <c r="G107" s="185">
        <f t="shared" si="14"/>
        <v>0</v>
      </c>
      <c r="H107" s="185">
        <f t="shared" si="14"/>
        <v>0</v>
      </c>
      <c r="I107" s="185">
        <f t="shared" si="14"/>
        <v>0</v>
      </c>
      <c r="J107" s="185">
        <f t="shared" si="14"/>
        <v>0</v>
      </c>
      <c r="K107" s="185">
        <f t="shared" si="14"/>
        <v>0</v>
      </c>
      <c r="L107" s="185">
        <f t="shared" si="14"/>
        <v>0</v>
      </c>
      <c r="M107" s="185">
        <f t="shared" si="14"/>
        <v>0</v>
      </c>
      <c r="N107" s="185">
        <f t="shared" si="14"/>
        <v>0</v>
      </c>
      <c r="O107" s="185">
        <f t="shared" si="14"/>
        <v>0</v>
      </c>
      <c r="P107" s="185">
        <f t="shared" si="14"/>
        <v>0</v>
      </c>
      <c r="Q107" s="185">
        <f t="shared" si="14"/>
        <v>0</v>
      </c>
      <c r="R107" s="185">
        <f t="shared" si="14"/>
        <v>0</v>
      </c>
      <c r="S107" s="185">
        <f t="shared" si="14"/>
        <v>0</v>
      </c>
      <c r="T107" s="147">
        <f t="shared" si="9"/>
        <v>0</v>
      </c>
      <c r="W107" s="89"/>
      <c r="X107" s="89"/>
      <c r="Y107" s="89"/>
      <c r="Z107" s="89"/>
      <c r="AA107" s="89"/>
      <c r="AB107" s="89"/>
      <c r="AC107" s="89"/>
      <c r="AD107" s="89"/>
    </row>
    <row r="108" spans="2:30" ht="20.25" customHeight="1">
      <c r="B108" s="58" t="s">
        <v>104</v>
      </c>
      <c r="C108" s="139"/>
      <c r="D108" s="57" t="s">
        <v>101</v>
      </c>
      <c r="E108" s="185">
        <f>E104/(1+$D$132)^(E$7-2020.75)</f>
        <v>0</v>
      </c>
      <c r="F108" s="185">
        <f t="shared" si="14"/>
        <v>0</v>
      </c>
      <c r="G108" s="185">
        <f t="shared" si="14"/>
        <v>0</v>
      </c>
      <c r="H108" s="185">
        <f t="shared" si="14"/>
        <v>0</v>
      </c>
      <c r="I108" s="185">
        <f t="shared" si="14"/>
        <v>0</v>
      </c>
      <c r="J108" s="185">
        <f t="shared" si="14"/>
        <v>0</v>
      </c>
      <c r="K108" s="185">
        <f t="shared" si="14"/>
        <v>0</v>
      </c>
      <c r="L108" s="185">
        <f t="shared" si="14"/>
        <v>0</v>
      </c>
      <c r="M108" s="185">
        <f t="shared" si="14"/>
        <v>0</v>
      </c>
      <c r="N108" s="185">
        <f t="shared" si="14"/>
        <v>0</v>
      </c>
      <c r="O108" s="185">
        <f t="shared" si="14"/>
        <v>0</v>
      </c>
      <c r="P108" s="185">
        <f t="shared" si="14"/>
        <v>0</v>
      </c>
      <c r="Q108" s="185">
        <f t="shared" si="14"/>
        <v>0</v>
      </c>
      <c r="R108" s="185">
        <f t="shared" si="14"/>
        <v>0</v>
      </c>
      <c r="S108" s="185">
        <f t="shared" si="14"/>
        <v>0</v>
      </c>
      <c r="T108" s="147">
        <f t="shared" si="9"/>
        <v>0</v>
      </c>
      <c r="W108" s="89"/>
      <c r="X108" s="89"/>
      <c r="Y108" s="89"/>
      <c r="Z108" s="89"/>
      <c r="AA108" s="89"/>
      <c r="AB108" s="89"/>
      <c r="AC108" s="89"/>
      <c r="AD108" s="89"/>
    </row>
    <row r="109" spans="2:30" ht="20.25" customHeight="1">
      <c r="D109" s="2"/>
      <c r="E109" s="44"/>
      <c r="F109" s="44"/>
      <c r="G109" s="62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W109" s="89"/>
      <c r="X109" s="89"/>
      <c r="Y109" s="89"/>
      <c r="Z109" s="89"/>
      <c r="AA109" s="89"/>
      <c r="AB109" s="89"/>
      <c r="AC109" s="89"/>
      <c r="AD109" s="89"/>
    </row>
    <row r="110" spans="2:30" ht="17.25" customHeight="1">
      <c r="B110" s="5" t="s">
        <v>33</v>
      </c>
      <c r="C110" s="23"/>
      <c r="D110" s="4" t="s">
        <v>101</v>
      </c>
      <c r="E110" s="77">
        <f>E97-E95+E101</f>
        <v>0</v>
      </c>
      <c r="F110" s="77">
        <f t="shared" ref="F110:N110" si="15">F97-F95+F101</f>
        <v>0</v>
      </c>
      <c r="G110" s="77">
        <f t="shared" si="15"/>
        <v>0</v>
      </c>
      <c r="H110" s="78">
        <f t="shared" si="15"/>
        <v>0</v>
      </c>
      <c r="I110" s="77">
        <f t="shared" si="15"/>
        <v>0</v>
      </c>
      <c r="J110" s="77">
        <f t="shared" si="15"/>
        <v>0</v>
      </c>
      <c r="K110" s="77">
        <f t="shared" si="15"/>
        <v>0</v>
      </c>
      <c r="L110" s="77">
        <f t="shared" si="15"/>
        <v>0</v>
      </c>
      <c r="M110" s="77">
        <f t="shared" si="15"/>
        <v>0</v>
      </c>
      <c r="N110" s="77">
        <f t="shared" si="15"/>
        <v>0</v>
      </c>
      <c r="O110" s="77">
        <f>O97-O95+O101</f>
        <v>0</v>
      </c>
      <c r="P110" s="77">
        <f>P97-P95+P101</f>
        <v>0</v>
      </c>
      <c r="Q110" s="77">
        <f>Q97-Q95+Q101</f>
        <v>0</v>
      </c>
      <c r="R110" s="77">
        <f>R97-R95+R101</f>
        <v>0</v>
      </c>
      <c r="S110" s="77">
        <f>S97-S95+S101</f>
        <v>0</v>
      </c>
      <c r="T110" s="45">
        <f>SUM(E110:S110)</f>
        <v>0</v>
      </c>
    </row>
    <row r="111" spans="2:30" ht="18.75">
      <c r="B111" s="24" t="s">
        <v>32</v>
      </c>
      <c r="C111" s="30"/>
      <c r="D111" s="16" t="s">
        <v>101</v>
      </c>
      <c r="E111" s="77">
        <f>E110</f>
        <v>0</v>
      </c>
      <c r="F111" s="77">
        <f t="shared" ref="F111:S111" si="16">E111+F110</f>
        <v>0</v>
      </c>
      <c r="G111" s="77">
        <f t="shared" si="16"/>
        <v>0</v>
      </c>
      <c r="H111" s="78">
        <f t="shared" si="16"/>
        <v>0</v>
      </c>
      <c r="I111" s="77">
        <f t="shared" si="16"/>
        <v>0</v>
      </c>
      <c r="J111" s="77">
        <f t="shared" si="16"/>
        <v>0</v>
      </c>
      <c r="K111" s="77">
        <f t="shared" si="16"/>
        <v>0</v>
      </c>
      <c r="L111" s="77">
        <f t="shared" si="16"/>
        <v>0</v>
      </c>
      <c r="M111" s="77">
        <f t="shared" si="16"/>
        <v>0</v>
      </c>
      <c r="N111" s="77">
        <f t="shared" si="16"/>
        <v>0</v>
      </c>
      <c r="O111" s="77">
        <f t="shared" si="16"/>
        <v>0</v>
      </c>
      <c r="P111" s="77">
        <f t="shared" si="16"/>
        <v>0</v>
      </c>
      <c r="Q111" s="77">
        <f t="shared" si="16"/>
        <v>0</v>
      </c>
      <c r="R111" s="77">
        <f t="shared" si="16"/>
        <v>0</v>
      </c>
      <c r="S111" s="77">
        <f t="shared" si="16"/>
        <v>0</v>
      </c>
      <c r="T111" s="45">
        <f>SUM(E111:S111)</f>
        <v>0</v>
      </c>
      <c r="W111" s="89"/>
      <c r="Y111" s="3"/>
      <c r="Z111" s="3"/>
      <c r="AA111" s="3"/>
      <c r="AB111" s="89"/>
      <c r="AC111" s="89"/>
      <c r="AD111" s="89"/>
    </row>
    <row r="112" spans="2:30" ht="18.75">
      <c r="B112" s="53"/>
      <c r="C112" s="53"/>
      <c r="D112" s="54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W112" s="89"/>
      <c r="Y112" s="3"/>
      <c r="Z112" s="3"/>
      <c r="AA112" s="3"/>
      <c r="AB112" s="89"/>
      <c r="AC112" s="89"/>
      <c r="AD112" s="89"/>
    </row>
    <row r="113" spans="2:30" ht="18.75">
      <c r="B113" s="193" t="s">
        <v>62</v>
      </c>
      <c r="C113" s="82"/>
      <c r="D113" s="83" t="s">
        <v>101</v>
      </c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45">
        <f>SUM(E113:S113)</f>
        <v>0</v>
      </c>
      <c r="W113" s="89"/>
      <c r="Y113" s="3"/>
      <c r="Z113" s="3"/>
      <c r="AA113" s="3"/>
      <c r="AB113" s="89"/>
      <c r="AC113" s="89"/>
      <c r="AD113" s="89"/>
    </row>
    <row r="114" spans="2:30" ht="18.75">
      <c r="B114" s="53"/>
      <c r="C114" s="53"/>
      <c r="D114" s="54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W114" s="89"/>
      <c r="Y114" s="3"/>
      <c r="Z114" s="3"/>
      <c r="AA114" s="3"/>
      <c r="AB114" s="89"/>
      <c r="AC114" s="89"/>
      <c r="AD114" s="89"/>
    </row>
    <row r="115" spans="2:30" ht="18.75">
      <c r="B115" s="200" t="s">
        <v>68</v>
      </c>
      <c r="C115" s="80"/>
      <c r="D115" s="81" t="s">
        <v>101</v>
      </c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45">
        <f>SUM(E115:S115)</f>
        <v>0</v>
      </c>
      <c r="W115" s="89"/>
      <c r="Y115" s="3"/>
      <c r="Z115" s="3"/>
      <c r="AA115" s="3"/>
      <c r="AB115" s="89"/>
      <c r="AC115" s="89"/>
      <c r="AD115" s="89"/>
    </row>
    <row r="116" spans="2:30" ht="18.75">
      <c r="B116" s="53"/>
      <c r="C116" s="53"/>
      <c r="D116" s="54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W116" s="89"/>
      <c r="Y116" s="3"/>
      <c r="Z116" s="3"/>
      <c r="AA116" s="3"/>
      <c r="AB116" s="89"/>
      <c r="AC116" s="89"/>
      <c r="AD116" s="89"/>
    </row>
    <row r="117" spans="2:30">
      <c r="B117" s="25" t="s">
        <v>7</v>
      </c>
      <c r="C117" s="31"/>
      <c r="D117" s="12" t="s">
        <v>101</v>
      </c>
      <c r="E117" s="74">
        <f>E110+E15-E13+E19-E17+E35-E33+E39-E37+E55-E53+E59-E57+E75-E73+E79-E77-E113-E115</f>
        <v>0</v>
      </c>
      <c r="F117" s="151">
        <f>F110+F15-F13+F19-F17+F35-F33+F39-F37+F55-F53+F59-F57+F75-F73+F79-F77-F113-F115</f>
        <v>0</v>
      </c>
      <c r="G117" s="151">
        <f t="shared" ref="G117:S117" si="17">G110+G15-G13+G19-G17+G35-G33+G39-G37+G55-G53+G59-G57+G75-G73+G79-G77-G113-G115</f>
        <v>0</v>
      </c>
      <c r="H117" s="151">
        <f t="shared" si="17"/>
        <v>0</v>
      </c>
      <c r="I117" s="151">
        <f t="shared" si="17"/>
        <v>0</v>
      </c>
      <c r="J117" s="151">
        <f t="shared" si="17"/>
        <v>0</v>
      </c>
      <c r="K117" s="151">
        <f t="shared" si="17"/>
        <v>0</v>
      </c>
      <c r="L117" s="151">
        <f t="shared" si="17"/>
        <v>0</v>
      </c>
      <c r="M117" s="151">
        <f t="shared" si="17"/>
        <v>0</v>
      </c>
      <c r="N117" s="151">
        <f t="shared" si="17"/>
        <v>0</v>
      </c>
      <c r="O117" s="151">
        <f t="shared" si="17"/>
        <v>0</v>
      </c>
      <c r="P117" s="151">
        <f t="shared" si="17"/>
        <v>0</v>
      </c>
      <c r="Q117" s="151">
        <f t="shared" si="17"/>
        <v>0</v>
      </c>
      <c r="R117" s="151">
        <f t="shared" si="17"/>
        <v>0</v>
      </c>
      <c r="S117" s="151">
        <f t="shared" si="17"/>
        <v>0</v>
      </c>
      <c r="T117" s="45">
        <f>SUM(E117:S117)</f>
        <v>0</v>
      </c>
      <c r="V117" s="115"/>
      <c r="W117" s="89"/>
      <c r="X117" s="89"/>
      <c r="Y117" s="89"/>
      <c r="Z117" s="89"/>
      <c r="AA117" s="89"/>
      <c r="AB117" s="89"/>
      <c r="AC117" s="89"/>
      <c r="AD117" s="89"/>
    </row>
    <row r="118" spans="2:30">
      <c r="B118" s="25" t="s">
        <v>56</v>
      </c>
      <c r="C118" s="65"/>
      <c r="D118" s="12" t="s">
        <v>101</v>
      </c>
      <c r="E118" s="151">
        <f>E117/(1+$D$132)^(E7-2020.75)</f>
        <v>0</v>
      </c>
      <c r="F118" s="151">
        <f t="shared" ref="F118:S118" si="18">F117/(1+$D$132)^(F7-2020.75)</f>
        <v>0</v>
      </c>
      <c r="G118" s="151">
        <f t="shared" si="18"/>
        <v>0</v>
      </c>
      <c r="H118" s="151">
        <f t="shared" si="18"/>
        <v>0</v>
      </c>
      <c r="I118" s="151">
        <f t="shared" si="18"/>
        <v>0</v>
      </c>
      <c r="J118" s="151">
        <f t="shared" si="18"/>
        <v>0</v>
      </c>
      <c r="K118" s="151">
        <f t="shared" si="18"/>
        <v>0</v>
      </c>
      <c r="L118" s="151">
        <f t="shared" si="18"/>
        <v>0</v>
      </c>
      <c r="M118" s="151">
        <f t="shared" si="18"/>
        <v>0</v>
      </c>
      <c r="N118" s="151">
        <f t="shared" si="18"/>
        <v>0</v>
      </c>
      <c r="O118" s="151">
        <f t="shared" si="18"/>
        <v>0</v>
      </c>
      <c r="P118" s="151">
        <f t="shared" si="18"/>
        <v>0</v>
      </c>
      <c r="Q118" s="151">
        <f t="shared" si="18"/>
        <v>0</v>
      </c>
      <c r="R118" s="151">
        <f t="shared" si="18"/>
        <v>0</v>
      </c>
      <c r="S118" s="151">
        <f t="shared" si="18"/>
        <v>0</v>
      </c>
      <c r="T118" s="45">
        <f>SUM(E118:S118)</f>
        <v>0</v>
      </c>
      <c r="W118" s="89"/>
      <c r="X118" s="89"/>
      <c r="Y118" s="89"/>
      <c r="Z118" s="89"/>
      <c r="AA118" s="89"/>
      <c r="AB118" s="89"/>
      <c r="AC118" s="89"/>
      <c r="AD118" s="89"/>
    </row>
    <row r="119" spans="2:30" ht="17.25" customHeight="1">
      <c r="B119" s="13" t="s">
        <v>31</v>
      </c>
      <c r="C119" s="26"/>
      <c r="D119" s="12" t="s">
        <v>101</v>
      </c>
      <c r="E119" s="151">
        <f>SUM($E$118:E118)</f>
        <v>0</v>
      </c>
      <c r="F119" s="151">
        <f>SUM($E$118:F118)</f>
        <v>0</v>
      </c>
      <c r="G119" s="151">
        <f>SUM($E$118:G118)</f>
        <v>0</v>
      </c>
      <c r="H119" s="151">
        <f>SUM($E$118:H118)</f>
        <v>0</v>
      </c>
      <c r="I119" s="151">
        <f>SUM($E$118:I118)</f>
        <v>0</v>
      </c>
      <c r="J119" s="151">
        <f>SUM($E$118:J118)</f>
        <v>0</v>
      </c>
      <c r="K119" s="151">
        <f>SUM($E$118:K118)</f>
        <v>0</v>
      </c>
      <c r="L119" s="151">
        <f>SUM($E$118:L118)</f>
        <v>0</v>
      </c>
      <c r="M119" s="151">
        <f>SUM($E$118:M118)</f>
        <v>0</v>
      </c>
      <c r="N119" s="151">
        <f>SUM($E$118:N118)</f>
        <v>0</v>
      </c>
      <c r="O119" s="151">
        <f>SUM($E$118:O118)</f>
        <v>0</v>
      </c>
      <c r="P119" s="151">
        <f>SUM($E$118:P118)</f>
        <v>0</v>
      </c>
      <c r="Q119" s="151">
        <f>SUM($E$118:Q118)</f>
        <v>0</v>
      </c>
      <c r="R119" s="151">
        <f>SUM($E$118:R118)</f>
        <v>0</v>
      </c>
      <c r="S119" s="151">
        <f>SUM($E$118:S118)</f>
        <v>0</v>
      </c>
      <c r="T119" s="147"/>
    </row>
    <row r="120" spans="2:30" s="116" customFormat="1" ht="14.25" customHeight="1">
      <c r="B120" s="22"/>
      <c r="C120" s="22"/>
      <c r="D120" s="21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2:30">
      <c r="B121" s="26" t="s">
        <v>30</v>
      </c>
      <c r="C121" s="36"/>
      <c r="D121" s="17" t="s">
        <v>101</v>
      </c>
      <c r="E121" s="151">
        <f>E117</f>
        <v>0</v>
      </c>
      <c r="F121" s="151">
        <f t="shared" ref="F121:S121" si="19">E121+F117</f>
        <v>0</v>
      </c>
      <c r="G121" s="151">
        <f t="shared" si="19"/>
        <v>0</v>
      </c>
      <c r="H121" s="151">
        <f t="shared" si="19"/>
        <v>0</v>
      </c>
      <c r="I121" s="151">
        <f t="shared" si="19"/>
        <v>0</v>
      </c>
      <c r="J121" s="151">
        <f t="shared" si="19"/>
        <v>0</v>
      </c>
      <c r="K121" s="151">
        <f t="shared" si="19"/>
        <v>0</v>
      </c>
      <c r="L121" s="151">
        <f t="shared" si="19"/>
        <v>0</v>
      </c>
      <c r="M121" s="151">
        <f t="shared" si="19"/>
        <v>0</v>
      </c>
      <c r="N121" s="151">
        <f t="shared" si="19"/>
        <v>0</v>
      </c>
      <c r="O121" s="151">
        <f t="shared" si="19"/>
        <v>0</v>
      </c>
      <c r="P121" s="151">
        <f t="shared" si="19"/>
        <v>0</v>
      </c>
      <c r="Q121" s="151">
        <f t="shared" si="19"/>
        <v>0</v>
      </c>
      <c r="R121" s="151">
        <f t="shared" si="19"/>
        <v>0</v>
      </c>
      <c r="S121" s="151">
        <f t="shared" si="19"/>
        <v>0</v>
      </c>
      <c r="T121" s="45">
        <f>SUM(E121:S121)</f>
        <v>0</v>
      </c>
      <c r="W121" s="89"/>
      <c r="X121" s="89"/>
      <c r="Y121" s="89"/>
      <c r="Z121" s="89"/>
      <c r="AA121" s="89"/>
      <c r="AB121" s="89"/>
      <c r="AC121" s="89"/>
      <c r="AD121" s="89"/>
    </row>
    <row r="122" spans="2:30" ht="17.25" customHeight="1">
      <c r="E122" s="44"/>
      <c r="F122" s="44"/>
      <c r="G122" s="62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 spans="2:30" ht="17.25" customHeight="1">
      <c r="B123" s="26" t="s">
        <v>52</v>
      </c>
      <c r="C123" s="36"/>
      <c r="D123" s="17" t="s">
        <v>101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>
        <f>T13-T15+T17-T19+T33-T35+T37-T39+T53-T55+T57-T59+T73-T75+T77-T79</f>
        <v>0</v>
      </c>
      <c r="T123" s="45"/>
    </row>
    <row r="124" spans="2:30" ht="17.25" customHeight="1">
      <c r="B124" s="26" t="s">
        <v>51</v>
      </c>
      <c r="C124" s="36"/>
      <c r="D124" s="17" t="s">
        <v>101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>
        <f>S123/(1+D132)^(S7+1-2020)</f>
        <v>0</v>
      </c>
      <c r="T124" s="45"/>
    </row>
    <row r="125" spans="2:30" ht="17.25" customHeight="1" thickBot="1">
      <c r="E125" s="44"/>
      <c r="F125" s="44"/>
      <c r="G125" s="62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 spans="2:30" ht="17.25" customHeight="1" thickBot="1">
      <c r="B126" s="26" t="s">
        <v>53</v>
      </c>
      <c r="C126" s="36"/>
      <c r="D126" s="17" t="s">
        <v>101</v>
      </c>
      <c r="E126" s="18"/>
      <c r="F126" s="18"/>
      <c r="G126" s="18"/>
      <c r="H126" s="18"/>
      <c r="I126" s="18"/>
      <c r="J126" s="18"/>
      <c r="K126" s="18"/>
      <c r="L126" s="18"/>
      <c r="M126" s="66"/>
      <c r="N126" s="66"/>
      <c r="O126" s="66"/>
      <c r="P126" s="66"/>
      <c r="Q126" s="66"/>
      <c r="R126" s="66"/>
      <c r="S126" s="66"/>
      <c r="T126" s="184">
        <f>T118+S124</f>
        <v>0</v>
      </c>
      <c r="V126" s="117" t="s">
        <v>54</v>
      </c>
      <c r="W126" s="118">
        <f>SUM(E11:J11,E15:J15,E19:J19,E21:J21,E22:J23,E25:J25,E26:J27)</f>
        <v>0</v>
      </c>
      <c r="X126" s="118" t="s">
        <v>101</v>
      </c>
    </row>
    <row r="127" spans="2:30" ht="17.25" customHeight="1">
      <c r="G127" s="89"/>
      <c r="L127" s="119"/>
      <c r="M127" s="120"/>
      <c r="T127" s="44"/>
      <c r="V127" s="117" t="s">
        <v>67</v>
      </c>
      <c r="W127" s="118">
        <f>SUM(E31:J31,E35:J35,E39:J40,E41:J42,E43:J43,E45:J45,E47:J47)</f>
        <v>0</v>
      </c>
      <c r="X127" s="118" t="s">
        <v>101</v>
      </c>
    </row>
    <row r="128" spans="2:30">
      <c r="B128" s="121" t="s">
        <v>1</v>
      </c>
      <c r="C128" s="122"/>
      <c r="D128" s="123"/>
      <c r="E128" s="123"/>
      <c r="F128" s="123"/>
      <c r="G128" s="123"/>
      <c r="H128" s="123"/>
      <c r="I128" s="123"/>
      <c r="J128" s="123"/>
      <c r="K128" s="124"/>
      <c r="L128" s="124"/>
      <c r="M128" s="124"/>
      <c r="N128" s="124"/>
      <c r="O128" s="89"/>
      <c r="P128" s="89"/>
      <c r="Q128" s="89"/>
      <c r="R128" s="89"/>
      <c r="S128" s="89"/>
      <c r="T128" s="44"/>
      <c r="V128" s="117" t="s">
        <v>100</v>
      </c>
      <c r="W128" s="118">
        <f>SUM(E51:I51,E55:I55,E59:I59,E61:I61,E63:I63,E65:I65,E67:I67)</f>
        <v>0</v>
      </c>
      <c r="X128" s="118" t="s">
        <v>101</v>
      </c>
    </row>
    <row r="129" spans="2:30">
      <c r="B129" s="125" t="s">
        <v>46</v>
      </c>
      <c r="C129" s="126"/>
      <c r="D129" s="89"/>
      <c r="E129" s="89"/>
      <c r="F129" s="89"/>
      <c r="G129" s="89"/>
      <c r="H129" s="89"/>
      <c r="I129" s="89"/>
      <c r="J129" s="89"/>
      <c r="K129" s="127"/>
      <c r="L129" s="127"/>
      <c r="M129" s="127"/>
      <c r="N129" s="127"/>
      <c r="O129" s="89"/>
      <c r="P129" s="89"/>
      <c r="Q129" s="89"/>
      <c r="R129" s="89"/>
      <c r="S129" s="89"/>
      <c r="T129" s="44"/>
      <c r="V129" s="117" t="s">
        <v>55</v>
      </c>
      <c r="W129" s="118">
        <f>W126+W127+W128</f>
        <v>0</v>
      </c>
      <c r="X129" s="118" t="s">
        <v>101</v>
      </c>
    </row>
    <row r="130" spans="2:30">
      <c r="B130" s="128" t="s">
        <v>15</v>
      </c>
      <c r="C130" s="126"/>
      <c r="D130" s="27">
        <v>8</v>
      </c>
      <c r="E130" s="89"/>
      <c r="F130" s="89"/>
      <c r="G130" s="89"/>
      <c r="H130" s="89"/>
      <c r="I130" s="89"/>
      <c r="J130" s="89"/>
      <c r="K130" s="127"/>
      <c r="L130" s="127"/>
      <c r="M130" s="127"/>
      <c r="N130" s="127"/>
      <c r="O130" s="89"/>
      <c r="P130" s="89"/>
      <c r="Q130" s="89"/>
      <c r="R130" s="89"/>
      <c r="S130" s="89"/>
      <c r="T130" s="44"/>
    </row>
    <row r="131" spans="2:30">
      <c r="B131" s="125" t="s">
        <v>38</v>
      </c>
      <c r="C131" s="126"/>
      <c r="D131" s="27">
        <v>20</v>
      </c>
      <c r="E131" s="89"/>
      <c r="F131" s="89"/>
      <c r="G131" s="89"/>
      <c r="H131" s="89"/>
      <c r="I131" s="89"/>
      <c r="J131" s="89"/>
      <c r="K131" s="127"/>
      <c r="L131" s="127"/>
      <c r="M131" s="127"/>
      <c r="N131" s="127"/>
      <c r="O131" s="89"/>
      <c r="P131" s="89"/>
      <c r="Q131" s="89"/>
      <c r="R131" s="89"/>
      <c r="S131" s="89"/>
      <c r="T131" s="44"/>
    </row>
    <row r="132" spans="2:30">
      <c r="B132" s="129" t="s">
        <v>36</v>
      </c>
      <c r="C132" s="130"/>
      <c r="D132" s="52">
        <v>0.09</v>
      </c>
      <c r="E132" s="131"/>
      <c r="F132" s="131"/>
      <c r="G132" s="131"/>
      <c r="H132" s="131"/>
      <c r="I132" s="131"/>
      <c r="J132" s="131"/>
      <c r="K132" s="132"/>
      <c r="L132" s="132"/>
      <c r="M132" s="132"/>
      <c r="N132" s="132"/>
      <c r="O132" s="89"/>
      <c r="P132" s="89"/>
      <c r="Q132" s="89"/>
      <c r="R132" s="89"/>
      <c r="S132" s="89"/>
    </row>
    <row r="133" spans="2:30">
      <c r="G133" s="89"/>
    </row>
    <row r="134" spans="2:30">
      <c r="G134" s="89"/>
    </row>
    <row r="135" spans="2:30">
      <c r="B135" s="126" t="s">
        <v>39</v>
      </c>
      <c r="C135" s="126"/>
      <c r="D135" s="126" t="s">
        <v>44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</row>
    <row r="136" spans="2:30" s="111" customFormat="1">
      <c r="B136" s="113" t="s">
        <v>35</v>
      </c>
      <c r="C136" s="113"/>
      <c r="D136" s="113" t="s">
        <v>49</v>
      </c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</row>
    <row r="137" spans="2:30" s="111" customFormat="1">
      <c r="B137" s="113" t="s">
        <v>10</v>
      </c>
      <c r="C137" s="113"/>
      <c r="D137" s="133" t="s">
        <v>50</v>
      </c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</row>
    <row r="138" spans="2:30" s="111" customFormat="1">
      <c r="B138" s="113" t="s">
        <v>11</v>
      </c>
      <c r="C138" s="113"/>
      <c r="D138" s="133" t="s">
        <v>48</v>
      </c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</row>
    <row r="139" spans="2:30">
      <c r="B139" s="126" t="s">
        <v>34</v>
      </c>
      <c r="C139" s="126"/>
      <c r="D139" s="126" t="s">
        <v>45</v>
      </c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</row>
    <row r="140" spans="2:30">
      <c r="B140" s="126" t="s">
        <v>0</v>
      </c>
      <c r="C140" s="126"/>
      <c r="D140" s="126" t="s">
        <v>6</v>
      </c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</row>
    <row r="141" spans="2:30">
      <c r="B141" s="126" t="s">
        <v>19</v>
      </c>
      <c r="C141" s="126"/>
      <c r="D141" s="134" t="s">
        <v>25</v>
      </c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</row>
    <row r="142" spans="2:30">
      <c r="B142" s="126" t="s">
        <v>33</v>
      </c>
      <c r="C142" s="126"/>
      <c r="D142" s="134" t="s">
        <v>27</v>
      </c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</row>
    <row r="143" spans="2:30">
      <c r="B143" s="126" t="s">
        <v>7</v>
      </c>
      <c r="C143" s="126"/>
      <c r="D143" s="126" t="s">
        <v>26</v>
      </c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</row>
    <row r="144" spans="2:30">
      <c r="B144" s="135" t="s">
        <v>31</v>
      </c>
      <c r="C144" s="135"/>
      <c r="D144" s="134" t="s">
        <v>37</v>
      </c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</row>
    <row r="145" spans="2:29">
      <c r="B145" s="136"/>
      <c r="C145" s="136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2:29">
      <c r="B146" s="137"/>
      <c r="C146" s="137"/>
      <c r="D146" s="13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spans="2:29">
      <c r="D147" s="9" t="s">
        <v>4</v>
      </c>
      <c r="E147" s="11">
        <v>2020</v>
      </c>
      <c r="F147" s="11">
        <v>2021</v>
      </c>
      <c r="G147" s="11">
        <v>2022</v>
      </c>
      <c r="H147" s="11">
        <v>2023</v>
      </c>
      <c r="I147" s="11">
        <v>2024</v>
      </c>
      <c r="J147" s="11">
        <v>2025</v>
      </c>
      <c r="K147" s="11">
        <v>2026</v>
      </c>
      <c r="L147" s="11">
        <v>2027</v>
      </c>
      <c r="M147" s="11">
        <v>2028</v>
      </c>
      <c r="N147" s="11">
        <v>2029</v>
      </c>
      <c r="O147" s="11">
        <v>2030</v>
      </c>
      <c r="P147" s="11">
        <v>2031</v>
      </c>
      <c r="Q147" s="11">
        <v>2032</v>
      </c>
      <c r="R147" s="11">
        <v>2033</v>
      </c>
      <c r="S147" s="11">
        <v>2034</v>
      </c>
      <c r="T147" s="10" t="s">
        <v>3</v>
      </c>
      <c r="U147" s="89"/>
      <c r="V147" s="89"/>
      <c r="W147" s="118"/>
      <c r="X147" s="89"/>
      <c r="Y147" s="89"/>
      <c r="Z147" s="89"/>
      <c r="AA147" s="89"/>
      <c r="AB147" s="89"/>
      <c r="AC147" s="89"/>
    </row>
    <row r="148" spans="2:29" ht="4.5" customHeight="1">
      <c r="D148" s="2"/>
      <c r="E148" s="44"/>
      <c r="F148" s="44"/>
      <c r="G148" s="44"/>
      <c r="H148" s="44"/>
      <c r="I148" s="44"/>
      <c r="J148" s="44"/>
      <c r="K148" s="49"/>
      <c r="L148" s="44"/>
      <c r="M148" s="44"/>
      <c r="N148" s="44"/>
      <c r="O148" s="44"/>
      <c r="P148" s="44"/>
      <c r="Q148" s="44"/>
      <c r="R148" s="44"/>
      <c r="S148" s="44"/>
      <c r="T148" s="44"/>
    </row>
    <row r="149" spans="2:29">
      <c r="B149" s="32" t="s">
        <v>47</v>
      </c>
      <c r="C149" s="33"/>
      <c r="D149" s="34"/>
      <c r="E149" s="34"/>
      <c r="F149" s="34"/>
      <c r="G149" s="34"/>
      <c r="H149" s="34"/>
      <c r="I149" s="34"/>
      <c r="J149" s="34"/>
      <c r="K149" s="50"/>
      <c r="L149" s="34"/>
      <c r="M149" s="34"/>
      <c r="N149" s="34"/>
      <c r="O149" s="34"/>
      <c r="P149" s="34"/>
      <c r="Q149" s="34"/>
      <c r="R149" s="34"/>
      <c r="S149" s="34"/>
      <c r="T149" s="35"/>
    </row>
    <row r="150" spans="2:29" ht="4.5" customHeight="1">
      <c r="D150" s="2"/>
      <c r="E150" s="44"/>
      <c r="F150" s="44"/>
      <c r="G150" s="44"/>
      <c r="H150" s="44"/>
      <c r="I150" s="44"/>
      <c r="J150" s="44"/>
      <c r="K150" s="49"/>
      <c r="L150" s="44"/>
      <c r="M150" s="44"/>
      <c r="N150" s="44"/>
      <c r="O150" s="44"/>
      <c r="P150" s="44"/>
      <c r="Q150" s="44"/>
      <c r="R150" s="44"/>
      <c r="S150" s="44"/>
      <c r="T150" s="44"/>
    </row>
    <row r="151" spans="2:29">
      <c r="B151" s="20" t="s">
        <v>28</v>
      </c>
      <c r="C151" s="20"/>
      <c r="D151" s="9" t="s">
        <v>2</v>
      </c>
      <c r="E151" s="48">
        <f t="shared" ref="E151:N151" si="20">E11+E31</f>
        <v>0</v>
      </c>
      <c r="F151" s="48">
        <f t="shared" si="20"/>
        <v>0</v>
      </c>
      <c r="G151" s="48">
        <f t="shared" si="20"/>
        <v>0</v>
      </c>
      <c r="H151" s="48">
        <f t="shared" si="20"/>
        <v>0</v>
      </c>
      <c r="I151" s="48">
        <f t="shared" si="20"/>
        <v>0</v>
      </c>
      <c r="J151" s="48">
        <f t="shared" si="20"/>
        <v>0</v>
      </c>
      <c r="K151" s="51">
        <f t="shared" si="20"/>
        <v>0</v>
      </c>
      <c r="L151" s="48">
        <f t="shared" si="20"/>
        <v>0</v>
      </c>
      <c r="M151" s="48">
        <f t="shared" si="20"/>
        <v>0</v>
      </c>
      <c r="N151" s="48">
        <f t="shared" si="20"/>
        <v>0</v>
      </c>
      <c r="O151" s="48">
        <f>O11+O31</f>
        <v>0</v>
      </c>
      <c r="P151" s="48">
        <f>P11+P31</f>
        <v>0</v>
      </c>
      <c r="Q151" s="48">
        <f>Q11+Q31</f>
        <v>0</v>
      </c>
      <c r="R151" s="48">
        <f>R11+R31</f>
        <v>0</v>
      </c>
      <c r="S151" s="48">
        <f>S11+S31</f>
        <v>0</v>
      </c>
      <c r="T151" s="45">
        <f>SUM(E151:K151)</f>
        <v>0</v>
      </c>
    </row>
    <row r="152" spans="2:29" ht="4.5" customHeight="1">
      <c r="D152" s="2"/>
      <c r="E152" s="44"/>
      <c r="F152" s="44"/>
      <c r="G152" s="44"/>
      <c r="H152" s="44"/>
      <c r="I152" s="44"/>
      <c r="J152" s="44"/>
      <c r="K152" s="49"/>
      <c r="L152" s="44"/>
      <c r="M152" s="44"/>
      <c r="N152" s="44"/>
      <c r="O152" s="44"/>
      <c r="P152" s="44"/>
      <c r="Q152" s="44"/>
      <c r="R152" s="44"/>
      <c r="S152" s="44"/>
      <c r="T152" s="45"/>
    </row>
    <row r="153" spans="2:29">
      <c r="B153" s="14" t="s">
        <v>20</v>
      </c>
      <c r="C153" s="14"/>
      <c r="D153" s="9" t="s">
        <v>2</v>
      </c>
      <c r="E153" s="48">
        <f t="shared" ref="E153:N153" si="21">E15+E35</f>
        <v>0</v>
      </c>
      <c r="F153" s="48">
        <f t="shared" si="21"/>
        <v>0</v>
      </c>
      <c r="G153" s="48">
        <f t="shared" si="21"/>
        <v>0</v>
      </c>
      <c r="H153" s="48">
        <f t="shared" si="21"/>
        <v>0</v>
      </c>
      <c r="I153" s="48">
        <f t="shared" si="21"/>
        <v>0</v>
      </c>
      <c r="J153" s="48">
        <f t="shared" si="21"/>
        <v>0</v>
      </c>
      <c r="K153" s="51">
        <f t="shared" si="21"/>
        <v>0</v>
      </c>
      <c r="L153" s="48">
        <f t="shared" si="21"/>
        <v>0</v>
      </c>
      <c r="M153" s="48">
        <f t="shared" si="21"/>
        <v>0</v>
      </c>
      <c r="N153" s="48">
        <f t="shared" si="21"/>
        <v>0</v>
      </c>
      <c r="O153" s="48">
        <f>O15+O35</f>
        <v>0</v>
      </c>
      <c r="P153" s="48">
        <f>P15+P35</f>
        <v>0</v>
      </c>
      <c r="Q153" s="48">
        <f>Q15+Q35</f>
        <v>0</v>
      </c>
      <c r="R153" s="48">
        <f>R15+R35</f>
        <v>0</v>
      </c>
      <c r="S153" s="48">
        <f>S15+S35</f>
        <v>0</v>
      </c>
      <c r="T153" s="45">
        <f>SUM(E153:K153)</f>
        <v>0</v>
      </c>
    </row>
    <row r="154" spans="2:29" ht="4.5" customHeight="1">
      <c r="D154" s="2"/>
      <c r="E154" s="44"/>
      <c r="F154" s="44"/>
      <c r="G154" s="44"/>
      <c r="H154" s="44"/>
      <c r="I154" s="44"/>
      <c r="J154" s="44"/>
      <c r="K154" s="49"/>
      <c r="L154" s="44"/>
      <c r="M154" s="44"/>
      <c r="N154" s="44"/>
      <c r="O154" s="44"/>
      <c r="P154" s="44"/>
      <c r="Q154" s="44"/>
      <c r="R154" s="44"/>
      <c r="S154" s="44"/>
      <c r="T154" s="44"/>
    </row>
    <row r="155" spans="2:29">
      <c r="B155" s="14" t="s">
        <v>21</v>
      </c>
      <c r="C155" s="14"/>
      <c r="D155" s="9" t="s">
        <v>2</v>
      </c>
      <c r="E155" s="48">
        <f t="shared" ref="E155:N155" si="22">E19+E39</f>
        <v>0</v>
      </c>
      <c r="F155" s="48">
        <f t="shared" si="22"/>
        <v>0</v>
      </c>
      <c r="G155" s="48">
        <f t="shared" si="22"/>
        <v>0</v>
      </c>
      <c r="H155" s="48">
        <f t="shared" si="22"/>
        <v>0</v>
      </c>
      <c r="I155" s="48">
        <f t="shared" si="22"/>
        <v>0</v>
      </c>
      <c r="J155" s="48">
        <f t="shared" si="22"/>
        <v>0</v>
      </c>
      <c r="K155" s="51">
        <f t="shared" si="22"/>
        <v>0</v>
      </c>
      <c r="L155" s="48">
        <f t="shared" si="22"/>
        <v>0</v>
      </c>
      <c r="M155" s="48">
        <f t="shared" si="22"/>
        <v>0</v>
      </c>
      <c r="N155" s="48">
        <f t="shared" si="22"/>
        <v>0</v>
      </c>
      <c r="O155" s="48">
        <f>O19+O39</f>
        <v>0</v>
      </c>
      <c r="P155" s="48">
        <f>P19+P39</f>
        <v>0</v>
      </c>
      <c r="Q155" s="48">
        <f>Q19+Q39</f>
        <v>0</v>
      </c>
      <c r="R155" s="48">
        <f>R19+R39</f>
        <v>0</v>
      </c>
      <c r="S155" s="48">
        <f>S19+S39</f>
        <v>0</v>
      </c>
      <c r="T155" s="45">
        <f>SUM(E155:K155)</f>
        <v>0</v>
      </c>
    </row>
    <row r="156" spans="2:29" ht="4.5" customHeight="1">
      <c r="D156" s="2"/>
      <c r="E156" s="44"/>
      <c r="F156" s="44"/>
      <c r="G156" s="44"/>
      <c r="H156" s="44"/>
      <c r="I156" s="44"/>
      <c r="J156" s="44"/>
      <c r="K156" s="49"/>
      <c r="L156" s="44"/>
      <c r="M156" s="44"/>
      <c r="N156" s="44"/>
      <c r="O156" s="44"/>
      <c r="P156" s="44"/>
      <c r="Q156" s="44"/>
      <c r="R156" s="44"/>
      <c r="S156" s="44"/>
      <c r="T156" s="44"/>
    </row>
    <row r="157" spans="2:29">
      <c r="B157" s="20" t="s">
        <v>22</v>
      </c>
      <c r="C157" s="19"/>
      <c r="D157" s="9" t="s">
        <v>2</v>
      </c>
      <c r="E157" s="48">
        <f t="shared" ref="E157:N157" si="23">E21+E41</f>
        <v>0</v>
      </c>
      <c r="F157" s="48">
        <f t="shared" si="23"/>
        <v>0</v>
      </c>
      <c r="G157" s="48">
        <f t="shared" si="23"/>
        <v>0</v>
      </c>
      <c r="H157" s="48">
        <f t="shared" si="23"/>
        <v>0</v>
      </c>
      <c r="I157" s="48">
        <f t="shared" si="23"/>
        <v>0</v>
      </c>
      <c r="J157" s="48">
        <f t="shared" si="23"/>
        <v>0</v>
      </c>
      <c r="K157" s="51">
        <f t="shared" si="23"/>
        <v>0</v>
      </c>
      <c r="L157" s="48">
        <f t="shared" si="23"/>
        <v>0</v>
      </c>
      <c r="M157" s="48">
        <f t="shared" si="23"/>
        <v>0</v>
      </c>
      <c r="N157" s="48">
        <f t="shared" si="23"/>
        <v>0</v>
      </c>
      <c r="O157" s="48">
        <f>O21+O41</f>
        <v>0</v>
      </c>
      <c r="P157" s="48">
        <f>P21+P41</f>
        <v>0</v>
      </c>
      <c r="Q157" s="48">
        <f>Q21+Q41</f>
        <v>0</v>
      </c>
      <c r="R157" s="48">
        <f>R21+R41</f>
        <v>0</v>
      </c>
      <c r="S157" s="48">
        <f>S21+S41</f>
        <v>0</v>
      </c>
      <c r="T157" s="45">
        <f>SUM(E157:K157)</f>
        <v>0</v>
      </c>
    </row>
    <row r="158" spans="2:29" ht="4.5" customHeight="1">
      <c r="D158" s="2"/>
      <c r="E158" s="44"/>
      <c r="F158" s="44"/>
      <c r="G158" s="44"/>
      <c r="H158" s="44"/>
      <c r="I158" s="44"/>
      <c r="J158" s="44"/>
      <c r="K158" s="49"/>
      <c r="L158" s="44"/>
      <c r="M158" s="44"/>
      <c r="N158" s="44"/>
      <c r="O158" s="44"/>
      <c r="P158" s="44"/>
      <c r="Q158" s="44"/>
      <c r="R158" s="44"/>
      <c r="S158" s="44"/>
      <c r="T158" s="45"/>
    </row>
    <row r="159" spans="2:29">
      <c r="B159" s="20" t="s">
        <v>23</v>
      </c>
      <c r="C159" s="19"/>
      <c r="D159" s="9" t="s">
        <v>2</v>
      </c>
      <c r="E159" s="48">
        <f t="shared" ref="E159:N159" si="24">E23+E43</f>
        <v>0</v>
      </c>
      <c r="F159" s="48">
        <f t="shared" si="24"/>
        <v>0</v>
      </c>
      <c r="G159" s="48">
        <f t="shared" si="24"/>
        <v>0</v>
      </c>
      <c r="H159" s="48">
        <f t="shared" si="24"/>
        <v>0</v>
      </c>
      <c r="I159" s="48">
        <f t="shared" si="24"/>
        <v>0</v>
      </c>
      <c r="J159" s="48">
        <f t="shared" si="24"/>
        <v>0</v>
      </c>
      <c r="K159" s="51">
        <f t="shared" si="24"/>
        <v>0</v>
      </c>
      <c r="L159" s="48">
        <f t="shared" si="24"/>
        <v>0</v>
      </c>
      <c r="M159" s="48">
        <f t="shared" si="24"/>
        <v>0</v>
      </c>
      <c r="N159" s="48">
        <f t="shared" si="24"/>
        <v>0</v>
      </c>
      <c r="O159" s="48">
        <f>O23+O43</f>
        <v>0</v>
      </c>
      <c r="P159" s="48">
        <f>P23+P43</f>
        <v>0</v>
      </c>
      <c r="Q159" s="48">
        <f>Q23+Q43</f>
        <v>0</v>
      </c>
      <c r="R159" s="48">
        <f>R23+R43</f>
        <v>0</v>
      </c>
      <c r="S159" s="48">
        <f>S23+S43</f>
        <v>0</v>
      </c>
      <c r="T159" s="45">
        <f>SUM(E159:K159)</f>
        <v>0</v>
      </c>
    </row>
    <row r="160" spans="2:29" ht="4.5" customHeight="1">
      <c r="D160" s="2"/>
      <c r="E160" s="44"/>
      <c r="F160" s="44"/>
      <c r="G160" s="44"/>
      <c r="H160" s="44"/>
      <c r="I160" s="44"/>
      <c r="J160" s="44"/>
      <c r="K160" s="49"/>
      <c r="L160" s="44"/>
      <c r="M160" s="44"/>
      <c r="N160" s="44"/>
      <c r="O160" s="44"/>
      <c r="P160" s="44"/>
      <c r="Q160" s="44"/>
      <c r="R160" s="44"/>
      <c r="S160" s="44"/>
      <c r="T160" s="45"/>
    </row>
    <row r="161" spans="2:20">
      <c r="B161" s="20" t="s">
        <v>24</v>
      </c>
      <c r="C161" s="19"/>
      <c r="D161" s="9" t="s">
        <v>2</v>
      </c>
      <c r="E161" s="48">
        <f t="shared" ref="E161:N161" si="25">E25+E45</f>
        <v>0</v>
      </c>
      <c r="F161" s="48">
        <f t="shared" si="25"/>
        <v>0</v>
      </c>
      <c r="G161" s="48">
        <f t="shared" si="25"/>
        <v>0</v>
      </c>
      <c r="H161" s="48">
        <f t="shared" si="25"/>
        <v>0</v>
      </c>
      <c r="I161" s="48">
        <f t="shared" si="25"/>
        <v>0</v>
      </c>
      <c r="J161" s="48">
        <f t="shared" si="25"/>
        <v>0</v>
      </c>
      <c r="K161" s="51">
        <f t="shared" si="25"/>
        <v>0</v>
      </c>
      <c r="L161" s="48">
        <f t="shared" si="25"/>
        <v>0</v>
      </c>
      <c r="M161" s="48">
        <f t="shared" si="25"/>
        <v>0</v>
      </c>
      <c r="N161" s="48">
        <f t="shared" si="25"/>
        <v>0</v>
      </c>
      <c r="O161" s="48">
        <f>O25+O45</f>
        <v>0</v>
      </c>
      <c r="P161" s="48">
        <f>P25+P45</f>
        <v>0</v>
      </c>
      <c r="Q161" s="48">
        <f>Q25+Q45</f>
        <v>0</v>
      </c>
      <c r="R161" s="48">
        <f>R25+R45</f>
        <v>0</v>
      </c>
      <c r="S161" s="48">
        <f>S25+S45</f>
        <v>0</v>
      </c>
      <c r="T161" s="45">
        <f>SUM(E161:K161)</f>
        <v>0</v>
      </c>
    </row>
    <row r="162" spans="2:20" ht="4.5" customHeight="1">
      <c r="D162" s="2"/>
      <c r="E162" s="44"/>
      <c r="F162" s="44"/>
      <c r="G162" s="44"/>
      <c r="H162" s="44"/>
      <c r="I162" s="44"/>
      <c r="J162" s="44"/>
      <c r="K162" s="49"/>
      <c r="L162" s="44"/>
      <c r="M162" s="44"/>
      <c r="N162" s="44"/>
      <c r="O162" s="44"/>
      <c r="P162" s="44"/>
      <c r="Q162" s="44"/>
      <c r="R162" s="44"/>
      <c r="S162" s="44"/>
      <c r="T162" s="44"/>
    </row>
    <row r="163" spans="2:20">
      <c r="B163" s="20" t="s">
        <v>70</v>
      </c>
      <c r="C163" s="19"/>
      <c r="D163" s="9" t="s">
        <v>2</v>
      </c>
      <c r="E163" s="48">
        <f t="shared" ref="E163:N163" si="26">E27+E47</f>
        <v>0</v>
      </c>
      <c r="F163" s="48">
        <f t="shared" si="26"/>
        <v>0</v>
      </c>
      <c r="G163" s="48">
        <f t="shared" si="26"/>
        <v>0</v>
      </c>
      <c r="H163" s="48">
        <f t="shared" si="26"/>
        <v>0</v>
      </c>
      <c r="I163" s="48">
        <f t="shared" si="26"/>
        <v>0</v>
      </c>
      <c r="J163" s="48">
        <f t="shared" si="26"/>
        <v>0</v>
      </c>
      <c r="K163" s="51">
        <f t="shared" si="26"/>
        <v>0</v>
      </c>
      <c r="L163" s="48">
        <f t="shared" si="26"/>
        <v>0</v>
      </c>
      <c r="M163" s="48">
        <f t="shared" si="26"/>
        <v>0</v>
      </c>
      <c r="N163" s="48">
        <f t="shared" si="26"/>
        <v>0</v>
      </c>
      <c r="O163" s="48">
        <f>O27+O47</f>
        <v>0</v>
      </c>
      <c r="P163" s="48">
        <f>P27+P47</f>
        <v>0</v>
      </c>
      <c r="Q163" s="48">
        <f>Q27+Q47</f>
        <v>0</v>
      </c>
      <c r="R163" s="48">
        <f>R27+R47</f>
        <v>0</v>
      </c>
      <c r="S163" s="48">
        <f>S27+S47</f>
        <v>0</v>
      </c>
      <c r="T163" s="45">
        <f>SUM(E163:K163)</f>
        <v>0</v>
      </c>
    </row>
    <row r="164" spans="2:20" ht="4.5" customHeight="1"/>
  </sheetData>
  <mergeCells count="1">
    <mergeCell ref="E6:G6"/>
  </mergeCells>
  <conditionalFormatting sqref="B3:B5">
    <cfRule type="expression" dxfId="372" priority="187">
      <formula>OR($B$5="",$B$5="Project X")</formula>
    </cfRule>
  </conditionalFormatting>
  <conditionalFormatting sqref="D130:D132 E161:F161 E151:F151 E157:F157 E159:F159 E153:F153 E155:F155 E163:F163 E31:H31 E39 E71:H71 E73 E75:H75 E77 E79:H79 E81:H81 E83:H83 E85:H85 E43:H43 E35 E37 E33 E51:H51 E59 E61:H61 E63:H63 E55 E65:H65 E57 E53 E27:H27 E47:H47 E67:H67 E87:H87 E41:I41 E45:I45 K45:S45 K41:S41 E11:J11 E15:J15 E17:J17 E19:J19 E21:J21 E23:J23 E25:J25">
    <cfRule type="expression" dxfId="371" priority="186">
      <formula>D11=""</formula>
    </cfRule>
  </conditionalFormatting>
  <conditionalFormatting sqref="B1:C1">
    <cfRule type="expression" dxfId="370" priority="185">
      <formula>OR($B$5="",$B$5="Project X")</formula>
    </cfRule>
  </conditionalFormatting>
  <conditionalFormatting sqref="L161:S161 H161:J161">
    <cfRule type="expression" dxfId="369" priority="184">
      <formula>H161=""</formula>
    </cfRule>
  </conditionalFormatting>
  <conditionalFormatting sqref="L151:S151 H151:J151">
    <cfRule type="expression" dxfId="368" priority="183">
      <formula>H151=""</formula>
    </cfRule>
  </conditionalFormatting>
  <conditionalFormatting sqref="L157:S157 H157:J157">
    <cfRule type="expression" dxfId="367" priority="182">
      <formula>H157=""</formula>
    </cfRule>
  </conditionalFormatting>
  <conditionalFormatting sqref="L159:S159 H159:J159">
    <cfRule type="expression" dxfId="366" priority="181">
      <formula>H159=""</formula>
    </cfRule>
  </conditionalFormatting>
  <conditionalFormatting sqref="L153:S153 H153:J153">
    <cfRule type="expression" dxfId="365" priority="180">
      <formula>H153=""</formula>
    </cfRule>
  </conditionalFormatting>
  <conditionalFormatting sqref="L155:S155 H155:J155">
    <cfRule type="expression" dxfId="364" priority="179">
      <formula>H155=""</formula>
    </cfRule>
  </conditionalFormatting>
  <conditionalFormatting sqref="L163:S163 H163:J163">
    <cfRule type="expression" dxfId="363" priority="178">
      <formula>H163=""</formula>
    </cfRule>
  </conditionalFormatting>
  <conditionalFormatting sqref="M11:S11">
    <cfRule type="expression" dxfId="362" priority="177">
      <formula>M11=""</formula>
    </cfRule>
  </conditionalFormatting>
  <conditionalFormatting sqref="M31:S31">
    <cfRule type="expression" dxfId="361" priority="175">
      <formula>M31=""</formula>
    </cfRule>
  </conditionalFormatting>
  <conditionalFormatting sqref="M43:S43">
    <cfRule type="expression" dxfId="360" priority="172">
      <formula>M43=""</formula>
    </cfRule>
  </conditionalFormatting>
  <conditionalFormatting sqref="N13:S13">
    <cfRule type="expression" dxfId="359" priority="171">
      <formula>N13=""</formula>
    </cfRule>
  </conditionalFormatting>
  <conditionalFormatting sqref="N15:S15">
    <cfRule type="expression" dxfId="358" priority="170">
      <formula>N15=""</formula>
    </cfRule>
  </conditionalFormatting>
  <conditionalFormatting sqref="M17:S17">
    <cfRule type="expression" dxfId="357" priority="169">
      <formula>M17=""</formula>
    </cfRule>
  </conditionalFormatting>
  <conditionalFormatting sqref="M19:S19">
    <cfRule type="expression" dxfId="356" priority="168">
      <formula>M19=""</formula>
    </cfRule>
  </conditionalFormatting>
  <conditionalFormatting sqref="N21:S21">
    <cfRule type="expression" dxfId="355" priority="167">
      <formula>N21=""</formula>
    </cfRule>
  </conditionalFormatting>
  <conditionalFormatting sqref="N23:S23">
    <cfRule type="expression" dxfId="354" priority="166">
      <formula>N23=""</formula>
    </cfRule>
  </conditionalFormatting>
  <conditionalFormatting sqref="N25:S25">
    <cfRule type="expression" dxfId="353" priority="165">
      <formula>N25=""</formula>
    </cfRule>
  </conditionalFormatting>
  <conditionalFormatting sqref="M71:S71">
    <cfRule type="expression" dxfId="352" priority="164">
      <formula>M71=""</formula>
    </cfRule>
  </conditionalFormatting>
  <conditionalFormatting sqref="M73:S73">
    <cfRule type="expression" dxfId="351" priority="163">
      <formula>M73=""</formula>
    </cfRule>
  </conditionalFormatting>
  <conditionalFormatting sqref="P75:S75">
    <cfRule type="expression" dxfId="350" priority="162">
      <formula>P75=""</formula>
    </cfRule>
  </conditionalFormatting>
  <conditionalFormatting sqref="M77:S77 H77">
    <cfRule type="expression" dxfId="349" priority="161">
      <formula>H77=""</formula>
    </cfRule>
  </conditionalFormatting>
  <conditionalFormatting sqref="M83:S83">
    <cfRule type="expression" dxfId="348" priority="160">
      <formula>M83=""</formula>
    </cfRule>
  </conditionalFormatting>
  <conditionalFormatting sqref="P35:S35">
    <cfRule type="expression" dxfId="347" priority="176">
      <formula>P35=""</formula>
    </cfRule>
  </conditionalFormatting>
  <conditionalFormatting sqref="N33:S33">
    <cfRule type="expression" dxfId="346" priority="174">
      <formula>N33=""</formula>
    </cfRule>
  </conditionalFormatting>
  <conditionalFormatting sqref="N37:S37">
    <cfRule type="expression" dxfId="345" priority="173">
      <formula>N37=""</formula>
    </cfRule>
  </conditionalFormatting>
  <conditionalFormatting sqref="I71">
    <cfRule type="expression" dxfId="344" priority="159">
      <formula>I71=""</formula>
    </cfRule>
  </conditionalFormatting>
  <conditionalFormatting sqref="I75">
    <cfRule type="expression" dxfId="343" priority="158">
      <formula>I75=""</formula>
    </cfRule>
  </conditionalFormatting>
  <conditionalFormatting sqref="I77">
    <cfRule type="expression" dxfId="342" priority="157">
      <formula>I77=""</formula>
    </cfRule>
  </conditionalFormatting>
  <conditionalFormatting sqref="I79">
    <cfRule type="expression" dxfId="341" priority="156">
      <formula>I79=""</formula>
    </cfRule>
  </conditionalFormatting>
  <conditionalFormatting sqref="I81">
    <cfRule type="expression" dxfId="340" priority="155">
      <formula>I81=""</formula>
    </cfRule>
  </conditionalFormatting>
  <conditionalFormatting sqref="I83">
    <cfRule type="expression" dxfId="339" priority="154">
      <formula>I83=""</formula>
    </cfRule>
  </conditionalFormatting>
  <conditionalFormatting sqref="I85">
    <cfRule type="expression" dxfId="338" priority="153">
      <formula>I85=""</formula>
    </cfRule>
  </conditionalFormatting>
  <conditionalFormatting sqref="M37 H37">
    <cfRule type="expression" dxfId="337" priority="152">
      <formula>H37=""</formula>
    </cfRule>
  </conditionalFormatting>
  <conditionalFormatting sqref="M33">
    <cfRule type="expression" dxfId="336" priority="151">
      <formula>M33=""</formula>
    </cfRule>
  </conditionalFormatting>
  <conditionalFormatting sqref="M25">
    <cfRule type="expression" dxfId="335" priority="150">
      <formula>M25=""</formula>
    </cfRule>
  </conditionalFormatting>
  <conditionalFormatting sqref="M21">
    <cfRule type="expression" dxfId="334" priority="149">
      <formula>M21=""</formula>
    </cfRule>
  </conditionalFormatting>
  <conditionalFormatting sqref="M23">
    <cfRule type="expression" dxfId="333" priority="148">
      <formula>M23=""</formula>
    </cfRule>
  </conditionalFormatting>
  <conditionalFormatting sqref="M15">
    <cfRule type="expression" dxfId="332" priority="147">
      <formula>M15=""</formula>
    </cfRule>
  </conditionalFormatting>
  <conditionalFormatting sqref="M13">
    <cfRule type="expression" dxfId="331" priority="146">
      <formula>M13=""</formula>
    </cfRule>
  </conditionalFormatting>
  <conditionalFormatting sqref="I31">
    <cfRule type="expression" dxfId="330" priority="145">
      <formula>I31=""</formula>
    </cfRule>
  </conditionalFormatting>
  <conditionalFormatting sqref="I43">
    <cfRule type="expression" dxfId="329" priority="144">
      <formula>I43=""</formula>
    </cfRule>
  </conditionalFormatting>
  <conditionalFormatting sqref="I37">
    <cfRule type="expression" dxfId="328" priority="143">
      <formula>I37=""</formula>
    </cfRule>
  </conditionalFormatting>
  <conditionalFormatting sqref="F33:H33">
    <cfRule type="expression" dxfId="327" priority="142">
      <formula>F33=""</formula>
    </cfRule>
  </conditionalFormatting>
  <conditionalFormatting sqref="I33">
    <cfRule type="expression" dxfId="326" priority="141">
      <formula>I33=""</formula>
    </cfRule>
  </conditionalFormatting>
  <conditionalFormatting sqref="F35:I35 K35:O35">
    <cfRule type="expression" dxfId="325" priority="140">
      <formula>F35=""</formula>
    </cfRule>
  </conditionalFormatting>
  <conditionalFormatting sqref="F39:I39 K39:S39">
    <cfRule type="expression" dxfId="324" priority="139">
      <formula>F39=""</formula>
    </cfRule>
  </conditionalFormatting>
  <conditionalFormatting sqref="F37:G37">
    <cfRule type="expression" dxfId="323" priority="138">
      <formula>F37=""</formula>
    </cfRule>
  </conditionalFormatting>
  <conditionalFormatting sqref="E13:J13">
    <cfRule type="expression" dxfId="322" priority="137">
      <formula>E13=""</formula>
    </cfRule>
  </conditionalFormatting>
  <conditionalFormatting sqref="F73:H73">
    <cfRule type="expression" dxfId="321" priority="136">
      <formula>F73=""</formula>
    </cfRule>
  </conditionalFormatting>
  <conditionalFormatting sqref="I73">
    <cfRule type="expression" dxfId="320" priority="135">
      <formula>I73=""</formula>
    </cfRule>
  </conditionalFormatting>
  <conditionalFormatting sqref="F77:G77">
    <cfRule type="expression" dxfId="319" priority="134">
      <formula>F77=""</formula>
    </cfRule>
  </conditionalFormatting>
  <conditionalFormatting sqref="K161">
    <cfRule type="expression" dxfId="318" priority="133">
      <formula>K161=""</formula>
    </cfRule>
  </conditionalFormatting>
  <conditionalFormatting sqref="K151">
    <cfRule type="expression" dxfId="317" priority="132">
      <formula>K151=""</formula>
    </cfRule>
  </conditionalFormatting>
  <conditionalFormatting sqref="K157">
    <cfRule type="expression" dxfId="316" priority="131">
      <formula>K157=""</formula>
    </cfRule>
  </conditionalFormatting>
  <conditionalFormatting sqref="K159">
    <cfRule type="expression" dxfId="315" priority="130">
      <formula>K159=""</formula>
    </cfRule>
  </conditionalFormatting>
  <conditionalFormatting sqref="K153">
    <cfRule type="expression" dxfId="314" priority="129">
      <formula>K153=""</formula>
    </cfRule>
  </conditionalFormatting>
  <conditionalFormatting sqref="K155">
    <cfRule type="expression" dxfId="313" priority="128">
      <formula>K155=""</formula>
    </cfRule>
  </conditionalFormatting>
  <conditionalFormatting sqref="K163">
    <cfRule type="expression" dxfId="312" priority="127">
      <formula>K163=""</formula>
    </cfRule>
  </conditionalFormatting>
  <conditionalFormatting sqref="G161">
    <cfRule type="expression" dxfId="311" priority="126">
      <formula>G161=""</formula>
    </cfRule>
  </conditionalFormatting>
  <conditionalFormatting sqref="G151">
    <cfRule type="expression" dxfId="310" priority="125">
      <formula>G151=""</formula>
    </cfRule>
  </conditionalFormatting>
  <conditionalFormatting sqref="G157">
    <cfRule type="expression" dxfId="309" priority="124">
      <formula>G157=""</formula>
    </cfRule>
  </conditionalFormatting>
  <conditionalFormatting sqref="G159">
    <cfRule type="expression" dxfId="308" priority="123">
      <formula>G159=""</formula>
    </cfRule>
  </conditionalFormatting>
  <conditionalFormatting sqref="G153">
    <cfRule type="expression" dxfId="307" priority="122">
      <formula>G153=""</formula>
    </cfRule>
  </conditionalFormatting>
  <conditionalFormatting sqref="G155">
    <cfRule type="expression" dxfId="306" priority="121">
      <formula>G155=""</formula>
    </cfRule>
  </conditionalFormatting>
  <conditionalFormatting sqref="G163">
    <cfRule type="expression" dxfId="305" priority="120">
      <formula>G163=""</formula>
    </cfRule>
  </conditionalFormatting>
  <conditionalFormatting sqref="K11">
    <cfRule type="expression" dxfId="304" priority="119">
      <formula>K11=""</formula>
    </cfRule>
  </conditionalFormatting>
  <conditionalFormatting sqref="K31">
    <cfRule type="expression" dxfId="303" priority="118">
      <formula>K31=""</formula>
    </cfRule>
  </conditionalFormatting>
  <conditionalFormatting sqref="K43">
    <cfRule type="expression" dxfId="302" priority="117">
      <formula>K43=""</formula>
    </cfRule>
  </conditionalFormatting>
  <conditionalFormatting sqref="K17">
    <cfRule type="expression" dxfId="301" priority="116">
      <formula>K17=""</formula>
    </cfRule>
  </conditionalFormatting>
  <conditionalFormatting sqref="K19">
    <cfRule type="expression" dxfId="300" priority="115">
      <formula>K19=""</formula>
    </cfRule>
  </conditionalFormatting>
  <conditionalFormatting sqref="K71">
    <cfRule type="expression" dxfId="299" priority="114">
      <formula>K71=""</formula>
    </cfRule>
  </conditionalFormatting>
  <conditionalFormatting sqref="K73">
    <cfRule type="expression" dxfId="298" priority="113">
      <formula>K73=""</formula>
    </cfRule>
  </conditionalFormatting>
  <conditionalFormatting sqref="K77">
    <cfRule type="expression" dxfId="297" priority="112">
      <formula>K77=""</formula>
    </cfRule>
  </conditionalFormatting>
  <conditionalFormatting sqref="K79:S79">
    <cfRule type="expression" dxfId="296" priority="111">
      <formula>K79=""</formula>
    </cfRule>
  </conditionalFormatting>
  <conditionalFormatting sqref="K83">
    <cfRule type="expression" dxfId="295" priority="110">
      <formula>K83=""</formula>
    </cfRule>
  </conditionalFormatting>
  <conditionalFormatting sqref="K37">
    <cfRule type="expression" dxfId="294" priority="109">
      <formula>K37=""</formula>
    </cfRule>
  </conditionalFormatting>
  <conditionalFormatting sqref="K33">
    <cfRule type="expression" dxfId="293" priority="108">
      <formula>K33=""</formula>
    </cfRule>
  </conditionalFormatting>
  <conditionalFormatting sqref="K25">
    <cfRule type="expression" dxfId="292" priority="107">
      <formula>K25=""</formula>
    </cfRule>
  </conditionalFormatting>
  <conditionalFormatting sqref="K21">
    <cfRule type="expression" dxfId="291" priority="106">
      <formula>K21=""</formula>
    </cfRule>
  </conditionalFormatting>
  <conditionalFormatting sqref="K23">
    <cfRule type="expression" dxfId="290" priority="105">
      <formula>K23=""</formula>
    </cfRule>
  </conditionalFormatting>
  <conditionalFormatting sqref="K15">
    <cfRule type="expression" dxfId="289" priority="104">
      <formula>K15=""</formula>
    </cfRule>
  </conditionalFormatting>
  <conditionalFormatting sqref="K13">
    <cfRule type="expression" dxfId="288" priority="103">
      <formula>K13=""</formula>
    </cfRule>
  </conditionalFormatting>
  <conditionalFormatting sqref="L11">
    <cfRule type="expression" dxfId="287" priority="102">
      <formula>L11=""</formula>
    </cfRule>
  </conditionalFormatting>
  <conditionalFormatting sqref="L31">
    <cfRule type="expression" dxfId="286" priority="101">
      <formula>L31=""</formula>
    </cfRule>
  </conditionalFormatting>
  <conditionalFormatting sqref="L43">
    <cfRule type="expression" dxfId="285" priority="100">
      <formula>L43=""</formula>
    </cfRule>
  </conditionalFormatting>
  <conditionalFormatting sqref="L17">
    <cfRule type="expression" dxfId="284" priority="99">
      <formula>L17=""</formula>
    </cfRule>
  </conditionalFormatting>
  <conditionalFormatting sqref="L19">
    <cfRule type="expression" dxfId="283" priority="98">
      <formula>L19=""</formula>
    </cfRule>
  </conditionalFormatting>
  <conditionalFormatting sqref="L71">
    <cfRule type="expression" dxfId="282" priority="97">
      <formula>L71=""</formula>
    </cfRule>
  </conditionalFormatting>
  <conditionalFormatting sqref="L73">
    <cfRule type="expression" dxfId="281" priority="96">
      <formula>L73=""</formula>
    </cfRule>
  </conditionalFormatting>
  <conditionalFormatting sqref="L77">
    <cfRule type="expression" dxfId="280" priority="95">
      <formula>L77=""</formula>
    </cfRule>
  </conditionalFormatting>
  <conditionalFormatting sqref="L83">
    <cfRule type="expression" dxfId="279" priority="94">
      <formula>L83=""</formula>
    </cfRule>
  </conditionalFormatting>
  <conditionalFormatting sqref="L37">
    <cfRule type="expression" dxfId="278" priority="93">
      <formula>L37=""</formula>
    </cfRule>
  </conditionalFormatting>
  <conditionalFormatting sqref="L33">
    <cfRule type="expression" dxfId="277" priority="92">
      <formula>L33=""</formula>
    </cfRule>
  </conditionalFormatting>
  <conditionalFormatting sqref="L25">
    <cfRule type="expression" dxfId="276" priority="91">
      <formula>L25=""</formula>
    </cfRule>
  </conditionalFormatting>
  <conditionalFormatting sqref="L21">
    <cfRule type="expression" dxfId="275" priority="90">
      <formula>L21=""</formula>
    </cfRule>
  </conditionalFormatting>
  <conditionalFormatting sqref="L23">
    <cfRule type="expression" dxfId="274" priority="89">
      <formula>L23=""</formula>
    </cfRule>
  </conditionalFormatting>
  <conditionalFormatting sqref="L15">
    <cfRule type="expression" dxfId="273" priority="88">
      <formula>L15=""</formula>
    </cfRule>
  </conditionalFormatting>
  <conditionalFormatting sqref="L13">
    <cfRule type="expression" dxfId="272" priority="87">
      <formula>L13=""</formula>
    </cfRule>
  </conditionalFormatting>
  <conditionalFormatting sqref="B6">
    <cfRule type="expression" dxfId="271" priority="86">
      <formula>OR($B$5="",$B$5="Project X")</formula>
    </cfRule>
  </conditionalFormatting>
  <conditionalFormatting sqref="M59:S59">
    <cfRule type="expression" dxfId="270" priority="85">
      <formula>M59=""</formula>
    </cfRule>
  </conditionalFormatting>
  <conditionalFormatting sqref="M51:S51">
    <cfRule type="expression" dxfId="269" priority="84">
      <formula>M51=""</formula>
    </cfRule>
  </conditionalFormatting>
  <conditionalFormatting sqref="M61:S61 P55:S55">
    <cfRule type="expression" dxfId="268" priority="83">
      <formula>M55=""</formula>
    </cfRule>
  </conditionalFormatting>
  <conditionalFormatting sqref="M63:S63">
    <cfRule type="expression" dxfId="267" priority="82">
      <formula>M63=""</formula>
    </cfRule>
  </conditionalFormatting>
  <conditionalFormatting sqref="N65:S65">
    <cfRule type="expression" dxfId="266" priority="81">
      <formula>N65=""</formula>
    </cfRule>
  </conditionalFormatting>
  <conditionalFormatting sqref="N53:S53">
    <cfRule type="expression" dxfId="265" priority="80">
      <formula>N53=""</formula>
    </cfRule>
  </conditionalFormatting>
  <conditionalFormatting sqref="N57:S57">
    <cfRule type="expression" dxfId="264" priority="79">
      <formula>N57=""</formula>
    </cfRule>
  </conditionalFormatting>
  <conditionalFormatting sqref="M65">
    <cfRule type="expression" dxfId="263" priority="78">
      <formula>M65=""</formula>
    </cfRule>
  </conditionalFormatting>
  <conditionalFormatting sqref="M57 H57">
    <cfRule type="expression" dxfId="262" priority="77">
      <formula>H57=""</formula>
    </cfRule>
  </conditionalFormatting>
  <conditionalFormatting sqref="M53">
    <cfRule type="expression" dxfId="261" priority="76">
      <formula>M53=""</formula>
    </cfRule>
  </conditionalFormatting>
  <conditionalFormatting sqref="I51">
    <cfRule type="expression" dxfId="260" priority="75">
      <formula>I51=""</formula>
    </cfRule>
  </conditionalFormatting>
  <conditionalFormatting sqref="I63">
    <cfRule type="expression" dxfId="259" priority="74">
      <formula>I63=""</formula>
    </cfRule>
  </conditionalFormatting>
  <conditionalFormatting sqref="I65">
    <cfRule type="expression" dxfId="258" priority="73">
      <formula>I65=""</formula>
    </cfRule>
  </conditionalFormatting>
  <conditionalFormatting sqref="I57">
    <cfRule type="expression" dxfId="257" priority="72">
      <formula>I57=""</formula>
    </cfRule>
  </conditionalFormatting>
  <conditionalFormatting sqref="F53:H53">
    <cfRule type="expression" dxfId="256" priority="71">
      <formula>F53=""</formula>
    </cfRule>
  </conditionalFormatting>
  <conditionalFormatting sqref="I53">
    <cfRule type="expression" dxfId="255" priority="70">
      <formula>I53=""</formula>
    </cfRule>
  </conditionalFormatting>
  <conditionalFormatting sqref="F55:H55">
    <cfRule type="expression" dxfId="254" priority="69">
      <formula>F55=""</formula>
    </cfRule>
  </conditionalFormatting>
  <conditionalFormatting sqref="F59:H59">
    <cfRule type="expression" dxfId="253" priority="68">
      <formula>F59=""</formula>
    </cfRule>
  </conditionalFormatting>
  <conditionalFormatting sqref="I59">
    <cfRule type="expression" dxfId="252" priority="67">
      <formula>I59=""</formula>
    </cfRule>
  </conditionalFormatting>
  <conditionalFormatting sqref="I61">
    <cfRule type="expression" dxfId="251" priority="66">
      <formula>I61=""</formula>
    </cfRule>
  </conditionalFormatting>
  <conditionalFormatting sqref="F57:G57">
    <cfRule type="expression" dxfId="250" priority="65">
      <formula>F57=""</formula>
    </cfRule>
  </conditionalFormatting>
  <conditionalFormatting sqref="K59">
    <cfRule type="expression" dxfId="249" priority="64">
      <formula>K59=""</formula>
    </cfRule>
  </conditionalFormatting>
  <conditionalFormatting sqref="K51">
    <cfRule type="expression" dxfId="248" priority="63">
      <formula>K51=""</formula>
    </cfRule>
  </conditionalFormatting>
  <conditionalFormatting sqref="K61">
    <cfRule type="expression" dxfId="247" priority="62">
      <formula>K61=""</formula>
    </cfRule>
  </conditionalFormatting>
  <conditionalFormatting sqref="K63">
    <cfRule type="expression" dxfId="246" priority="61">
      <formula>K63=""</formula>
    </cfRule>
  </conditionalFormatting>
  <conditionalFormatting sqref="K65">
    <cfRule type="expression" dxfId="245" priority="60">
      <formula>K65=""</formula>
    </cfRule>
  </conditionalFormatting>
  <conditionalFormatting sqref="K57">
    <cfRule type="expression" dxfId="244" priority="59">
      <formula>K57=""</formula>
    </cfRule>
  </conditionalFormatting>
  <conditionalFormatting sqref="K53">
    <cfRule type="expression" dxfId="243" priority="58">
      <formula>K53=""</formula>
    </cfRule>
  </conditionalFormatting>
  <conditionalFormatting sqref="L59">
    <cfRule type="expression" dxfId="242" priority="57">
      <formula>L59=""</formula>
    </cfRule>
  </conditionalFormatting>
  <conditionalFormatting sqref="L51">
    <cfRule type="expression" dxfId="241" priority="56">
      <formula>L51=""</formula>
    </cfRule>
  </conditionalFormatting>
  <conditionalFormatting sqref="L61">
    <cfRule type="expression" dxfId="240" priority="55">
      <formula>L61=""</formula>
    </cfRule>
  </conditionalFormatting>
  <conditionalFormatting sqref="L63">
    <cfRule type="expression" dxfId="239" priority="54">
      <formula>L63=""</formula>
    </cfRule>
  </conditionalFormatting>
  <conditionalFormatting sqref="L65">
    <cfRule type="expression" dxfId="238" priority="53">
      <formula>L65=""</formula>
    </cfRule>
  </conditionalFormatting>
  <conditionalFormatting sqref="L57">
    <cfRule type="expression" dxfId="237" priority="52">
      <formula>L57=""</formula>
    </cfRule>
  </conditionalFormatting>
  <conditionalFormatting sqref="L53">
    <cfRule type="expression" dxfId="236" priority="51">
      <formula>L53=""</formula>
    </cfRule>
  </conditionalFormatting>
  <conditionalFormatting sqref="N27:S27">
    <cfRule type="expression" dxfId="235" priority="50">
      <formula>N27=""</formula>
    </cfRule>
  </conditionalFormatting>
  <conditionalFormatting sqref="M27">
    <cfRule type="expression" dxfId="234" priority="49">
      <formula>M27=""</formula>
    </cfRule>
  </conditionalFormatting>
  <conditionalFormatting sqref="I27">
    <cfRule type="expression" dxfId="233" priority="48">
      <formula>I27=""</formula>
    </cfRule>
  </conditionalFormatting>
  <conditionalFormatting sqref="K27">
    <cfRule type="expression" dxfId="232" priority="47">
      <formula>K27=""</formula>
    </cfRule>
  </conditionalFormatting>
  <conditionalFormatting sqref="L27">
    <cfRule type="expression" dxfId="231" priority="46">
      <formula>L27=""</formula>
    </cfRule>
  </conditionalFormatting>
  <conditionalFormatting sqref="N47:S47">
    <cfRule type="expression" dxfId="230" priority="45">
      <formula>N47=""</formula>
    </cfRule>
  </conditionalFormatting>
  <conditionalFormatting sqref="M47">
    <cfRule type="expression" dxfId="229" priority="44">
      <formula>M47=""</formula>
    </cfRule>
  </conditionalFormatting>
  <conditionalFormatting sqref="I47">
    <cfRule type="expression" dxfId="228" priority="43">
      <formula>I47=""</formula>
    </cfRule>
  </conditionalFormatting>
  <conditionalFormatting sqref="K47">
    <cfRule type="expression" dxfId="227" priority="42">
      <formula>K47=""</formula>
    </cfRule>
  </conditionalFormatting>
  <conditionalFormatting sqref="L47">
    <cfRule type="expression" dxfId="226" priority="41">
      <formula>L47=""</formula>
    </cfRule>
  </conditionalFormatting>
  <conditionalFormatting sqref="N67:S67">
    <cfRule type="expression" dxfId="225" priority="40">
      <formula>N67=""</formula>
    </cfRule>
  </conditionalFormatting>
  <conditionalFormatting sqref="M67">
    <cfRule type="expression" dxfId="224" priority="39">
      <formula>M67=""</formula>
    </cfRule>
  </conditionalFormatting>
  <conditionalFormatting sqref="I67">
    <cfRule type="expression" dxfId="223" priority="38">
      <formula>I67=""</formula>
    </cfRule>
  </conditionalFormatting>
  <conditionalFormatting sqref="K67">
    <cfRule type="expression" dxfId="222" priority="37">
      <formula>K67=""</formula>
    </cfRule>
  </conditionalFormatting>
  <conditionalFormatting sqref="L67">
    <cfRule type="expression" dxfId="221" priority="36">
      <formula>L67=""</formula>
    </cfRule>
  </conditionalFormatting>
  <conditionalFormatting sqref="N87:S87">
    <cfRule type="expression" dxfId="220" priority="35">
      <formula>N87=""</formula>
    </cfRule>
  </conditionalFormatting>
  <conditionalFormatting sqref="M87">
    <cfRule type="expression" dxfId="219" priority="34">
      <formula>M87=""</formula>
    </cfRule>
  </conditionalFormatting>
  <conditionalFormatting sqref="I87">
    <cfRule type="expression" dxfId="218" priority="33">
      <formula>I87=""</formula>
    </cfRule>
  </conditionalFormatting>
  <conditionalFormatting sqref="K87">
    <cfRule type="expression" dxfId="217" priority="32">
      <formula>K87=""</formula>
    </cfRule>
  </conditionalFormatting>
  <conditionalFormatting sqref="L87">
    <cfRule type="expression" dxfId="216" priority="31">
      <formula>L87=""</formula>
    </cfRule>
  </conditionalFormatting>
  <conditionalFormatting sqref="J41 J45">
    <cfRule type="expression" dxfId="215" priority="30">
      <formula>J41=""</formula>
    </cfRule>
  </conditionalFormatting>
  <conditionalFormatting sqref="J31">
    <cfRule type="expression" dxfId="214" priority="29">
      <formula>J31=""</formula>
    </cfRule>
  </conditionalFormatting>
  <conditionalFormatting sqref="J43">
    <cfRule type="expression" dxfId="213" priority="28">
      <formula>J43=""</formula>
    </cfRule>
  </conditionalFormatting>
  <conditionalFormatting sqref="J37">
    <cfRule type="expression" dxfId="212" priority="27">
      <formula>J37=""</formula>
    </cfRule>
  </conditionalFormatting>
  <conditionalFormatting sqref="J33">
    <cfRule type="expression" dxfId="211" priority="26">
      <formula>J33=""</formula>
    </cfRule>
  </conditionalFormatting>
  <conditionalFormatting sqref="J35">
    <cfRule type="expression" dxfId="210" priority="25">
      <formula>J35=""</formula>
    </cfRule>
  </conditionalFormatting>
  <conditionalFormatting sqref="J39">
    <cfRule type="expression" dxfId="209" priority="24">
      <formula>J39=""</formula>
    </cfRule>
  </conditionalFormatting>
  <conditionalFormatting sqref="J27">
    <cfRule type="expression" dxfId="208" priority="23">
      <formula>J27=""</formula>
    </cfRule>
  </conditionalFormatting>
  <conditionalFormatting sqref="J47">
    <cfRule type="expression" dxfId="207" priority="22">
      <formula>J47=""</formula>
    </cfRule>
  </conditionalFormatting>
  <conditionalFormatting sqref="J71">
    <cfRule type="expression" dxfId="206" priority="21">
      <formula>J71=""</formula>
    </cfRule>
  </conditionalFormatting>
  <conditionalFormatting sqref="J75">
    <cfRule type="expression" dxfId="205" priority="20">
      <formula>J75=""</formula>
    </cfRule>
  </conditionalFormatting>
  <conditionalFormatting sqref="J77">
    <cfRule type="expression" dxfId="204" priority="19">
      <formula>J77=""</formula>
    </cfRule>
  </conditionalFormatting>
  <conditionalFormatting sqref="J79">
    <cfRule type="expression" dxfId="203" priority="18">
      <formula>J79=""</formula>
    </cfRule>
  </conditionalFormatting>
  <conditionalFormatting sqref="J81">
    <cfRule type="expression" dxfId="202" priority="17">
      <formula>J81=""</formula>
    </cfRule>
  </conditionalFormatting>
  <conditionalFormatting sqref="J83">
    <cfRule type="expression" dxfId="201" priority="16">
      <formula>J83=""</formula>
    </cfRule>
  </conditionalFormatting>
  <conditionalFormatting sqref="J85">
    <cfRule type="expression" dxfId="200" priority="15">
      <formula>J85=""</formula>
    </cfRule>
  </conditionalFormatting>
  <conditionalFormatting sqref="J73">
    <cfRule type="expression" dxfId="199" priority="14">
      <formula>J73=""</formula>
    </cfRule>
  </conditionalFormatting>
  <conditionalFormatting sqref="J51">
    <cfRule type="expression" dxfId="198" priority="13">
      <formula>J51=""</formula>
    </cfRule>
  </conditionalFormatting>
  <conditionalFormatting sqref="J63">
    <cfRule type="expression" dxfId="197" priority="12">
      <formula>J63=""</formula>
    </cfRule>
  </conditionalFormatting>
  <conditionalFormatting sqref="J65">
    <cfRule type="expression" dxfId="196" priority="11">
      <formula>J65=""</formula>
    </cfRule>
  </conditionalFormatting>
  <conditionalFormatting sqref="J57">
    <cfRule type="expression" dxfId="195" priority="10">
      <formula>J57=""</formula>
    </cfRule>
  </conditionalFormatting>
  <conditionalFormatting sqref="J53">
    <cfRule type="expression" dxfId="194" priority="9">
      <formula>J53=""</formula>
    </cfRule>
  </conditionalFormatting>
  <conditionalFormatting sqref="J59">
    <cfRule type="expression" dxfId="193" priority="8">
      <formula>J59=""</formula>
    </cfRule>
  </conditionalFormatting>
  <conditionalFormatting sqref="J61">
    <cfRule type="expression" dxfId="192" priority="7">
      <formula>J61=""</formula>
    </cfRule>
  </conditionalFormatting>
  <conditionalFormatting sqref="J67">
    <cfRule type="expression" dxfId="191" priority="6">
      <formula>J67=""</formula>
    </cfRule>
  </conditionalFormatting>
  <conditionalFormatting sqref="J87">
    <cfRule type="expression" dxfId="190" priority="5">
      <formula>J87=""</formula>
    </cfRule>
  </conditionalFormatting>
  <conditionalFormatting sqref="K81:S81">
    <cfRule type="expression" dxfId="189" priority="4">
      <formula>K81=""</formula>
    </cfRule>
  </conditionalFormatting>
  <conditionalFormatting sqref="K85:S85">
    <cfRule type="expression" dxfId="188" priority="3">
      <formula>K85=""</formula>
    </cfRule>
  </conditionalFormatting>
  <conditionalFormatting sqref="K75:O75">
    <cfRule type="expression" dxfId="187" priority="2">
      <formula>K75=""</formula>
    </cfRule>
  </conditionalFormatting>
  <conditionalFormatting sqref="I55:O55">
    <cfRule type="expression" dxfId="186" priority="1">
      <formula>I55=""</formula>
    </cfRule>
  </conditionalFormatting>
  <pageMargins left="0.25" right="0.25" top="0.75" bottom="0.75" header="0.3" footer="0.3"/>
  <pageSetup paperSize="8" scale="49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164"/>
  <sheetViews>
    <sheetView showGridLines="0" zoomScale="70" zoomScaleNormal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45" sqref="C45"/>
    </sheetView>
  </sheetViews>
  <sheetFormatPr baseColWidth="10" defaultColWidth="11.42578125" defaultRowHeight="15" outlineLevelRow="1"/>
  <cols>
    <col min="1" max="1" width="4.42578125" style="1" bestFit="1" customWidth="1"/>
    <col min="2" max="2" width="13.28515625" style="1" customWidth="1"/>
    <col min="3" max="3" width="45.28515625" style="1" customWidth="1"/>
    <col min="4" max="4" width="7.28515625" style="1" customWidth="1"/>
    <col min="5" max="6" width="10.7109375" style="1" customWidth="1"/>
    <col min="7" max="7" width="11" style="1" customWidth="1"/>
    <col min="8" max="11" width="10.7109375" style="1" customWidth="1"/>
    <col min="12" max="18" width="11.28515625" style="1" bestFit="1" customWidth="1"/>
    <col min="19" max="19" width="14.7109375" style="1" bestFit="1" customWidth="1"/>
    <col min="20" max="20" width="5.42578125" style="1" customWidth="1"/>
    <col min="21" max="21" width="28.7109375" style="1" customWidth="1"/>
    <col min="22" max="16384" width="11.42578125" style="1"/>
  </cols>
  <sheetData>
    <row r="1" spans="2:29" s="86" customFormat="1" ht="20.100000000000001" customHeight="1">
      <c r="B1" s="85" t="s">
        <v>57</v>
      </c>
      <c r="C1" s="85"/>
      <c r="F1" s="88"/>
      <c r="G1" s="88"/>
      <c r="H1" s="88"/>
      <c r="I1" s="88"/>
      <c r="J1" s="87"/>
      <c r="K1" s="87"/>
      <c r="L1" s="87"/>
      <c r="M1" s="87"/>
      <c r="N1" s="87"/>
      <c r="O1" s="87"/>
      <c r="P1" s="87"/>
      <c r="Q1" s="87"/>
      <c r="R1" s="87"/>
    </row>
    <row r="2" spans="2:29" ht="20.100000000000001" customHeight="1">
      <c r="F2" s="90" t="s">
        <v>75</v>
      </c>
      <c r="G2" s="2"/>
      <c r="H2" s="157"/>
      <c r="I2" s="171"/>
      <c r="J2" s="91" t="s">
        <v>71</v>
      </c>
      <c r="K2" s="92"/>
      <c r="L2" s="93"/>
      <c r="M2" s="93"/>
      <c r="N2" s="93"/>
      <c r="O2" s="93"/>
      <c r="P2" s="89"/>
      <c r="Q2" s="89"/>
      <c r="R2" s="89"/>
    </row>
    <row r="3" spans="2:29" s="86" customFormat="1" ht="20.100000000000001" customHeight="1">
      <c r="B3" s="94" t="s">
        <v>12</v>
      </c>
      <c r="C3" s="95"/>
      <c r="F3" s="96" t="s">
        <v>73</v>
      </c>
      <c r="G3" s="96"/>
      <c r="H3" s="88"/>
      <c r="I3" s="171"/>
      <c r="J3" s="96" t="s">
        <v>72</v>
      </c>
      <c r="K3" s="97"/>
      <c r="L3" s="97"/>
      <c r="M3" s="97"/>
      <c r="N3" s="97"/>
      <c r="O3" s="97"/>
      <c r="P3" s="87"/>
      <c r="Q3" s="87"/>
      <c r="R3" s="87"/>
    </row>
    <row r="4" spans="2:29" s="86" customFormat="1" ht="20.100000000000001" customHeight="1">
      <c r="B4" s="98" t="s">
        <v>13</v>
      </c>
      <c r="C4" s="99" t="s">
        <v>109</v>
      </c>
      <c r="F4" s="100" t="s">
        <v>74</v>
      </c>
      <c r="G4" s="100"/>
      <c r="H4" s="87"/>
      <c r="I4" s="172"/>
      <c r="J4" s="100" t="s">
        <v>98</v>
      </c>
      <c r="K4" s="100"/>
      <c r="L4" s="100"/>
      <c r="M4" s="100"/>
      <c r="N4" s="100"/>
      <c r="O4" s="100"/>
      <c r="P4" s="87"/>
      <c r="Q4" s="87"/>
      <c r="R4" s="87"/>
    </row>
    <row r="5" spans="2:29" s="86" customFormat="1" ht="20.100000000000001" customHeight="1">
      <c r="B5" s="94" t="s">
        <v>14</v>
      </c>
      <c r="C5" s="101">
        <v>43987</v>
      </c>
      <c r="E5" s="87"/>
      <c r="F5" s="88"/>
      <c r="H5" s="87"/>
      <c r="I5" s="172"/>
      <c r="J5" s="102" t="s">
        <v>99</v>
      </c>
      <c r="K5" s="103"/>
      <c r="L5" s="103"/>
      <c r="M5" s="103"/>
      <c r="N5" s="103"/>
      <c r="O5" s="103"/>
      <c r="P5" s="87"/>
      <c r="Q5" s="87"/>
      <c r="R5" s="87"/>
    </row>
    <row r="6" spans="2:29" ht="20.100000000000001" customHeight="1">
      <c r="B6" s="94" t="s">
        <v>69</v>
      </c>
      <c r="C6" s="104" t="s">
        <v>110</v>
      </c>
      <c r="E6" s="201"/>
      <c r="F6" s="201"/>
      <c r="H6" s="158"/>
      <c r="I6" s="173"/>
      <c r="R6" s="87"/>
    </row>
    <row r="7" spans="2:29" ht="30" customHeight="1">
      <c r="D7" s="9" t="s">
        <v>4</v>
      </c>
      <c r="E7" s="140">
        <v>2021</v>
      </c>
      <c r="F7" s="140">
        <v>2022</v>
      </c>
      <c r="G7" s="140">
        <v>2023</v>
      </c>
      <c r="H7" s="140">
        <v>2024</v>
      </c>
      <c r="I7" s="140">
        <v>2025</v>
      </c>
      <c r="J7" s="178">
        <v>2026</v>
      </c>
      <c r="K7" s="140">
        <v>2027</v>
      </c>
      <c r="L7" s="140">
        <v>2028</v>
      </c>
      <c r="M7" s="140">
        <v>2029</v>
      </c>
      <c r="N7" s="140">
        <v>2030</v>
      </c>
      <c r="O7" s="140">
        <v>2031</v>
      </c>
      <c r="P7" s="140">
        <v>2032</v>
      </c>
      <c r="Q7" s="140">
        <v>2033</v>
      </c>
      <c r="R7" s="140">
        <v>2034</v>
      </c>
      <c r="S7" s="10" t="s">
        <v>3</v>
      </c>
    </row>
    <row r="8" spans="2:29" ht="4.5" customHeight="1">
      <c r="D8" s="2"/>
      <c r="E8" s="44"/>
      <c r="F8" s="44"/>
      <c r="G8" s="44"/>
      <c r="H8" s="62"/>
      <c r="I8" s="62"/>
      <c r="J8" s="179"/>
      <c r="K8" s="44"/>
      <c r="L8" s="44"/>
      <c r="M8" s="44"/>
      <c r="N8" s="44"/>
      <c r="O8" s="44"/>
      <c r="P8" s="44"/>
      <c r="Q8" s="44"/>
      <c r="R8" s="44"/>
      <c r="S8" s="44"/>
      <c r="V8" s="89"/>
      <c r="W8" s="89"/>
      <c r="X8" s="89"/>
      <c r="Y8" s="89"/>
      <c r="Z8" s="89"/>
      <c r="AA8" s="89"/>
      <c r="AB8" s="89"/>
      <c r="AC8" s="89"/>
    </row>
    <row r="9" spans="2:29" ht="17.25" customHeight="1">
      <c r="B9" s="105" t="s">
        <v>105</v>
      </c>
      <c r="C9" s="93"/>
      <c r="D9" s="93"/>
      <c r="E9" s="93"/>
      <c r="F9" s="93"/>
      <c r="G9" s="93"/>
      <c r="H9" s="93"/>
      <c r="I9" s="93"/>
      <c r="J9" s="180"/>
      <c r="K9" s="93"/>
      <c r="L9" s="93"/>
      <c r="M9" s="93"/>
      <c r="N9" s="93"/>
      <c r="O9" s="93"/>
      <c r="P9" s="93"/>
      <c r="Q9" s="93"/>
      <c r="R9" s="93"/>
      <c r="S9" s="93"/>
      <c r="T9" s="106"/>
      <c r="V9" s="89"/>
      <c r="W9" s="89"/>
      <c r="X9" s="89"/>
      <c r="Y9" s="89"/>
      <c r="Z9" s="89"/>
      <c r="AA9" s="89"/>
      <c r="AB9" s="89"/>
      <c r="AC9" s="89"/>
    </row>
    <row r="10" spans="2:29" ht="4.5" customHeight="1" outlineLevel="1">
      <c r="D10" s="2"/>
      <c r="E10" s="59"/>
      <c r="F10" s="61"/>
      <c r="G10" s="59"/>
      <c r="H10" s="61"/>
      <c r="I10" s="61"/>
      <c r="J10" s="179"/>
      <c r="K10" s="44"/>
      <c r="L10" s="44"/>
      <c r="M10" s="44"/>
      <c r="N10" s="44"/>
      <c r="O10" s="44"/>
      <c r="P10" s="44"/>
      <c r="Q10" s="44"/>
      <c r="R10" s="44"/>
      <c r="S10" s="44"/>
      <c r="V10" s="89"/>
      <c r="W10" s="89"/>
      <c r="X10" s="89"/>
      <c r="Y10" s="89"/>
      <c r="Z10" s="89"/>
      <c r="AA10" s="89"/>
      <c r="AB10" s="89"/>
      <c r="AC10" s="89"/>
    </row>
    <row r="11" spans="2:29" ht="17.25" customHeight="1">
      <c r="B11" s="20" t="s">
        <v>8</v>
      </c>
      <c r="C11" s="20"/>
      <c r="D11" s="9" t="s">
        <v>101</v>
      </c>
      <c r="E11" s="156"/>
      <c r="F11" s="156"/>
      <c r="G11" s="156"/>
      <c r="H11" s="156"/>
      <c r="I11" s="156"/>
      <c r="J11" s="181"/>
      <c r="K11" s="46"/>
      <c r="L11" s="46"/>
      <c r="M11" s="46"/>
      <c r="N11" s="46"/>
      <c r="O11" s="46"/>
      <c r="P11" s="46"/>
      <c r="Q11" s="46"/>
      <c r="R11" s="46"/>
      <c r="S11" s="147">
        <f>SUM(E11:R11)</f>
        <v>0</v>
      </c>
      <c r="T11" s="106"/>
      <c r="V11" s="89"/>
    </row>
    <row r="12" spans="2:29" ht="4.5" customHeight="1" outlineLevel="1">
      <c r="D12" s="2"/>
      <c r="E12" s="59"/>
      <c r="F12" s="61"/>
      <c r="G12" s="59"/>
      <c r="H12" s="61"/>
      <c r="I12" s="61"/>
      <c r="J12" s="179"/>
      <c r="K12" s="44"/>
      <c r="L12" s="44"/>
      <c r="M12" s="44"/>
      <c r="N12" s="44"/>
      <c r="O12" s="44"/>
      <c r="P12" s="44"/>
      <c r="Q12" s="44"/>
      <c r="R12" s="44"/>
      <c r="S12" s="147"/>
      <c r="V12" s="89"/>
      <c r="W12" s="89"/>
      <c r="X12" s="89"/>
      <c r="Y12" s="89"/>
      <c r="Z12" s="89"/>
      <c r="AA12" s="89"/>
      <c r="AB12" s="89"/>
      <c r="AC12" s="89"/>
    </row>
    <row r="13" spans="2:29" ht="17.25" customHeight="1">
      <c r="B13" s="20" t="s">
        <v>16</v>
      </c>
      <c r="C13" s="20"/>
      <c r="D13" s="9" t="s">
        <v>101</v>
      </c>
      <c r="E13" s="146"/>
      <c r="F13" s="146"/>
      <c r="G13" s="146"/>
      <c r="H13" s="146"/>
      <c r="I13" s="146"/>
      <c r="J13" s="181"/>
      <c r="K13" s="46"/>
      <c r="L13" s="46"/>
      <c r="M13" s="46"/>
      <c r="N13" s="46"/>
      <c r="O13" s="46"/>
      <c r="P13" s="46"/>
      <c r="Q13" s="46"/>
      <c r="R13" s="46"/>
      <c r="S13" s="147">
        <f>SUM(E13:R13)</f>
        <v>0</v>
      </c>
      <c r="U13" s="44"/>
      <c r="V13" s="28" t="s">
        <v>108</v>
      </c>
      <c r="Y13" s="3"/>
      <c r="Z13" s="3"/>
      <c r="AA13" s="89"/>
    </row>
    <row r="14" spans="2:29" ht="4.5" customHeight="1" outlineLevel="1">
      <c r="D14" s="2"/>
      <c r="E14" s="59"/>
      <c r="F14" s="61"/>
      <c r="G14" s="59"/>
      <c r="H14" s="61"/>
      <c r="I14" s="61"/>
      <c r="J14" s="179"/>
      <c r="K14" s="44"/>
      <c r="L14" s="44"/>
      <c r="M14" s="44"/>
      <c r="N14" s="44"/>
      <c r="O14" s="44"/>
      <c r="P14" s="44"/>
      <c r="Q14" s="44"/>
      <c r="R14" s="44"/>
      <c r="S14" s="147"/>
      <c r="V14" s="89"/>
      <c r="W14" s="89"/>
      <c r="X14" s="89"/>
      <c r="Y14" s="89"/>
      <c r="Z14" s="89"/>
      <c r="AA14" s="89"/>
      <c r="AB14" s="89"/>
      <c r="AC14" s="89"/>
    </row>
    <row r="15" spans="2:29" ht="17.25" customHeight="1">
      <c r="B15" s="14" t="s">
        <v>17</v>
      </c>
      <c r="C15" s="14"/>
      <c r="D15" s="9" t="s">
        <v>101</v>
      </c>
      <c r="E15" s="150"/>
      <c r="F15" s="150"/>
      <c r="G15" s="150"/>
      <c r="H15" s="150"/>
      <c r="I15" s="150"/>
      <c r="J15" s="181"/>
      <c r="K15" s="46"/>
      <c r="L15" s="46"/>
      <c r="M15" s="46"/>
      <c r="N15" s="46"/>
      <c r="O15" s="46"/>
      <c r="P15" s="46"/>
      <c r="Q15" s="46"/>
      <c r="R15" s="46"/>
      <c r="S15" s="147">
        <f>SUM(E15:R15)</f>
        <v>0</v>
      </c>
    </row>
    <row r="16" spans="2:29" ht="4.5" customHeight="1" outlineLevel="1">
      <c r="D16" s="2"/>
      <c r="E16" s="59"/>
      <c r="F16" s="61"/>
      <c r="G16" s="59"/>
      <c r="H16" s="61"/>
      <c r="I16" s="61"/>
      <c r="J16" s="179"/>
      <c r="K16" s="44"/>
      <c r="L16" s="44"/>
      <c r="M16" s="44"/>
      <c r="N16" s="44"/>
      <c r="O16" s="44"/>
      <c r="P16" s="44"/>
      <c r="Q16" s="44"/>
      <c r="R16" s="44"/>
      <c r="S16" s="147"/>
      <c r="V16" s="89"/>
      <c r="W16" s="89"/>
      <c r="X16" s="89"/>
      <c r="Y16" s="89"/>
      <c r="Z16" s="89"/>
      <c r="AA16" s="89"/>
      <c r="AB16" s="89"/>
      <c r="AC16" s="89"/>
    </row>
    <row r="17" spans="2:29" ht="17.25" customHeight="1">
      <c r="B17" s="20" t="s">
        <v>42</v>
      </c>
      <c r="C17" s="20"/>
      <c r="D17" s="9" t="s">
        <v>101</v>
      </c>
      <c r="E17" s="156"/>
      <c r="F17" s="156"/>
      <c r="G17" s="156"/>
      <c r="H17" s="156"/>
      <c r="I17" s="156"/>
      <c r="J17" s="181"/>
      <c r="K17" s="46"/>
      <c r="L17" s="46"/>
      <c r="M17" s="46"/>
      <c r="N17" s="46"/>
      <c r="O17" s="46"/>
      <c r="P17" s="46"/>
      <c r="Q17" s="46"/>
      <c r="R17" s="46"/>
      <c r="S17" s="147">
        <f>SUM(E17:R17)</f>
        <v>0</v>
      </c>
    </row>
    <row r="18" spans="2:29" ht="4.5" customHeight="1" outlineLevel="1">
      <c r="D18" s="2"/>
      <c r="E18" s="154"/>
      <c r="F18" s="155"/>
      <c r="G18" s="154"/>
      <c r="H18" s="155"/>
      <c r="I18" s="155"/>
      <c r="J18" s="179"/>
      <c r="K18" s="44"/>
      <c r="L18" s="44"/>
      <c r="M18" s="44"/>
      <c r="N18" s="44"/>
      <c r="O18" s="44"/>
      <c r="P18" s="44"/>
      <c r="Q18" s="44"/>
      <c r="R18" s="44"/>
      <c r="S18" s="147"/>
      <c r="V18" s="89"/>
      <c r="W18" s="89"/>
      <c r="X18" s="89"/>
      <c r="Y18" s="89"/>
      <c r="Z18" s="89"/>
      <c r="AA18" s="89"/>
      <c r="AB18" s="89"/>
      <c r="AC18" s="89"/>
    </row>
    <row r="19" spans="2:29" ht="17.25" customHeight="1">
      <c r="B19" s="14" t="s">
        <v>9</v>
      </c>
      <c r="C19" s="14"/>
      <c r="D19" s="9" t="s">
        <v>101</v>
      </c>
      <c r="E19" s="156"/>
      <c r="F19" s="156"/>
      <c r="G19" s="156"/>
      <c r="H19" s="156"/>
      <c r="I19" s="156"/>
      <c r="J19" s="181"/>
      <c r="K19" s="46"/>
      <c r="L19" s="46"/>
      <c r="M19" s="46"/>
      <c r="N19" s="46"/>
      <c r="O19" s="46"/>
      <c r="P19" s="46"/>
      <c r="Q19" s="46"/>
      <c r="R19" s="46"/>
      <c r="S19" s="147">
        <f>SUM(E19:R19)</f>
        <v>0</v>
      </c>
      <c r="T19" s="106"/>
      <c r="V19" s="89"/>
      <c r="W19" s="89"/>
      <c r="X19" s="89"/>
      <c r="Y19" s="89"/>
      <c r="Z19" s="89"/>
      <c r="AA19" s="89"/>
      <c r="AB19" s="89"/>
      <c r="AC19" s="89"/>
    </row>
    <row r="20" spans="2:29" ht="4.5" customHeight="1" outlineLevel="1">
      <c r="D20" s="2"/>
      <c r="E20" s="154"/>
      <c r="F20" s="155"/>
      <c r="G20" s="154"/>
      <c r="H20" s="155"/>
      <c r="I20" s="155"/>
      <c r="J20" s="179"/>
      <c r="K20" s="44"/>
      <c r="L20" s="44"/>
      <c r="M20" s="44"/>
      <c r="N20" s="44"/>
      <c r="O20" s="44"/>
      <c r="P20" s="44"/>
      <c r="Q20" s="44"/>
      <c r="R20" s="44"/>
      <c r="S20" s="147"/>
      <c r="V20" s="89"/>
      <c r="W20" s="89"/>
      <c r="X20" s="89"/>
      <c r="Y20" s="89"/>
      <c r="Z20" s="89"/>
      <c r="AA20" s="89"/>
      <c r="AB20" s="89"/>
      <c r="AC20" s="89"/>
    </row>
    <row r="21" spans="2:29" ht="17.25" customHeight="1">
      <c r="B21" s="20" t="s">
        <v>18</v>
      </c>
      <c r="C21" s="20"/>
      <c r="D21" s="9" t="s">
        <v>101</v>
      </c>
      <c r="E21" s="150"/>
      <c r="F21" s="150"/>
      <c r="G21" s="150"/>
      <c r="H21" s="150"/>
      <c r="I21" s="150"/>
      <c r="J21" s="181"/>
      <c r="K21" s="46"/>
      <c r="L21" s="46"/>
      <c r="M21" s="46"/>
      <c r="N21" s="46"/>
      <c r="O21" s="46"/>
      <c r="P21" s="46"/>
      <c r="Q21" s="46"/>
      <c r="R21" s="46"/>
      <c r="S21" s="147">
        <f>SUM(E21:R21)</f>
        <v>0</v>
      </c>
      <c r="T21" s="106"/>
      <c r="V21" s="89"/>
      <c r="W21" s="89"/>
      <c r="X21" s="89"/>
      <c r="Y21" s="89"/>
      <c r="Z21" s="89"/>
      <c r="AA21" s="89"/>
      <c r="AB21" s="89"/>
      <c r="AC21" s="89"/>
    </row>
    <row r="22" spans="2:29" ht="4.5" customHeight="1" outlineLevel="1">
      <c r="D22" s="2"/>
      <c r="E22" s="59"/>
      <c r="F22" s="61"/>
      <c r="G22" s="59"/>
      <c r="H22" s="61"/>
      <c r="I22" s="61"/>
      <c r="J22" s="179"/>
      <c r="K22" s="44"/>
      <c r="L22" s="44"/>
      <c r="M22" s="44"/>
      <c r="N22" s="44"/>
      <c r="O22" s="44"/>
      <c r="P22" s="44"/>
      <c r="Q22" s="44"/>
      <c r="R22" s="44"/>
      <c r="S22" s="147"/>
      <c r="V22" s="89"/>
      <c r="W22" s="89"/>
      <c r="X22" s="89"/>
      <c r="Y22" s="89"/>
      <c r="Z22" s="89"/>
      <c r="AA22" s="89"/>
      <c r="AB22" s="89"/>
      <c r="AC22" s="89"/>
    </row>
    <row r="23" spans="2:29" ht="17.25" customHeight="1">
      <c r="B23" s="20" t="s">
        <v>41</v>
      </c>
      <c r="C23" s="20"/>
      <c r="D23" s="9" t="s">
        <v>101</v>
      </c>
      <c r="E23" s="150"/>
      <c r="F23" s="150"/>
      <c r="G23" s="150"/>
      <c r="H23" s="150"/>
      <c r="I23" s="150"/>
      <c r="J23" s="181"/>
      <c r="K23" s="46"/>
      <c r="L23" s="46"/>
      <c r="M23" s="46"/>
      <c r="N23" s="46"/>
      <c r="O23" s="46"/>
      <c r="P23" s="46"/>
      <c r="Q23" s="46"/>
      <c r="R23" s="46"/>
      <c r="S23" s="147">
        <f>SUM(E23:R23)</f>
        <v>0</v>
      </c>
      <c r="T23" s="106"/>
      <c r="V23" s="89"/>
    </row>
    <row r="24" spans="2:29" ht="4.5" customHeight="1" outlineLevel="1">
      <c r="D24" s="2"/>
      <c r="E24" s="59"/>
      <c r="F24" s="61"/>
      <c r="G24" s="59"/>
      <c r="H24" s="61"/>
      <c r="I24" s="61"/>
      <c r="J24" s="179"/>
      <c r="K24" s="44"/>
      <c r="L24" s="44"/>
      <c r="M24" s="44"/>
      <c r="N24" s="44"/>
      <c r="O24" s="44"/>
      <c r="P24" s="44"/>
      <c r="Q24" s="44"/>
      <c r="R24" s="44"/>
      <c r="S24" s="147"/>
      <c r="V24" s="89"/>
      <c r="W24" s="89"/>
      <c r="X24" s="89"/>
      <c r="Y24" s="89"/>
      <c r="Z24" s="89"/>
      <c r="AA24" s="89"/>
      <c r="AB24" s="89"/>
      <c r="AC24" s="89"/>
    </row>
    <row r="25" spans="2:29" ht="17.25" customHeight="1">
      <c r="B25" s="20" t="s">
        <v>40</v>
      </c>
      <c r="C25" s="20"/>
      <c r="D25" s="9" t="s">
        <v>101</v>
      </c>
      <c r="E25" s="150"/>
      <c r="F25" s="150"/>
      <c r="G25" s="150"/>
      <c r="H25" s="150"/>
      <c r="I25" s="150"/>
      <c r="J25" s="181"/>
      <c r="K25" s="46"/>
      <c r="L25" s="46"/>
      <c r="M25" s="46"/>
      <c r="N25" s="46"/>
      <c r="O25" s="46"/>
      <c r="P25" s="46"/>
      <c r="Q25" s="46"/>
      <c r="R25" s="46"/>
      <c r="S25" s="147">
        <f>SUM(E25:R25)</f>
        <v>0</v>
      </c>
      <c r="T25" s="106"/>
      <c r="V25" s="89"/>
    </row>
    <row r="26" spans="2:29" ht="4.5" customHeight="1" outlineLevel="1">
      <c r="D26" s="2"/>
      <c r="E26" s="59"/>
      <c r="F26" s="61"/>
      <c r="G26" s="59"/>
      <c r="H26" s="61"/>
      <c r="I26" s="61"/>
      <c r="J26" s="179"/>
      <c r="K26" s="44"/>
      <c r="L26" s="44"/>
      <c r="M26" s="44"/>
      <c r="N26" s="44"/>
      <c r="O26" s="44"/>
      <c r="P26" s="44"/>
      <c r="Q26" s="44"/>
      <c r="R26" s="44"/>
      <c r="S26" s="147"/>
      <c r="V26" s="89"/>
      <c r="W26" s="89"/>
      <c r="X26" s="89"/>
      <c r="Y26" s="89"/>
      <c r="Z26" s="89"/>
      <c r="AA26" s="89"/>
      <c r="AB26" s="89"/>
      <c r="AC26" s="89"/>
    </row>
    <row r="27" spans="2:29" ht="17.25" customHeight="1">
      <c r="B27" s="20" t="s">
        <v>43</v>
      </c>
      <c r="C27" s="20"/>
      <c r="D27" s="9" t="s">
        <v>101</v>
      </c>
      <c r="E27" s="149"/>
      <c r="F27" s="46"/>
      <c r="G27" s="46"/>
      <c r="H27" s="46"/>
      <c r="I27" s="46"/>
      <c r="J27" s="181"/>
      <c r="K27" s="46"/>
      <c r="L27" s="46"/>
      <c r="M27" s="46"/>
      <c r="N27" s="46"/>
      <c r="O27" s="46"/>
      <c r="P27" s="46"/>
      <c r="Q27" s="46"/>
      <c r="R27" s="46"/>
      <c r="S27" s="147">
        <f>SUM(E27:R27)</f>
        <v>0</v>
      </c>
      <c r="V27" s="89"/>
      <c r="W27" s="89"/>
      <c r="X27" s="89"/>
      <c r="Y27" s="89"/>
      <c r="Z27" s="89"/>
      <c r="AA27" s="89"/>
      <c r="AB27" s="89"/>
      <c r="AC27" s="89"/>
    </row>
    <row r="28" spans="2:29" ht="4.5" customHeight="1" outlineLevel="1">
      <c r="D28" s="2"/>
      <c r="E28" s="59"/>
      <c r="F28" s="61"/>
      <c r="G28" s="59"/>
      <c r="H28" s="61"/>
      <c r="I28" s="61"/>
      <c r="J28" s="179"/>
      <c r="K28" s="44"/>
      <c r="L28" s="44"/>
      <c r="M28" s="44"/>
      <c r="N28" s="44"/>
      <c r="O28" s="44"/>
      <c r="P28" s="44"/>
      <c r="Q28" s="44"/>
      <c r="R28" s="44"/>
      <c r="S28" s="45"/>
      <c r="V28" s="89"/>
      <c r="W28" s="89"/>
      <c r="X28" s="89"/>
      <c r="Y28" s="89"/>
      <c r="Z28" s="89"/>
      <c r="AA28" s="89"/>
      <c r="AB28" s="89"/>
      <c r="AC28" s="89"/>
    </row>
    <row r="29" spans="2:29" ht="17.25" customHeight="1">
      <c r="B29" s="107" t="s">
        <v>106</v>
      </c>
      <c r="C29" s="107"/>
      <c r="D29" s="107"/>
      <c r="E29" s="107"/>
      <c r="F29" s="107"/>
      <c r="G29" s="107"/>
      <c r="H29" s="107"/>
      <c r="I29" s="107"/>
      <c r="J29" s="182"/>
      <c r="K29" s="107"/>
      <c r="L29" s="107"/>
      <c r="M29" s="107"/>
      <c r="N29" s="107"/>
      <c r="O29" s="107"/>
      <c r="P29" s="107"/>
      <c r="Q29" s="107"/>
      <c r="R29" s="107"/>
      <c r="S29" s="107"/>
      <c r="T29" s="106"/>
      <c r="V29" s="89"/>
      <c r="W29" s="89"/>
      <c r="X29" s="89"/>
      <c r="Y29" s="89"/>
      <c r="Z29" s="89"/>
      <c r="AA29" s="89"/>
      <c r="AB29" s="89"/>
      <c r="AC29" s="89"/>
    </row>
    <row r="30" spans="2:29" ht="4.5" customHeight="1" outlineLevel="1">
      <c r="D30" s="2"/>
      <c r="E30" s="59"/>
      <c r="F30" s="61"/>
      <c r="G30" s="59"/>
      <c r="H30" s="61"/>
      <c r="I30" s="61"/>
      <c r="J30" s="183"/>
      <c r="K30" s="44"/>
      <c r="L30" s="44"/>
      <c r="M30" s="44"/>
      <c r="N30" s="44"/>
      <c r="O30" s="44"/>
      <c r="P30" s="44"/>
      <c r="Q30" s="44"/>
      <c r="R30" s="44"/>
      <c r="S30" s="45"/>
      <c r="V30" s="89"/>
      <c r="W30" s="89"/>
      <c r="X30" s="89"/>
      <c r="Y30" s="89"/>
      <c r="Z30" s="89"/>
      <c r="AA30" s="89"/>
      <c r="AB30" s="89"/>
      <c r="AC30" s="89"/>
    </row>
    <row r="31" spans="2:29" ht="17.25" customHeight="1">
      <c r="B31" s="20" t="s">
        <v>77</v>
      </c>
      <c r="C31" s="20"/>
      <c r="D31" s="9" t="s">
        <v>101</v>
      </c>
      <c r="E31" s="152"/>
      <c r="F31" s="152"/>
      <c r="G31" s="152"/>
      <c r="H31" s="60"/>
      <c r="I31" s="165"/>
      <c r="J31" s="46"/>
      <c r="K31" s="46"/>
      <c r="L31" s="46"/>
      <c r="M31" s="46"/>
      <c r="N31" s="46"/>
      <c r="O31" s="46"/>
      <c r="P31" s="46"/>
      <c r="Q31" s="46"/>
      <c r="R31" s="46"/>
      <c r="S31" s="45">
        <f>SUM(E31:R31)</f>
        <v>0</v>
      </c>
      <c r="V31" s="89"/>
      <c r="W31" s="89"/>
      <c r="X31" s="89"/>
      <c r="Y31" s="89"/>
      <c r="Z31" s="89"/>
      <c r="AA31" s="89"/>
      <c r="AB31" s="89"/>
      <c r="AC31" s="89"/>
    </row>
    <row r="32" spans="2:29" ht="4.5" customHeight="1">
      <c r="D32" s="2"/>
      <c r="E32" s="59"/>
      <c r="F32" s="61"/>
      <c r="G32" s="59"/>
      <c r="H32" s="61"/>
      <c r="I32" s="162"/>
      <c r="J32" s="44"/>
      <c r="K32" s="44"/>
      <c r="L32" s="44"/>
      <c r="M32" s="44"/>
      <c r="N32" s="44"/>
      <c r="O32" s="44"/>
      <c r="P32" s="44"/>
      <c r="Q32" s="44"/>
      <c r="R32" s="44"/>
      <c r="S32" s="45"/>
      <c r="V32" s="89"/>
      <c r="W32" s="89"/>
      <c r="X32" s="89"/>
      <c r="Y32" s="89"/>
      <c r="Z32" s="89"/>
      <c r="AA32" s="89"/>
      <c r="AB32" s="89"/>
      <c r="AC32" s="89"/>
    </row>
    <row r="33" spans="2:29" ht="17.25" customHeight="1">
      <c r="B33" s="20" t="s">
        <v>76</v>
      </c>
      <c r="C33" s="20"/>
      <c r="D33" s="9" t="s">
        <v>101</v>
      </c>
      <c r="E33" s="145"/>
      <c r="F33" s="145"/>
      <c r="G33" s="145"/>
      <c r="H33" s="79"/>
      <c r="I33" s="166"/>
      <c r="J33" s="46"/>
      <c r="K33" s="46"/>
      <c r="L33" s="46"/>
      <c r="M33" s="46"/>
      <c r="N33" s="46"/>
      <c r="O33" s="46"/>
      <c r="P33" s="46"/>
      <c r="Q33" s="46"/>
      <c r="R33" s="46"/>
      <c r="S33" s="45">
        <f>SUM(E33:R33)</f>
        <v>0</v>
      </c>
      <c r="T33" s="106"/>
      <c r="V33" s="89"/>
    </row>
    <row r="34" spans="2:29" ht="4.5" customHeight="1" outlineLevel="1">
      <c r="D34" s="2"/>
      <c r="E34" s="59"/>
      <c r="F34" s="61"/>
      <c r="G34" s="59"/>
      <c r="H34" s="61"/>
      <c r="I34" s="162"/>
      <c r="J34" s="44"/>
      <c r="K34" s="44"/>
      <c r="L34" s="44"/>
      <c r="M34" s="44"/>
      <c r="N34" s="44"/>
      <c r="O34" s="44"/>
      <c r="P34" s="44"/>
      <c r="Q34" s="44"/>
      <c r="R34" s="44"/>
      <c r="S34" s="45"/>
      <c r="V34" s="89"/>
      <c r="W34" s="89"/>
      <c r="X34" s="89"/>
      <c r="Y34" s="89"/>
      <c r="Z34" s="89"/>
      <c r="AA34" s="89"/>
      <c r="AB34" s="89"/>
      <c r="AC34" s="89"/>
    </row>
    <row r="35" spans="2:29" ht="17.25" customHeight="1">
      <c r="B35" s="14" t="s">
        <v>17</v>
      </c>
      <c r="C35" s="14"/>
      <c r="D35" s="9" t="s">
        <v>101</v>
      </c>
      <c r="E35" s="149"/>
      <c r="F35" s="149"/>
      <c r="G35" s="149"/>
      <c r="H35" s="149"/>
      <c r="I35" s="167"/>
      <c r="J35" s="149"/>
      <c r="K35" s="149"/>
      <c r="L35" s="149"/>
      <c r="M35" s="149"/>
      <c r="N35" s="149"/>
      <c r="O35" s="60"/>
      <c r="P35" s="60"/>
      <c r="Q35" s="60"/>
      <c r="R35" s="60"/>
      <c r="S35" s="45">
        <f>SUM(E35:R35)</f>
        <v>0</v>
      </c>
    </row>
    <row r="36" spans="2:29" ht="4.5" customHeight="1" outlineLevel="1">
      <c r="D36" s="2"/>
      <c r="E36" s="59"/>
      <c r="F36" s="61"/>
      <c r="G36" s="59"/>
      <c r="H36" s="61"/>
      <c r="I36" s="162"/>
      <c r="J36" s="44"/>
      <c r="K36" s="44"/>
      <c r="L36" s="44"/>
      <c r="M36" s="44"/>
      <c r="N36" s="44"/>
      <c r="O36" s="44"/>
      <c r="P36" s="44"/>
      <c r="Q36" s="44"/>
      <c r="R36" s="44"/>
      <c r="S36" s="45"/>
      <c r="V36" s="89"/>
      <c r="W36" s="89"/>
      <c r="X36" s="89"/>
      <c r="Y36" s="89"/>
      <c r="Z36" s="89"/>
      <c r="AA36" s="89"/>
      <c r="AB36" s="89"/>
      <c r="AC36" s="89"/>
    </row>
    <row r="37" spans="2:29" ht="17.25" customHeight="1">
      <c r="B37" s="20" t="s">
        <v>78</v>
      </c>
      <c r="C37" s="20"/>
      <c r="D37" s="9" t="s">
        <v>101</v>
      </c>
      <c r="E37" s="79"/>
      <c r="F37" s="146"/>
      <c r="G37" s="46"/>
      <c r="H37" s="46"/>
      <c r="I37" s="164"/>
      <c r="J37" s="46"/>
      <c r="K37" s="46"/>
      <c r="L37" s="46"/>
      <c r="M37" s="46"/>
      <c r="N37" s="46"/>
      <c r="O37" s="46"/>
      <c r="P37" s="46"/>
      <c r="Q37" s="46"/>
      <c r="R37" s="46"/>
      <c r="S37" s="148">
        <f>SUM(E37:R37)</f>
        <v>0</v>
      </c>
    </row>
    <row r="38" spans="2:29" ht="4.5" customHeight="1" outlineLevel="1">
      <c r="D38" s="2"/>
      <c r="E38" s="59"/>
      <c r="F38" s="61"/>
      <c r="G38" s="59"/>
      <c r="H38" s="61"/>
      <c r="I38" s="162"/>
      <c r="J38" s="44"/>
      <c r="K38" s="44"/>
      <c r="L38" s="44"/>
      <c r="M38" s="44"/>
      <c r="N38" s="44"/>
      <c r="O38" s="44"/>
      <c r="P38" s="44"/>
      <c r="Q38" s="44"/>
      <c r="R38" s="44"/>
      <c r="S38" s="148"/>
      <c r="V38" s="89"/>
      <c r="W38" s="89"/>
      <c r="X38" s="89"/>
      <c r="Y38" s="89"/>
      <c r="Z38" s="89"/>
      <c r="AA38" s="89"/>
      <c r="AB38" s="89"/>
      <c r="AC38" s="89"/>
    </row>
    <row r="39" spans="2:29" ht="17.25" customHeight="1">
      <c r="B39" s="14" t="s">
        <v>9</v>
      </c>
      <c r="C39" s="14"/>
      <c r="D39" s="9" t="s">
        <v>101</v>
      </c>
      <c r="E39" s="46"/>
      <c r="F39" s="150"/>
      <c r="G39" s="150"/>
      <c r="H39" s="150"/>
      <c r="I39" s="163"/>
      <c r="J39" s="150"/>
      <c r="K39" s="150"/>
      <c r="L39" s="150"/>
      <c r="M39" s="150"/>
      <c r="N39" s="150"/>
      <c r="O39" s="150"/>
      <c r="P39" s="150"/>
      <c r="Q39" s="150"/>
      <c r="R39" s="150"/>
      <c r="S39" s="148">
        <f>SUM(E39:R39)</f>
        <v>0</v>
      </c>
    </row>
    <row r="40" spans="2:29" ht="4.5" customHeight="1" outlineLevel="1">
      <c r="D40" s="2"/>
      <c r="E40" s="59"/>
      <c r="F40" s="61"/>
      <c r="G40" s="59"/>
      <c r="H40" s="61"/>
      <c r="I40" s="162"/>
      <c r="J40" s="44"/>
      <c r="K40" s="44"/>
      <c r="L40" s="44"/>
      <c r="M40" s="44"/>
      <c r="N40" s="44"/>
      <c r="O40" s="44"/>
      <c r="P40" s="44"/>
      <c r="Q40" s="44"/>
      <c r="R40" s="44"/>
      <c r="S40" s="45"/>
      <c r="V40" s="89"/>
      <c r="W40" s="89"/>
      <c r="X40" s="89"/>
      <c r="Y40" s="89"/>
      <c r="Z40" s="89"/>
      <c r="AA40" s="89"/>
      <c r="AB40" s="89"/>
      <c r="AC40" s="89"/>
    </row>
    <row r="41" spans="2:29" ht="17.25" customHeight="1">
      <c r="B41" s="20" t="s">
        <v>79</v>
      </c>
      <c r="C41" s="20"/>
      <c r="D41" s="9" t="s">
        <v>101</v>
      </c>
      <c r="E41" s="60"/>
      <c r="F41" s="60"/>
      <c r="G41" s="60"/>
      <c r="H41" s="60"/>
      <c r="I41" s="165"/>
      <c r="J41" s="152"/>
      <c r="K41" s="152"/>
      <c r="L41" s="152"/>
      <c r="M41" s="152"/>
      <c r="N41" s="152"/>
      <c r="O41" s="152"/>
      <c r="P41" s="152"/>
      <c r="Q41" s="152"/>
      <c r="R41" s="152"/>
      <c r="S41" s="45">
        <f>SUM(E41:R41)</f>
        <v>0</v>
      </c>
      <c r="T41" s="106"/>
      <c r="V41" s="89"/>
      <c r="W41" s="89"/>
      <c r="X41" s="89"/>
      <c r="Y41" s="89"/>
      <c r="Z41" s="89"/>
      <c r="AA41" s="89"/>
      <c r="AB41" s="89"/>
      <c r="AC41" s="89"/>
    </row>
    <row r="42" spans="2:29" ht="4.5" customHeight="1" outlineLevel="1">
      <c r="D42" s="2"/>
      <c r="E42" s="59"/>
      <c r="F42" s="61"/>
      <c r="G42" s="59"/>
      <c r="H42" s="61"/>
      <c r="I42" s="162"/>
      <c r="J42" s="44"/>
      <c r="K42" s="44"/>
      <c r="L42" s="44"/>
      <c r="M42" s="44"/>
      <c r="N42" s="44"/>
      <c r="O42" s="44"/>
      <c r="P42" s="44"/>
      <c r="Q42" s="44"/>
      <c r="R42" s="44"/>
      <c r="S42" s="45"/>
      <c r="V42" s="89"/>
      <c r="W42" s="89"/>
      <c r="X42" s="89"/>
      <c r="Y42" s="89"/>
      <c r="Z42" s="89"/>
      <c r="AA42" s="89"/>
      <c r="AB42" s="89"/>
      <c r="AC42" s="89"/>
    </row>
    <row r="43" spans="2:29" ht="17.25" customHeight="1">
      <c r="B43" s="153" t="s">
        <v>80</v>
      </c>
      <c r="C43" s="20"/>
      <c r="D43" s="9" t="s">
        <v>101</v>
      </c>
      <c r="E43" s="60"/>
      <c r="F43" s="60"/>
      <c r="G43" s="60"/>
      <c r="H43" s="60"/>
      <c r="I43" s="165"/>
      <c r="J43" s="46"/>
      <c r="K43" s="46"/>
      <c r="L43" s="46"/>
      <c r="M43" s="46"/>
      <c r="N43" s="46"/>
      <c r="O43" s="46"/>
      <c r="P43" s="46"/>
      <c r="Q43" s="46"/>
      <c r="R43" s="46"/>
      <c r="S43" s="45">
        <f>SUM(E43:R43)</f>
        <v>0</v>
      </c>
      <c r="T43" s="106"/>
      <c r="V43" s="89"/>
      <c r="X43" s="89"/>
      <c r="Y43" s="89"/>
      <c r="Z43" s="89"/>
      <c r="AA43" s="89"/>
      <c r="AB43" s="89"/>
      <c r="AC43" s="89"/>
    </row>
    <row r="44" spans="2:29" ht="4.5" customHeight="1" outlineLevel="1">
      <c r="D44" s="2"/>
      <c r="E44" s="59"/>
      <c r="F44" s="61"/>
      <c r="G44" s="59"/>
      <c r="H44" s="61"/>
      <c r="I44" s="162"/>
      <c r="J44" s="44"/>
      <c r="K44" s="44"/>
      <c r="L44" s="44"/>
      <c r="M44" s="44"/>
      <c r="N44" s="44"/>
      <c r="O44" s="44"/>
      <c r="P44" s="44"/>
      <c r="Q44" s="44"/>
      <c r="R44" s="44"/>
      <c r="S44" s="45"/>
      <c r="V44" s="89"/>
      <c r="W44" s="89"/>
      <c r="X44" s="89"/>
      <c r="Y44" s="89"/>
      <c r="Z44" s="89"/>
      <c r="AA44" s="89"/>
      <c r="AB44" s="89"/>
      <c r="AC44" s="89"/>
    </row>
    <row r="45" spans="2:29" ht="17.25" customHeight="1">
      <c r="B45" s="20" t="s">
        <v>81</v>
      </c>
      <c r="C45" s="20"/>
      <c r="D45" s="9" t="s">
        <v>101</v>
      </c>
      <c r="E45" s="46"/>
      <c r="F45" s="46"/>
      <c r="G45" s="46"/>
      <c r="H45" s="46"/>
      <c r="I45" s="164"/>
      <c r="J45" s="46"/>
      <c r="K45" s="46"/>
      <c r="L45" s="46"/>
      <c r="M45" s="46"/>
      <c r="N45" s="46"/>
      <c r="O45" s="46"/>
      <c r="P45" s="46"/>
      <c r="Q45" s="46"/>
      <c r="R45" s="46"/>
      <c r="S45" s="45">
        <f>SUM(E45:R45)</f>
        <v>0</v>
      </c>
      <c r="T45" s="108"/>
      <c r="V45" s="89"/>
    </row>
    <row r="46" spans="2:29" ht="4.5" customHeight="1" outlineLevel="1">
      <c r="D46" s="2"/>
      <c r="E46" s="59"/>
      <c r="F46" s="61"/>
      <c r="G46" s="59"/>
      <c r="H46" s="61"/>
      <c r="I46" s="162"/>
      <c r="J46" s="44"/>
      <c r="K46" s="44"/>
      <c r="L46" s="44"/>
      <c r="M46" s="44"/>
      <c r="N46" s="44"/>
      <c r="O46" s="44"/>
      <c r="P46" s="44"/>
      <c r="Q46" s="44"/>
      <c r="R46" s="44"/>
      <c r="S46" s="45"/>
      <c r="V46" s="89"/>
      <c r="W46" s="89"/>
      <c r="X46" s="89"/>
      <c r="Y46" s="89"/>
      <c r="Z46" s="89"/>
      <c r="AA46" s="89"/>
      <c r="AB46" s="89"/>
      <c r="AC46" s="89"/>
    </row>
    <row r="47" spans="2:29" ht="17.25" customHeight="1">
      <c r="B47" s="20" t="s">
        <v>82</v>
      </c>
      <c r="C47" s="20"/>
      <c r="D47" s="9" t="s">
        <v>101</v>
      </c>
      <c r="E47" s="46"/>
      <c r="F47" s="46"/>
      <c r="G47" s="46"/>
      <c r="H47" s="46"/>
      <c r="I47" s="164"/>
      <c r="J47" s="46"/>
      <c r="K47" s="46"/>
      <c r="L47" s="46"/>
      <c r="M47" s="46"/>
      <c r="N47" s="46"/>
      <c r="O47" s="46"/>
      <c r="P47" s="46"/>
      <c r="Q47" s="46"/>
      <c r="R47" s="46"/>
      <c r="S47" s="45">
        <f>SUM(E47:R47)</f>
        <v>0</v>
      </c>
      <c r="V47" s="89"/>
      <c r="W47" s="89"/>
      <c r="X47" s="89"/>
      <c r="Y47" s="89"/>
      <c r="Z47" s="89"/>
      <c r="AA47" s="89"/>
      <c r="AB47" s="89"/>
      <c r="AC47" s="89"/>
    </row>
    <row r="48" spans="2:29" ht="4.5" customHeight="1" outlineLevel="1">
      <c r="D48" s="2"/>
      <c r="E48" s="44"/>
      <c r="F48" s="62"/>
      <c r="G48" s="44"/>
      <c r="H48" s="62"/>
      <c r="I48" s="161"/>
      <c r="J48" s="44"/>
      <c r="K48" s="44"/>
      <c r="L48" s="44"/>
      <c r="M48" s="44"/>
      <c r="N48" s="44"/>
      <c r="O48" s="44"/>
      <c r="P48" s="44"/>
      <c r="Q48" s="44"/>
      <c r="R48" s="44"/>
      <c r="S48" s="45"/>
      <c r="V48" s="89"/>
      <c r="W48" s="89"/>
      <c r="X48" s="89"/>
      <c r="Y48" s="89"/>
      <c r="Z48" s="89"/>
      <c r="AA48" s="89"/>
      <c r="AB48" s="89"/>
      <c r="AC48" s="89"/>
    </row>
    <row r="49" spans="2:29" ht="17.25" customHeight="1" outlineLevel="1">
      <c r="B49" s="109" t="s">
        <v>107</v>
      </c>
      <c r="C49" s="109"/>
      <c r="D49" s="109"/>
      <c r="E49" s="109"/>
      <c r="F49" s="109"/>
      <c r="G49" s="109"/>
      <c r="H49" s="141"/>
      <c r="I49" s="168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V49" s="89"/>
      <c r="W49" s="89"/>
      <c r="X49" s="89"/>
      <c r="Y49" s="89"/>
      <c r="Z49" s="89"/>
      <c r="AA49" s="89"/>
      <c r="AB49" s="89"/>
      <c r="AC49" s="89"/>
    </row>
    <row r="50" spans="2:29" ht="4.5" customHeight="1" outlineLevel="1">
      <c r="D50" s="2"/>
      <c r="E50" s="59"/>
      <c r="F50" s="61"/>
      <c r="G50" s="59"/>
      <c r="H50" s="61"/>
      <c r="I50" s="162"/>
      <c r="J50" s="44"/>
      <c r="K50" s="44"/>
      <c r="L50" s="44"/>
      <c r="M50" s="44"/>
      <c r="N50" s="44"/>
      <c r="O50" s="44"/>
      <c r="P50" s="44"/>
      <c r="Q50" s="44"/>
      <c r="R50" s="44"/>
      <c r="S50" s="45"/>
      <c r="V50" s="89"/>
      <c r="W50" s="89"/>
      <c r="X50" s="89"/>
      <c r="Y50" s="89"/>
      <c r="Z50" s="89"/>
      <c r="AA50" s="89"/>
      <c r="AB50" s="89"/>
      <c r="AC50" s="89"/>
    </row>
    <row r="51" spans="2:29" ht="17.25" customHeight="1" outlineLevel="1">
      <c r="B51" s="20" t="s">
        <v>83</v>
      </c>
      <c r="C51" s="20"/>
      <c r="D51" s="9" t="s">
        <v>101</v>
      </c>
      <c r="E51" s="60"/>
      <c r="F51" s="60"/>
      <c r="G51" s="60"/>
      <c r="H51" s="60"/>
      <c r="I51" s="60"/>
      <c r="J51" s="181"/>
      <c r="K51" s="46"/>
      <c r="L51" s="46"/>
      <c r="M51" s="46"/>
      <c r="N51" s="46"/>
      <c r="O51" s="46"/>
      <c r="P51" s="46"/>
      <c r="Q51" s="46"/>
      <c r="R51" s="46"/>
      <c r="S51" s="45">
        <f>SUM(E51:R51)</f>
        <v>0</v>
      </c>
      <c r="V51" s="89"/>
      <c r="W51" s="89"/>
      <c r="X51" s="89"/>
      <c r="Y51" s="89"/>
      <c r="Z51" s="89"/>
      <c r="AA51" s="89"/>
      <c r="AB51" s="89"/>
      <c r="AC51" s="89"/>
    </row>
    <row r="52" spans="2:29" ht="4.5" customHeight="1" outlineLevel="1">
      <c r="D52" s="2"/>
      <c r="E52" s="59"/>
      <c r="F52" s="61"/>
      <c r="G52" s="59"/>
      <c r="H52" s="61"/>
      <c r="I52" s="61"/>
      <c r="J52" s="179"/>
      <c r="K52" s="44"/>
      <c r="L52" s="44"/>
      <c r="M52" s="44"/>
      <c r="N52" s="44"/>
      <c r="O52" s="44"/>
      <c r="P52" s="44"/>
      <c r="Q52" s="44"/>
      <c r="R52" s="44"/>
      <c r="S52" s="45"/>
      <c r="V52" s="89"/>
      <c r="W52" s="89"/>
      <c r="X52" s="89"/>
      <c r="Y52" s="89"/>
      <c r="Z52" s="89"/>
      <c r="AA52" s="89"/>
      <c r="AB52" s="89"/>
      <c r="AC52" s="89"/>
    </row>
    <row r="53" spans="2:29" ht="17.25" customHeight="1" outlineLevel="1">
      <c r="B53" s="20" t="s">
        <v>84</v>
      </c>
      <c r="C53" s="20"/>
      <c r="D53" s="9" t="s">
        <v>101</v>
      </c>
      <c r="E53" s="79"/>
      <c r="F53" s="79"/>
      <c r="G53" s="145"/>
      <c r="H53" s="145"/>
      <c r="I53" s="79"/>
      <c r="J53" s="181"/>
      <c r="K53" s="46"/>
      <c r="L53" s="46"/>
      <c r="M53" s="46"/>
      <c r="N53" s="46"/>
      <c r="O53" s="46"/>
      <c r="P53" s="46"/>
      <c r="Q53" s="46"/>
      <c r="R53" s="46"/>
      <c r="S53" s="45">
        <f>SUM(E53:R53)</f>
        <v>0</v>
      </c>
      <c r="V53" s="89"/>
      <c r="W53" s="89"/>
      <c r="X53" s="89"/>
      <c r="Y53" s="89"/>
      <c r="Z53" s="89"/>
      <c r="AA53" s="89"/>
      <c r="AB53" s="89"/>
      <c r="AC53" s="89"/>
    </row>
    <row r="54" spans="2:29" ht="4.5" customHeight="1" outlineLevel="1">
      <c r="D54" s="2"/>
      <c r="E54" s="59"/>
      <c r="F54" s="61"/>
      <c r="G54" s="59"/>
      <c r="H54" s="61"/>
      <c r="I54" s="61"/>
      <c r="J54" s="179"/>
      <c r="K54" s="44"/>
      <c r="L54" s="44"/>
      <c r="M54" s="44"/>
      <c r="N54" s="44"/>
      <c r="O54" s="44"/>
      <c r="P54" s="44"/>
      <c r="Q54" s="44"/>
      <c r="R54" s="44"/>
      <c r="S54" s="45"/>
      <c r="V54" s="89"/>
      <c r="W54" s="89"/>
      <c r="X54" s="89"/>
      <c r="Y54" s="89"/>
      <c r="Z54" s="89"/>
      <c r="AA54" s="89"/>
      <c r="AB54" s="89"/>
      <c r="AC54" s="89"/>
    </row>
    <row r="55" spans="2:29" ht="17.25" customHeight="1" outlineLevel="1">
      <c r="B55" s="14" t="s">
        <v>17</v>
      </c>
      <c r="C55" s="14"/>
      <c r="D55" s="9" t="s">
        <v>101</v>
      </c>
      <c r="E55" s="46"/>
      <c r="F55" s="46"/>
      <c r="G55" s="149"/>
      <c r="H55" s="149"/>
      <c r="I55" s="149"/>
      <c r="J55" s="194"/>
      <c r="K55" s="149"/>
      <c r="L55" s="149"/>
      <c r="M55" s="149"/>
      <c r="N55" s="149"/>
      <c r="O55" s="60"/>
      <c r="P55" s="60"/>
      <c r="Q55" s="60"/>
      <c r="R55" s="60"/>
      <c r="S55" s="45">
        <f>SUM(E55:R55)</f>
        <v>0</v>
      </c>
      <c r="V55" s="89"/>
      <c r="W55" s="89"/>
      <c r="X55" s="89"/>
      <c r="Y55" s="89"/>
      <c r="Z55" s="89"/>
      <c r="AA55" s="89"/>
      <c r="AB55" s="89"/>
      <c r="AC55" s="89"/>
    </row>
    <row r="56" spans="2:29" ht="4.5" customHeight="1" outlineLevel="1">
      <c r="D56" s="2"/>
      <c r="E56" s="59"/>
      <c r="F56" s="61"/>
      <c r="G56" s="59"/>
      <c r="H56" s="61"/>
      <c r="I56" s="61"/>
      <c r="J56" s="179"/>
      <c r="K56" s="44"/>
      <c r="L56" s="44"/>
      <c r="M56" s="44"/>
      <c r="N56" s="44"/>
      <c r="O56" s="44"/>
      <c r="P56" s="44"/>
      <c r="Q56" s="44"/>
      <c r="R56" s="44"/>
      <c r="S56" s="45"/>
      <c r="V56" s="89"/>
      <c r="W56" s="89"/>
      <c r="X56" s="89"/>
      <c r="Y56" s="89"/>
      <c r="Z56" s="89"/>
      <c r="AA56" s="89"/>
      <c r="AB56" s="89"/>
      <c r="AC56" s="89"/>
    </row>
    <row r="57" spans="2:29" ht="17.25" customHeight="1" outlineLevel="1">
      <c r="B57" s="20" t="s">
        <v>85</v>
      </c>
      <c r="C57" s="20"/>
      <c r="D57" s="9" t="s">
        <v>101</v>
      </c>
      <c r="E57" s="79"/>
      <c r="F57" s="79"/>
      <c r="G57" s="46"/>
      <c r="H57" s="46"/>
      <c r="I57" s="46"/>
      <c r="J57" s="181"/>
      <c r="K57" s="46"/>
      <c r="L57" s="46"/>
      <c r="M57" s="46"/>
      <c r="N57" s="46"/>
      <c r="O57" s="46"/>
      <c r="P57" s="46"/>
      <c r="Q57" s="46"/>
      <c r="R57" s="46"/>
      <c r="S57" s="45">
        <f>SUM(E57:R57)</f>
        <v>0</v>
      </c>
      <c r="V57" s="89"/>
      <c r="W57" s="89"/>
      <c r="X57" s="89"/>
      <c r="Y57" s="89"/>
      <c r="Z57" s="89"/>
      <c r="AA57" s="89"/>
      <c r="AB57" s="89"/>
      <c r="AC57" s="89"/>
    </row>
    <row r="58" spans="2:29" ht="4.5" customHeight="1" outlineLevel="1">
      <c r="D58" s="2"/>
      <c r="E58" s="59"/>
      <c r="F58" s="61"/>
      <c r="G58" s="59"/>
      <c r="H58" s="61"/>
      <c r="I58" s="61"/>
      <c r="J58" s="179"/>
      <c r="K58" s="44"/>
      <c r="L58" s="44"/>
      <c r="M58" s="44"/>
      <c r="N58" s="44"/>
      <c r="O58" s="44"/>
      <c r="P58" s="44"/>
      <c r="Q58" s="44"/>
      <c r="R58" s="44"/>
      <c r="S58" s="45"/>
      <c r="V58" s="89"/>
      <c r="W58" s="89"/>
      <c r="X58" s="89"/>
      <c r="Y58" s="89"/>
      <c r="Z58" s="89"/>
      <c r="AA58" s="89"/>
      <c r="AB58" s="89"/>
      <c r="AC58" s="89"/>
    </row>
    <row r="59" spans="2:29" ht="17.25" customHeight="1" outlineLevel="1">
      <c r="B59" s="14" t="s">
        <v>9</v>
      </c>
      <c r="C59" s="14"/>
      <c r="D59" s="9" t="s">
        <v>101</v>
      </c>
      <c r="E59" s="46"/>
      <c r="F59" s="46"/>
      <c r="G59" s="46"/>
      <c r="H59" s="46"/>
      <c r="I59" s="46"/>
      <c r="J59" s="195"/>
      <c r="K59" s="60"/>
      <c r="L59" s="60"/>
      <c r="M59" s="60"/>
      <c r="N59" s="60"/>
      <c r="O59" s="60"/>
      <c r="P59" s="60"/>
      <c r="Q59" s="60"/>
      <c r="R59" s="60"/>
      <c r="S59" s="45">
        <f>SUM(E59:R59)</f>
        <v>0</v>
      </c>
      <c r="V59" s="89"/>
      <c r="W59" s="89"/>
      <c r="X59" s="89"/>
      <c r="Y59" s="89"/>
      <c r="Z59" s="89"/>
      <c r="AA59" s="89"/>
      <c r="AB59" s="89"/>
      <c r="AC59" s="89"/>
    </row>
    <row r="60" spans="2:29" ht="4.5" customHeight="1" outlineLevel="1">
      <c r="D60" s="2"/>
      <c r="E60" s="59"/>
      <c r="F60" s="61"/>
      <c r="G60" s="59"/>
      <c r="H60" s="61"/>
      <c r="I60" s="61"/>
      <c r="J60" s="179"/>
      <c r="K60" s="44"/>
      <c r="L60" s="44"/>
      <c r="M60" s="44"/>
      <c r="N60" s="44"/>
      <c r="O60" s="44"/>
      <c r="P60" s="44"/>
      <c r="Q60" s="44"/>
      <c r="R60" s="44"/>
      <c r="S60" s="45"/>
      <c r="V60" s="89"/>
      <c r="W60" s="89"/>
      <c r="X60" s="89"/>
      <c r="Y60" s="89"/>
      <c r="Z60" s="89"/>
      <c r="AA60" s="89"/>
      <c r="AB60" s="89"/>
      <c r="AC60" s="89"/>
    </row>
    <row r="61" spans="2:29" ht="17.25" customHeight="1" outlineLevel="1">
      <c r="B61" s="20" t="s">
        <v>86</v>
      </c>
      <c r="C61" s="20"/>
      <c r="D61" s="9" t="s">
        <v>101</v>
      </c>
      <c r="E61" s="60"/>
      <c r="F61" s="60"/>
      <c r="G61" s="60"/>
      <c r="H61" s="46"/>
      <c r="I61" s="46"/>
      <c r="J61" s="181"/>
      <c r="K61" s="46"/>
      <c r="L61" s="46"/>
      <c r="M61" s="46"/>
      <c r="N61" s="46"/>
      <c r="O61" s="46"/>
      <c r="P61" s="46"/>
      <c r="Q61" s="46"/>
      <c r="R61" s="46"/>
      <c r="S61" s="45">
        <f>SUM(E61:R61)</f>
        <v>0</v>
      </c>
      <c r="V61" s="89"/>
      <c r="W61" s="89"/>
      <c r="X61" s="89"/>
      <c r="Y61" s="89"/>
      <c r="Z61" s="89"/>
      <c r="AA61" s="89"/>
      <c r="AB61" s="89"/>
      <c r="AC61" s="89"/>
    </row>
    <row r="62" spans="2:29" ht="4.5" customHeight="1" outlineLevel="1">
      <c r="D62" s="2"/>
      <c r="E62" s="59"/>
      <c r="F62" s="61"/>
      <c r="G62" s="59"/>
      <c r="H62" s="61"/>
      <c r="I62" s="61"/>
      <c r="J62" s="179"/>
      <c r="K62" s="44"/>
      <c r="L62" s="44"/>
      <c r="M62" s="44"/>
      <c r="N62" s="44"/>
      <c r="O62" s="44"/>
      <c r="P62" s="44"/>
      <c r="Q62" s="44"/>
      <c r="R62" s="44"/>
      <c r="S62" s="45"/>
      <c r="V62" s="89"/>
      <c r="W62" s="89"/>
      <c r="X62" s="89"/>
      <c r="Y62" s="89"/>
      <c r="Z62" s="89"/>
      <c r="AA62" s="89"/>
      <c r="AB62" s="89"/>
      <c r="AC62" s="89"/>
    </row>
    <row r="63" spans="2:29" ht="17.25" customHeight="1" outlineLevel="1">
      <c r="B63" s="20" t="s">
        <v>87</v>
      </c>
      <c r="C63" s="20"/>
      <c r="D63" s="9" t="s">
        <v>101</v>
      </c>
      <c r="E63" s="60"/>
      <c r="F63" s="60"/>
      <c r="G63" s="60"/>
      <c r="H63" s="60"/>
      <c r="I63" s="60"/>
      <c r="J63" s="181"/>
      <c r="K63" s="46"/>
      <c r="L63" s="46"/>
      <c r="M63" s="46"/>
      <c r="N63" s="46"/>
      <c r="O63" s="46"/>
      <c r="P63" s="46"/>
      <c r="Q63" s="46"/>
      <c r="R63" s="46"/>
      <c r="S63" s="45">
        <f>SUM(E63:R63)</f>
        <v>0</v>
      </c>
      <c r="V63" s="89"/>
      <c r="W63" s="89"/>
      <c r="X63" s="89"/>
      <c r="Y63" s="89"/>
      <c r="Z63" s="89"/>
      <c r="AA63" s="89"/>
      <c r="AB63" s="89"/>
      <c r="AC63" s="89"/>
    </row>
    <row r="64" spans="2:29" ht="4.5" customHeight="1" outlineLevel="1">
      <c r="D64" s="2"/>
      <c r="E64" s="59"/>
      <c r="F64" s="61"/>
      <c r="G64" s="59"/>
      <c r="H64" s="61"/>
      <c r="I64" s="162"/>
      <c r="J64" s="44"/>
      <c r="K64" s="44"/>
      <c r="L64" s="44"/>
      <c r="M64" s="44"/>
      <c r="N64" s="44"/>
      <c r="O64" s="44"/>
      <c r="P64" s="44"/>
      <c r="Q64" s="44"/>
      <c r="R64" s="44"/>
      <c r="S64" s="45"/>
      <c r="V64" s="89"/>
      <c r="W64" s="89"/>
      <c r="X64" s="89"/>
      <c r="Y64" s="89"/>
      <c r="Z64" s="89"/>
      <c r="AA64" s="89"/>
      <c r="AB64" s="89"/>
      <c r="AC64" s="89"/>
    </row>
    <row r="65" spans="2:29" ht="17.25" customHeight="1" outlineLevel="1">
      <c r="B65" s="20" t="s">
        <v>88</v>
      </c>
      <c r="C65" s="20"/>
      <c r="D65" s="9" t="s">
        <v>101</v>
      </c>
      <c r="E65" s="46"/>
      <c r="F65" s="46"/>
      <c r="G65" s="46"/>
      <c r="H65" s="46"/>
      <c r="I65" s="164"/>
      <c r="J65" s="46"/>
      <c r="K65" s="46"/>
      <c r="L65" s="46"/>
      <c r="M65" s="46"/>
      <c r="N65" s="46"/>
      <c r="O65" s="46"/>
      <c r="P65" s="46"/>
      <c r="Q65" s="46"/>
      <c r="R65" s="46"/>
      <c r="S65" s="45">
        <f>SUM(E65:R65)</f>
        <v>0</v>
      </c>
      <c r="V65" s="89"/>
      <c r="W65" s="89"/>
      <c r="X65" s="89"/>
      <c r="Y65" s="89"/>
      <c r="Z65" s="89"/>
      <c r="AA65" s="89"/>
      <c r="AB65" s="89"/>
      <c r="AC65" s="89"/>
    </row>
    <row r="66" spans="2:29" ht="4.5" customHeight="1" outlineLevel="1">
      <c r="D66" s="2"/>
      <c r="E66" s="59"/>
      <c r="F66" s="61"/>
      <c r="G66" s="59"/>
      <c r="H66" s="61"/>
      <c r="I66" s="162"/>
      <c r="J66" s="44"/>
      <c r="K66" s="44"/>
      <c r="L66" s="44"/>
      <c r="M66" s="44"/>
      <c r="N66" s="44"/>
      <c r="O66" s="44"/>
      <c r="P66" s="44"/>
      <c r="Q66" s="44"/>
      <c r="R66" s="44"/>
      <c r="S66" s="45"/>
      <c r="V66" s="89"/>
      <c r="W66" s="89"/>
      <c r="X66" s="89"/>
      <c r="Y66" s="89"/>
      <c r="Z66" s="89"/>
      <c r="AA66" s="89"/>
      <c r="AB66" s="89"/>
      <c r="AC66" s="89"/>
    </row>
    <row r="67" spans="2:29" ht="17.25" customHeight="1">
      <c r="B67" s="20" t="s">
        <v>89</v>
      </c>
      <c r="C67" s="20"/>
      <c r="D67" s="9" t="s">
        <v>101</v>
      </c>
      <c r="E67" s="46"/>
      <c r="F67" s="46"/>
      <c r="G67" s="46"/>
      <c r="H67" s="46"/>
      <c r="I67" s="164"/>
      <c r="J67" s="46"/>
      <c r="K67" s="46"/>
      <c r="L67" s="46"/>
      <c r="M67" s="46"/>
      <c r="N67" s="46"/>
      <c r="O67" s="46"/>
      <c r="P67" s="46"/>
      <c r="Q67" s="46"/>
      <c r="R67" s="46"/>
      <c r="S67" s="45">
        <f>SUM(E67:R67)</f>
        <v>0</v>
      </c>
      <c r="V67" s="89"/>
      <c r="W67" s="89"/>
      <c r="X67" s="89"/>
      <c r="Y67" s="89"/>
      <c r="Z67" s="89"/>
      <c r="AA67" s="89"/>
      <c r="AB67" s="89"/>
      <c r="AC67" s="89"/>
    </row>
    <row r="68" spans="2:29" ht="4.5" customHeight="1" outlineLevel="1">
      <c r="D68" s="2"/>
      <c r="E68" s="44"/>
      <c r="F68" s="62"/>
      <c r="G68" s="44"/>
      <c r="H68" s="62"/>
      <c r="I68" s="161"/>
      <c r="J68" s="44"/>
      <c r="K68" s="44"/>
      <c r="L68" s="44"/>
      <c r="M68" s="44"/>
      <c r="N68" s="44"/>
      <c r="O68" s="44"/>
      <c r="P68" s="44"/>
      <c r="Q68" s="44"/>
      <c r="R68" s="44"/>
      <c r="S68" s="84"/>
      <c r="V68" s="89"/>
      <c r="W68" s="89"/>
      <c r="X68" s="89"/>
      <c r="Y68" s="89"/>
      <c r="Z68" s="89"/>
      <c r="AA68" s="89"/>
      <c r="AB68" s="89"/>
      <c r="AC68" s="89"/>
    </row>
    <row r="69" spans="2:29" ht="17.25" customHeight="1" outlineLevel="1">
      <c r="B69" s="110" t="s">
        <v>90</v>
      </c>
      <c r="C69" s="103"/>
      <c r="D69" s="103"/>
      <c r="E69" s="103"/>
      <c r="F69" s="103"/>
      <c r="G69" s="103"/>
      <c r="H69" s="103"/>
      <c r="I69" s="169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V69" s="89"/>
      <c r="W69" s="89"/>
      <c r="X69" s="89"/>
      <c r="Y69" s="89"/>
      <c r="Z69" s="89"/>
      <c r="AA69" s="89"/>
      <c r="AB69" s="89"/>
      <c r="AC69" s="89"/>
    </row>
    <row r="70" spans="2:29" ht="4.5" customHeight="1" outlineLevel="1">
      <c r="D70" s="2"/>
      <c r="E70" s="44"/>
      <c r="F70" s="62"/>
      <c r="G70" s="44"/>
      <c r="H70" s="62"/>
      <c r="I70" s="161"/>
      <c r="J70" s="44"/>
      <c r="K70" s="44"/>
      <c r="L70" s="44"/>
      <c r="M70" s="44"/>
      <c r="N70" s="44"/>
      <c r="O70" s="44"/>
      <c r="P70" s="44"/>
      <c r="Q70" s="44"/>
      <c r="R70" s="44"/>
      <c r="S70" s="45"/>
      <c r="V70" s="89"/>
      <c r="W70" s="89"/>
      <c r="X70" s="89"/>
      <c r="Y70" s="89"/>
      <c r="Z70" s="89"/>
      <c r="AA70" s="89"/>
      <c r="AB70" s="89"/>
      <c r="AC70" s="89"/>
    </row>
    <row r="71" spans="2:29" ht="17.25" customHeight="1" outlineLevel="1">
      <c r="B71" s="20" t="s">
        <v>91</v>
      </c>
      <c r="C71" s="20"/>
      <c r="D71" s="9" t="s">
        <v>101</v>
      </c>
      <c r="E71" s="46"/>
      <c r="F71" s="46"/>
      <c r="G71" s="46"/>
      <c r="H71" s="46"/>
      <c r="I71" s="164"/>
      <c r="J71" s="149"/>
      <c r="K71" s="149"/>
      <c r="L71" s="149"/>
      <c r="M71" s="149"/>
      <c r="N71" s="149"/>
      <c r="O71" s="149"/>
      <c r="P71" s="149"/>
      <c r="Q71" s="149"/>
      <c r="R71" s="149"/>
      <c r="S71" s="45">
        <f>SUM(E71:R71)</f>
        <v>0</v>
      </c>
      <c r="V71" s="89"/>
      <c r="W71" s="89"/>
      <c r="X71" s="89"/>
      <c r="Y71" s="89"/>
      <c r="Z71" s="89"/>
      <c r="AA71" s="89"/>
      <c r="AB71" s="89"/>
      <c r="AC71" s="89"/>
    </row>
    <row r="72" spans="2:29" ht="4.5" customHeight="1" outlineLevel="1">
      <c r="D72" s="2"/>
      <c r="E72" s="44"/>
      <c r="F72" s="62"/>
      <c r="G72" s="44"/>
      <c r="H72" s="62"/>
      <c r="I72" s="161"/>
      <c r="J72" s="177"/>
      <c r="K72" s="177"/>
      <c r="L72" s="177"/>
      <c r="M72" s="177"/>
      <c r="N72" s="177"/>
      <c r="O72" s="177"/>
      <c r="P72" s="177"/>
      <c r="Q72" s="177"/>
      <c r="R72" s="177"/>
      <c r="S72" s="45"/>
      <c r="V72" s="89"/>
      <c r="W72" s="89"/>
      <c r="X72" s="89"/>
      <c r="Y72" s="89"/>
      <c r="Z72" s="89"/>
      <c r="AA72" s="89"/>
      <c r="AB72" s="89"/>
      <c r="AC72" s="89"/>
    </row>
    <row r="73" spans="2:29" ht="17.25" customHeight="1" outlineLevel="1">
      <c r="B73" s="20" t="s">
        <v>92</v>
      </c>
      <c r="C73" s="20"/>
      <c r="D73" s="9" t="s">
        <v>101</v>
      </c>
      <c r="E73" s="79"/>
      <c r="F73" s="79"/>
      <c r="G73" s="79"/>
      <c r="H73" s="79"/>
      <c r="I73" s="166"/>
      <c r="J73" s="149"/>
      <c r="K73" s="149"/>
      <c r="L73" s="149"/>
      <c r="M73" s="149"/>
      <c r="N73" s="149"/>
      <c r="O73" s="149"/>
      <c r="P73" s="149"/>
      <c r="Q73" s="149"/>
      <c r="R73" s="149"/>
      <c r="S73" s="45">
        <f>SUM(E73:R73)</f>
        <v>0</v>
      </c>
      <c r="V73" s="89"/>
      <c r="W73" s="89"/>
      <c r="X73" s="89"/>
      <c r="Y73" s="89"/>
      <c r="Z73" s="89"/>
      <c r="AA73" s="89"/>
      <c r="AB73" s="89"/>
      <c r="AC73" s="89"/>
    </row>
    <row r="74" spans="2:29" ht="4.5" customHeight="1" outlineLevel="1">
      <c r="D74" s="2"/>
      <c r="E74" s="44"/>
      <c r="F74" s="62"/>
      <c r="G74" s="44"/>
      <c r="H74" s="62"/>
      <c r="I74" s="161"/>
      <c r="J74" s="177"/>
      <c r="K74" s="177"/>
      <c r="L74" s="177"/>
      <c r="M74" s="177"/>
      <c r="N74" s="177"/>
      <c r="O74" s="177"/>
      <c r="P74" s="177"/>
      <c r="Q74" s="177"/>
      <c r="R74" s="177"/>
      <c r="S74" s="45"/>
      <c r="V74" s="89"/>
      <c r="W74" s="89"/>
      <c r="X74" s="89"/>
      <c r="Y74" s="89"/>
      <c r="Z74" s="89"/>
      <c r="AA74" s="89"/>
      <c r="AB74" s="89"/>
      <c r="AC74" s="89"/>
    </row>
    <row r="75" spans="2:29" ht="17.25" customHeight="1" outlineLevel="1">
      <c r="B75" s="14" t="s">
        <v>17</v>
      </c>
      <c r="C75" s="14"/>
      <c r="D75" s="9" t="s">
        <v>101</v>
      </c>
      <c r="E75" s="46"/>
      <c r="F75" s="46"/>
      <c r="G75" s="46"/>
      <c r="H75" s="46"/>
      <c r="I75" s="164"/>
      <c r="J75" s="149"/>
      <c r="K75" s="149"/>
      <c r="L75" s="149"/>
      <c r="M75" s="149"/>
      <c r="N75" s="149"/>
      <c r="O75" s="149"/>
      <c r="P75" s="149"/>
      <c r="Q75" s="149"/>
      <c r="R75" s="149"/>
      <c r="S75" s="45">
        <f>SUM(E75:R75)</f>
        <v>0</v>
      </c>
      <c r="V75" s="89"/>
      <c r="W75" s="89"/>
      <c r="X75" s="89"/>
      <c r="Y75" s="89"/>
      <c r="Z75" s="89"/>
      <c r="AA75" s="89"/>
      <c r="AB75" s="89"/>
      <c r="AC75" s="89"/>
    </row>
    <row r="76" spans="2:29" ht="4.5" customHeight="1" outlineLevel="1">
      <c r="D76" s="2"/>
      <c r="E76" s="44"/>
      <c r="F76" s="62"/>
      <c r="G76" s="44"/>
      <c r="H76" s="62"/>
      <c r="I76" s="161"/>
      <c r="J76" s="177"/>
      <c r="K76" s="177"/>
      <c r="L76" s="177"/>
      <c r="M76" s="177"/>
      <c r="N76" s="177"/>
      <c r="O76" s="177"/>
      <c r="P76" s="177"/>
      <c r="Q76" s="177"/>
      <c r="R76" s="177"/>
      <c r="S76" s="45"/>
      <c r="V76" s="89"/>
      <c r="W76" s="89"/>
      <c r="X76" s="89"/>
      <c r="Y76" s="89"/>
      <c r="Z76" s="89"/>
      <c r="AA76" s="89"/>
      <c r="AB76" s="89"/>
      <c r="AC76" s="89"/>
    </row>
    <row r="77" spans="2:29" ht="17.25" customHeight="1" outlineLevel="1">
      <c r="B77" s="20" t="s">
        <v>93</v>
      </c>
      <c r="C77" s="20"/>
      <c r="D77" s="9" t="s">
        <v>101</v>
      </c>
      <c r="E77" s="79"/>
      <c r="F77" s="79"/>
      <c r="G77" s="46"/>
      <c r="H77" s="46"/>
      <c r="I77" s="164"/>
      <c r="J77" s="149"/>
      <c r="K77" s="149"/>
      <c r="L77" s="149"/>
      <c r="M77" s="149"/>
      <c r="N77" s="149"/>
      <c r="O77" s="149"/>
      <c r="P77" s="149"/>
      <c r="Q77" s="149"/>
      <c r="R77" s="149"/>
      <c r="S77" s="45">
        <f>SUM(E77:R77)</f>
        <v>0</v>
      </c>
      <c r="V77" s="89"/>
      <c r="W77" s="89"/>
      <c r="X77" s="89"/>
      <c r="Y77" s="89"/>
      <c r="Z77" s="89"/>
      <c r="AA77" s="89"/>
      <c r="AB77" s="89"/>
      <c r="AC77" s="89"/>
    </row>
    <row r="78" spans="2:29" ht="4.5" customHeight="1" outlineLevel="1">
      <c r="D78" s="2"/>
      <c r="E78" s="44"/>
      <c r="F78" s="62"/>
      <c r="G78" s="44"/>
      <c r="H78" s="62"/>
      <c r="I78" s="161"/>
      <c r="J78" s="177"/>
      <c r="K78" s="177"/>
      <c r="L78" s="177"/>
      <c r="M78" s="177"/>
      <c r="N78" s="177"/>
      <c r="O78" s="177"/>
      <c r="P78" s="177"/>
      <c r="Q78" s="177"/>
      <c r="R78" s="177"/>
      <c r="S78" s="45"/>
      <c r="V78" s="89"/>
      <c r="W78" s="89"/>
      <c r="X78" s="89"/>
      <c r="Y78" s="89"/>
      <c r="Z78" s="89"/>
      <c r="AA78" s="89"/>
      <c r="AB78" s="89"/>
      <c r="AC78" s="89"/>
    </row>
    <row r="79" spans="2:29" ht="17.25" customHeight="1" outlineLevel="1">
      <c r="B79" s="14" t="s">
        <v>9</v>
      </c>
      <c r="C79" s="14"/>
      <c r="D79" s="9" t="s">
        <v>101</v>
      </c>
      <c r="E79" s="46"/>
      <c r="F79" s="46"/>
      <c r="G79" s="46"/>
      <c r="H79" s="46"/>
      <c r="I79" s="164"/>
      <c r="J79" s="150"/>
      <c r="K79" s="150"/>
      <c r="L79" s="150"/>
      <c r="M79" s="150"/>
      <c r="N79" s="150"/>
      <c r="O79" s="150"/>
      <c r="P79" s="150"/>
      <c r="Q79" s="150"/>
      <c r="R79" s="150"/>
      <c r="S79" s="45">
        <f>SUM(E79:R79)</f>
        <v>0</v>
      </c>
      <c r="V79" s="89"/>
      <c r="W79" s="89"/>
      <c r="X79" s="89"/>
      <c r="Y79" s="89"/>
      <c r="Z79" s="89"/>
      <c r="AA79" s="89"/>
      <c r="AB79" s="89"/>
      <c r="AC79" s="89"/>
    </row>
    <row r="80" spans="2:29" ht="4.5" customHeight="1" outlineLevel="1">
      <c r="D80" s="2"/>
      <c r="E80" s="44"/>
      <c r="F80" s="62"/>
      <c r="G80" s="44"/>
      <c r="H80" s="62"/>
      <c r="I80" s="161"/>
      <c r="J80" s="177"/>
      <c r="K80" s="177"/>
      <c r="L80" s="177"/>
      <c r="M80" s="177"/>
      <c r="N80" s="177"/>
      <c r="O80" s="177"/>
      <c r="P80" s="177"/>
      <c r="Q80" s="177"/>
      <c r="R80" s="177"/>
      <c r="S80" s="45"/>
      <c r="V80" s="89"/>
      <c r="W80" s="89"/>
      <c r="X80" s="89"/>
      <c r="Y80" s="89"/>
      <c r="Z80" s="89"/>
      <c r="AA80" s="89"/>
      <c r="AB80" s="89"/>
      <c r="AC80" s="89"/>
    </row>
    <row r="81" spans="2:29" ht="17.25" customHeight="1" outlineLevel="1">
      <c r="B81" s="20" t="s">
        <v>94</v>
      </c>
      <c r="C81" s="20"/>
      <c r="D81" s="9" t="s">
        <v>101</v>
      </c>
      <c r="E81" s="46"/>
      <c r="F81" s="46"/>
      <c r="G81" s="46"/>
      <c r="H81" s="46"/>
      <c r="I81" s="164"/>
      <c r="J81" s="152"/>
      <c r="K81" s="152"/>
      <c r="L81" s="152"/>
      <c r="M81" s="152"/>
      <c r="N81" s="152"/>
      <c r="O81" s="152"/>
      <c r="P81" s="152"/>
      <c r="Q81" s="152"/>
      <c r="R81" s="152"/>
      <c r="S81" s="45">
        <f>SUM(E81:R81)</f>
        <v>0</v>
      </c>
      <c r="V81" s="89"/>
      <c r="W81" s="89"/>
      <c r="X81" s="89"/>
      <c r="Y81" s="89"/>
      <c r="Z81" s="89"/>
      <c r="AA81" s="89"/>
      <c r="AB81" s="89"/>
      <c r="AC81" s="89"/>
    </row>
    <row r="82" spans="2:29" ht="4.5" customHeight="1" outlineLevel="1">
      <c r="D82" s="2"/>
      <c r="E82" s="44"/>
      <c r="F82" s="62"/>
      <c r="G82" s="44"/>
      <c r="H82" s="62"/>
      <c r="I82" s="161"/>
      <c r="J82" s="177"/>
      <c r="K82" s="177"/>
      <c r="L82" s="177"/>
      <c r="M82" s="177"/>
      <c r="N82" s="177"/>
      <c r="O82" s="177"/>
      <c r="P82" s="177"/>
      <c r="Q82" s="177"/>
      <c r="R82" s="177"/>
      <c r="S82" s="45"/>
      <c r="V82" s="89"/>
      <c r="W82" s="89"/>
      <c r="X82" s="89"/>
      <c r="Y82" s="89"/>
      <c r="Z82" s="89"/>
      <c r="AA82" s="89"/>
      <c r="AB82" s="89"/>
      <c r="AC82" s="89"/>
    </row>
    <row r="83" spans="2:29" ht="17.25" customHeight="1" outlineLevel="1">
      <c r="B83" s="20" t="s">
        <v>95</v>
      </c>
      <c r="C83" s="20"/>
      <c r="D83" s="9" t="s">
        <v>101</v>
      </c>
      <c r="E83" s="46"/>
      <c r="F83" s="46"/>
      <c r="G83" s="46"/>
      <c r="H83" s="46"/>
      <c r="I83" s="164"/>
      <c r="J83" s="149"/>
      <c r="K83" s="149"/>
      <c r="L83" s="149"/>
      <c r="M83" s="149"/>
      <c r="N83" s="149"/>
      <c r="O83" s="149"/>
      <c r="P83" s="149"/>
      <c r="Q83" s="149"/>
      <c r="R83" s="149"/>
      <c r="S83" s="45">
        <f>SUM(E83:R83)</f>
        <v>0</v>
      </c>
      <c r="V83" s="89"/>
      <c r="W83" s="89"/>
      <c r="X83" s="89"/>
      <c r="Y83" s="89"/>
      <c r="Z83" s="89"/>
      <c r="AA83" s="89"/>
      <c r="AB83" s="89"/>
      <c r="AC83" s="89"/>
    </row>
    <row r="84" spans="2:29" ht="4.5" customHeight="1" outlineLevel="1">
      <c r="D84" s="2"/>
      <c r="E84" s="44"/>
      <c r="F84" s="62"/>
      <c r="G84" s="44"/>
      <c r="H84" s="62"/>
      <c r="I84" s="161"/>
      <c r="J84" s="177"/>
      <c r="K84" s="177"/>
      <c r="L84" s="177"/>
      <c r="M84" s="177"/>
      <c r="N84" s="177"/>
      <c r="O84" s="177"/>
      <c r="P84" s="177"/>
      <c r="Q84" s="177"/>
      <c r="R84" s="177"/>
      <c r="S84" s="45"/>
      <c r="V84" s="89"/>
      <c r="W84" s="89"/>
      <c r="X84" s="89"/>
      <c r="Y84" s="89"/>
      <c r="Z84" s="89"/>
      <c r="AA84" s="89"/>
      <c r="AB84" s="89"/>
      <c r="AC84" s="89"/>
    </row>
    <row r="85" spans="2:29" ht="17.25" customHeight="1" outlineLevel="1">
      <c r="B85" s="20" t="s">
        <v>96</v>
      </c>
      <c r="C85" s="20"/>
      <c r="D85" s="9" t="s">
        <v>101</v>
      </c>
      <c r="E85" s="46"/>
      <c r="F85" s="46"/>
      <c r="G85" s="46"/>
      <c r="H85" s="46"/>
      <c r="I85" s="164"/>
      <c r="J85" s="149"/>
      <c r="K85" s="149"/>
      <c r="L85" s="149"/>
      <c r="M85" s="149"/>
      <c r="N85" s="149"/>
      <c r="O85" s="149"/>
      <c r="P85" s="149"/>
      <c r="Q85" s="149"/>
      <c r="R85" s="149"/>
      <c r="S85" s="45">
        <f>SUM(E85:R85)</f>
        <v>0</v>
      </c>
      <c r="V85" s="89"/>
      <c r="W85" s="89"/>
      <c r="X85" s="89"/>
      <c r="Y85" s="89"/>
      <c r="Z85" s="89"/>
      <c r="AA85" s="89"/>
      <c r="AB85" s="89"/>
      <c r="AC85" s="89"/>
    </row>
    <row r="86" spans="2:29" ht="4.5" customHeight="1" outlineLevel="1">
      <c r="D86" s="2"/>
      <c r="E86" s="44"/>
      <c r="F86" s="62"/>
      <c r="G86" s="44"/>
      <c r="H86" s="62"/>
      <c r="I86" s="161"/>
      <c r="J86" s="44"/>
      <c r="K86" s="44"/>
      <c r="L86" s="44"/>
      <c r="M86" s="44"/>
      <c r="N86" s="44"/>
      <c r="O86" s="44"/>
      <c r="P86" s="44"/>
      <c r="Q86" s="44"/>
      <c r="R86" s="44"/>
      <c r="S86" s="45"/>
      <c r="V86" s="89"/>
      <c r="W86" s="89"/>
      <c r="X86" s="89"/>
      <c r="Y86" s="89"/>
      <c r="Z86" s="89"/>
      <c r="AA86" s="89"/>
      <c r="AB86" s="89"/>
      <c r="AC86" s="89"/>
    </row>
    <row r="87" spans="2:29" ht="17.25" customHeight="1">
      <c r="B87" s="20" t="s">
        <v>97</v>
      </c>
      <c r="C87" s="20"/>
      <c r="D87" s="9" t="s">
        <v>101</v>
      </c>
      <c r="E87" s="46"/>
      <c r="F87" s="46"/>
      <c r="G87" s="46"/>
      <c r="H87" s="46"/>
      <c r="I87" s="164"/>
      <c r="J87" s="46"/>
      <c r="K87" s="46"/>
      <c r="L87" s="46"/>
      <c r="M87" s="46"/>
      <c r="N87" s="46"/>
      <c r="O87" s="46"/>
      <c r="P87" s="46"/>
      <c r="Q87" s="46"/>
      <c r="R87" s="46"/>
      <c r="S87" s="45">
        <f>SUM(E87:R87)</f>
        <v>0</v>
      </c>
      <c r="V87" s="89"/>
      <c r="W87" s="89"/>
      <c r="X87" s="89"/>
      <c r="Y87" s="89"/>
      <c r="Z87" s="89"/>
      <c r="AA87" s="89"/>
      <c r="AB87" s="89"/>
      <c r="AC87" s="89"/>
    </row>
    <row r="88" spans="2:29" ht="17.25" customHeight="1" outlineLevel="1">
      <c r="D88" s="2"/>
      <c r="E88" s="44"/>
      <c r="F88" s="62"/>
      <c r="G88" s="44"/>
      <c r="H88" s="62"/>
      <c r="I88" s="196"/>
      <c r="J88" s="44"/>
      <c r="K88" s="44"/>
      <c r="L88" s="44"/>
      <c r="M88" s="44"/>
      <c r="N88" s="44"/>
      <c r="O88" s="44"/>
      <c r="P88" s="44"/>
      <c r="Q88" s="44"/>
      <c r="R88" s="44"/>
      <c r="S88" s="44"/>
      <c r="V88" s="89"/>
      <c r="W88" s="89"/>
      <c r="X88" s="89"/>
      <c r="Y88" s="89"/>
      <c r="Z88" s="89"/>
      <c r="AA88" s="89"/>
      <c r="AB88" s="89"/>
      <c r="AC88" s="89"/>
    </row>
    <row r="89" spans="2:29" ht="15" customHeight="1" outlineLevel="1">
      <c r="D89" s="2"/>
      <c r="E89" s="47"/>
      <c r="F89" s="63"/>
      <c r="G89" s="47"/>
      <c r="H89" s="63"/>
      <c r="I89" s="197"/>
      <c r="J89" s="47"/>
      <c r="K89" s="47"/>
      <c r="L89" s="47"/>
      <c r="M89" s="47"/>
      <c r="N89" s="47"/>
      <c r="O89" s="47"/>
      <c r="P89" s="47"/>
      <c r="Q89" s="47"/>
      <c r="R89" s="47"/>
      <c r="S89" s="44"/>
      <c r="V89" s="89"/>
      <c r="W89" s="89"/>
      <c r="X89" s="89"/>
      <c r="Y89" s="89"/>
      <c r="Z89" s="89"/>
      <c r="AA89" s="89"/>
      <c r="AB89" s="89"/>
      <c r="AC89" s="89"/>
    </row>
    <row r="90" spans="2:29" ht="17.25" customHeight="1">
      <c r="B90" s="8" t="s">
        <v>39</v>
      </c>
      <c r="C90" s="8"/>
      <c r="D90" s="7" t="s">
        <v>101</v>
      </c>
      <c r="E90" s="6">
        <f t="shared" ref="E90:R90" si="0">SUM(E11,E15,E19,E21,E23,E25,E27,E31,E35,E39,E41,E43,E45,E47,E51,E55,E59,E61,E63,E65,E67,E71,E75,E79,E81,E83,E85,E87)</f>
        <v>0</v>
      </c>
      <c r="F90" s="6">
        <f>SUM(F11,F15,F19,F21,F23,F25,F27,F31,F35,F39,F41,F43,F45,F47,F51,F55,F59,F61,F63,F65,F67,F71,F75,F79,F81,F83,F85,F87)</f>
        <v>0</v>
      </c>
      <c r="G90" s="6">
        <f t="shared" si="0"/>
        <v>0</v>
      </c>
      <c r="H90" s="6">
        <f t="shared" si="0"/>
        <v>0</v>
      </c>
      <c r="I90" s="170">
        <f t="shared" si="0"/>
        <v>0</v>
      </c>
      <c r="J90" s="159">
        <f t="shared" si="0"/>
        <v>0</v>
      </c>
      <c r="K90" s="6">
        <f t="shared" si="0"/>
        <v>0</v>
      </c>
      <c r="L90" s="6">
        <f t="shared" si="0"/>
        <v>0</v>
      </c>
      <c r="M90" s="6">
        <f t="shared" si="0"/>
        <v>0</v>
      </c>
      <c r="N90" s="6">
        <f t="shared" si="0"/>
        <v>0</v>
      </c>
      <c r="O90" s="6">
        <f t="shared" si="0"/>
        <v>0</v>
      </c>
      <c r="P90" s="6">
        <f t="shared" si="0"/>
        <v>0</v>
      </c>
      <c r="Q90" s="6">
        <f t="shared" si="0"/>
        <v>0</v>
      </c>
      <c r="R90" s="6">
        <f t="shared" si="0"/>
        <v>0</v>
      </c>
      <c r="S90" s="45">
        <f>SUM(E90:R90)</f>
        <v>0</v>
      </c>
      <c r="V90" s="89"/>
      <c r="W90" s="89"/>
      <c r="X90" s="89"/>
      <c r="Y90" s="89"/>
      <c r="Z90" s="89"/>
      <c r="AA90" s="89"/>
      <c r="AB90" s="89"/>
      <c r="AC90" s="89"/>
    </row>
    <row r="91" spans="2:29" s="111" customFormat="1" ht="17.25" customHeight="1">
      <c r="B91" s="37" t="s">
        <v>35</v>
      </c>
      <c r="C91" s="37"/>
      <c r="D91" s="38" t="s">
        <v>101</v>
      </c>
      <c r="E91" s="6">
        <f t="shared" ref="E91:M91" si="1">E92+E93</f>
        <v>0</v>
      </c>
      <c r="F91" s="6">
        <f t="shared" si="1"/>
        <v>0</v>
      </c>
      <c r="G91" s="6">
        <f t="shared" si="1"/>
        <v>0</v>
      </c>
      <c r="H91" s="6">
        <f t="shared" si="1"/>
        <v>0</v>
      </c>
      <c r="I91" s="170">
        <f t="shared" si="1"/>
        <v>0</v>
      </c>
      <c r="J91" s="159">
        <f t="shared" si="1"/>
        <v>0</v>
      </c>
      <c r="K91" s="6">
        <f t="shared" si="1"/>
        <v>0</v>
      </c>
      <c r="L91" s="6">
        <f t="shared" si="1"/>
        <v>0</v>
      </c>
      <c r="M91" s="6">
        <f t="shared" si="1"/>
        <v>0</v>
      </c>
      <c r="N91" s="6">
        <f>N92+N93</f>
        <v>0</v>
      </c>
      <c r="O91" s="6">
        <f>O92+O93</f>
        <v>0</v>
      </c>
      <c r="P91" s="6">
        <f>P92+P93</f>
        <v>0</v>
      </c>
      <c r="Q91" s="6">
        <f>Q92+Q93</f>
        <v>0</v>
      </c>
      <c r="R91" s="6">
        <f>R92+R93</f>
        <v>0</v>
      </c>
      <c r="S91" s="45">
        <f>SUM(E91:R91)</f>
        <v>0</v>
      </c>
      <c r="U91" s="112"/>
      <c r="V91" s="113"/>
      <c r="W91" s="113"/>
      <c r="X91" s="113"/>
      <c r="Y91" s="113"/>
      <c r="Z91" s="113"/>
      <c r="AA91" s="113"/>
      <c r="AB91" s="113"/>
      <c r="AC91" s="113"/>
    </row>
    <row r="92" spans="2:29" s="111" customFormat="1" ht="17.25" customHeight="1">
      <c r="B92" s="39" t="s">
        <v>10</v>
      </c>
      <c r="C92" s="40"/>
      <c r="D92" s="38" t="s">
        <v>101</v>
      </c>
      <c r="E92" s="6">
        <f t="shared" ref="E92:M92" si="2">E11+E15+E19+E21+E23+E25+E27</f>
        <v>0</v>
      </c>
      <c r="F92" s="6">
        <f t="shared" si="2"/>
        <v>0</v>
      </c>
      <c r="G92" s="6">
        <f t="shared" si="2"/>
        <v>0</v>
      </c>
      <c r="H92" s="6">
        <f t="shared" si="2"/>
        <v>0</v>
      </c>
      <c r="I92" s="170">
        <f t="shared" si="2"/>
        <v>0</v>
      </c>
      <c r="J92" s="159">
        <f t="shared" si="2"/>
        <v>0</v>
      </c>
      <c r="K92" s="6">
        <f t="shared" si="2"/>
        <v>0</v>
      </c>
      <c r="L92" s="6">
        <f t="shared" si="2"/>
        <v>0</v>
      </c>
      <c r="M92" s="6">
        <f t="shared" si="2"/>
        <v>0</v>
      </c>
      <c r="N92" s="6">
        <f>N11+N15+N19+N21+N23+N25+N27</f>
        <v>0</v>
      </c>
      <c r="O92" s="6">
        <f>O11+O15+O19+O21+O23+O25+O27</f>
        <v>0</v>
      </c>
      <c r="P92" s="6">
        <f>P11+P15+P19+P21+P23+P25+P27</f>
        <v>0</v>
      </c>
      <c r="Q92" s="6">
        <f>Q11+Q15+Q19+Q21+Q23+Q25+Q27</f>
        <v>0</v>
      </c>
      <c r="R92" s="6">
        <f>R11+R15+R19+R21+R23+R25+R27</f>
        <v>0</v>
      </c>
      <c r="S92" s="45">
        <f>SUM(E92:R92)</f>
        <v>0</v>
      </c>
      <c r="U92" s="112"/>
      <c r="V92" s="113"/>
      <c r="W92" s="113"/>
      <c r="X92" s="113"/>
      <c r="Y92" s="113"/>
      <c r="Z92" s="113"/>
      <c r="AA92" s="113"/>
      <c r="AB92" s="113"/>
      <c r="AC92" s="113"/>
    </row>
    <row r="93" spans="2:29" s="111" customFormat="1" ht="17.25" customHeight="1">
      <c r="B93" s="29" t="s">
        <v>11</v>
      </c>
      <c r="C93" s="40"/>
      <c r="D93" s="38" t="s">
        <v>101</v>
      </c>
      <c r="E93" s="6">
        <f>E31+E35+E39+E41+E43+E45+E47</f>
        <v>0</v>
      </c>
      <c r="F93" s="6">
        <f t="shared" ref="F93:M94" si="3">F31+F35+F39+F41+F43+F45+F47</f>
        <v>0</v>
      </c>
      <c r="G93" s="6">
        <f t="shared" si="3"/>
        <v>0</v>
      </c>
      <c r="H93" s="6">
        <f t="shared" si="3"/>
        <v>0</v>
      </c>
      <c r="I93" s="170">
        <f t="shared" si="3"/>
        <v>0</v>
      </c>
      <c r="J93" s="159">
        <f t="shared" si="3"/>
        <v>0</v>
      </c>
      <c r="K93" s="6">
        <f t="shared" si="3"/>
        <v>0</v>
      </c>
      <c r="L93" s="6">
        <f t="shared" si="3"/>
        <v>0</v>
      </c>
      <c r="M93" s="6">
        <f t="shared" si="3"/>
        <v>0</v>
      </c>
      <c r="N93" s="6">
        <f>N31+N35+N39+N41+N43+N45+N47</f>
        <v>0</v>
      </c>
      <c r="O93" s="6">
        <f>O31+O35+O39+O41+O43+O45+O47</f>
        <v>0</v>
      </c>
      <c r="P93" s="6">
        <f>P31+P35+P39+P41+P43+P45+P47</f>
        <v>0</v>
      </c>
      <c r="Q93" s="6">
        <f>Q31+Q35+Q39+Q41+Q43+Q45+Q47</f>
        <v>0</v>
      </c>
      <c r="R93" s="6">
        <f>R31+R35+R39+R41+R43+R45+R47</f>
        <v>0</v>
      </c>
      <c r="S93" s="45">
        <f>SUM(E93:R93)</f>
        <v>0</v>
      </c>
      <c r="U93" s="112"/>
      <c r="V93" s="113"/>
      <c r="W93" s="113"/>
      <c r="X93" s="113"/>
      <c r="Y93" s="113"/>
      <c r="Z93" s="113"/>
      <c r="AA93" s="113"/>
      <c r="AB93" s="113"/>
      <c r="AC93" s="113"/>
    </row>
    <row r="94" spans="2:29" ht="17.100000000000001" customHeight="1">
      <c r="B94" s="8" t="s">
        <v>5</v>
      </c>
      <c r="C94" s="8"/>
      <c r="D94" s="7" t="s">
        <v>101</v>
      </c>
      <c r="E94" s="188">
        <f>E32+E36+E40+E42+E44+E46+E48</f>
        <v>0</v>
      </c>
      <c r="F94" s="188">
        <f t="shared" si="3"/>
        <v>0</v>
      </c>
      <c r="G94" s="188">
        <f t="shared" si="3"/>
        <v>0</v>
      </c>
      <c r="H94" s="189">
        <f t="shared" ref="H94:R94" si="4">H97*0.05</f>
        <v>0</v>
      </c>
      <c r="I94" s="190">
        <f t="shared" si="4"/>
        <v>0</v>
      </c>
      <c r="J94" s="191">
        <f t="shared" si="4"/>
        <v>0</v>
      </c>
      <c r="K94" s="189">
        <f t="shared" si="4"/>
        <v>0</v>
      </c>
      <c r="L94" s="189">
        <f t="shared" si="4"/>
        <v>0</v>
      </c>
      <c r="M94" s="189">
        <f t="shared" si="4"/>
        <v>0</v>
      </c>
      <c r="N94" s="189">
        <f t="shared" si="4"/>
        <v>0</v>
      </c>
      <c r="O94" s="189">
        <f t="shared" si="4"/>
        <v>0</v>
      </c>
      <c r="P94" s="189">
        <f t="shared" si="4"/>
        <v>0</v>
      </c>
      <c r="Q94" s="189">
        <f t="shared" si="4"/>
        <v>0</v>
      </c>
      <c r="R94" s="189">
        <f t="shared" si="4"/>
        <v>0</v>
      </c>
      <c r="S94" s="45">
        <f>SUM(E94:R94)</f>
        <v>0</v>
      </c>
      <c r="V94" s="89"/>
      <c r="W94" s="89"/>
      <c r="X94" s="89"/>
      <c r="Y94" s="89"/>
      <c r="Z94" s="89"/>
      <c r="AA94" s="89"/>
      <c r="AB94" s="89"/>
      <c r="AC94" s="89"/>
    </row>
    <row r="95" spans="2:29" s="111" customFormat="1" ht="17.25" customHeight="1">
      <c r="B95" s="41" t="s">
        <v>29</v>
      </c>
      <c r="C95" s="42"/>
      <c r="D95" s="43" t="s">
        <v>101</v>
      </c>
      <c r="E95" s="71">
        <f t="shared" ref="E95:M95" si="5">SUM(E90,E94)</f>
        <v>0</v>
      </c>
      <c r="F95" s="71">
        <f t="shared" si="5"/>
        <v>0</v>
      </c>
      <c r="G95" s="72">
        <f>SUM(G90,G94)</f>
        <v>0</v>
      </c>
      <c r="H95" s="71">
        <f t="shared" si="5"/>
        <v>0</v>
      </c>
      <c r="I95" s="174">
        <f t="shared" si="5"/>
        <v>0</v>
      </c>
      <c r="J95" s="72">
        <f t="shared" si="5"/>
        <v>0</v>
      </c>
      <c r="K95" s="71">
        <f t="shared" si="5"/>
        <v>0</v>
      </c>
      <c r="L95" s="71">
        <f t="shared" si="5"/>
        <v>0</v>
      </c>
      <c r="M95" s="71">
        <f t="shared" si="5"/>
        <v>0</v>
      </c>
      <c r="N95" s="71">
        <f>SUM(N90,N94)</f>
        <v>0</v>
      </c>
      <c r="O95" s="71">
        <f>SUM(O90,O94)</f>
        <v>0</v>
      </c>
      <c r="P95" s="71">
        <f>SUM(P90,P94)</f>
        <v>0</v>
      </c>
      <c r="Q95" s="71">
        <f>SUM(Q90,Q94)</f>
        <v>0</v>
      </c>
      <c r="R95" s="71">
        <f>SUM(R90,R94)</f>
        <v>0</v>
      </c>
      <c r="S95" s="45">
        <f>SUM(E95:R95)</f>
        <v>0</v>
      </c>
      <c r="V95" s="113"/>
      <c r="W95" s="113"/>
      <c r="X95" s="113"/>
      <c r="Y95" s="113"/>
      <c r="Z95" s="113"/>
      <c r="AA95" s="113"/>
      <c r="AB95" s="113"/>
      <c r="AC95" s="113"/>
    </row>
    <row r="96" spans="2:29" ht="25.5" customHeight="1">
      <c r="D96" s="2"/>
      <c r="E96" s="44"/>
      <c r="F96" s="62"/>
      <c r="G96" s="44"/>
      <c r="H96" s="62"/>
      <c r="I96" s="198"/>
      <c r="J96" s="44"/>
      <c r="K96" s="44"/>
      <c r="L96" s="44"/>
      <c r="M96" s="44"/>
      <c r="N96" s="44"/>
      <c r="O96" s="44"/>
      <c r="P96" s="44"/>
      <c r="Q96" s="44"/>
      <c r="R96" s="44"/>
      <c r="S96" s="44"/>
      <c r="V96" s="89"/>
      <c r="W96" s="89"/>
      <c r="X96" s="89"/>
      <c r="Y96" s="89"/>
      <c r="Z96" s="89"/>
      <c r="AA96" s="89"/>
      <c r="AB96" s="89"/>
      <c r="AC96" s="89"/>
    </row>
    <row r="97" spans="2:29" ht="17.25" customHeight="1">
      <c r="B97" s="76" t="s">
        <v>19</v>
      </c>
      <c r="C97" s="67"/>
      <c r="D97" s="68" t="s">
        <v>101</v>
      </c>
      <c r="E97" s="73">
        <f t="shared" ref="E97:L97" si="6">E98*E99</f>
        <v>0</v>
      </c>
      <c r="F97" s="73">
        <f t="shared" si="6"/>
        <v>0</v>
      </c>
      <c r="G97" s="73">
        <f t="shared" si="6"/>
        <v>0</v>
      </c>
      <c r="H97" s="144">
        <f t="shared" si="6"/>
        <v>0</v>
      </c>
      <c r="I97" s="175">
        <f t="shared" si="6"/>
        <v>0</v>
      </c>
      <c r="J97" s="160">
        <f t="shared" si="6"/>
        <v>0</v>
      </c>
      <c r="K97" s="144">
        <f t="shared" si="6"/>
        <v>0</v>
      </c>
      <c r="L97" s="144">
        <f t="shared" si="6"/>
        <v>0</v>
      </c>
      <c r="M97" s="144">
        <f t="shared" ref="M97:R97" si="7">M98*M99</f>
        <v>0</v>
      </c>
      <c r="N97" s="144">
        <f t="shared" si="7"/>
        <v>0</v>
      </c>
      <c r="O97" s="144">
        <f t="shared" si="7"/>
        <v>0</v>
      </c>
      <c r="P97" s="144">
        <f t="shared" si="7"/>
        <v>0</v>
      </c>
      <c r="Q97" s="144">
        <f t="shared" si="7"/>
        <v>0</v>
      </c>
      <c r="R97" s="144">
        <f t="shared" si="7"/>
        <v>0</v>
      </c>
      <c r="S97" s="45">
        <f>SUM(E97:R97)</f>
        <v>0</v>
      </c>
      <c r="V97" s="89"/>
      <c r="W97" s="89"/>
      <c r="X97" s="89"/>
      <c r="Y97" s="89"/>
      <c r="Z97" s="89"/>
      <c r="AA97" s="89"/>
      <c r="AB97" s="89"/>
      <c r="AC97" s="89"/>
    </row>
    <row r="98" spans="2:29" ht="17.25" customHeight="1">
      <c r="B98" s="114" t="s">
        <v>58</v>
      </c>
      <c r="C98" s="67"/>
      <c r="D98" s="68" t="s">
        <v>61</v>
      </c>
      <c r="E98" s="73"/>
      <c r="F98" s="73"/>
      <c r="G98" s="73"/>
      <c r="H98" s="142"/>
      <c r="I98" s="176"/>
      <c r="J98" s="142"/>
      <c r="K98" s="142"/>
      <c r="L98" s="142"/>
      <c r="M98" s="142"/>
      <c r="N98" s="142"/>
      <c r="O98" s="142"/>
      <c r="P98" s="143"/>
      <c r="Q98" s="75"/>
      <c r="R98" s="75"/>
      <c r="S98" s="45">
        <f>SUM(E98:R98)</f>
        <v>0</v>
      </c>
      <c r="V98" s="89"/>
      <c r="W98" s="89"/>
      <c r="X98" s="89"/>
      <c r="Y98" s="89"/>
      <c r="Z98" s="89"/>
      <c r="AA98" s="89"/>
      <c r="AB98" s="89"/>
      <c r="AC98" s="89"/>
    </row>
    <row r="99" spans="2:29" ht="17.25" customHeight="1">
      <c r="B99" s="114" t="s">
        <v>59</v>
      </c>
      <c r="C99" s="67"/>
      <c r="D99" s="68" t="s">
        <v>102</v>
      </c>
      <c r="E99" s="69"/>
      <c r="F99" s="69"/>
      <c r="G99" s="75"/>
      <c r="H99" s="75"/>
      <c r="I99" s="176"/>
      <c r="J99" s="142"/>
      <c r="K99" s="75"/>
      <c r="L99" s="75"/>
      <c r="M99" s="75"/>
      <c r="N99" s="75"/>
      <c r="O99" s="75"/>
      <c r="P99" s="75"/>
      <c r="Q99" s="75"/>
      <c r="R99" s="75"/>
      <c r="S99" s="45"/>
      <c r="V99" s="89"/>
      <c r="W99" s="89"/>
      <c r="X99" s="89"/>
      <c r="Y99" s="89"/>
      <c r="Z99" s="89"/>
      <c r="AA99" s="89"/>
      <c r="AB99" s="89"/>
      <c r="AC99" s="89"/>
    </row>
    <row r="100" spans="2:29" ht="20.25" customHeight="1">
      <c r="D100" s="2"/>
      <c r="E100" s="44"/>
      <c r="F100" s="62"/>
      <c r="G100" s="44"/>
      <c r="H100" s="62"/>
      <c r="I100" s="198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V100" s="89"/>
      <c r="W100" s="89"/>
      <c r="X100" s="89"/>
      <c r="Y100" s="89"/>
      <c r="Z100" s="89"/>
      <c r="AA100" s="89"/>
      <c r="AB100" s="89"/>
      <c r="AC100" s="89"/>
    </row>
    <row r="101" spans="2:29" ht="20.25" customHeight="1">
      <c r="B101" s="55" t="s">
        <v>64</v>
      </c>
      <c r="C101" s="64">
        <v>0</v>
      </c>
      <c r="D101" s="57" t="s">
        <v>101</v>
      </c>
      <c r="E101" s="185">
        <f t="shared" ref="E101:R101" si="8">E102+E103+E104</f>
        <v>0</v>
      </c>
      <c r="F101" s="185">
        <f t="shared" si="8"/>
        <v>0</v>
      </c>
      <c r="G101" s="185">
        <f t="shared" si="8"/>
        <v>0</v>
      </c>
      <c r="H101" s="185">
        <f t="shared" si="8"/>
        <v>0</v>
      </c>
      <c r="I101" s="186">
        <f t="shared" si="8"/>
        <v>0</v>
      </c>
      <c r="J101" s="187">
        <f t="shared" si="8"/>
        <v>0</v>
      </c>
      <c r="K101" s="185">
        <f t="shared" si="8"/>
        <v>0</v>
      </c>
      <c r="L101" s="185">
        <f t="shared" si="8"/>
        <v>0</v>
      </c>
      <c r="M101" s="185">
        <f t="shared" si="8"/>
        <v>0</v>
      </c>
      <c r="N101" s="185">
        <f t="shared" si="8"/>
        <v>0</v>
      </c>
      <c r="O101" s="185">
        <f t="shared" si="8"/>
        <v>0</v>
      </c>
      <c r="P101" s="185">
        <f t="shared" si="8"/>
        <v>0</v>
      </c>
      <c r="Q101" s="185">
        <f t="shared" si="8"/>
        <v>0</v>
      </c>
      <c r="R101" s="185">
        <f t="shared" si="8"/>
        <v>0</v>
      </c>
      <c r="S101" s="147">
        <f>SUM(E101:R101)</f>
        <v>0</v>
      </c>
      <c r="V101" s="89"/>
      <c r="W101" s="89"/>
      <c r="X101" s="89"/>
      <c r="Y101" s="89"/>
      <c r="Z101" s="89"/>
      <c r="AA101" s="89"/>
      <c r="AB101" s="89"/>
      <c r="AC101" s="89"/>
    </row>
    <row r="102" spans="2:29" ht="20.25" customHeight="1">
      <c r="B102" s="58" t="s">
        <v>60</v>
      </c>
      <c r="C102" s="56"/>
      <c r="D102" s="57" t="s">
        <v>101</v>
      </c>
      <c r="E102" s="185">
        <f t="shared" ref="E102:R102" si="9">(E7&lt;=2025)*$C$101*(E11+E15+E19+E21+E23+E25+E27)</f>
        <v>0</v>
      </c>
      <c r="F102" s="185">
        <f t="shared" si="9"/>
        <v>0</v>
      </c>
      <c r="G102" s="185">
        <f t="shared" si="9"/>
        <v>0</v>
      </c>
      <c r="H102" s="185">
        <f t="shared" si="9"/>
        <v>0</v>
      </c>
      <c r="I102" s="185">
        <f t="shared" si="9"/>
        <v>0</v>
      </c>
      <c r="J102" s="185">
        <f t="shared" si="9"/>
        <v>0</v>
      </c>
      <c r="K102" s="185">
        <f t="shared" si="9"/>
        <v>0</v>
      </c>
      <c r="L102" s="185">
        <f t="shared" si="9"/>
        <v>0</v>
      </c>
      <c r="M102" s="185">
        <f t="shared" si="9"/>
        <v>0</v>
      </c>
      <c r="N102" s="185">
        <f t="shared" si="9"/>
        <v>0</v>
      </c>
      <c r="O102" s="185">
        <f t="shared" si="9"/>
        <v>0</v>
      </c>
      <c r="P102" s="185">
        <f t="shared" si="9"/>
        <v>0</v>
      </c>
      <c r="Q102" s="185">
        <f t="shared" si="9"/>
        <v>0</v>
      </c>
      <c r="R102" s="185">
        <f t="shared" si="9"/>
        <v>0</v>
      </c>
      <c r="S102" s="147">
        <f>SUM(E102:R102)</f>
        <v>0</v>
      </c>
      <c r="V102" s="89"/>
      <c r="W102" s="89"/>
      <c r="X102" s="89"/>
      <c r="Y102" s="89"/>
      <c r="Z102" s="89"/>
      <c r="AA102" s="89"/>
      <c r="AB102" s="89"/>
      <c r="AC102" s="89"/>
    </row>
    <row r="103" spans="2:29" ht="20.25" customHeight="1">
      <c r="B103" s="58" t="s">
        <v>103</v>
      </c>
      <c r="C103" s="56"/>
      <c r="D103" s="57" t="s">
        <v>101</v>
      </c>
      <c r="E103" s="185">
        <f t="shared" ref="E103:R103" si="10">(E7&lt;=2025)*$C$101*(E31+E35+E39+E41+E43+E45+E47)</f>
        <v>0</v>
      </c>
      <c r="F103" s="185">
        <f t="shared" si="10"/>
        <v>0</v>
      </c>
      <c r="G103" s="185">
        <f t="shared" si="10"/>
        <v>0</v>
      </c>
      <c r="H103" s="185">
        <f t="shared" si="10"/>
        <v>0</v>
      </c>
      <c r="I103" s="185">
        <f t="shared" si="10"/>
        <v>0</v>
      </c>
      <c r="J103" s="185">
        <f t="shared" si="10"/>
        <v>0</v>
      </c>
      <c r="K103" s="185">
        <f t="shared" si="10"/>
        <v>0</v>
      </c>
      <c r="L103" s="185">
        <f t="shared" si="10"/>
        <v>0</v>
      </c>
      <c r="M103" s="185">
        <f t="shared" si="10"/>
        <v>0</v>
      </c>
      <c r="N103" s="185">
        <f t="shared" si="10"/>
        <v>0</v>
      </c>
      <c r="O103" s="185">
        <f t="shared" si="10"/>
        <v>0</v>
      </c>
      <c r="P103" s="185">
        <f t="shared" si="10"/>
        <v>0</v>
      </c>
      <c r="Q103" s="185">
        <f t="shared" si="10"/>
        <v>0</v>
      </c>
      <c r="R103" s="185">
        <f t="shared" si="10"/>
        <v>0</v>
      </c>
      <c r="S103" s="147">
        <f>SUM(E103:R103)</f>
        <v>0</v>
      </c>
      <c r="V103" s="89"/>
      <c r="W103" s="89"/>
      <c r="X103" s="89"/>
      <c r="Y103" s="89"/>
      <c r="Z103" s="89"/>
      <c r="AA103" s="89"/>
      <c r="AB103" s="89"/>
      <c r="AC103" s="89"/>
    </row>
    <row r="104" spans="2:29" ht="20.25" customHeight="1">
      <c r="B104" s="58" t="s">
        <v>104</v>
      </c>
      <c r="C104" s="56"/>
      <c r="D104" s="57" t="s">
        <v>101</v>
      </c>
      <c r="E104" s="185">
        <f t="shared" ref="E104:R104" si="11">(E7&lt;=2024)*$C$101*(E51+E55+E59+E61+E63+E65+E67)</f>
        <v>0</v>
      </c>
      <c r="F104" s="185">
        <f t="shared" si="11"/>
        <v>0</v>
      </c>
      <c r="G104" s="185">
        <f t="shared" si="11"/>
        <v>0</v>
      </c>
      <c r="H104" s="185">
        <f>(H7&lt;=2024)*$C$101*(H51+H55+H59+H61+H63+H65+H67)</f>
        <v>0</v>
      </c>
      <c r="I104" s="186">
        <f t="shared" si="11"/>
        <v>0</v>
      </c>
      <c r="J104" s="187">
        <f t="shared" si="11"/>
        <v>0</v>
      </c>
      <c r="K104" s="185">
        <f t="shared" si="11"/>
        <v>0</v>
      </c>
      <c r="L104" s="185">
        <f t="shared" si="11"/>
        <v>0</v>
      </c>
      <c r="M104" s="185">
        <f t="shared" si="11"/>
        <v>0</v>
      </c>
      <c r="N104" s="185">
        <f t="shared" si="11"/>
        <v>0</v>
      </c>
      <c r="O104" s="185">
        <f t="shared" si="11"/>
        <v>0</v>
      </c>
      <c r="P104" s="185">
        <f t="shared" si="11"/>
        <v>0</v>
      </c>
      <c r="Q104" s="185">
        <f t="shared" si="11"/>
        <v>0</v>
      </c>
      <c r="R104" s="185">
        <f t="shared" si="11"/>
        <v>0</v>
      </c>
      <c r="S104" s="147">
        <f>SUM(E104:R104)</f>
        <v>0</v>
      </c>
      <c r="V104" s="89"/>
      <c r="W104" s="89"/>
      <c r="X104" s="89"/>
      <c r="Y104" s="89"/>
      <c r="Z104" s="89"/>
      <c r="AA104" s="89"/>
      <c r="AB104" s="89"/>
      <c r="AC104" s="89"/>
    </row>
    <row r="105" spans="2:29" ht="20.25" customHeight="1">
      <c r="B105" s="55" t="s">
        <v>63</v>
      </c>
      <c r="C105" s="64"/>
      <c r="D105" s="57" t="s">
        <v>101</v>
      </c>
      <c r="E105" s="185">
        <f t="shared" ref="E105:R105" si="12">E101/(1+$D$132)^(E$7-2020)</f>
        <v>0</v>
      </c>
      <c r="F105" s="185">
        <f t="shared" si="12"/>
        <v>0</v>
      </c>
      <c r="G105" s="185">
        <f t="shared" si="12"/>
        <v>0</v>
      </c>
      <c r="H105" s="185">
        <f t="shared" si="12"/>
        <v>0</v>
      </c>
      <c r="I105" s="186">
        <f t="shared" si="12"/>
        <v>0</v>
      </c>
      <c r="J105" s="187">
        <f t="shared" si="12"/>
        <v>0</v>
      </c>
      <c r="K105" s="185">
        <f t="shared" si="12"/>
        <v>0</v>
      </c>
      <c r="L105" s="185">
        <f t="shared" si="12"/>
        <v>0</v>
      </c>
      <c r="M105" s="185">
        <f t="shared" si="12"/>
        <v>0</v>
      </c>
      <c r="N105" s="185">
        <f t="shared" si="12"/>
        <v>0</v>
      </c>
      <c r="O105" s="185">
        <f t="shared" si="12"/>
        <v>0</v>
      </c>
      <c r="P105" s="185">
        <f t="shared" si="12"/>
        <v>0</v>
      </c>
      <c r="Q105" s="185">
        <f t="shared" si="12"/>
        <v>0</v>
      </c>
      <c r="R105" s="185">
        <f t="shared" si="12"/>
        <v>0</v>
      </c>
      <c r="S105" s="147">
        <f>SUM(E105:R105)</f>
        <v>0</v>
      </c>
      <c r="V105" s="89"/>
      <c r="W105" s="89"/>
      <c r="X105" s="89"/>
      <c r="Y105" s="89"/>
      <c r="Z105" s="89"/>
      <c r="AA105" s="89"/>
      <c r="AB105" s="89"/>
      <c r="AC105" s="89"/>
    </row>
    <row r="106" spans="2:29" ht="20.25" customHeight="1">
      <c r="B106" s="58" t="s">
        <v>65</v>
      </c>
      <c r="C106" s="56"/>
      <c r="D106" s="57" t="s">
        <v>101</v>
      </c>
      <c r="E106" s="185">
        <f t="shared" ref="E106:R106" si="13">E102/(1+$D$132)^(E$7-2020.75)</f>
        <v>0</v>
      </c>
      <c r="F106" s="185">
        <f t="shared" si="13"/>
        <v>0</v>
      </c>
      <c r="G106" s="185">
        <f t="shared" si="13"/>
        <v>0</v>
      </c>
      <c r="H106" s="185">
        <f t="shared" si="13"/>
        <v>0</v>
      </c>
      <c r="I106" s="185">
        <f t="shared" si="13"/>
        <v>0</v>
      </c>
      <c r="J106" s="185">
        <f t="shared" si="13"/>
        <v>0</v>
      </c>
      <c r="K106" s="185">
        <f t="shared" si="13"/>
        <v>0</v>
      </c>
      <c r="L106" s="185">
        <f t="shared" si="13"/>
        <v>0</v>
      </c>
      <c r="M106" s="185">
        <f t="shared" si="13"/>
        <v>0</v>
      </c>
      <c r="N106" s="185">
        <f t="shared" si="13"/>
        <v>0</v>
      </c>
      <c r="O106" s="185">
        <f t="shared" si="13"/>
        <v>0</v>
      </c>
      <c r="P106" s="185">
        <f t="shared" si="13"/>
        <v>0</v>
      </c>
      <c r="Q106" s="185">
        <f t="shared" si="13"/>
        <v>0</v>
      </c>
      <c r="R106" s="185">
        <f t="shared" si="13"/>
        <v>0</v>
      </c>
      <c r="S106" s="147">
        <f>SUM(E106:R106)</f>
        <v>0</v>
      </c>
      <c r="V106" s="89"/>
      <c r="W106" s="89"/>
      <c r="X106" s="89"/>
      <c r="Y106" s="89"/>
      <c r="Z106" s="89"/>
      <c r="AA106" s="89"/>
      <c r="AB106" s="89"/>
      <c r="AC106" s="89"/>
    </row>
    <row r="107" spans="2:29" ht="20.25" customHeight="1">
      <c r="B107" s="58" t="s">
        <v>66</v>
      </c>
      <c r="C107" s="56"/>
      <c r="D107" s="57" t="s">
        <v>101</v>
      </c>
      <c r="E107" s="185">
        <f t="shared" ref="E107:R107" si="14">E103/(1+$D$132)^(E$7-2020.75)</f>
        <v>0</v>
      </c>
      <c r="F107" s="185">
        <f t="shared" si="14"/>
        <v>0</v>
      </c>
      <c r="G107" s="185">
        <f t="shared" si="14"/>
        <v>0</v>
      </c>
      <c r="H107" s="185">
        <f t="shared" si="14"/>
        <v>0</v>
      </c>
      <c r="I107" s="185">
        <f t="shared" si="14"/>
        <v>0</v>
      </c>
      <c r="J107" s="185">
        <f t="shared" si="14"/>
        <v>0</v>
      </c>
      <c r="K107" s="185">
        <f t="shared" si="14"/>
        <v>0</v>
      </c>
      <c r="L107" s="185">
        <f t="shared" si="14"/>
        <v>0</v>
      </c>
      <c r="M107" s="185">
        <f t="shared" si="14"/>
        <v>0</v>
      </c>
      <c r="N107" s="185">
        <f t="shared" si="14"/>
        <v>0</v>
      </c>
      <c r="O107" s="185">
        <f t="shared" si="14"/>
        <v>0</v>
      </c>
      <c r="P107" s="185">
        <f t="shared" si="14"/>
        <v>0</v>
      </c>
      <c r="Q107" s="185">
        <f t="shared" si="14"/>
        <v>0</v>
      </c>
      <c r="R107" s="185">
        <f t="shared" si="14"/>
        <v>0</v>
      </c>
      <c r="S107" s="147">
        <f>SUM(E107:R107)</f>
        <v>0</v>
      </c>
      <c r="V107" s="89"/>
      <c r="W107" s="89"/>
      <c r="X107" s="89"/>
      <c r="Y107" s="89"/>
      <c r="Z107" s="89"/>
      <c r="AA107" s="89"/>
      <c r="AB107" s="89"/>
      <c r="AC107" s="89"/>
    </row>
    <row r="108" spans="2:29" ht="20.25" customHeight="1">
      <c r="B108" s="58" t="s">
        <v>104</v>
      </c>
      <c r="C108" s="139"/>
      <c r="D108" s="57" t="s">
        <v>101</v>
      </c>
      <c r="E108" s="185">
        <f t="shared" ref="E108:R108" si="15">E104/(1+$D$132)^(E$7-2020.75)</f>
        <v>0</v>
      </c>
      <c r="F108" s="185">
        <f t="shared" si="15"/>
        <v>0</v>
      </c>
      <c r="G108" s="185">
        <f t="shared" si="15"/>
        <v>0</v>
      </c>
      <c r="H108" s="185">
        <f t="shared" si="15"/>
        <v>0</v>
      </c>
      <c r="I108" s="185">
        <f t="shared" si="15"/>
        <v>0</v>
      </c>
      <c r="J108" s="185">
        <f t="shared" si="15"/>
        <v>0</v>
      </c>
      <c r="K108" s="185">
        <f t="shared" si="15"/>
        <v>0</v>
      </c>
      <c r="L108" s="185">
        <f t="shared" si="15"/>
        <v>0</v>
      </c>
      <c r="M108" s="185">
        <f t="shared" si="15"/>
        <v>0</v>
      </c>
      <c r="N108" s="185">
        <f t="shared" si="15"/>
        <v>0</v>
      </c>
      <c r="O108" s="185">
        <f t="shared" si="15"/>
        <v>0</v>
      </c>
      <c r="P108" s="185">
        <f t="shared" si="15"/>
        <v>0</v>
      </c>
      <c r="Q108" s="185">
        <f t="shared" si="15"/>
        <v>0</v>
      </c>
      <c r="R108" s="185">
        <f t="shared" si="15"/>
        <v>0</v>
      </c>
      <c r="S108" s="147">
        <f>SUM(E108:R108)</f>
        <v>0</v>
      </c>
      <c r="V108" s="89"/>
      <c r="W108" s="89"/>
      <c r="X108" s="89"/>
      <c r="Y108" s="89"/>
      <c r="Z108" s="89"/>
      <c r="AA108" s="89"/>
      <c r="AB108" s="89"/>
      <c r="AC108" s="89"/>
    </row>
    <row r="109" spans="2:29" ht="20.25" customHeight="1">
      <c r="D109" s="2"/>
      <c r="E109" s="44"/>
      <c r="F109" s="62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V109" s="89"/>
      <c r="W109" s="89"/>
      <c r="X109" s="89"/>
      <c r="Y109" s="89"/>
      <c r="Z109" s="89"/>
      <c r="AA109" s="89"/>
      <c r="AB109" s="89"/>
      <c r="AC109" s="89"/>
    </row>
    <row r="110" spans="2:29" ht="17.25" customHeight="1">
      <c r="B110" s="5" t="s">
        <v>33</v>
      </c>
      <c r="C110" s="23"/>
      <c r="D110" s="4" t="s">
        <v>101</v>
      </c>
      <c r="E110" s="77">
        <f t="shared" ref="E110:M110" si="16">E97-E95+E101</f>
        <v>0</v>
      </c>
      <c r="F110" s="77">
        <f t="shared" si="16"/>
        <v>0</v>
      </c>
      <c r="G110" s="78">
        <f t="shared" si="16"/>
        <v>0</v>
      </c>
      <c r="H110" s="77">
        <f t="shared" si="16"/>
        <v>0</v>
      </c>
      <c r="I110" s="77">
        <f t="shared" si="16"/>
        <v>0</v>
      </c>
      <c r="J110" s="77">
        <f t="shared" si="16"/>
        <v>0</v>
      </c>
      <c r="K110" s="77">
        <f t="shared" si="16"/>
        <v>0</v>
      </c>
      <c r="L110" s="77">
        <f t="shared" si="16"/>
        <v>0</v>
      </c>
      <c r="M110" s="77">
        <f t="shared" si="16"/>
        <v>0</v>
      </c>
      <c r="N110" s="77">
        <f>N97-N95+N101</f>
        <v>0</v>
      </c>
      <c r="O110" s="77">
        <f>O97-O95+O101</f>
        <v>0</v>
      </c>
      <c r="P110" s="77">
        <f>P97-P95+P101</f>
        <v>0</v>
      </c>
      <c r="Q110" s="77">
        <f>Q97-Q95+Q101</f>
        <v>0</v>
      </c>
      <c r="R110" s="77">
        <f>R97-R95+R101</f>
        <v>0</v>
      </c>
      <c r="S110" s="45">
        <f>SUM(E110:R110)</f>
        <v>0</v>
      </c>
    </row>
    <row r="111" spans="2:29" ht="18.75">
      <c r="B111" s="24" t="s">
        <v>32</v>
      </c>
      <c r="C111" s="30"/>
      <c r="D111" s="16" t="s">
        <v>101</v>
      </c>
      <c r="E111" s="77">
        <f>E110</f>
        <v>0</v>
      </c>
      <c r="F111" s="77">
        <f t="shared" ref="F111:R111" si="17">E111+F110</f>
        <v>0</v>
      </c>
      <c r="G111" s="78">
        <f t="shared" si="17"/>
        <v>0</v>
      </c>
      <c r="H111" s="77">
        <f t="shared" si="17"/>
        <v>0</v>
      </c>
      <c r="I111" s="77">
        <f t="shared" si="17"/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7">
        <f t="shared" si="17"/>
        <v>0</v>
      </c>
      <c r="R111" s="77">
        <f t="shared" si="17"/>
        <v>0</v>
      </c>
      <c r="S111" s="45">
        <f>SUM(E111:R111)</f>
        <v>0</v>
      </c>
      <c r="V111" s="89"/>
      <c r="X111" s="3"/>
      <c r="Y111" s="3"/>
      <c r="Z111" s="3"/>
      <c r="AA111" s="89"/>
      <c r="AB111" s="89"/>
      <c r="AC111" s="89"/>
    </row>
    <row r="112" spans="2:29" ht="18.75">
      <c r="B112" s="53"/>
      <c r="C112" s="53"/>
      <c r="D112" s="54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V112" s="89"/>
      <c r="X112" s="3"/>
      <c r="Y112" s="3"/>
      <c r="Z112" s="3"/>
      <c r="AA112" s="89"/>
      <c r="AB112" s="89"/>
      <c r="AC112" s="89"/>
    </row>
    <row r="113" spans="2:29" ht="18.75">
      <c r="B113" s="193" t="s">
        <v>62</v>
      </c>
      <c r="C113" s="82"/>
      <c r="D113" s="83" t="s">
        <v>101</v>
      </c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45">
        <f>SUM(E113:R113)</f>
        <v>0</v>
      </c>
      <c r="V113" s="89"/>
      <c r="X113" s="3"/>
      <c r="Y113" s="3"/>
      <c r="Z113" s="3"/>
      <c r="AA113" s="89"/>
      <c r="AB113" s="89"/>
      <c r="AC113" s="89"/>
    </row>
    <row r="114" spans="2:29" ht="18.75">
      <c r="B114" s="53"/>
      <c r="C114" s="53"/>
      <c r="D114" s="54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V114" s="89"/>
      <c r="X114" s="3"/>
      <c r="Y114" s="3"/>
      <c r="Z114" s="3"/>
      <c r="AA114" s="89"/>
      <c r="AB114" s="89"/>
      <c r="AC114" s="89"/>
    </row>
    <row r="115" spans="2:29" ht="18.75">
      <c r="B115" s="200" t="s">
        <v>68</v>
      </c>
      <c r="C115" s="80"/>
      <c r="D115" s="81" t="s">
        <v>101</v>
      </c>
      <c r="E115" s="199">
        <v>0</v>
      </c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45">
        <f>SUM(E115:R115)</f>
        <v>0</v>
      </c>
      <c r="V115" s="89"/>
      <c r="X115" s="3"/>
      <c r="Y115" s="3"/>
      <c r="Z115" s="3"/>
      <c r="AA115" s="89"/>
      <c r="AB115" s="89"/>
      <c r="AC115" s="89"/>
    </row>
    <row r="116" spans="2:29" ht="18.75">
      <c r="B116" s="53"/>
      <c r="C116" s="53"/>
      <c r="D116" s="54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V116" s="89"/>
      <c r="X116" s="3"/>
      <c r="Y116" s="3"/>
      <c r="Z116" s="3"/>
      <c r="AA116" s="89"/>
      <c r="AB116" s="89"/>
      <c r="AC116" s="89"/>
    </row>
    <row r="117" spans="2:29">
      <c r="B117" s="25" t="s">
        <v>7</v>
      </c>
      <c r="C117" s="31"/>
      <c r="D117" s="12" t="s">
        <v>101</v>
      </c>
      <c r="E117" s="151">
        <f>E110+E15-E13+E19-E17+E35-E33+E39-E37+E55-E53+E59-E57+E75-E73+E79-E77-E113-E115</f>
        <v>0</v>
      </c>
      <c r="F117" s="151">
        <f t="shared" ref="F117:R117" si="18">F110+F15-F13+F19-F17+F35-F33+F39-F37+F55-F53+F59-F57+F75-F73+F79-F77-F113-F115</f>
        <v>0</v>
      </c>
      <c r="G117" s="151">
        <f t="shared" si="18"/>
        <v>0</v>
      </c>
      <c r="H117" s="151">
        <f t="shared" si="18"/>
        <v>0</v>
      </c>
      <c r="I117" s="151">
        <f t="shared" si="18"/>
        <v>0</v>
      </c>
      <c r="J117" s="151">
        <f t="shared" si="18"/>
        <v>0</v>
      </c>
      <c r="K117" s="151">
        <f t="shared" si="18"/>
        <v>0</v>
      </c>
      <c r="L117" s="151">
        <f t="shared" si="18"/>
        <v>0</v>
      </c>
      <c r="M117" s="151">
        <f t="shared" si="18"/>
        <v>0</v>
      </c>
      <c r="N117" s="151">
        <f t="shared" si="18"/>
        <v>0</v>
      </c>
      <c r="O117" s="151">
        <f t="shared" si="18"/>
        <v>0</v>
      </c>
      <c r="P117" s="151">
        <f t="shared" si="18"/>
        <v>0</v>
      </c>
      <c r="Q117" s="151">
        <f t="shared" si="18"/>
        <v>0</v>
      </c>
      <c r="R117" s="151">
        <f t="shared" si="18"/>
        <v>0</v>
      </c>
      <c r="S117" s="45">
        <f>SUM(E117:R117)</f>
        <v>0</v>
      </c>
      <c r="U117" s="115"/>
      <c r="V117" s="89"/>
      <c r="W117" s="89"/>
      <c r="X117" s="89"/>
      <c r="Y117" s="89"/>
      <c r="Z117" s="89"/>
      <c r="AA117" s="89"/>
      <c r="AB117" s="89"/>
      <c r="AC117" s="89"/>
    </row>
    <row r="118" spans="2:29">
      <c r="B118" s="25" t="s">
        <v>56</v>
      </c>
      <c r="C118" s="65"/>
      <c r="D118" s="12" t="s">
        <v>101</v>
      </c>
      <c r="E118" s="151">
        <f t="shared" ref="E118:R118" si="19">E117/(1+$D$132)^(E7-2020.75)</f>
        <v>0</v>
      </c>
      <c r="F118" s="151">
        <f t="shared" si="19"/>
        <v>0</v>
      </c>
      <c r="G118" s="151">
        <f t="shared" si="19"/>
        <v>0</v>
      </c>
      <c r="H118" s="151">
        <f t="shared" si="19"/>
        <v>0</v>
      </c>
      <c r="I118" s="151">
        <f t="shared" si="19"/>
        <v>0</v>
      </c>
      <c r="J118" s="151">
        <f t="shared" si="19"/>
        <v>0</v>
      </c>
      <c r="K118" s="151">
        <f t="shared" si="19"/>
        <v>0</v>
      </c>
      <c r="L118" s="151">
        <f t="shared" si="19"/>
        <v>0</v>
      </c>
      <c r="M118" s="151">
        <f t="shared" si="19"/>
        <v>0</v>
      </c>
      <c r="N118" s="151">
        <f t="shared" si="19"/>
        <v>0</v>
      </c>
      <c r="O118" s="151">
        <f t="shared" si="19"/>
        <v>0</v>
      </c>
      <c r="P118" s="151">
        <f t="shared" si="19"/>
        <v>0</v>
      </c>
      <c r="Q118" s="151">
        <f t="shared" si="19"/>
        <v>0</v>
      </c>
      <c r="R118" s="151">
        <f t="shared" si="19"/>
        <v>0</v>
      </c>
      <c r="S118" s="45">
        <f>SUM(E118:R118)</f>
        <v>0</v>
      </c>
      <c r="V118" s="89"/>
      <c r="W118" s="89"/>
      <c r="X118" s="89"/>
      <c r="Y118" s="89"/>
      <c r="Z118" s="89"/>
      <c r="AA118" s="89"/>
      <c r="AB118" s="89"/>
      <c r="AC118" s="89"/>
    </row>
    <row r="119" spans="2:29" ht="17.25" customHeight="1">
      <c r="B119" s="13" t="s">
        <v>31</v>
      </c>
      <c r="C119" s="26"/>
      <c r="D119" s="12" t="s">
        <v>101</v>
      </c>
      <c r="E119" s="151">
        <f>SUM($E$118:E118)</f>
        <v>0</v>
      </c>
      <c r="F119" s="151">
        <f>SUM($E$118:F118)</f>
        <v>0</v>
      </c>
      <c r="G119" s="151">
        <f>SUM($E$118:G118)</f>
        <v>0</v>
      </c>
      <c r="H119" s="151">
        <f>SUM($E$118:H118)</f>
        <v>0</v>
      </c>
      <c r="I119" s="151">
        <f>SUM($E$118:I118)</f>
        <v>0</v>
      </c>
      <c r="J119" s="151">
        <f>SUM($E$118:J118)</f>
        <v>0</v>
      </c>
      <c r="K119" s="151">
        <f>SUM($E$118:K118)</f>
        <v>0</v>
      </c>
      <c r="L119" s="151">
        <f>SUM($E$118:L118)</f>
        <v>0</v>
      </c>
      <c r="M119" s="151">
        <f>SUM($E$118:M118)</f>
        <v>0</v>
      </c>
      <c r="N119" s="151">
        <f>SUM($E$118:N118)</f>
        <v>0</v>
      </c>
      <c r="O119" s="151">
        <f>SUM($E$118:O118)</f>
        <v>0</v>
      </c>
      <c r="P119" s="151">
        <f>SUM($E$118:P118)</f>
        <v>0</v>
      </c>
      <c r="Q119" s="151">
        <f>SUM($E$118:Q118)</f>
        <v>0</v>
      </c>
      <c r="R119" s="151">
        <f>SUM($E$118:R118)</f>
        <v>0</v>
      </c>
      <c r="S119" s="147"/>
    </row>
    <row r="120" spans="2:29" s="116" customFormat="1" ht="14.25" customHeight="1">
      <c r="B120" s="22"/>
      <c r="C120" s="22"/>
      <c r="D120" s="21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2:29">
      <c r="B121" s="26" t="s">
        <v>30</v>
      </c>
      <c r="C121" s="36"/>
      <c r="D121" s="17" t="s">
        <v>101</v>
      </c>
      <c r="E121" s="151">
        <f>E117</f>
        <v>0</v>
      </c>
      <c r="F121" s="151">
        <f t="shared" ref="F121:J121" si="20">E121+F117</f>
        <v>0</v>
      </c>
      <c r="G121" s="151">
        <f t="shared" si="20"/>
        <v>0</v>
      </c>
      <c r="H121" s="151">
        <f t="shared" si="20"/>
        <v>0</v>
      </c>
      <c r="I121" s="151">
        <f t="shared" si="20"/>
        <v>0</v>
      </c>
      <c r="J121" s="151">
        <f t="shared" si="20"/>
        <v>0</v>
      </c>
      <c r="K121" s="151">
        <f t="shared" ref="K121:R121" si="21">J121+K117</f>
        <v>0</v>
      </c>
      <c r="L121" s="151">
        <f t="shared" si="21"/>
        <v>0</v>
      </c>
      <c r="M121" s="151">
        <f t="shared" si="21"/>
        <v>0</v>
      </c>
      <c r="N121" s="151">
        <f t="shared" si="21"/>
        <v>0</v>
      </c>
      <c r="O121" s="151">
        <f t="shared" si="21"/>
        <v>0</v>
      </c>
      <c r="P121" s="151">
        <f t="shared" si="21"/>
        <v>0</v>
      </c>
      <c r="Q121" s="151">
        <f t="shared" si="21"/>
        <v>0</v>
      </c>
      <c r="R121" s="151">
        <f t="shared" si="21"/>
        <v>0</v>
      </c>
      <c r="S121" s="45">
        <f>SUM(E121:R121)</f>
        <v>0</v>
      </c>
      <c r="V121" s="89"/>
      <c r="W121" s="89"/>
      <c r="X121" s="89"/>
      <c r="Y121" s="89"/>
      <c r="Z121" s="89"/>
      <c r="AA121" s="89"/>
      <c r="AB121" s="89"/>
      <c r="AC121" s="89"/>
    </row>
    <row r="122" spans="2:29" ht="17.25" customHeight="1">
      <c r="E122" s="44"/>
      <c r="F122" s="62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 spans="2:29" ht="17.25" customHeight="1">
      <c r="B123" s="26" t="s">
        <v>52</v>
      </c>
      <c r="C123" s="36"/>
      <c r="D123" s="17" t="s">
        <v>101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>
        <f>S13-S15+S17-S19+S33-S35+S37-S39+S53-S55+S57-S59+S73-S75+S77-S79</f>
        <v>0</v>
      </c>
      <c r="S123" s="45"/>
    </row>
    <row r="124" spans="2:29" ht="17.25" customHeight="1">
      <c r="B124" s="26" t="s">
        <v>51</v>
      </c>
      <c r="C124" s="36"/>
      <c r="D124" s="17" t="s">
        <v>101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>
        <f>R123/(1+D132)^(R7+1-2020)</f>
        <v>0</v>
      </c>
      <c r="S124" s="45"/>
    </row>
    <row r="125" spans="2:29" ht="17.25" customHeight="1" thickBot="1">
      <c r="E125" s="44"/>
      <c r="F125" s="62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</row>
    <row r="126" spans="2:29" ht="17.25" customHeight="1" thickBot="1">
      <c r="B126" s="26" t="s">
        <v>53</v>
      </c>
      <c r="C126" s="36"/>
      <c r="D126" s="17" t="s">
        <v>101</v>
      </c>
      <c r="E126" s="18"/>
      <c r="F126" s="18"/>
      <c r="G126" s="18"/>
      <c r="H126" s="18"/>
      <c r="I126" s="18"/>
      <c r="J126" s="18"/>
      <c r="K126" s="18"/>
      <c r="L126" s="66"/>
      <c r="M126" s="66"/>
      <c r="N126" s="66"/>
      <c r="O126" s="66"/>
      <c r="P126" s="66"/>
      <c r="Q126" s="66"/>
      <c r="R126" s="66"/>
      <c r="S126" s="184">
        <f>S118+R124</f>
        <v>0</v>
      </c>
      <c r="U126" s="117" t="s">
        <v>54</v>
      </c>
      <c r="V126" s="118">
        <f>SUM(E11:I11,E15:I15,E19:I19,E21:I21,E22:I23,E25:I25,E26:I27)</f>
        <v>0</v>
      </c>
      <c r="W126" s="118" t="s">
        <v>101</v>
      </c>
    </row>
    <row r="127" spans="2:29" ht="17.25" customHeight="1">
      <c r="F127" s="89"/>
      <c r="K127" s="119"/>
      <c r="L127" s="120"/>
      <c r="S127" s="44"/>
      <c r="U127" s="117" t="s">
        <v>67</v>
      </c>
      <c r="V127" s="118">
        <f>SUM(E31:I31,E35:I35,E39:I40,E41:I42,E43:I43,E45:I45,E47:I47)</f>
        <v>0</v>
      </c>
      <c r="W127" s="118" t="s">
        <v>101</v>
      </c>
    </row>
    <row r="128" spans="2:29">
      <c r="B128" s="121" t="s">
        <v>1</v>
      </c>
      <c r="C128" s="122"/>
      <c r="D128" s="123"/>
      <c r="E128" s="123"/>
      <c r="F128" s="123"/>
      <c r="G128" s="123"/>
      <c r="H128" s="123"/>
      <c r="I128" s="123"/>
      <c r="J128" s="124"/>
      <c r="K128" s="124"/>
      <c r="L128" s="124"/>
      <c r="M128" s="124"/>
      <c r="N128" s="89"/>
      <c r="O128" s="89"/>
      <c r="P128" s="89"/>
      <c r="Q128" s="89"/>
      <c r="R128" s="89"/>
      <c r="S128" s="44"/>
      <c r="U128" s="117" t="s">
        <v>100</v>
      </c>
      <c r="V128" s="118">
        <f>SUM(E51:H51,E55:H55,E59:H59,E61:H61,E63:H63,E65:H65,E67:H67)</f>
        <v>0</v>
      </c>
      <c r="W128" s="118" t="s">
        <v>101</v>
      </c>
    </row>
    <row r="129" spans="2:29">
      <c r="B129" s="125" t="s">
        <v>46</v>
      </c>
      <c r="C129" s="126"/>
      <c r="D129" s="89"/>
      <c r="E129" s="89"/>
      <c r="F129" s="89"/>
      <c r="G129" s="89"/>
      <c r="H129" s="89"/>
      <c r="I129" s="89"/>
      <c r="J129" s="127"/>
      <c r="K129" s="127"/>
      <c r="L129" s="127"/>
      <c r="M129" s="127"/>
      <c r="N129" s="89"/>
      <c r="O129" s="89"/>
      <c r="P129" s="89"/>
      <c r="Q129" s="89"/>
      <c r="R129" s="89"/>
      <c r="S129" s="44"/>
      <c r="U129" s="117" t="s">
        <v>55</v>
      </c>
      <c r="V129" s="118">
        <f>V126+V127+V128</f>
        <v>0</v>
      </c>
      <c r="W129" s="118" t="s">
        <v>101</v>
      </c>
    </row>
    <row r="130" spans="2:29">
      <c r="B130" s="128" t="s">
        <v>15</v>
      </c>
      <c r="C130" s="126"/>
      <c r="D130" s="27">
        <v>8</v>
      </c>
      <c r="E130" s="89"/>
      <c r="F130" s="89"/>
      <c r="G130" s="89"/>
      <c r="H130" s="89"/>
      <c r="I130" s="89"/>
      <c r="J130" s="127"/>
      <c r="K130" s="127"/>
      <c r="L130" s="127"/>
      <c r="M130" s="127"/>
      <c r="N130" s="89"/>
      <c r="O130" s="89"/>
      <c r="P130" s="89"/>
      <c r="Q130" s="89"/>
      <c r="R130" s="89"/>
      <c r="S130" s="44"/>
    </row>
    <row r="131" spans="2:29">
      <c r="B131" s="125" t="s">
        <v>38</v>
      </c>
      <c r="C131" s="126"/>
      <c r="D131" s="27">
        <v>20</v>
      </c>
      <c r="E131" s="89"/>
      <c r="F131" s="89"/>
      <c r="G131" s="89"/>
      <c r="H131" s="89"/>
      <c r="I131" s="89"/>
      <c r="J131" s="127"/>
      <c r="K131" s="127"/>
      <c r="L131" s="127"/>
      <c r="M131" s="127"/>
      <c r="N131" s="89"/>
      <c r="O131" s="89"/>
      <c r="P131" s="89"/>
      <c r="Q131" s="89"/>
      <c r="R131" s="89"/>
      <c r="S131" s="44"/>
    </row>
    <row r="132" spans="2:29">
      <c r="B132" s="129" t="s">
        <v>36</v>
      </c>
      <c r="C132" s="130"/>
      <c r="D132" s="52">
        <v>0.09</v>
      </c>
      <c r="E132" s="131"/>
      <c r="F132" s="131"/>
      <c r="G132" s="131"/>
      <c r="H132" s="131"/>
      <c r="I132" s="131"/>
      <c r="J132" s="132"/>
      <c r="K132" s="132"/>
      <c r="L132" s="132"/>
      <c r="M132" s="132"/>
      <c r="N132" s="89"/>
      <c r="O132" s="89"/>
      <c r="P132" s="89"/>
      <c r="Q132" s="89"/>
      <c r="R132" s="89"/>
    </row>
    <row r="133" spans="2:29">
      <c r="F133" s="89"/>
    </row>
    <row r="134" spans="2:29">
      <c r="F134" s="89"/>
    </row>
    <row r="135" spans="2:29">
      <c r="B135" s="126" t="s">
        <v>39</v>
      </c>
      <c r="C135" s="126"/>
      <c r="D135" s="126" t="s">
        <v>44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spans="2:29" s="111" customFormat="1">
      <c r="B136" s="113" t="s">
        <v>35</v>
      </c>
      <c r="C136" s="113"/>
      <c r="D136" s="113" t="s">
        <v>49</v>
      </c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</row>
    <row r="137" spans="2:29" s="111" customFormat="1">
      <c r="B137" s="113" t="s">
        <v>10</v>
      </c>
      <c r="C137" s="113"/>
      <c r="D137" s="133" t="s">
        <v>50</v>
      </c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</row>
    <row r="138" spans="2:29" s="111" customFormat="1">
      <c r="B138" s="113" t="s">
        <v>11</v>
      </c>
      <c r="C138" s="113"/>
      <c r="D138" s="133" t="s">
        <v>48</v>
      </c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</row>
    <row r="139" spans="2:29">
      <c r="B139" s="126" t="s">
        <v>34</v>
      </c>
      <c r="C139" s="126"/>
      <c r="D139" s="126" t="s">
        <v>45</v>
      </c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spans="2:29">
      <c r="B140" s="126" t="s">
        <v>0</v>
      </c>
      <c r="C140" s="126"/>
      <c r="D140" s="126" t="s">
        <v>6</v>
      </c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spans="2:29">
      <c r="B141" s="126" t="s">
        <v>19</v>
      </c>
      <c r="C141" s="126"/>
      <c r="D141" s="134" t="s">
        <v>25</v>
      </c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spans="2:29">
      <c r="B142" s="126" t="s">
        <v>33</v>
      </c>
      <c r="C142" s="126"/>
      <c r="D142" s="134" t="s">
        <v>27</v>
      </c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 spans="2:29">
      <c r="B143" s="126" t="s">
        <v>7</v>
      </c>
      <c r="C143" s="126"/>
      <c r="D143" s="126" t="s">
        <v>26</v>
      </c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 spans="2:29">
      <c r="B144" s="135" t="s">
        <v>31</v>
      </c>
      <c r="C144" s="135"/>
      <c r="D144" s="134" t="s">
        <v>37</v>
      </c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 spans="2:28">
      <c r="B145" s="136"/>
      <c r="C145" s="136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 spans="2:28">
      <c r="B146" s="137"/>
      <c r="C146" s="137"/>
      <c r="D146" s="13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 spans="2:28">
      <c r="D147" s="9" t="s">
        <v>4</v>
      </c>
      <c r="E147" s="11">
        <v>2021</v>
      </c>
      <c r="F147" s="11">
        <v>2022</v>
      </c>
      <c r="G147" s="11">
        <v>2023</v>
      </c>
      <c r="H147" s="11">
        <v>2024</v>
      </c>
      <c r="I147" s="11">
        <v>2025</v>
      </c>
      <c r="J147" s="11">
        <v>2026</v>
      </c>
      <c r="K147" s="11">
        <v>2027</v>
      </c>
      <c r="L147" s="11">
        <v>2028</v>
      </c>
      <c r="M147" s="11">
        <v>2029</v>
      </c>
      <c r="N147" s="11">
        <v>2030</v>
      </c>
      <c r="O147" s="11">
        <v>2031</v>
      </c>
      <c r="P147" s="11">
        <v>2032</v>
      </c>
      <c r="Q147" s="11">
        <v>2033</v>
      </c>
      <c r="R147" s="11">
        <v>2034</v>
      </c>
      <c r="S147" s="10" t="s">
        <v>3</v>
      </c>
      <c r="T147" s="89"/>
      <c r="U147" s="89"/>
      <c r="V147" s="118"/>
      <c r="W147" s="89"/>
      <c r="X147" s="89"/>
      <c r="Y147" s="89"/>
      <c r="Z147" s="89"/>
      <c r="AA147" s="89"/>
      <c r="AB147" s="89"/>
    </row>
    <row r="148" spans="2:28" ht="4.5" customHeight="1">
      <c r="D148" s="2"/>
      <c r="E148" s="44"/>
      <c r="F148" s="44"/>
      <c r="G148" s="44"/>
      <c r="H148" s="44"/>
      <c r="I148" s="44"/>
      <c r="J148" s="49"/>
      <c r="K148" s="44"/>
      <c r="L148" s="44"/>
      <c r="M148" s="44"/>
      <c r="N148" s="44"/>
      <c r="O148" s="44"/>
      <c r="P148" s="44"/>
      <c r="Q148" s="44"/>
      <c r="R148" s="44"/>
      <c r="S148" s="44"/>
    </row>
    <row r="149" spans="2:28">
      <c r="B149" s="32" t="s">
        <v>47</v>
      </c>
      <c r="C149" s="33"/>
      <c r="D149" s="34"/>
      <c r="E149" s="34"/>
      <c r="F149" s="34"/>
      <c r="G149" s="34"/>
      <c r="H149" s="34"/>
      <c r="I149" s="34"/>
      <c r="J149" s="50"/>
      <c r="K149" s="34"/>
      <c r="L149" s="34"/>
      <c r="M149" s="34"/>
      <c r="N149" s="34"/>
      <c r="O149" s="34"/>
      <c r="P149" s="34"/>
      <c r="Q149" s="34"/>
      <c r="R149" s="34"/>
      <c r="S149" s="35"/>
    </row>
    <row r="150" spans="2:28" ht="4.5" customHeight="1">
      <c r="D150" s="2"/>
      <c r="E150" s="44"/>
      <c r="F150" s="44"/>
      <c r="G150" s="44"/>
      <c r="H150" s="44"/>
      <c r="I150" s="44"/>
      <c r="J150" s="49"/>
      <c r="K150" s="44"/>
      <c r="L150" s="44"/>
      <c r="M150" s="44"/>
      <c r="N150" s="44"/>
      <c r="O150" s="44"/>
      <c r="P150" s="44"/>
      <c r="Q150" s="44"/>
      <c r="R150" s="44"/>
      <c r="S150" s="44"/>
    </row>
    <row r="151" spans="2:28">
      <c r="B151" s="20" t="s">
        <v>28</v>
      </c>
      <c r="C151" s="20"/>
      <c r="D151" s="9" t="s">
        <v>2</v>
      </c>
      <c r="E151" s="48">
        <f t="shared" ref="E151:M151" si="22">E11+E31</f>
        <v>0</v>
      </c>
      <c r="F151" s="48">
        <f t="shared" si="22"/>
        <v>0</v>
      </c>
      <c r="G151" s="48">
        <f t="shared" si="22"/>
        <v>0</v>
      </c>
      <c r="H151" s="48">
        <f t="shared" si="22"/>
        <v>0</v>
      </c>
      <c r="I151" s="48">
        <f t="shared" si="22"/>
        <v>0</v>
      </c>
      <c r="J151" s="51">
        <f t="shared" si="22"/>
        <v>0</v>
      </c>
      <c r="K151" s="48">
        <f t="shared" si="22"/>
        <v>0</v>
      </c>
      <c r="L151" s="48">
        <f t="shared" si="22"/>
        <v>0</v>
      </c>
      <c r="M151" s="48">
        <f t="shared" si="22"/>
        <v>0</v>
      </c>
      <c r="N151" s="48">
        <f>N11+N31</f>
        <v>0</v>
      </c>
      <c r="O151" s="48">
        <f>O11+O31</f>
        <v>0</v>
      </c>
      <c r="P151" s="48">
        <f>P11+P31</f>
        <v>0</v>
      </c>
      <c r="Q151" s="48">
        <f>Q11+Q31</f>
        <v>0</v>
      </c>
      <c r="R151" s="48">
        <f>R11+R31</f>
        <v>0</v>
      </c>
      <c r="S151" s="45">
        <f>SUM(E151:J151)</f>
        <v>0</v>
      </c>
    </row>
    <row r="152" spans="2:28" ht="4.5" customHeight="1">
      <c r="D152" s="2"/>
      <c r="E152" s="44"/>
      <c r="F152" s="44"/>
      <c r="G152" s="44"/>
      <c r="H152" s="44"/>
      <c r="I152" s="44"/>
      <c r="J152" s="49"/>
      <c r="K152" s="44"/>
      <c r="L152" s="44"/>
      <c r="M152" s="44"/>
      <c r="N152" s="44"/>
      <c r="O152" s="44"/>
      <c r="P152" s="44"/>
      <c r="Q152" s="44"/>
      <c r="R152" s="44"/>
      <c r="S152" s="45"/>
    </row>
    <row r="153" spans="2:28">
      <c r="B153" s="14" t="s">
        <v>20</v>
      </c>
      <c r="C153" s="14"/>
      <c r="D153" s="9" t="s">
        <v>2</v>
      </c>
      <c r="E153" s="48">
        <f t="shared" ref="E153:M153" si="23">E15+E35</f>
        <v>0</v>
      </c>
      <c r="F153" s="48">
        <f t="shared" si="23"/>
        <v>0</v>
      </c>
      <c r="G153" s="48">
        <f t="shared" si="23"/>
        <v>0</v>
      </c>
      <c r="H153" s="48">
        <f t="shared" si="23"/>
        <v>0</v>
      </c>
      <c r="I153" s="48">
        <f t="shared" si="23"/>
        <v>0</v>
      </c>
      <c r="J153" s="51">
        <f t="shared" si="23"/>
        <v>0</v>
      </c>
      <c r="K153" s="48">
        <f t="shared" si="23"/>
        <v>0</v>
      </c>
      <c r="L153" s="48">
        <f t="shared" si="23"/>
        <v>0</v>
      </c>
      <c r="M153" s="48">
        <f t="shared" si="23"/>
        <v>0</v>
      </c>
      <c r="N153" s="48">
        <f>N15+N35</f>
        <v>0</v>
      </c>
      <c r="O153" s="48">
        <f>O15+O35</f>
        <v>0</v>
      </c>
      <c r="P153" s="48">
        <f>P15+P35</f>
        <v>0</v>
      </c>
      <c r="Q153" s="48">
        <f>Q15+Q35</f>
        <v>0</v>
      </c>
      <c r="R153" s="48">
        <f>R15+R35</f>
        <v>0</v>
      </c>
      <c r="S153" s="45">
        <f>SUM(E153:J153)</f>
        <v>0</v>
      </c>
    </row>
    <row r="154" spans="2:28" ht="4.5" customHeight="1">
      <c r="D154" s="2"/>
      <c r="E154" s="44"/>
      <c r="F154" s="44"/>
      <c r="G154" s="44"/>
      <c r="H154" s="44"/>
      <c r="I154" s="44"/>
      <c r="J154" s="49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2:28">
      <c r="B155" s="14" t="s">
        <v>21</v>
      </c>
      <c r="C155" s="14"/>
      <c r="D155" s="9" t="s">
        <v>2</v>
      </c>
      <c r="E155" s="48">
        <f t="shared" ref="E155:M155" si="24">E19+E39</f>
        <v>0</v>
      </c>
      <c r="F155" s="48">
        <f t="shared" si="24"/>
        <v>0</v>
      </c>
      <c r="G155" s="48">
        <f t="shared" si="24"/>
        <v>0</v>
      </c>
      <c r="H155" s="48">
        <f t="shared" si="24"/>
        <v>0</v>
      </c>
      <c r="I155" s="48">
        <f t="shared" si="24"/>
        <v>0</v>
      </c>
      <c r="J155" s="51">
        <f t="shared" si="24"/>
        <v>0</v>
      </c>
      <c r="K155" s="48">
        <f t="shared" si="24"/>
        <v>0</v>
      </c>
      <c r="L155" s="48">
        <f t="shared" si="24"/>
        <v>0</v>
      </c>
      <c r="M155" s="48">
        <f t="shared" si="24"/>
        <v>0</v>
      </c>
      <c r="N155" s="48">
        <f>N19+N39</f>
        <v>0</v>
      </c>
      <c r="O155" s="48">
        <f>O19+O39</f>
        <v>0</v>
      </c>
      <c r="P155" s="48">
        <f>P19+P39</f>
        <v>0</v>
      </c>
      <c r="Q155" s="48">
        <f>Q19+Q39</f>
        <v>0</v>
      </c>
      <c r="R155" s="48">
        <f>R19+R39</f>
        <v>0</v>
      </c>
      <c r="S155" s="45">
        <f>SUM(E155:J155)</f>
        <v>0</v>
      </c>
    </row>
    <row r="156" spans="2:28" ht="4.5" customHeight="1">
      <c r="D156" s="2"/>
      <c r="E156" s="44"/>
      <c r="F156" s="44"/>
      <c r="G156" s="44"/>
      <c r="H156" s="44"/>
      <c r="I156" s="44"/>
      <c r="J156" s="49"/>
      <c r="K156" s="44"/>
      <c r="L156" s="44"/>
      <c r="M156" s="44"/>
      <c r="N156" s="44"/>
      <c r="O156" s="44"/>
      <c r="P156" s="44"/>
      <c r="Q156" s="44"/>
      <c r="R156" s="44"/>
      <c r="S156" s="44"/>
    </row>
    <row r="157" spans="2:28">
      <c r="B157" s="20" t="s">
        <v>22</v>
      </c>
      <c r="C157" s="19"/>
      <c r="D157" s="9" t="s">
        <v>2</v>
      </c>
      <c r="E157" s="48">
        <f t="shared" ref="E157:M157" si="25">E21+E41</f>
        <v>0</v>
      </c>
      <c r="F157" s="48">
        <f t="shared" si="25"/>
        <v>0</v>
      </c>
      <c r="G157" s="48">
        <f t="shared" si="25"/>
        <v>0</v>
      </c>
      <c r="H157" s="48">
        <f t="shared" si="25"/>
        <v>0</v>
      </c>
      <c r="I157" s="48">
        <f t="shared" si="25"/>
        <v>0</v>
      </c>
      <c r="J157" s="51">
        <f t="shared" si="25"/>
        <v>0</v>
      </c>
      <c r="K157" s="48">
        <f t="shared" si="25"/>
        <v>0</v>
      </c>
      <c r="L157" s="48">
        <f t="shared" si="25"/>
        <v>0</v>
      </c>
      <c r="M157" s="48">
        <f t="shared" si="25"/>
        <v>0</v>
      </c>
      <c r="N157" s="48">
        <f>N21+N41</f>
        <v>0</v>
      </c>
      <c r="O157" s="48">
        <f>O21+O41</f>
        <v>0</v>
      </c>
      <c r="P157" s="48">
        <f>P21+P41</f>
        <v>0</v>
      </c>
      <c r="Q157" s="48">
        <f>Q21+Q41</f>
        <v>0</v>
      </c>
      <c r="R157" s="48">
        <f>R21+R41</f>
        <v>0</v>
      </c>
      <c r="S157" s="45">
        <f>SUM(E157:J157)</f>
        <v>0</v>
      </c>
    </row>
    <row r="158" spans="2:28" ht="4.5" customHeight="1">
      <c r="D158" s="2"/>
      <c r="E158" s="44"/>
      <c r="F158" s="44"/>
      <c r="G158" s="44"/>
      <c r="H158" s="44"/>
      <c r="I158" s="44"/>
      <c r="J158" s="49"/>
      <c r="K158" s="44"/>
      <c r="L158" s="44"/>
      <c r="M158" s="44"/>
      <c r="N158" s="44"/>
      <c r="O158" s="44"/>
      <c r="P158" s="44"/>
      <c r="Q158" s="44"/>
      <c r="R158" s="44"/>
      <c r="S158" s="45"/>
    </row>
    <row r="159" spans="2:28">
      <c r="B159" s="20" t="s">
        <v>23</v>
      </c>
      <c r="C159" s="19"/>
      <c r="D159" s="9" t="s">
        <v>2</v>
      </c>
      <c r="E159" s="48">
        <f t="shared" ref="E159:M159" si="26">E23+E43</f>
        <v>0</v>
      </c>
      <c r="F159" s="48">
        <f t="shared" si="26"/>
        <v>0</v>
      </c>
      <c r="G159" s="48">
        <f t="shared" si="26"/>
        <v>0</v>
      </c>
      <c r="H159" s="48">
        <f t="shared" si="26"/>
        <v>0</v>
      </c>
      <c r="I159" s="48">
        <f t="shared" si="26"/>
        <v>0</v>
      </c>
      <c r="J159" s="51">
        <f t="shared" si="26"/>
        <v>0</v>
      </c>
      <c r="K159" s="48">
        <f t="shared" si="26"/>
        <v>0</v>
      </c>
      <c r="L159" s="48">
        <f t="shared" si="26"/>
        <v>0</v>
      </c>
      <c r="M159" s="48">
        <f t="shared" si="26"/>
        <v>0</v>
      </c>
      <c r="N159" s="48">
        <f>N23+N43</f>
        <v>0</v>
      </c>
      <c r="O159" s="48">
        <f>O23+O43</f>
        <v>0</v>
      </c>
      <c r="P159" s="48">
        <f>P23+P43</f>
        <v>0</v>
      </c>
      <c r="Q159" s="48">
        <f>Q23+Q43</f>
        <v>0</v>
      </c>
      <c r="R159" s="48">
        <f>R23+R43</f>
        <v>0</v>
      </c>
      <c r="S159" s="45">
        <f>SUM(E159:J159)</f>
        <v>0</v>
      </c>
    </row>
    <row r="160" spans="2:28" ht="4.5" customHeight="1">
      <c r="D160" s="2"/>
      <c r="E160" s="44"/>
      <c r="F160" s="44"/>
      <c r="G160" s="44"/>
      <c r="H160" s="44"/>
      <c r="I160" s="44"/>
      <c r="J160" s="49"/>
      <c r="K160" s="44"/>
      <c r="L160" s="44"/>
      <c r="M160" s="44"/>
      <c r="N160" s="44"/>
      <c r="O160" s="44"/>
      <c r="P160" s="44"/>
      <c r="Q160" s="44"/>
      <c r="R160" s="44"/>
      <c r="S160" s="45"/>
    </row>
    <row r="161" spans="2:19">
      <c r="B161" s="20" t="s">
        <v>24</v>
      </c>
      <c r="C161" s="19"/>
      <c r="D161" s="9" t="s">
        <v>2</v>
      </c>
      <c r="E161" s="48">
        <f t="shared" ref="E161:M161" si="27">E25+E45</f>
        <v>0</v>
      </c>
      <c r="F161" s="48">
        <f t="shared" si="27"/>
        <v>0</v>
      </c>
      <c r="G161" s="48">
        <f t="shared" si="27"/>
        <v>0</v>
      </c>
      <c r="H161" s="48">
        <f t="shared" si="27"/>
        <v>0</v>
      </c>
      <c r="I161" s="48">
        <f t="shared" si="27"/>
        <v>0</v>
      </c>
      <c r="J161" s="51">
        <f t="shared" si="27"/>
        <v>0</v>
      </c>
      <c r="K161" s="48">
        <f t="shared" si="27"/>
        <v>0</v>
      </c>
      <c r="L161" s="48">
        <f t="shared" si="27"/>
        <v>0</v>
      </c>
      <c r="M161" s="48">
        <f t="shared" si="27"/>
        <v>0</v>
      </c>
      <c r="N161" s="48">
        <f>N25+N45</f>
        <v>0</v>
      </c>
      <c r="O161" s="48">
        <f>O25+O45</f>
        <v>0</v>
      </c>
      <c r="P161" s="48">
        <f>P25+P45</f>
        <v>0</v>
      </c>
      <c r="Q161" s="48">
        <f>Q25+Q45</f>
        <v>0</v>
      </c>
      <c r="R161" s="48">
        <f>R25+R45</f>
        <v>0</v>
      </c>
      <c r="S161" s="45">
        <f>SUM(E161:J161)</f>
        <v>0</v>
      </c>
    </row>
    <row r="162" spans="2:19" ht="4.5" customHeight="1">
      <c r="D162" s="2"/>
      <c r="E162" s="44"/>
      <c r="F162" s="44"/>
      <c r="G162" s="44"/>
      <c r="H162" s="44"/>
      <c r="I162" s="44"/>
      <c r="J162" s="49"/>
      <c r="K162" s="44"/>
      <c r="L162" s="44"/>
      <c r="M162" s="44"/>
      <c r="N162" s="44"/>
      <c r="O162" s="44"/>
      <c r="P162" s="44"/>
      <c r="Q162" s="44"/>
      <c r="R162" s="44"/>
      <c r="S162" s="44"/>
    </row>
    <row r="163" spans="2:19">
      <c r="B163" s="20" t="s">
        <v>70</v>
      </c>
      <c r="C163" s="19"/>
      <c r="D163" s="9" t="s">
        <v>2</v>
      </c>
      <c r="E163" s="48">
        <f t="shared" ref="E163:M163" si="28">E27+E47</f>
        <v>0</v>
      </c>
      <c r="F163" s="48">
        <f t="shared" si="28"/>
        <v>0</v>
      </c>
      <c r="G163" s="48">
        <f t="shared" si="28"/>
        <v>0</v>
      </c>
      <c r="H163" s="48">
        <f t="shared" si="28"/>
        <v>0</v>
      </c>
      <c r="I163" s="48">
        <f t="shared" si="28"/>
        <v>0</v>
      </c>
      <c r="J163" s="51">
        <f t="shared" si="28"/>
        <v>0</v>
      </c>
      <c r="K163" s="48">
        <f t="shared" si="28"/>
        <v>0</v>
      </c>
      <c r="L163" s="48">
        <f t="shared" si="28"/>
        <v>0</v>
      </c>
      <c r="M163" s="48">
        <f t="shared" si="28"/>
        <v>0</v>
      </c>
      <c r="N163" s="48">
        <f>N27+N47</f>
        <v>0</v>
      </c>
      <c r="O163" s="48">
        <f>O27+O47</f>
        <v>0</v>
      </c>
      <c r="P163" s="48">
        <f>P27+P47</f>
        <v>0</v>
      </c>
      <c r="Q163" s="48">
        <f>Q27+Q47</f>
        <v>0</v>
      </c>
      <c r="R163" s="48">
        <f>R27+R47</f>
        <v>0</v>
      </c>
      <c r="S163" s="45">
        <f>SUM(E163:J163)</f>
        <v>0</v>
      </c>
    </row>
    <row r="164" spans="2:19" ht="4.5" customHeight="1"/>
  </sheetData>
  <mergeCells count="1">
    <mergeCell ref="E6:F6"/>
  </mergeCells>
  <conditionalFormatting sqref="B3:B5">
    <cfRule type="expression" dxfId="185" priority="574">
      <formula>OR($B$5="",$B$5="Project X")</formula>
    </cfRule>
  </conditionalFormatting>
  <conditionalFormatting sqref="D130:D132 J45:R45 J41:R41 E161 E151 E157 E159 E153 E155 E163 E31:G31 E71:G71 E75:G75 E79:G79 E81:G81 E83:G83 E85:G85 E43:G43 E51:G51 E61:G61 E63:G63 E65:G65 E47:G47 E67:G67 E87:G87 E41:H41 E45:H45 E27:G27 E11:I11 E15:I15 E17:I17 E19:I19 E21:I21 E23:I23 E25:I25 E13:I13">
    <cfRule type="expression" dxfId="184" priority="546">
      <formula>D11=""</formula>
    </cfRule>
  </conditionalFormatting>
  <conditionalFormatting sqref="B1:C1">
    <cfRule type="expression" dxfId="183" priority="545">
      <formula>OR($B$5="",$B$5="Project X")</formula>
    </cfRule>
  </conditionalFormatting>
  <conditionalFormatting sqref="K161:R161 G161:I161">
    <cfRule type="expression" dxfId="182" priority="543">
      <formula>G161=""</formula>
    </cfRule>
  </conditionalFormatting>
  <conditionalFormatting sqref="K151:R151 G151:I151">
    <cfRule type="expression" dxfId="181" priority="542">
      <formula>G151=""</formula>
    </cfRule>
  </conditionalFormatting>
  <conditionalFormatting sqref="K157:R157 G157:I157">
    <cfRule type="expression" dxfId="180" priority="541">
      <formula>G157=""</formula>
    </cfRule>
  </conditionalFormatting>
  <conditionalFormatting sqref="K159:R159 G159:I159">
    <cfRule type="expression" dxfId="179" priority="540">
      <formula>G159=""</formula>
    </cfRule>
  </conditionalFormatting>
  <conditionalFormatting sqref="K153:R153 G153:I153">
    <cfRule type="expression" dxfId="178" priority="539">
      <formula>G153=""</formula>
    </cfRule>
  </conditionalFormatting>
  <conditionalFormatting sqref="K155:R155 G155:I155">
    <cfRule type="expression" dxfId="177" priority="537">
      <formula>G155=""</formula>
    </cfRule>
  </conditionalFormatting>
  <conditionalFormatting sqref="K163:R163 G163:I163">
    <cfRule type="expression" dxfId="176" priority="536">
      <formula>G163=""</formula>
    </cfRule>
  </conditionalFormatting>
  <conditionalFormatting sqref="L11:R11">
    <cfRule type="expression" dxfId="175" priority="443">
      <formula>L11=""</formula>
    </cfRule>
  </conditionalFormatting>
  <conditionalFormatting sqref="L31:R31">
    <cfRule type="expression" dxfId="174" priority="421">
      <formula>L31=""</formula>
    </cfRule>
  </conditionalFormatting>
  <conditionalFormatting sqref="L43:R43">
    <cfRule type="expression" dxfId="173" priority="415">
      <formula>L43=""</formula>
    </cfRule>
  </conditionalFormatting>
  <conditionalFormatting sqref="M13:R13">
    <cfRule type="expression" dxfId="172" priority="387">
      <formula>M13=""</formula>
    </cfRule>
  </conditionalFormatting>
  <conditionalFormatting sqref="M15:R15">
    <cfRule type="expression" dxfId="171" priority="384">
      <formula>M15=""</formula>
    </cfRule>
  </conditionalFormatting>
  <conditionalFormatting sqref="L17:R17">
    <cfRule type="expression" dxfId="170" priority="381">
      <formula>L17=""</formula>
    </cfRule>
  </conditionalFormatting>
  <conditionalFormatting sqref="L19:R19">
    <cfRule type="expression" dxfId="169" priority="378">
      <formula>L19=""</formula>
    </cfRule>
  </conditionalFormatting>
  <conditionalFormatting sqref="M21:R21">
    <cfRule type="expression" dxfId="168" priority="375">
      <formula>M21=""</formula>
    </cfRule>
  </conditionalFormatting>
  <conditionalFormatting sqref="M23:R23">
    <cfRule type="expression" dxfId="167" priority="372">
      <formula>M23=""</formula>
    </cfRule>
  </conditionalFormatting>
  <conditionalFormatting sqref="M25:R25">
    <cfRule type="expression" dxfId="166" priority="369">
      <formula>M25=""</formula>
    </cfRule>
  </conditionalFormatting>
  <conditionalFormatting sqref="L71:R71">
    <cfRule type="expression" dxfId="165" priority="366">
      <formula>L71=""</formula>
    </cfRule>
  </conditionalFormatting>
  <conditionalFormatting sqref="L73:R73">
    <cfRule type="expression" dxfId="164" priority="365">
      <formula>L73=""</formula>
    </cfRule>
  </conditionalFormatting>
  <conditionalFormatting sqref="O75:R75">
    <cfRule type="expression" dxfId="163" priority="364">
      <formula>O75=""</formula>
    </cfRule>
  </conditionalFormatting>
  <conditionalFormatting sqref="L77:R77 G77">
    <cfRule type="expression" dxfId="162" priority="363">
      <formula>G77=""</formula>
    </cfRule>
  </conditionalFormatting>
  <conditionalFormatting sqref="L83:R83">
    <cfRule type="expression" dxfId="161" priority="360">
      <formula>L83=""</formula>
    </cfRule>
  </conditionalFormatting>
  <conditionalFormatting sqref="O35:R35">
    <cfRule type="expression" dxfId="160" priority="438">
      <formula>O35=""</formula>
    </cfRule>
  </conditionalFormatting>
  <conditionalFormatting sqref="M33:R33">
    <cfRule type="expression" dxfId="159" priority="420">
      <formula>M33=""</formula>
    </cfRule>
  </conditionalFormatting>
  <conditionalFormatting sqref="M37:R37">
    <cfRule type="expression" dxfId="158" priority="418">
      <formula>M37=""</formula>
    </cfRule>
  </conditionalFormatting>
  <conditionalFormatting sqref="H71">
    <cfRule type="expression" dxfId="157" priority="294">
      <formula>H71=""</formula>
    </cfRule>
  </conditionalFormatting>
  <conditionalFormatting sqref="H75">
    <cfRule type="expression" dxfId="156" priority="292">
      <formula>H75=""</formula>
    </cfRule>
  </conditionalFormatting>
  <conditionalFormatting sqref="H77">
    <cfRule type="expression" dxfId="155" priority="291">
      <formula>H77=""</formula>
    </cfRule>
  </conditionalFormatting>
  <conditionalFormatting sqref="H79">
    <cfRule type="expression" dxfId="154" priority="290">
      <formula>H79=""</formula>
    </cfRule>
  </conditionalFormatting>
  <conditionalFormatting sqref="H81">
    <cfRule type="expression" dxfId="153" priority="289">
      <formula>H81=""</formula>
    </cfRule>
  </conditionalFormatting>
  <conditionalFormatting sqref="H83">
    <cfRule type="expression" dxfId="152" priority="288">
      <formula>H83=""</formula>
    </cfRule>
  </conditionalFormatting>
  <conditionalFormatting sqref="H85">
    <cfRule type="expression" dxfId="151" priority="287">
      <formula>H85=""</formula>
    </cfRule>
  </conditionalFormatting>
  <conditionalFormatting sqref="L37 G37">
    <cfRule type="expression" dxfId="150" priority="282">
      <formula>G37=""</formula>
    </cfRule>
  </conditionalFormatting>
  <conditionalFormatting sqref="L33">
    <cfRule type="expression" dxfId="149" priority="278">
      <formula>L33=""</formula>
    </cfRule>
  </conditionalFormatting>
  <conditionalFormatting sqref="L25">
    <cfRule type="expression" dxfId="148" priority="274">
      <formula>L25=""</formula>
    </cfRule>
  </conditionalFormatting>
  <conditionalFormatting sqref="L21">
    <cfRule type="expression" dxfId="147" priority="270">
      <formula>L21=""</formula>
    </cfRule>
  </conditionalFormatting>
  <conditionalFormatting sqref="L23">
    <cfRule type="expression" dxfId="146" priority="266">
      <formula>L23=""</formula>
    </cfRule>
  </conditionalFormatting>
  <conditionalFormatting sqref="L15">
    <cfRule type="expression" dxfId="145" priority="262">
      <formula>L15=""</formula>
    </cfRule>
  </conditionalFormatting>
  <conditionalFormatting sqref="L13">
    <cfRule type="expression" dxfId="144" priority="258">
      <formula>L13=""</formula>
    </cfRule>
  </conditionalFormatting>
  <conditionalFormatting sqref="H31">
    <cfRule type="expression" dxfId="143" priority="253">
      <formula>H31=""</formula>
    </cfRule>
  </conditionalFormatting>
  <conditionalFormatting sqref="H43">
    <cfRule type="expression" dxfId="142" priority="251">
      <formula>H43=""</formula>
    </cfRule>
  </conditionalFormatting>
  <conditionalFormatting sqref="H37">
    <cfRule type="expression" dxfId="141" priority="245">
      <formula>H37=""</formula>
    </cfRule>
  </conditionalFormatting>
  <conditionalFormatting sqref="E33:G33">
    <cfRule type="expression" dxfId="140" priority="234">
      <formula>E33=""</formula>
    </cfRule>
  </conditionalFormatting>
  <conditionalFormatting sqref="H33">
    <cfRule type="expression" dxfId="139" priority="233">
      <formula>H33=""</formula>
    </cfRule>
  </conditionalFormatting>
  <conditionalFormatting sqref="E35:H35 J35:N35">
    <cfRule type="expression" dxfId="138" priority="232">
      <formula>E35=""</formula>
    </cfRule>
  </conditionalFormatting>
  <conditionalFormatting sqref="E39:H39 J39:R39">
    <cfRule type="expression" dxfId="137" priority="230">
      <formula>E39=""</formula>
    </cfRule>
  </conditionalFormatting>
  <conditionalFormatting sqref="E37:F37">
    <cfRule type="expression" dxfId="136" priority="227">
      <formula>E37=""</formula>
    </cfRule>
  </conditionalFormatting>
  <conditionalFormatting sqref="E73:G73">
    <cfRule type="expression" dxfId="135" priority="225">
      <formula>E73=""</formula>
    </cfRule>
  </conditionalFormatting>
  <conditionalFormatting sqref="H73">
    <cfRule type="expression" dxfId="134" priority="224">
      <formula>H73=""</formula>
    </cfRule>
  </conditionalFormatting>
  <conditionalFormatting sqref="E77:F77">
    <cfRule type="expression" dxfId="133" priority="223">
      <formula>E77=""</formula>
    </cfRule>
  </conditionalFormatting>
  <conditionalFormatting sqref="J161">
    <cfRule type="expression" dxfId="132" priority="222">
      <formula>J161=""</formula>
    </cfRule>
  </conditionalFormatting>
  <conditionalFormatting sqref="J151">
    <cfRule type="expression" dxfId="131" priority="221">
      <formula>J151=""</formula>
    </cfRule>
  </conditionalFormatting>
  <conditionalFormatting sqref="J157">
    <cfRule type="expression" dxfId="130" priority="220">
      <formula>J157=""</formula>
    </cfRule>
  </conditionalFormatting>
  <conditionalFormatting sqref="J159">
    <cfRule type="expression" dxfId="129" priority="219">
      <formula>J159=""</formula>
    </cfRule>
  </conditionalFormatting>
  <conditionalFormatting sqref="J153">
    <cfRule type="expression" dxfId="128" priority="218">
      <formula>J153=""</formula>
    </cfRule>
  </conditionalFormatting>
  <conditionalFormatting sqref="J155">
    <cfRule type="expression" dxfId="127" priority="217">
      <formula>J155=""</formula>
    </cfRule>
  </conditionalFormatting>
  <conditionalFormatting sqref="J163">
    <cfRule type="expression" dxfId="126" priority="216">
      <formula>J163=""</formula>
    </cfRule>
  </conditionalFormatting>
  <conditionalFormatting sqref="F161">
    <cfRule type="expression" dxfId="125" priority="215">
      <formula>F161=""</formula>
    </cfRule>
  </conditionalFormatting>
  <conditionalFormatting sqref="F151">
    <cfRule type="expression" dxfId="124" priority="214">
      <formula>F151=""</formula>
    </cfRule>
  </conditionalFormatting>
  <conditionalFormatting sqref="F157">
    <cfRule type="expression" dxfId="123" priority="213">
      <formula>F157=""</formula>
    </cfRule>
  </conditionalFormatting>
  <conditionalFormatting sqref="F159">
    <cfRule type="expression" dxfId="122" priority="212">
      <formula>F159=""</formula>
    </cfRule>
  </conditionalFormatting>
  <conditionalFormatting sqref="F153">
    <cfRule type="expression" dxfId="121" priority="211">
      <formula>F153=""</formula>
    </cfRule>
  </conditionalFormatting>
  <conditionalFormatting sqref="F155">
    <cfRule type="expression" dxfId="120" priority="210">
      <formula>F155=""</formula>
    </cfRule>
  </conditionalFormatting>
  <conditionalFormatting sqref="F163">
    <cfRule type="expression" dxfId="119" priority="209">
      <formula>F163=""</formula>
    </cfRule>
  </conditionalFormatting>
  <conditionalFormatting sqref="J11">
    <cfRule type="expression" dxfId="118" priority="184">
      <formula>J11=""</formula>
    </cfRule>
  </conditionalFormatting>
  <conditionalFormatting sqref="J31">
    <cfRule type="expression" dxfId="117" priority="181">
      <formula>J31=""</formula>
    </cfRule>
  </conditionalFormatting>
  <conditionalFormatting sqref="J43">
    <cfRule type="expression" dxfId="116" priority="179">
      <formula>J43=""</formula>
    </cfRule>
  </conditionalFormatting>
  <conditionalFormatting sqref="J17">
    <cfRule type="expression" dxfId="115" priority="178">
      <formula>J17=""</formula>
    </cfRule>
  </conditionalFormatting>
  <conditionalFormatting sqref="J19">
    <cfRule type="expression" dxfId="114" priority="177">
      <formula>J19=""</formula>
    </cfRule>
  </conditionalFormatting>
  <conditionalFormatting sqref="J71">
    <cfRule type="expression" dxfId="113" priority="176">
      <formula>J71=""</formula>
    </cfRule>
  </conditionalFormatting>
  <conditionalFormatting sqref="J73">
    <cfRule type="expression" dxfId="112" priority="175">
      <formula>J73=""</formula>
    </cfRule>
  </conditionalFormatting>
  <conditionalFormatting sqref="J77">
    <cfRule type="expression" dxfId="111" priority="173">
      <formula>J77=""</formula>
    </cfRule>
  </conditionalFormatting>
  <conditionalFormatting sqref="J79:R79">
    <cfRule type="expression" dxfId="110" priority="172">
      <formula>J79=""</formula>
    </cfRule>
  </conditionalFormatting>
  <conditionalFormatting sqref="J83">
    <cfRule type="expression" dxfId="109" priority="170">
      <formula>J83=""</formula>
    </cfRule>
  </conditionalFormatting>
  <conditionalFormatting sqref="J37">
    <cfRule type="expression" dxfId="108" priority="167">
      <formula>J37=""</formula>
    </cfRule>
  </conditionalFormatting>
  <conditionalFormatting sqref="J33">
    <cfRule type="expression" dxfId="107" priority="166">
      <formula>J33=""</formula>
    </cfRule>
  </conditionalFormatting>
  <conditionalFormatting sqref="J25">
    <cfRule type="expression" dxfId="106" priority="165">
      <formula>J25=""</formula>
    </cfRule>
  </conditionalFormatting>
  <conditionalFormatting sqref="J21">
    <cfRule type="expression" dxfId="105" priority="164">
      <formula>J21=""</formula>
    </cfRule>
  </conditionalFormatting>
  <conditionalFormatting sqref="J23">
    <cfRule type="expression" dxfId="104" priority="163">
      <formula>J23=""</formula>
    </cfRule>
  </conditionalFormatting>
  <conditionalFormatting sqref="J15">
    <cfRule type="expression" dxfId="103" priority="162">
      <formula>J15=""</formula>
    </cfRule>
  </conditionalFormatting>
  <conditionalFormatting sqref="J13">
    <cfRule type="expression" dxfId="102" priority="161">
      <formula>J13=""</formula>
    </cfRule>
  </conditionalFormatting>
  <conditionalFormatting sqref="K11">
    <cfRule type="expression" dxfId="101" priority="160">
      <formula>K11=""</formula>
    </cfRule>
  </conditionalFormatting>
  <conditionalFormatting sqref="K31">
    <cfRule type="expression" dxfId="100" priority="157">
      <formula>K31=""</formula>
    </cfRule>
  </conditionalFormatting>
  <conditionalFormatting sqref="K43">
    <cfRule type="expression" dxfId="99" priority="155">
      <formula>K43=""</formula>
    </cfRule>
  </conditionalFormatting>
  <conditionalFormatting sqref="K17">
    <cfRule type="expression" dxfId="98" priority="154">
      <formula>K17=""</formula>
    </cfRule>
  </conditionalFormatting>
  <conditionalFormatting sqref="K19">
    <cfRule type="expression" dxfId="97" priority="153">
      <formula>K19=""</formula>
    </cfRule>
  </conditionalFormatting>
  <conditionalFormatting sqref="K71">
    <cfRule type="expression" dxfId="96" priority="152">
      <formula>K71=""</formula>
    </cfRule>
  </conditionalFormatting>
  <conditionalFormatting sqref="K73">
    <cfRule type="expression" dxfId="95" priority="151">
      <formula>K73=""</formula>
    </cfRule>
  </conditionalFormatting>
  <conditionalFormatting sqref="K77">
    <cfRule type="expression" dxfId="94" priority="149">
      <formula>K77=""</formula>
    </cfRule>
  </conditionalFormatting>
  <conditionalFormatting sqref="K83">
    <cfRule type="expression" dxfId="93" priority="146">
      <formula>K83=""</formula>
    </cfRule>
  </conditionalFormatting>
  <conditionalFormatting sqref="K37">
    <cfRule type="expression" dxfId="92" priority="143">
      <formula>K37=""</formula>
    </cfRule>
  </conditionalFormatting>
  <conditionalFormatting sqref="K33">
    <cfRule type="expression" dxfId="91" priority="142">
      <formula>K33=""</formula>
    </cfRule>
  </conditionalFormatting>
  <conditionalFormatting sqref="K25">
    <cfRule type="expression" dxfId="90" priority="141">
      <formula>K25=""</formula>
    </cfRule>
  </conditionalFormatting>
  <conditionalFormatting sqref="K21">
    <cfRule type="expression" dxfId="89" priority="140">
      <formula>K21=""</formula>
    </cfRule>
  </conditionalFormatting>
  <conditionalFormatting sqref="K23">
    <cfRule type="expression" dxfId="88" priority="139">
      <formula>K23=""</formula>
    </cfRule>
  </conditionalFormatting>
  <conditionalFormatting sqref="K15">
    <cfRule type="expression" dxfId="87" priority="138">
      <formula>K15=""</formula>
    </cfRule>
  </conditionalFormatting>
  <conditionalFormatting sqref="K13">
    <cfRule type="expression" dxfId="86" priority="137">
      <formula>K13=""</formula>
    </cfRule>
  </conditionalFormatting>
  <conditionalFormatting sqref="B6">
    <cfRule type="expression" dxfId="85" priority="112">
      <formula>OR($B$5="",$B$5="Project X")</formula>
    </cfRule>
  </conditionalFormatting>
  <conditionalFormatting sqref="L59:R59">
    <cfRule type="expression" dxfId="84" priority="110">
      <formula>L59=""</formula>
    </cfRule>
  </conditionalFormatting>
  <conditionalFormatting sqref="L51:R51">
    <cfRule type="expression" dxfId="83" priority="109">
      <formula>L51=""</formula>
    </cfRule>
  </conditionalFormatting>
  <conditionalFormatting sqref="L61:R61 O55:R55">
    <cfRule type="expression" dxfId="82" priority="108">
      <formula>L55=""</formula>
    </cfRule>
  </conditionalFormatting>
  <conditionalFormatting sqref="L63:R63">
    <cfRule type="expression" dxfId="81" priority="107">
      <formula>L63=""</formula>
    </cfRule>
  </conditionalFormatting>
  <conditionalFormatting sqref="M65:R65">
    <cfRule type="expression" dxfId="80" priority="106">
      <formula>M65=""</formula>
    </cfRule>
  </conditionalFormatting>
  <conditionalFormatting sqref="M53:R53">
    <cfRule type="expression" dxfId="79" priority="105">
      <formula>M53=""</formula>
    </cfRule>
  </conditionalFormatting>
  <conditionalFormatting sqref="M57:R57">
    <cfRule type="expression" dxfId="78" priority="104">
      <formula>M57=""</formula>
    </cfRule>
  </conditionalFormatting>
  <conditionalFormatting sqref="L65">
    <cfRule type="expression" dxfId="77" priority="100">
      <formula>L65=""</formula>
    </cfRule>
  </conditionalFormatting>
  <conditionalFormatting sqref="L57 G57">
    <cfRule type="expression" dxfId="76" priority="99">
      <formula>G57=""</formula>
    </cfRule>
  </conditionalFormatting>
  <conditionalFormatting sqref="L53">
    <cfRule type="expression" dxfId="75" priority="98">
      <formula>L53=""</formula>
    </cfRule>
  </conditionalFormatting>
  <conditionalFormatting sqref="H51">
    <cfRule type="expression" dxfId="74" priority="97">
      <formula>H51=""</formula>
    </cfRule>
  </conditionalFormatting>
  <conditionalFormatting sqref="H63">
    <cfRule type="expression" dxfId="73" priority="96">
      <formula>H63=""</formula>
    </cfRule>
  </conditionalFormatting>
  <conditionalFormatting sqref="H65">
    <cfRule type="expression" dxfId="72" priority="95">
      <formula>H65=""</formula>
    </cfRule>
  </conditionalFormatting>
  <conditionalFormatting sqref="H57">
    <cfRule type="expression" dxfId="71" priority="94">
      <formula>H57=""</formula>
    </cfRule>
  </conditionalFormatting>
  <conditionalFormatting sqref="E53:G53">
    <cfRule type="expression" dxfId="70" priority="93">
      <formula>E53=""</formula>
    </cfRule>
  </conditionalFormatting>
  <conditionalFormatting sqref="H53">
    <cfRule type="expression" dxfId="69" priority="92">
      <formula>H53=""</formula>
    </cfRule>
  </conditionalFormatting>
  <conditionalFormatting sqref="E55:G55">
    <cfRule type="expression" dxfId="68" priority="91">
      <formula>E55=""</formula>
    </cfRule>
  </conditionalFormatting>
  <conditionalFormatting sqref="E59:G59">
    <cfRule type="expression" dxfId="67" priority="89">
      <formula>E59=""</formula>
    </cfRule>
  </conditionalFormatting>
  <conditionalFormatting sqref="H59">
    <cfRule type="expression" dxfId="66" priority="88">
      <formula>H59=""</formula>
    </cfRule>
  </conditionalFormatting>
  <conditionalFormatting sqref="H61">
    <cfRule type="expression" dxfId="65" priority="87">
      <formula>H61=""</formula>
    </cfRule>
  </conditionalFormatting>
  <conditionalFormatting sqref="E57:F57">
    <cfRule type="expression" dxfId="64" priority="86">
      <formula>E57=""</formula>
    </cfRule>
  </conditionalFormatting>
  <conditionalFormatting sqref="J59">
    <cfRule type="expression" dxfId="63" priority="85">
      <formula>J59=""</formula>
    </cfRule>
  </conditionalFormatting>
  <conditionalFormatting sqref="J51">
    <cfRule type="expression" dxfId="62" priority="84">
      <formula>J51=""</formula>
    </cfRule>
  </conditionalFormatting>
  <conditionalFormatting sqref="J61">
    <cfRule type="expression" dxfId="61" priority="83">
      <formula>J61=""</formula>
    </cfRule>
  </conditionalFormatting>
  <conditionalFormatting sqref="J63">
    <cfRule type="expression" dxfId="60" priority="82">
      <formula>J63=""</formula>
    </cfRule>
  </conditionalFormatting>
  <conditionalFormatting sqref="J65">
    <cfRule type="expression" dxfId="59" priority="80">
      <formula>J65=""</formula>
    </cfRule>
  </conditionalFormatting>
  <conditionalFormatting sqref="J57">
    <cfRule type="expression" dxfId="58" priority="79">
      <formula>J57=""</formula>
    </cfRule>
  </conditionalFormatting>
  <conditionalFormatting sqref="J53">
    <cfRule type="expression" dxfId="57" priority="78">
      <formula>J53=""</formula>
    </cfRule>
  </conditionalFormatting>
  <conditionalFormatting sqref="K59">
    <cfRule type="expression" dxfId="56" priority="77">
      <formula>K59=""</formula>
    </cfRule>
  </conditionalFormatting>
  <conditionalFormatting sqref="K51">
    <cfRule type="expression" dxfId="55" priority="76">
      <formula>K51=""</formula>
    </cfRule>
  </conditionalFormatting>
  <conditionalFormatting sqref="K61">
    <cfRule type="expression" dxfId="54" priority="75">
      <formula>K61=""</formula>
    </cfRule>
  </conditionalFormatting>
  <conditionalFormatting sqref="K63">
    <cfRule type="expression" dxfId="53" priority="74">
      <formula>K63=""</formula>
    </cfRule>
  </conditionalFormatting>
  <conditionalFormatting sqref="K65">
    <cfRule type="expression" dxfId="52" priority="72">
      <formula>K65=""</formula>
    </cfRule>
  </conditionalFormatting>
  <conditionalFormatting sqref="K57">
    <cfRule type="expression" dxfId="51" priority="71">
      <formula>K57=""</formula>
    </cfRule>
  </conditionalFormatting>
  <conditionalFormatting sqref="K53">
    <cfRule type="expression" dxfId="50" priority="70">
      <formula>K53=""</formula>
    </cfRule>
  </conditionalFormatting>
  <conditionalFormatting sqref="M27:R27">
    <cfRule type="expression" dxfId="49" priority="61">
      <formula>M27=""</formula>
    </cfRule>
  </conditionalFormatting>
  <conditionalFormatting sqref="L27">
    <cfRule type="expression" dxfId="48" priority="60">
      <formula>L27=""</formula>
    </cfRule>
  </conditionalFormatting>
  <conditionalFormatting sqref="J27">
    <cfRule type="expression" dxfId="47" priority="58">
      <formula>J27=""</formula>
    </cfRule>
  </conditionalFormatting>
  <conditionalFormatting sqref="K27">
    <cfRule type="expression" dxfId="46" priority="57">
      <formula>K27=""</formula>
    </cfRule>
  </conditionalFormatting>
  <conditionalFormatting sqref="M47:R47">
    <cfRule type="expression" dxfId="45" priority="55">
      <formula>M47=""</formula>
    </cfRule>
  </conditionalFormatting>
  <conditionalFormatting sqref="L47">
    <cfRule type="expression" dxfId="44" priority="54">
      <formula>L47=""</formula>
    </cfRule>
  </conditionalFormatting>
  <conditionalFormatting sqref="H47">
    <cfRule type="expression" dxfId="43" priority="53">
      <formula>H47=""</formula>
    </cfRule>
  </conditionalFormatting>
  <conditionalFormatting sqref="J47">
    <cfRule type="expression" dxfId="42" priority="52">
      <formula>J47=""</formula>
    </cfRule>
  </conditionalFormatting>
  <conditionalFormatting sqref="K47">
    <cfRule type="expression" dxfId="41" priority="51">
      <formula>K47=""</formula>
    </cfRule>
  </conditionalFormatting>
  <conditionalFormatting sqref="M67:R67">
    <cfRule type="expression" dxfId="40" priority="49">
      <formula>M67=""</formula>
    </cfRule>
  </conditionalFormatting>
  <conditionalFormatting sqref="L67">
    <cfRule type="expression" dxfId="39" priority="48">
      <formula>L67=""</formula>
    </cfRule>
  </conditionalFormatting>
  <conditionalFormatting sqref="H67">
    <cfRule type="expression" dxfId="38" priority="47">
      <formula>H67=""</formula>
    </cfRule>
  </conditionalFormatting>
  <conditionalFormatting sqref="J67">
    <cfRule type="expression" dxfId="37" priority="46">
      <formula>J67=""</formula>
    </cfRule>
  </conditionalFormatting>
  <conditionalFormatting sqref="K67">
    <cfRule type="expression" dxfId="36" priority="45">
      <formula>K67=""</formula>
    </cfRule>
  </conditionalFormatting>
  <conditionalFormatting sqref="M87:R87">
    <cfRule type="expression" dxfId="35" priority="43">
      <formula>M87=""</formula>
    </cfRule>
  </conditionalFormatting>
  <conditionalFormatting sqref="L87">
    <cfRule type="expression" dxfId="34" priority="42">
      <formula>L87=""</formula>
    </cfRule>
  </conditionalFormatting>
  <conditionalFormatting sqref="H87">
    <cfRule type="expression" dxfId="33" priority="41">
      <formula>H87=""</formula>
    </cfRule>
  </conditionalFormatting>
  <conditionalFormatting sqref="J87">
    <cfRule type="expression" dxfId="32" priority="40">
      <formula>J87=""</formula>
    </cfRule>
  </conditionalFormatting>
  <conditionalFormatting sqref="K87">
    <cfRule type="expression" dxfId="31" priority="39">
      <formula>K87=""</formula>
    </cfRule>
  </conditionalFormatting>
  <conditionalFormatting sqref="I41 I45">
    <cfRule type="expression" dxfId="30" priority="37">
      <formula>I41=""</formula>
    </cfRule>
  </conditionalFormatting>
  <conditionalFormatting sqref="I31">
    <cfRule type="expression" dxfId="29" priority="36">
      <formula>I31=""</formula>
    </cfRule>
  </conditionalFormatting>
  <conditionalFormatting sqref="I43">
    <cfRule type="expression" dxfId="28" priority="35">
      <formula>I43=""</formula>
    </cfRule>
  </conditionalFormatting>
  <conditionalFormatting sqref="I37">
    <cfRule type="expression" dxfId="27" priority="34">
      <formula>I37=""</formula>
    </cfRule>
  </conditionalFormatting>
  <conditionalFormatting sqref="I33">
    <cfRule type="expression" dxfId="26" priority="33">
      <formula>I33=""</formula>
    </cfRule>
  </conditionalFormatting>
  <conditionalFormatting sqref="I35">
    <cfRule type="expression" dxfId="25" priority="32">
      <formula>I35=""</formula>
    </cfRule>
  </conditionalFormatting>
  <conditionalFormatting sqref="I39">
    <cfRule type="expression" dxfId="24" priority="31">
      <formula>I39=""</formula>
    </cfRule>
  </conditionalFormatting>
  <conditionalFormatting sqref="I47">
    <cfRule type="expression" dxfId="23" priority="28">
      <formula>I47=""</formula>
    </cfRule>
  </conditionalFormatting>
  <conditionalFormatting sqref="I71">
    <cfRule type="expression" dxfId="22" priority="27">
      <formula>I71=""</formula>
    </cfRule>
  </conditionalFormatting>
  <conditionalFormatting sqref="I75">
    <cfRule type="expression" dxfId="21" priority="26">
      <formula>I75=""</formula>
    </cfRule>
  </conditionalFormatting>
  <conditionalFormatting sqref="I77">
    <cfRule type="expression" dxfId="20" priority="25">
      <formula>I77=""</formula>
    </cfRule>
  </conditionalFormatting>
  <conditionalFormatting sqref="I79">
    <cfRule type="expression" dxfId="19" priority="24">
      <formula>I79=""</formula>
    </cfRule>
  </conditionalFormatting>
  <conditionalFormatting sqref="I81">
    <cfRule type="expression" dxfId="18" priority="23">
      <formula>I81=""</formula>
    </cfRule>
  </conditionalFormatting>
  <conditionalFormatting sqref="I83">
    <cfRule type="expression" dxfId="17" priority="22">
      <formula>I83=""</formula>
    </cfRule>
  </conditionalFormatting>
  <conditionalFormatting sqref="I85">
    <cfRule type="expression" dxfId="16" priority="21">
      <formula>I85=""</formula>
    </cfRule>
  </conditionalFormatting>
  <conditionalFormatting sqref="I73">
    <cfRule type="expression" dxfId="15" priority="20">
      <formula>I73=""</formula>
    </cfRule>
  </conditionalFormatting>
  <conditionalFormatting sqref="I51">
    <cfRule type="expression" dxfId="14" priority="19">
      <formula>I51=""</formula>
    </cfRule>
  </conditionalFormatting>
  <conditionalFormatting sqref="I63">
    <cfRule type="expression" dxfId="13" priority="18">
      <formula>I63=""</formula>
    </cfRule>
  </conditionalFormatting>
  <conditionalFormatting sqref="I65">
    <cfRule type="expression" dxfId="12" priority="17">
      <formula>I65=""</formula>
    </cfRule>
  </conditionalFormatting>
  <conditionalFormatting sqref="I57">
    <cfRule type="expression" dxfId="11" priority="16">
      <formula>I57=""</formula>
    </cfRule>
  </conditionalFormatting>
  <conditionalFormatting sqref="I53">
    <cfRule type="expression" dxfId="10" priority="15">
      <formula>I53=""</formula>
    </cfRule>
  </conditionalFormatting>
  <conditionalFormatting sqref="I59">
    <cfRule type="expression" dxfId="9" priority="13">
      <formula>I59=""</formula>
    </cfRule>
  </conditionalFormatting>
  <conditionalFormatting sqref="I61">
    <cfRule type="expression" dxfId="8" priority="12">
      <formula>I61=""</formula>
    </cfRule>
  </conditionalFormatting>
  <conditionalFormatting sqref="I67">
    <cfRule type="expression" dxfId="7" priority="11">
      <formula>I67=""</formula>
    </cfRule>
  </conditionalFormatting>
  <conditionalFormatting sqref="I87">
    <cfRule type="expression" dxfId="6" priority="10">
      <formula>I87=""</formula>
    </cfRule>
  </conditionalFormatting>
  <conditionalFormatting sqref="J81:R81">
    <cfRule type="expression" dxfId="5" priority="8">
      <formula>J81=""</formula>
    </cfRule>
  </conditionalFormatting>
  <conditionalFormatting sqref="J85:R85">
    <cfRule type="expression" dxfId="4" priority="7">
      <formula>J85=""</formula>
    </cfRule>
  </conditionalFormatting>
  <conditionalFormatting sqref="J75:N75">
    <cfRule type="expression" dxfId="3" priority="6">
      <formula>J75=""</formula>
    </cfRule>
  </conditionalFormatting>
  <conditionalFormatting sqref="H55:N55">
    <cfRule type="expression" dxfId="2" priority="5">
      <formula>H55=""</formula>
    </cfRule>
  </conditionalFormatting>
  <conditionalFormatting sqref="H27">
    <cfRule type="expression" dxfId="1" priority="2">
      <formula>H27=""</formula>
    </cfRule>
  </conditionalFormatting>
  <conditionalFormatting sqref="I27">
    <cfRule type="expression" dxfId="0" priority="1">
      <formula>I27=""</formula>
    </cfRule>
  </conditionalFormatting>
  <pageMargins left="0.25" right="0.25" top="0.75" bottom="0.75" header="0.3" footer="0.3"/>
  <pageSetup paperSize="8" scale="49" fitToWidth="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43f5528f2df4c1dae340e27d806560f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RECHERCHE ＆ DEVELOPPEMENT</TermName>
          <TermId xmlns="http://schemas.microsoft.com/office/infopath/2007/PartnerControls">924f5844-9e3a-4088-a087-7c397d175cb7</TermId>
        </TermInfo>
      </Terms>
    </p43f5528f2df4c1dae340e27d806560f>
    <Chercheur_x0020_désigné xmlns="4b6d4afa-d547-4d39-8f47-e64071ce3774">
      <UserInfo>
        <DisplayName/>
        <AccountId>35</AccountId>
        <AccountType/>
      </UserInfo>
    </Chercheur_x0020_désigné>
    <TaxCatchAll xmlns="4b6d4afa-d547-4d39-8f47-e64071ce3774">
      <Value>4</Value>
      <Value>20</Value>
      <Value>1</Value>
      <Value>21</Value>
      <Value>3</Value>
      <Value>2</Value>
      <Value>18</Value>
    </TaxCatchAll>
    <TaxKeywordTaxHTField xmlns="4b6d4afa-d547-4d39-8f47-e64071ce3774">
      <Terms xmlns="http://schemas.microsoft.com/office/infopath/2007/PartnerControls"/>
    </TaxKeywordTaxHTField>
    <g530a720d0d24ffeac8ff02a163dc1c8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BATTERIES</TermName>
          <TermId xmlns="http://schemas.microsoft.com/office/infopath/2007/PartnerControls">25ddffc2-48d5-4316-8ed5-d6b8998ba1f7</TermId>
        </TermInfo>
        <TermInfo xmlns="http://schemas.microsoft.com/office/infopath/2007/PartnerControls">
          <TermName xmlns="http://schemas.microsoft.com/office/infopath/2007/PartnerControls">Energie</TermName>
          <TermId xmlns="http://schemas.microsoft.com/office/infopath/2007/PartnerControls">f8dcb481-cbac-45e5-a086-c2a878a94472</TermId>
        </TermInfo>
        <TermInfo xmlns="http://schemas.microsoft.com/office/infopath/2007/PartnerControls">
          <TermName xmlns="http://schemas.microsoft.com/office/infopath/2007/PartnerControls">ENGIS</TermName>
          <TermId xmlns="http://schemas.microsoft.com/office/infopath/2007/PartnerControls">d485c270-b9ca-4ebd-98aa-3631df0739db</TermId>
        </TermInfo>
        <TermInfo xmlns="http://schemas.microsoft.com/office/infopath/2007/PartnerControls">
          <TermName xmlns="http://schemas.microsoft.com/office/infopath/2007/PartnerControls">Projets</TermName>
          <TermId xmlns="http://schemas.microsoft.com/office/infopath/2007/PartnerControls">55b953b6-07be-427d-8fb3-4e923c90f88d</TermId>
        </TermInfo>
      </Terms>
    </g530a720d0d24ffeac8ff02a163dc1c8>
    <gb7c874638b54d0589fc8cbc7090317f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TECHNOLOGY GROUP</TermName>
          <TermId xmlns="http://schemas.microsoft.com/office/infopath/2007/PartnerControls">ffdce535-607a-4b77-939f-5ff59d7c3fc3</TermId>
        </TermInfo>
      </Terms>
    </gb7c874638b54d0589fc8cbc7090317f>
    <Demandeur xmlns="4b6d4afa-d547-4d39-8f47-e64071ce3774">
      <UserInfo>
        <DisplayName/>
        <AccountId>38</AccountId>
        <AccountType/>
      </UserInfo>
    </Demandeur>
    <ID_x0020_Projet xmlns="4b6d4afa-d547-4d39-8f47-e64071ce3774">0579</ID_x0020_Projet>
    <j0f2979ba0e24f6aa063ef2618a720f4 xmlns="4b6d4afa-d547-4d39-8f47-e64071ce3774">
      <Terms xmlns="http://schemas.microsoft.com/office/infopath/2007/PartnerControls"/>
    </j0f2979ba0e24f6aa063ef2618a720f4>
    <n0173e4ff7774e87a8f4caf9e9883499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French</TermName>
          <TermId xmlns="http://schemas.microsoft.com/office/infopath/2007/PartnerControls">89fd20fc-24ad-4911-a0b5-6834841dac75</TermId>
        </TermInfo>
      </Terms>
    </n0173e4ff7774e87a8f4caf9e9883499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3997b027-48e8-4baa-8dac-bf0e01137c88" ContentTypeId="0x010100076BD486A52A834EB58271C677CCA839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 Prayon" ma:contentTypeID="0x010100076BD486A52A834EB58271C677CCA839000FDDEB3281E9CF4A937C142E8FB17484" ma:contentTypeVersion="8" ma:contentTypeDescription="" ma:contentTypeScope="" ma:versionID="cd83eb761e109f0c89d8beb5c33a530e">
  <xsd:schema xmlns:xsd="http://www.w3.org/2001/XMLSchema" xmlns:xs="http://www.w3.org/2001/XMLSchema" xmlns:p="http://schemas.microsoft.com/office/2006/metadata/properties" xmlns:ns2="4b6d4afa-d547-4d39-8f47-e64071ce3774" targetNamespace="http://schemas.microsoft.com/office/2006/metadata/properties" ma:root="true" ma:fieldsID="7aa0457286a5545f2b3065af0b1aea72" ns2:_="">
    <xsd:import namespace="4b6d4afa-d547-4d39-8f47-e64071ce3774"/>
    <xsd:element name="properties">
      <xsd:complexType>
        <xsd:sequence>
          <xsd:element name="documentManagement">
            <xsd:complexType>
              <xsd:all>
                <xsd:element ref="ns2:n0173e4ff7774e87a8f4caf9e9883499" minOccurs="0"/>
                <xsd:element ref="ns2:TaxCatchAll" minOccurs="0"/>
                <xsd:element ref="ns2:TaxCatchAllLabel" minOccurs="0"/>
                <xsd:element ref="ns2:gb7c874638b54d0589fc8cbc7090317f" minOccurs="0"/>
                <xsd:element ref="ns2:g530a720d0d24ffeac8ff02a163dc1c8" minOccurs="0"/>
                <xsd:element ref="ns2:p43f5528f2df4c1dae340e27d806560f" minOccurs="0"/>
                <xsd:element ref="ns2:TaxKeywordTaxHTField" minOccurs="0"/>
                <xsd:element ref="ns2:j0f2979ba0e24f6aa063ef2618a720f4" minOccurs="0"/>
                <xsd:element ref="ns2:Demandeur" minOccurs="0"/>
                <xsd:element ref="ns2:ID_x0020_Projet" minOccurs="0"/>
                <xsd:element ref="ns2:Chercheur_x0020_désigné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d4afa-d547-4d39-8f47-e64071ce3774" elementFormDefault="qualified">
    <xsd:import namespace="http://schemas.microsoft.com/office/2006/documentManagement/types"/>
    <xsd:import namespace="http://schemas.microsoft.com/office/infopath/2007/PartnerControls"/>
    <xsd:element name="n0173e4ff7774e87a8f4caf9e9883499" ma:index="8" nillable="true" ma:taxonomy="true" ma:internalName="n0173e4ff7774e87a8f4caf9e9883499" ma:taxonomyFieldName="Languages" ma:displayName="Languages" ma:readOnly="false" ma:default="" ma:fieldId="{70173e4f-f777-4e87-a8f4-caf9e9883499}" ma:taxonomyMulti="true" ma:sspId="3997b027-48e8-4baa-8dac-bf0e01137c88" ma:termSetId="60319e42-3de8-466f-8362-690dd878fb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0b067c61-2494-4768-904e-2e5d3b8b571a}" ma:internalName="TaxCatchAll" ma:showField="CatchAllData" ma:web="33b82c4f-04a4-465d-a9b6-fce0bf9b1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b067c61-2494-4768-904e-2e5d3b8b571a}" ma:internalName="TaxCatchAllLabel" ma:readOnly="true" ma:showField="CatchAllDataLabel" ma:web="33b82c4f-04a4-465d-a9b6-fce0bf9b1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7c874638b54d0589fc8cbc7090317f" ma:index="12" nillable="true" ma:taxonomy="true" ma:internalName="gb7c874638b54d0589fc8cbc7090317f" ma:taxonomyFieldName="Directions" ma:displayName="Directions" ma:readOnly="false" ma:default="" ma:fieldId="{0b7c8746-38b5-4d05-89fc-8cbc7090317f}" ma:sspId="3997b027-48e8-4baa-8dac-bf0e01137c88" ma:termSetId="cf86ccdd-7bc7-48d6-a68c-5cad6f897f7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530a720d0d24ffeac8ff02a163dc1c8" ma:index="14" nillable="true" ma:taxonomy="true" ma:internalName="g530a720d0d24ffeac8ff02a163dc1c8" ma:taxonomyFieldName="Themes" ma:displayName="Themes" ma:readOnly="false" ma:default="" ma:fieldId="{0530a720-d0d2-4ffe-ac8f-f02a163dc1c8}" ma:taxonomyMulti="true" ma:sspId="3997b027-48e8-4baa-8dac-bf0e01137c88" ma:termSetId="447377be-610c-4d0f-b571-01ec32dfdc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43f5528f2df4c1dae340e27d806560f" ma:index="16" nillable="true" ma:taxonomy="true" ma:internalName="p43f5528f2df4c1dae340e27d806560f" ma:taxonomyFieldName="Services" ma:displayName="Services" ma:readOnly="false" ma:default="" ma:fieldId="{943f5528-f2df-4c1d-ae34-0e27d806560f}" ma:sspId="3997b027-48e8-4baa-8dac-bf0e01137c88" ma:termSetId="cf86ccdd-7bc7-48d6-a68c-5cad6f897f7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8" nillable="true" ma:taxonomy="true" ma:internalName="TaxKeywordTaxHTField" ma:taxonomyFieldName="TaxKeyword" ma:displayName="Mots clés d’entreprise" ma:fieldId="{23f27201-bee3-471e-b2e7-b64fd8b7ca38}" ma:taxonomyMulti="true" ma:sspId="3997b027-48e8-4baa-8dac-bf0e01137c8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j0f2979ba0e24f6aa063ef2618a720f4" ma:index="20" nillable="true" ma:taxonomy="true" ma:internalName="j0f2979ba0e24f6aa063ef2618a720f4" ma:taxonomyFieldName="Site_x0020_Prayon" ma:displayName="Site Prayon" ma:default="" ma:fieldId="{30f2979b-a0e2-4f6a-a063-ef2618a720f4}" ma:sspId="3997b027-48e8-4baa-8dac-bf0e01137c88" ma:termSetId="8da3bc15-1b73-4932-8f64-ca648cf3ee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emandeur" ma:index="22" nillable="true" ma:displayName="Demandeur" ma:list="UserInfo" ma:SharePointGroup="0" ma:internalName="Demandeu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D_x0020_Projet" ma:index="23" nillable="true" ma:displayName="ID Projet" ma:indexed="true" ma:internalName="ID_x0020_Projet">
      <xsd:simpleType>
        <xsd:restriction base="dms:Text">
          <xsd:maxLength value="255"/>
        </xsd:restriction>
      </xsd:simpleType>
    </xsd:element>
    <xsd:element name="Chercheur_x0020_désigné" ma:index="24" nillable="true" ma:displayName="Chercheur désigné" ma:list="UserInfo" ma:SharePointGroup="0" ma:internalName="Chercheur_x0020_d_x00e9_sign_x00e9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89BC7B-2556-4895-888D-B7779E6CE47D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b6d4afa-d547-4d39-8f47-e64071ce3774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269D6A-54A5-47A7-91C0-B2CD2F01C7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387E8-A550-4BE4-8CEB-37B8B31831F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9BE5C67-FA86-4D7B-977E-C852A46E2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d4afa-d547-4d39-8f47-e64071ce3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Project without State aid</vt:lpstr>
      <vt:lpstr>Project with State aid</vt:lpstr>
    </vt:vector>
  </TitlesOfParts>
  <Company>european economics SAS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Funding Gap Questionnaire</dc:title>
  <dc:subject>IPCEI Hydrogen</dc:subject>
  <dc:creator>Marc ISABELLE</dc:creator>
  <cp:lastModifiedBy>Diomides Mavroyiannis</cp:lastModifiedBy>
  <cp:lastPrinted>2017-06-27T15:40:17Z</cp:lastPrinted>
  <dcterms:created xsi:type="dcterms:W3CDTF">2016-10-21T10:42:17Z</dcterms:created>
  <dcterms:modified xsi:type="dcterms:W3CDTF">2021-03-23T09:27:26Z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TaxKeyword">
    <vt:lpwstr/>
  </property>
  <property fmtid="{D5CDD505-2E9C-101B-9397-08002B2CF9AE}" pid="4" name="Themes">
    <vt:lpwstr>18;#BATTERIES|25ddffc2-48d5-4316-8ed5-d6b8998ba1f7;#20;#Energie|f8dcb481-cbac-45e5-a086-c2a878a94472;#21;#ENGIS|d485c270-b9ca-4ebd-98aa-3631df0739db;#1;#Projets|55b953b6-07be-427d-8fb3-4e923c90f88d</vt:lpwstr>
  </property>
  <property fmtid="{D5CDD505-2E9C-101B-9397-08002B2CF9AE}" pid="5" name="ContentTypeId">
    <vt:lpwstr>0x010100076BD486A52A834EB58271C677CCA839000FDDEB3281E9CF4A937C142E8FB17484</vt:lpwstr>
  </property>
  <property fmtid="{D5CDD505-2E9C-101B-9397-08002B2CF9AE}" pid="6" name="Site_x0020_Prayon">
    <vt:lpwstr/>
  </property>
  <property fmtid="{D5CDD505-2E9C-101B-9397-08002B2CF9AE}" pid="7" name="Languages">
    <vt:lpwstr>2;#French|89fd20fc-24ad-4911-a0b5-6834841dac75</vt:lpwstr>
  </property>
  <property fmtid="{D5CDD505-2E9C-101B-9397-08002B2CF9AE}" pid="8" name="Services">
    <vt:lpwstr>4;#RECHERCHE ＆ DEVELOPPEMENT|924f5844-9e3a-4088-a087-7c397d175cb7</vt:lpwstr>
  </property>
  <property fmtid="{D5CDD505-2E9C-101B-9397-08002B2CF9AE}" pid="9" name="Directions">
    <vt:lpwstr>3;#TECHNOLOGY GROUP|ffdce535-607a-4b77-939f-5ff59d7c3fc3</vt:lpwstr>
  </property>
  <property fmtid="{D5CDD505-2E9C-101B-9397-08002B2CF9AE}" pid="10" name="Site Prayon">
    <vt:lpwstr/>
  </property>
</Properties>
</file>